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301321\Documents\RMBL2015\licor data\"/>
    </mc:Choice>
  </mc:AlternateContent>
  <bookViews>
    <workbookView xWindow="0" yWindow="0" windowWidth="28770" windowHeight="12315"/>
  </bookViews>
  <sheets>
    <sheet name="stm-pbchan1_" sheetId="1" r:id="rId1"/>
  </sheets>
  <calcPr calcId="152511"/>
</workbook>
</file>

<file path=xl/calcChain.xml><?xml version="1.0" encoding="utf-8"?>
<calcChain xmlns="http://schemas.openxmlformats.org/spreadsheetml/2006/main">
  <c r="DJ180" i="1" l="1"/>
  <c r="DI180" i="1"/>
  <c r="DH180" i="1"/>
  <c r="DG180" i="1"/>
  <c r="DF180" i="1"/>
  <c r="DE180" i="1"/>
  <c r="DD180" i="1"/>
  <c r="DC180" i="1"/>
  <c r="DB180" i="1"/>
  <c r="DA180" i="1"/>
  <c r="CZ180" i="1"/>
  <c r="CY180" i="1"/>
  <c r="CX180" i="1"/>
  <c r="CW180" i="1"/>
  <c r="CV180" i="1"/>
  <c r="CU180" i="1"/>
  <c r="CT180" i="1"/>
  <c r="CS180" i="1"/>
  <c r="CR180" i="1"/>
  <c r="CQ180" i="1"/>
  <c r="CP180" i="1"/>
  <c r="CO180" i="1"/>
  <c r="CN180" i="1"/>
  <c r="CM180" i="1"/>
  <c r="CL180" i="1"/>
  <c r="CK180" i="1"/>
  <c r="CJ180" i="1"/>
  <c r="CI180" i="1"/>
  <c r="CH180" i="1"/>
  <c r="CG180" i="1"/>
  <c r="CF180" i="1"/>
  <c r="CE180" i="1"/>
  <c r="CD180" i="1"/>
  <c r="CC180" i="1"/>
  <c r="CB180" i="1"/>
  <c r="CA180" i="1"/>
  <c r="BZ180" i="1"/>
  <c r="BY180" i="1"/>
  <c r="BX180" i="1"/>
  <c r="BW180" i="1"/>
  <c r="BV180" i="1"/>
  <c r="BU180" i="1"/>
  <c r="BT180" i="1"/>
  <c r="BS180" i="1"/>
  <c r="BR180" i="1"/>
  <c r="BQ180" i="1"/>
  <c r="BP180" i="1"/>
  <c r="BO180" i="1"/>
  <c r="BN180" i="1"/>
  <c r="BM180" i="1"/>
  <c r="BL180" i="1"/>
  <c r="BK180" i="1"/>
  <c r="BJ180" i="1"/>
  <c r="BI180" i="1"/>
  <c r="BH180" i="1"/>
  <c r="DJ161" i="1"/>
  <c r="DI161" i="1"/>
  <c r="DH161" i="1"/>
  <c r="DG161" i="1"/>
  <c r="DF161" i="1"/>
  <c r="DE161" i="1"/>
  <c r="DD161" i="1"/>
  <c r="DC161" i="1"/>
  <c r="DB161" i="1"/>
  <c r="DA161" i="1"/>
  <c r="CZ161" i="1"/>
  <c r="CY161" i="1"/>
  <c r="CX161" i="1"/>
  <c r="CW161" i="1"/>
  <c r="CV161" i="1"/>
  <c r="CU161" i="1"/>
  <c r="CT161" i="1"/>
  <c r="CS161" i="1"/>
  <c r="CR161" i="1"/>
  <c r="CQ161" i="1"/>
  <c r="CP161" i="1"/>
  <c r="CO161" i="1"/>
  <c r="CN161" i="1"/>
  <c r="CM161" i="1"/>
  <c r="CL161" i="1"/>
  <c r="CK161" i="1"/>
  <c r="CJ161" i="1"/>
  <c r="CI161" i="1"/>
  <c r="CH161" i="1"/>
  <c r="CG161" i="1"/>
  <c r="CF161" i="1"/>
  <c r="CE161" i="1"/>
  <c r="CD161" i="1"/>
  <c r="CC161" i="1"/>
  <c r="CB161" i="1"/>
  <c r="CA161" i="1"/>
  <c r="BZ161" i="1"/>
  <c r="BY161" i="1"/>
  <c r="BX161" i="1"/>
  <c r="BW161" i="1"/>
  <c r="BV161" i="1"/>
  <c r="BU161" i="1"/>
  <c r="BT161" i="1"/>
  <c r="BS161" i="1"/>
  <c r="BR161" i="1"/>
  <c r="BQ161" i="1"/>
  <c r="BP161" i="1"/>
  <c r="BO161" i="1"/>
  <c r="BN161" i="1"/>
  <c r="BM161" i="1"/>
  <c r="BL161" i="1"/>
  <c r="BK161" i="1"/>
  <c r="BJ161" i="1"/>
  <c r="BI161" i="1"/>
  <c r="BH161" i="1"/>
  <c r="DJ138" i="1"/>
  <c r="DI138" i="1"/>
  <c r="DH138" i="1"/>
  <c r="DG138" i="1"/>
  <c r="DF138" i="1"/>
  <c r="DE138" i="1"/>
  <c r="DD138" i="1"/>
  <c r="DC138" i="1"/>
  <c r="DB138" i="1"/>
  <c r="DA138" i="1"/>
  <c r="CZ138" i="1"/>
  <c r="CY138" i="1"/>
  <c r="CX138" i="1"/>
  <c r="CW138" i="1"/>
  <c r="CV138" i="1"/>
  <c r="CU138" i="1"/>
  <c r="CT138" i="1"/>
  <c r="CS138" i="1"/>
  <c r="CR138" i="1"/>
  <c r="CQ138" i="1"/>
  <c r="CP138" i="1"/>
  <c r="CO138" i="1"/>
  <c r="CN138" i="1"/>
  <c r="CM138" i="1"/>
  <c r="CL138" i="1"/>
  <c r="CK138" i="1"/>
  <c r="CJ138" i="1"/>
  <c r="CI138" i="1"/>
  <c r="CH138" i="1"/>
  <c r="CG138" i="1"/>
  <c r="CF138" i="1"/>
  <c r="CE138" i="1"/>
  <c r="CD138" i="1"/>
  <c r="CC138" i="1"/>
  <c r="CB138" i="1"/>
  <c r="CA138" i="1"/>
  <c r="BZ138" i="1"/>
  <c r="BY138" i="1"/>
  <c r="BX138" i="1"/>
  <c r="BW138" i="1"/>
  <c r="BV138" i="1"/>
  <c r="BU138" i="1"/>
  <c r="BT138" i="1"/>
  <c r="BS138" i="1"/>
  <c r="BR138" i="1"/>
  <c r="BQ138" i="1"/>
  <c r="BP138" i="1"/>
  <c r="BO138" i="1"/>
  <c r="BN138" i="1"/>
  <c r="BM138" i="1"/>
  <c r="BL138" i="1"/>
  <c r="BK138" i="1"/>
  <c r="BJ138" i="1"/>
  <c r="BI138" i="1"/>
  <c r="BH138" i="1"/>
  <c r="DJ120" i="1"/>
  <c r="DI120" i="1"/>
  <c r="DH120" i="1"/>
  <c r="DG120" i="1"/>
  <c r="DF120" i="1"/>
  <c r="DE120" i="1"/>
  <c r="DD120" i="1"/>
  <c r="DC120" i="1"/>
  <c r="DB120" i="1"/>
  <c r="DA120" i="1"/>
  <c r="CZ120" i="1"/>
  <c r="CY120" i="1"/>
  <c r="CX120" i="1"/>
  <c r="CW120" i="1"/>
  <c r="CV120" i="1"/>
  <c r="CU120" i="1"/>
  <c r="CT120" i="1"/>
  <c r="CS120" i="1"/>
  <c r="CR120" i="1"/>
  <c r="CQ120" i="1"/>
  <c r="CP120" i="1"/>
  <c r="CO120" i="1"/>
  <c r="CN120" i="1"/>
  <c r="CM120" i="1"/>
  <c r="CL120" i="1"/>
  <c r="CK120" i="1"/>
  <c r="CJ120" i="1"/>
  <c r="CI120" i="1"/>
  <c r="CH120" i="1"/>
  <c r="CG120" i="1"/>
  <c r="CF120" i="1"/>
  <c r="CE120" i="1"/>
  <c r="CD120" i="1"/>
  <c r="CC120" i="1"/>
  <c r="CB120" i="1"/>
  <c r="CA120" i="1"/>
  <c r="BZ120" i="1"/>
  <c r="BY120" i="1"/>
  <c r="BX120" i="1"/>
  <c r="BW120" i="1"/>
  <c r="BV120" i="1"/>
  <c r="BU120" i="1"/>
  <c r="BT120" i="1"/>
  <c r="BS120" i="1"/>
  <c r="BR120" i="1"/>
  <c r="BQ120" i="1"/>
  <c r="BP120" i="1"/>
  <c r="BO120" i="1"/>
  <c r="BN120" i="1"/>
  <c r="BM120" i="1"/>
  <c r="BL120" i="1"/>
  <c r="BK120" i="1"/>
  <c r="BJ120" i="1"/>
  <c r="BI120" i="1"/>
  <c r="BH120" i="1"/>
  <c r="DJ102" i="1"/>
  <c r="DI102" i="1"/>
  <c r="DH102" i="1"/>
  <c r="DG102" i="1"/>
  <c r="DF102" i="1"/>
  <c r="DE102" i="1"/>
  <c r="DD102" i="1"/>
  <c r="DC102" i="1"/>
  <c r="DB102" i="1"/>
  <c r="DA102" i="1"/>
  <c r="CZ102" i="1"/>
  <c r="CY102" i="1"/>
  <c r="CX102" i="1"/>
  <c r="CW102" i="1"/>
  <c r="CV102" i="1"/>
  <c r="CU102" i="1"/>
  <c r="CT102" i="1"/>
  <c r="CS102" i="1"/>
  <c r="CR102" i="1"/>
  <c r="CQ102" i="1"/>
  <c r="CP102" i="1"/>
  <c r="CO102" i="1"/>
  <c r="CN102" i="1"/>
  <c r="CM102" i="1"/>
  <c r="CL102" i="1"/>
  <c r="CK102" i="1"/>
  <c r="CJ102" i="1"/>
  <c r="CI102" i="1"/>
  <c r="CH102" i="1"/>
  <c r="CG102" i="1"/>
  <c r="CF102" i="1"/>
  <c r="CE102" i="1"/>
  <c r="CD102" i="1"/>
  <c r="CC102" i="1"/>
  <c r="CB102" i="1"/>
  <c r="CA102" i="1"/>
  <c r="BZ102" i="1"/>
  <c r="BY102" i="1"/>
  <c r="BX102" i="1"/>
  <c r="BW102" i="1"/>
  <c r="BV102" i="1"/>
  <c r="BU102" i="1"/>
  <c r="BT102" i="1"/>
  <c r="BS102" i="1"/>
  <c r="BR102" i="1"/>
  <c r="BQ102" i="1"/>
  <c r="BP102" i="1"/>
  <c r="BO102" i="1"/>
  <c r="BN102" i="1"/>
  <c r="BM102" i="1"/>
  <c r="BL102" i="1"/>
  <c r="BK102" i="1"/>
  <c r="BJ102" i="1"/>
  <c r="BI102" i="1"/>
  <c r="BH102" i="1"/>
  <c r="DJ85" i="1"/>
  <c r="DI85" i="1"/>
  <c r="DH85" i="1"/>
  <c r="DG85" i="1"/>
  <c r="DF85" i="1"/>
  <c r="DE85" i="1"/>
  <c r="DD85" i="1"/>
  <c r="DC85" i="1"/>
  <c r="DB85" i="1"/>
  <c r="DA85" i="1"/>
  <c r="CZ85" i="1"/>
  <c r="CY85" i="1"/>
  <c r="CX85" i="1"/>
  <c r="CW85" i="1"/>
  <c r="CV85" i="1"/>
  <c r="CU85" i="1"/>
  <c r="CT85" i="1"/>
  <c r="CS85" i="1"/>
  <c r="CR85" i="1"/>
  <c r="CQ85" i="1"/>
  <c r="CP85" i="1"/>
  <c r="CO85" i="1"/>
  <c r="CN85" i="1"/>
  <c r="CM85" i="1"/>
  <c r="CL85" i="1"/>
  <c r="CK85" i="1"/>
  <c r="CJ85" i="1"/>
  <c r="CI85" i="1"/>
  <c r="CH85" i="1"/>
  <c r="CG85" i="1"/>
  <c r="CF85" i="1"/>
  <c r="CE85" i="1"/>
  <c r="CD85" i="1"/>
  <c r="CC85" i="1"/>
  <c r="CB85" i="1"/>
  <c r="CA85" i="1"/>
  <c r="BZ85" i="1"/>
  <c r="BY85" i="1"/>
  <c r="BX85" i="1"/>
  <c r="BW85" i="1"/>
  <c r="BV85" i="1"/>
  <c r="BU85" i="1"/>
  <c r="BT85" i="1"/>
  <c r="BS85" i="1"/>
  <c r="BR85" i="1"/>
  <c r="BQ85" i="1"/>
  <c r="BP85" i="1"/>
  <c r="BO85" i="1"/>
  <c r="BN85" i="1"/>
  <c r="BM85" i="1"/>
  <c r="BL85" i="1"/>
  <c r="BK85" i="1"/>
  <c r="BJ85" i="1"/>
  <c r="BI85" i="1"/>
  <c r="BH85" i="1"/>
  <c r="DJ68" i="1"/>
  <c r="DI68" i="1"/>
  <c r="DH68" i="1"/>
  <c r="DG68" i="1"/>
  <c r="DF68" i="1"/>
  <c r="DE68" i="1"/>
  <c r="DD68" i="1"/>
  <c r="DC68" i="1"/>
  <c r="DB68" i="1"/>
  <c r="DA68" i="1"/>
  <c r="CZ68" i="1"/>
  <c r="CY68" i="1"/>
  <c r="CX68" i="1"/>
  <c r="CW68" i="1"/>
  <c r="CV68" i="1"/>
  <c r="CU68" i="1"/>
  <c r="CT68" i="1"/>
  <c r="CS68" i="1"/>
  <c r="CR68" i="1"/>
  <c r="CQ68" i="1"/>
  <c r="CP68" i="1"/>
  <c r="CO68" i="1"/>
  <c r="CN68" i="1"/>
  <c r="CM68" i="1"/>
  <c r="CL68" i="1"/>
  <c r="CK68" i="1"/>
  <c r="CJ68" i="1"/>
  <c r="CI68" i="1"/>
  <c r="CH68" i="1"/>
  <c r="CG68" i="1"/>
  <c r="CF68" i="1"/>
  <c r="CE68" i="1"/>
  <c r="CD68" i="1"/>
  <c r="CC68" i="1"/>
  <c r="CB68" i="1"/>
  <c r="CA68" i="1"/>
  <c r="BZ68" i="1"/>
  <c r="BY68" i="1"/>
  <c r="BX68" i="1"/>
  <c r="BW68" i="1"/>
  <c r="BV68" i="1"/>
  <c r="BU68" i="1"/>
  <c r="BT68" i="1"/>
  <c r="BS68" i="1"/>
  <c r="BR68" i="1"/>
  <c r="BQ68" i="1"/>
  <c r="BP68" i="1"/>
  <c r="BO68" i="1"/>
  <c r="BN68" i="1"/>
  <c r="BM68" i="1"/>
  <c r="BL68" i="1"/>
  <c r="BK68" i="1"/>
  <c r="BJ68" i="1"/>
  <c r="BI68" i="1"/>
  <c r="BH68" i="1"/>
  <c r="DJ51" i="1"/>
  <c r="DI51" i="1"/>
  <c r="DH51" i="1"/>
  <c r="DG51" i="1"/>
  <c r="DF51" i="1"/>
  <c r="DE51" i="1"/>
  <c r="DD51" i="1"/>
  <c r="DC51" i="1"/>
  <c r="DB51" i="1"/>
  <c r="DA51" i="1"/>
  <c r="CZ51" i="1"/>
  <c r="CY51" i="1"/>
  <c r="CX51" i="1"/>
  <c r="CW51" i="1"/>
  <c r="CV51" i="1"/>
  <c r="CU51" i="1"/>
  <c r="CT51" i="1"/>
  <c r="CS51" i="1"/>
  <c r="CR51" i="1"/>
  <c r="CQ51" i="1"/>
  <c r="CP51" i="1"/>
  <c r="CO51" i="1"/>
  <c r="CN51" i="1"/>
  <c r="CM51" i="1"/>
  <c r="CL51" i="1"/>
  <c r="CK51" i="1"/>
  <c r="CJ51" i="1"/>
  <c r="CI51" i="1"/>
  <c r="CH51" i="1"/>
  <c r="CG51" i="1"/>
  <c r="CF51" i="1"/>
  <c r="CE51" i="1"/>
  <c r="CD51" i="1"/>
  <c r="CC51" i="1"/>
  <c r="CB51" i="1"/>
  <c r="CA51" i="1"/>
  <c r="BZ51" i="1"/>
  <c r="BY51" i="1"/>
  <c r="BX51" i="1"/>
  <c r="BW51" i="1"/>
  <c r="BV51" i="1"/>
  <c r="BU51" i="1"/>
  <c r="BT51" i="1"/>
  <c r="BS51" i="1"/>
  <c r="BR51" i="1"/>
  <c r="BQ51" i="1"/>
  <c r="BP51" i="1"/>
  <c r="BO51" i="1"/>
  <c r="BN51" i="1"/>
  <c r="BM51" i="1"/>
  <c r="BL51" i="1"/>
  <c r="BK51" i="1"/>
  <c r="BJ51" i="1"/>
  <c r="BI51" i="1"/>
  <c r="BH51" i="1"/>
  <c r="DJ34" i="1"/>
  <c r="DI34" i="1"/>
  <c r="DH34" i="1"/>
  <c r="DG34" i="1"/>
  <c r="DF34" i="1"/>
  <c r="DE34" i="1"/>
  <c r="DD34" i="1"/>
  <c r="DC34" i="1"/>
  <c r="DB34" i="1"/>
  <c r="DA34" i="1"/>
  <c r="CZ34" i="1"/>
  <c r="CY34" i="1"/>
  <c r="CX34" i="1"/>
  <c r="CW34" i="1"/>
  <c r="CV34" i="1"/>
  <c r="CU34" i="1"/>
  <c r="CT34" i="1"/>
  <c r="CS34" i="1"/>
  <c r="CR34" i="1"/>
  <c r="CQ34" i="1"/>
  <c r="CP34" i="1"/>
  <c r="CO34" i="1"/>
  <c r="CN34" i="1"/>
  <c r="CM34" i="1"/>
  <c r="CL34" i="1"/>
  <c r="CK34" i="1"/>
  <c r="CJ34" i="1"/>
  <c r="CI34" i="1"/>
  <c r="CH34" i="1"/>
  <c r="CG34" i="1"/>
  <c r="CF34" i="1"/>
  <c r="CE34" i="1"/>
  <c r="CD34" i="1"/>
  <c r="CC34" i="1"/>
  <c r="CB34" i="1"/>
  <c r="CA34" i="1"/>
  <c r="BZ34" i="1"/>
  <c r="BY34" i="1"/>
  <c r="BX34" i="1"/>
  <c r="BW34" i="1"/>
  <c r="BV34" i="1"/>
  <c r="BU34" i="1"/>
  <c r="BT34" i="1"/>
  <c r="BS34" i="1"/>
  <c r="BR34" i="1"/>
  <c r="BQ34" i="1"/>
  <c r="BP34" i="1"/>
  <c r="BO34" i="1"/>
  <c r="BN34" i="1"/>
  <c r="BM34" i="1"/>
  <c r="BL34" i="1"/>
  <c r="BK34" i="1"/>
  <c r="BJ34" i="1"/>
  <c r="BI34" i="1"/>
  <c r="BH34" i="1"/>
  <c r="BG180" i="1" l="1"/>
  <c r="BF180" i="1"/>
  <c r="BG161" i="1"/>
  <c r="BF161" i="1"/>
  <c r="BG138" i="1"/>
  <c r="BF138" i="1"/>
  <c r="BG120" i="1"/>
  <c r="BF120" i="1"/>
  <c r="BG102" i="1"/>
  <c r="BF102" i="1"/>
  <c r="BG85" i="1"/>
  <c r="BF85" i="1"/>
  <c r="BG68" i="1"/>
  <c r="BF68" i="1"/>
  <c r="BG51" i="1"/>
  <c r="BF51" i="1"/>
  <c r="BG34" i="1"/>
  <c r="BF34" i="1"/>
  <c r="L20" i="1"/>
  <c r="N20" i="1"/>
  <c r="AK20" i="1"/>
  <c r="E20" i="1" s="1"/>
  <c r="AM20" i="1"/>
  <c r="AN20" i="1"/>
  <c r="AO20" i="1"/>
  <c r="AT20" i="1"/>
  <c r="AU20" i="1" s="1"/>
  <c r="AX20" i="1" s="1"/>
  <c r="AW20" i="1"/>
  <c r="L21" i="1"/>
  <c r="N21" i="1" s="1"/>
  <c r="AK21" i="1"/>
  <c r="E21" i="1" s="1"/>
  <c r="AM21" i="1"/>
  <c r="AN21" i="1"/>
  <c r="AO21" i="1"/>
  <c r="AT21" i="1"/>
  <c r="AU21" i="1" s="1"/>
  <c r="AX21" i="1" s="1"/>
  <c r="AW21" i="1"/>
  <c r="L22" i="1"/>
  <c r="N22" i="1"/>
  <c r="AK22" i="1"/>
  <c r="E22" i="1" s="1"/>
  <c r="AL22" i="1"/>
  <c r="H22" i="1" s="1"/>
  <c r="AM22" i="1"/>
  <c r="AN22" i="1"/>
  <c r="AO22" i="1"/>
  <c r="AT22" i="1"/>
  <c r="AU22" i="1" s="1"/>
  <c r="AX22" i="1" s="1"/>
  <c r="AW22" i="1"/>
  <c r="L23" i="1"/>
  <c r="N23" i="1" s="1"/>
  <c r="AK23" i="1"/>
  <c r="E23" i="1" s="1"/>
  <c r="BC23" i="1" s="1"/>
  <c r="AM23" i="1"/>
  <c r="AN23" i="1"/>
  <c r="AO23" i="1"/>
  <c r="AT23" i="1"/>
  <c r="AU23" i="1" s="1"/>
  <c r="AW23" i="1"/>
  <c r="L24" i="1"/>
  <c r="N24" i="1" s="1"/>
  <c r="AK24" i="1"/>
  <c r="E24" i="1" s="1"/>
  <c r="AM24" i="1"/>
  <c r="AN24" i="1"/>
  <c r="AO24" i="1"/>
  <c r="AT24" i="1"/>
  <c r="AU24" i="1" s="1"/>
  <c r="AX24" i="1" s="1"/>
  <c r="AW24" i="1"/>
  <c r="L25" i="1"/>
  <c r="N25" i="1" s="1"/>
  <c r="AK25" i="1"/>
  <c r="E25" i="1" s="1"/>
  <c r="AM25" i="1"/>
  <c r="AN25" i="1"/>
  <c r="AO25" i="1"/>
  <c r="AT25" i="1"/>
  <c r="AU25" i="1" s="1"/>
  <c r="AX25" i="1" s="1"/>
  <c r="AW25" i="1"/>
  <c r="L26" i="1"/>
  <c r="N26" i="1" s="1"/>
  <c r="AK26" i="1"/>
  <c r="E26" i="1" s="1"/>
  <c r="AM26" i="1"/>
  <c r="AN26" i="1"/>
  <c r="AO26" i="1"/>
  <c r="AT26" i="1"/>
  <c r="AU26" i="1" s="1"/>
  <c r="AW26" i="1"/>
  <c r="L27" i="1"/>
  <c r="N27" i="1" s="1"/>
  <c r="AK27" i="1"/>
  <c r="E27" i="1" s="1"/>
  <c r="AL27" i="1"/>
  <c r="H27" i="1" s="1"/>
  <c r="AM27" i="1"/>
  <c r="AN27" i="1"/>
  <c r="AO27" i="1"/>
  <c r="AT27" i="1"/>
  <c r="AU27" i="1" s="1"/>
  <c r="AW27" i="1"/>
  <c r="L28" i="1"/>
  <c r="N28" i="1" s="1"/>
  <c r="AK28" i="1"/>
  <c r="AM28" i="1"/>
  <c r="AN28" i="1"/>
  <c r="AO28" i="1"/>
  <c r="AT28" i="1"/>
  <c r="AU28" i="1" s="1"/>
  <c r="AX28" i="1" s="1"/>
  <c r="AW28" i="1"/>
  <c r="L29" i="1"/>
  <c r="N29" i="1" s="1"/>
  <c r="AK29" i="1"/>
  <c r="E29" i="1" s="1"/>
  <c r="AM29" i="1"/>
  <c r="AN29" i="1"/>
  <c r="AO29" i="1"/>
  <c r="AT29" i="1"/>
  <c r="AU29" i="1" s="1"/>
  <c r="AX29" i="1" s="1"/>
  <c r="AW29" i="1"/>
  <c r="L30" i="1"/>
  <c r="N30" i="1" s="1"/>
  <c r="AK30" i="1"/>
  <c r="E30" i="1" s="1"/>
  <c r="AM30" i="1"/>
  <c r="AN30" i="1"/>
  <c r="AO30" i="1"/>
  <c r="AT30" i="1"/>
  <c r="AU30" i="1" s="1"/>
  <c r="AW30" i="1"/>
  <c r="L31" i="1"/>
  <c r="N31" i="1" s="1"/>
  <c r="BC31" i="1" s="1"/>
  <c r="AK31" i="1"/>
  <c r="E31" i="1" s="1"/>
  <c r="AL31" i="1"/>
  <c r="H31" i="1" s="1"/>
  <c r="AM31" i="1"/>
  <c r="AN31" i="1"/>
  <c r="AO31" i="1"/>
  <c r="AT31" i="1"/>
  <c r="AU31" i="1" s="1"/>
  <c r="AX31" i="1" s="1"/>
  <c r="AW31" i="1"/>
  <c r="L32" i="1"/>
  <c r="N32" i="1" s="1"/>
  <c r="AK32" i="1"/>
  <c r="E32" i="1" s="1"/>
  <c r="AM32" i="1"/>
  <c r="AN32" i="1"/>
  <c r="AO32" i="1"/>
  <c r="AT32" i="1"/>
  <c r="AU32" i="1" s="1"/>
  <c r="AW32" i="1"/>
  <c r="L33" i="1"/>
  <c r="N33" i="1" s="1"/>
  <c r="AK33" i="1"/>
  <c r="AM33" i="1"/>
  <c r="AN33" i="1"/>
  <c r="AO33" i="1"/>
  <c r="AT33" i="1"/>
  <c r="AU33" i="1" s="1"/>
  <c r="AW33" i="1"/>
  <c r="L34" i="1"/>
  <c r="N34" i="1" s="1"/>
  <c r="AK34" i="1"/>
  <c r="E34" i="1" s="1"/>
  <c r="AM34" i="1"/>
  <c r="AN34" i="1"/>
  <c r="AO34" i="1"/>
  <c r="AT34" i="1"/>
  <c r="AU34" i="1" s="1"/>
  <c r="AX34" i="1" s="1"/>
  <c r="AW34" i="1"/>
  <c r="L37" i="1"/>
  <c r="N37" i="1" s="1"/>
  <c r="AK37" i="1"/>
  <c r="E37" i="1" s="1"/>
  <c r="AL37" i="1"/>
  <c r="AM37" i="1"/>
  <c r="AN37" i="1"/>
  <c r="AO37" i="1"/>
  <c r="AT37" i="1"/>
  <c r="AU37" i="1" s="1"/>
  <c r="AX37" i="1" s="1"/>
  <c r="AW37" i="1"/>
  <c r="L38" i="1"/>
  <c r="N38" i="1" s="1"/>
  <c r="AK38" i="1"/>
  <c r="E38" i="1" s="1"/>
  <c r="AM38" i="1"/>
  <c r="AN38" i="1"/>
  <c r="AO38" i="1"/>
  <c r="AT38" i="1"/>
  <c r="AU38" i="1" s="1"/>
  <c r="AW38" i="1"/>
  <c r="AX38" i="1"/>
  <c r="L39" i="1"/>
  <c r="N39" i="1" s="1"/>
  <c r="AK39" i="1"/>
  <c r="E39" i="1" s="1"/>
  <c r="AL39" i="1"/>
  <c r="AM39" i="1"/>
  <c r="AN39" i="1"/>
  <c r="AO39" i="1"/>
  <c r="AT39" i="1"/>
  <c r="AU39" i="1"/>
  <c r="AW39" i="1"/>
  <c r="AX39" i="1" s="1"/>
  <c r="L40" i="1"/>
  <c r="N40" i="1" s="1"/>
  <c r="AK40" i="1"/>
  <c r="AM40" i="1"/>
  <c r="AN40" i="1"/>
  <c r="AO40" i="1"/>
  <c r="AT40" i="1"/>
  <c r="AU40" i="1" s="1"/>
  <c r="AX40" i="1" s="1"/>
  <c r="AW40" i="1"/>
  <c r="L41" i="1"/>
  <c r="N41" i="1" s="1"/>
  <c r="AK41" i="1"/>
  <c r="E41" i="1" s="1"/>
  <c r="AL41" i="1"/>
  <c r="H41" i="1" s="1"/>
  <c r="AM41" i="1"/>
  <c r="AN41" i="1"/>
  <c r="AO41" i="1"/>
  <c r="AT41" i="1"/>
  <c r="AU41" i="1"/>
  <c r="AX41" i="1" s="1"/>
  <c r="AW41" i="1"/>
  <c r="L42" i="1"/>
  <c r="AK42" i="1"/>
  <c r="E42" i="1" s="1"/>
  <c r="AM42" i="1"/>
  <c r="AN42" i="1"/>
  <c r="AO42" i="1"/>
  <c r="AT42" i="1"/>
  <c r="AU42" i="1" s="1"/>
  <c r="AX42" i="1" s="1"/>
  <c r="AW42" i="1"/>
  <c r="L43" i="1"/>
  <c r="N43" i="1" s="1"/>
  <c r="AK43" i="1"/>
  <c r="AM43" i="1"/>
  <c r="AN43" i="1"/>
  <c r="AO43" i="1"/>
  <c r="AT43" i="1"/>
  <c r="AU43" i="1" s="1"/>
  <c r="AW43" i="1"/>
  <c r="L44" i="1"/>
  <c r="N44" i="1" s="1"/>
  <c r="AK44" i="1"/>
  <c r="AM44" i="1"/>
  <c r="AN44" i="1"/>
  <c r="AO44" i="1"/>
  <c r="AT44" i="1"/>
  <c r="AU44" i="1" s="1"/>
  <c r="AX44" i="1" s="1"/>
  <c r="AW44" i="1"/>
  <c r="L45" i="1"/>
  <c r="N45" i="1" s="1"/>
  <c r="AK45" i="1"/>
  <c r="E45" i="1" s="1"/>
  <c r="AL45" i="1"/>
  <c r="H45" i="1" s="1"/>
  <c r="AM45" i="1"/>
  <c r="AN45" i="1"/>
  <c r="AO45" i="1"/>
  <c r="AT45" i="1"/>
  <c r="AU45" i="1" s="1"/>
  <c r="AX45" i="1" s="1"/>
  <c r="AW45" i="1"/>
  <c r="L46" i="1"/>
  <c r="N46" i="1" s="1"/>
  <c r="AK46" i="1"/>
  <c r="E46" i="1" s="1"/>
  <c r="AL46" i="1"/>
  <c r="AM46" i="1"/>
  <c r="AN46" i="1"/>
  <c r="AO46" i="1"/>
  <c r="AT46" i="1"/>
  <c r="AU46" i="1" s="1"/>
  <c r="AX46" i="1" s="1"/>
  <c r="AW46" i="1"/>
  <c r="L47" i="1"/>
  <c r="N47" i="1" s="1"/>
  <c r="AK47" i="1"/>
  <c r="E47" i="1" s="1"/>
  <c r="AM47" i="1"/>
  <c r="AN47" i="1"/>
  <c r="AO47" i="1"/>
  <c r="AT47" i="1"/>
  <c r="AU47" i="1" s="1"/>
  <c r="AW47" i="1"/>
  <c r="AX47" i="1"/>
  <c r="L48" i="1"/>
  <c r="N48" i="1" s="1"/>
  <c r="AK48" i="1"/>
  <c r="E48" i="1" s="1"/>
  <c r="AM48" i="1"/>
  <c r="AN48" i="1"/>
  <c r="AO48" i="1"/>
  <c r="AT48" i="1"/>
  <c r="AU48" i="1" s="1"/>
  <c r="AW48" i="1"/>
  <c r="L49" i="1"/>
  <c r="N49" i="1" s="1"/>
  <c r="AK49" i="1"/>
  <c r="E49" i="1" s="1"/>
  <c r="AM49" i="1"/>
  <c r="AN49" i="1"/>
  <c r="AO49" i="1"/>
  <c r="AT49" i="1"/>
  <c r="AU49" i="1" s="1"/>
  <c r="AX49" i="1" s="1"/>
  <c r="AW49" i="1"/>
  <c r="L50" i="1"/>
  <c r="N50" i="1" s="1"/>
  <c r="AK50" i="1"/>
  <c r="AL50" i="1" s="1"/>
  <c r="AM50" i="1"/>
  <c r="AN50" i="1"/>
  <c r="AO50" i="1"/>
  <c r="AT50" i="1"/>
  <c r="AU50" i="1" s="1"/>
  <c r="AW50" i="1"/>
  <c r="AX50" i="1" s="1"/>
  <c r="L51" i="1"/>
  <c r="N51" i="1" s="1"/>
  <c r="AK51" i="1"/>
  <c r="E51" i="1" s="1"/>
  <c r="AM51" i="1"/>
  <c r="AN51" i="1"/>
  <c r="AO51" i="1"/>
  <c r="AT51" i="1"/>
  <c r="AU51" i="1" s="1"/>
  <c r="AW51" i="1"/>
  <c r="L54" i="1"/>
  <c r="N54" i="1" s="1"/>
  <c r="AK54" i="1"/>
  <c r="AL54" i="1" s="1"/>
  <c r="AM54" i="1"/>
  <c r="AN54" i="1"/>
  <c r="AO54" i="1"/>
  <c r="AT54" i="1"/>
  <c r="AU54" i="1" s="1"/>
  <c r="AW54" i="1"/>
  <c r="L55" i="1"/>
  <c r="N55" i="1" s="1"/>
  <c r="AK55" i="1"/>
  <c r="AM55" i="1"/>
  <c r="AN55" i="1"/>
  <c r="AO55" i="1"/>
  <c r="AT55" i="1"/>
  <c r="AU55" i="1"/>
  <c r="AW55" i="1"/>
  <c r="L56" i="1"/>
  <c r="N56" i="1" s="1"/>
  <c r="AK56" i="1"/>
  <c r="E56" i="1" s="1"/>
  <c r="AM56" i="1"/>
  <c r="AN56" i="1"/>
  <c r="AO56" i="1"/>
  <c r="AT56" i="1"/>
  <c r="AU56" i="1"/>
  <c r="AW56" i="1"/>
  <c r="L57" i="1"/>
  <c r="N57" i="1" s="1"/>
  <c r="AK57" i="1"/>
  <c r="AM57" i="1"/>
  <c r="AN57" i="1"/>
  <c r="AO57" i="1"/>
  <c r="AT57" i="1"/>
  <c r="AU57" i="1" s="1"/>
  <c r="AW57" i="1"/>
  <c r="AX57" i="1"/>
  <c r="L58" i="1"/>
  <c r="N58" i="1" s="1"/>
  <c r="AK58" i="1"/>
  <c r="E58" i="1" s="1"/>
  <c r="AM58" i="1"/>
  <c r="AN58" i="1"/>
  <c r="AO58" i="1"/>
  <c r="AT58" i="1"/>
  <c r="AU58" i="1" s="1"/>
  <c r="AW58" i="1"/>
  <c r="L59" i="1"/>
  <c r="N59" i="1" s="1"/>
  <c r="AK59" i="1"/>
  <c r="E59" i="1" s="1"/>
  <c r="AM59" i="1"/>
  <c r="AN59" i="1"/>
  <c r="AO59" i="1"/>
  <c r="AT59" i="1"/>
  <c r="AU59" i="1" s="1"/>
  <c r="AW59" i="1"/>
  <c r="L60" i="1"/>
  <c r="N60" i="1" s="1"/>
  <c r="AK60" i="1"/>
  <c r="AM60" i="1"/>
  <c r="AN60" i="1"/>
  <c r="AO60" i="1"/>
  <c r="AT60" i="1"/>
  <c r="AU60" i="1" s="1"/>
  <c r="AX60" i="1" s="1"/>
  <c r="AW60" i="1"/>
  <c r="L61" i="1"/>
  <c r="N61" i="1" s="1"/>
  <c r="AK61" i="1"/>
  <c r="E61" i="1" s="1"/>
  <c r="AM61" i="1"/>
  <c r="AN61" i="1"/>
  <c r="AO61" i="1"/>
  <c r="AT61" i="1"/>
  <c r="AU61" i="1" s="1"/>
  <c r="AW61" i="1"/>
  <c r="L62" i="1"/>
  <c r="N62" i="1" s="1"/>
  <c r="AK62" i="1"/>
  <c r="AL62" i="1" s="1"/>
  <c r="H62" i="1" s="1"/>
  <c r="AM62" i="1"/>
  <c r="AN62" i="1"/>
  <c r="AO62" i="1"/>
  <c r="AT62" i="1"/>
  <c r="AU62" i="1" s="1"/>
  <c r="AW62" i="1"/>
  <c r="L63" i="1"/>
  <c r="N63" i="1" s="1"/>
  <c r="AK63" i="1"/>
  <c r="E63" i="1" s="1"/>
  <c r="BC63" i="1" s="1"/>
  <c r="AM63" i="1"/>
  <c r="AN63" i="1"/>
  <c r="AO63" i="1"/>
  <c r="AT63" i="1"/>
  <c r="AU63" i="1" s="1"/>
  <c r="AW63" i="1"/>
  <c r="L64" i="1"/>
  <c r="N64" i="1" s="1"/>
  <c r="AK64" i="1"/>
  <c r="E64" i="1" s="1"/>
  <c r="AM64" i="1"/>
  <c r="AN64" i="1"/>
  <c r="AO64" i="1"/>
  <c r="AT64" i="1"/>
  <c r="AU64" i="1"/>
  <c r="AX64" i="1" s="1"/>
  <c r="AW64" i="1"/>
  <c r="L65" i="1"/>
  <c r="AK65" i="1"/>
  <c r="E65" i="1" s="1"/>
  <c r="AM65" i="1"/>
  <c r="AN65" i="1"/>
  <c r="AO65" i="1"/>
  <c r="AT65" i="1"/>
  <c r="AU65" i="1" s="1"/>
  <c r="AW65" i="1"/>
  <c r="L66" i="1"/>
  <c r="N66" i="1" s="1"/>
  <c r="AK66" i="1"/>
  <c r="AL66" i="1" s="1"/>
  <c r="H66" i="1" s="1"/>
  <c r="AM66" i="1"/>
  <c r="AN66" i="1"/>
  <c r="AO66" i="1"/>
  <c r="AT66" i="1"/>
  <c r="AU66" i="1" s="1"/>
  <c r="AW66" i="1"/>
  <c r="AX66" i="1" s="1"/>
  <c r="L67" i="1"/>
  <c r="N67" i="1" s="1"/>
  <c r="AK67" i="1"/>
  <c r="E67" i="1" s="1"/>
  <c r="AM67" i="1"/>
  <c r="AN67" i="1"/>
  <c r="AO67" i="1"/>
  <c r="AT67" i="1"/>
  <c r="AU67" i="1" s="1"/>
  <c r="AX67" i="1" s="1"/>
  <c r="AW67" i="1"/>
  <c r="L68" i="1"/>
  <c r="N68" i="1"/>
  <c r="AK68" i="1"/>
  <c r="AL68" i="1" s="1"/>
  <c r="AM68" i="1"/>
  <c r="AN68" i="1"/>
  <c r="AO68" i="1"/>
  <c r="AT68" i="1"/>
  <c r="AU68" i="1"/>
  <c r="AW68" i="1"/>
  <c r="AX68" i="1"/>
  <c r="L71" i="1"/>
  <c r="N71" i="1" s="1"/>
  <c r="AK71" i="1"/>
  <c r="E71" i="1" s="1"/>
  <c r="AM71" i="1"/>
  <c r="AN71" i="1"/>
  <c r="AO71" i="1"/>
  <c r="AT71" i="1"/>
  <c r="AU71" i="1" s="1"/>
  <c r="AW71" i="1"/>
  <c r="L72" i="1"/>
  <c r="N72" i="1" s="1"/>
  <c r="AK72" i="1"/>
  <c r="AM72" i="1"/>
  <c r="AN72" i="1"/>
  <c r="AO72" i="1"/>
  <c r="AT72" i="1"/>
  <c r="AU72" i="1" s="1"/>
  <c r="AW72" i="1"/>
  <c r="L73" i="1"/>
  <c r="N73" i="1" s="1"/>
  <c r="AK73" i="1"/>
  <c r="E73" i="1" s="1"/>
  <c r="AM73" i="1"/>
  <c r="AN73" i="1"/>
  <c r="AO73" i="1"/>
  <c r="AT73" i="1"/>
  <c r="AU73" i="1" s="1"/>
  <c r="AW73" i="1"/>
  <c r="L74" i="1"/>
  <c r="N74" i="1" s="1"/>
  <c r="AK74" i="1"/>
  <c r="E74" i="1" s="1"/>
  <c r="AM74" i="1"/>
  <c r="AN74" i="1"/>
  <c r="AO74" i="1"/>
  <c r="AT74" i="1"/>
  <c r="AU74" i="1"/>
  <c r="AX74" i="1" s="1"/>
  <c r="AW74" i="1"/>
  <c r="L75" i="1"/>
  <c r="N75" i="1" s="1"/>
  <c r="AK75" i="1"/>
  <c r="AL75" i="1" s="1"/>
  <c r="H75" i="1" s="1"/>
  <c r="AM75" i="1"/>
  <c r="AN75" i="1"/>
  <c r="AO75" i="1"/>
  <c r="AT75" i="1"/>
  <c r="AU75" i="1" s="1"/>
  <c r="AW75" i="1"/>
  <c r="L76" i="1"/>
  <c r="N76" i="1" s="1"/>
  <c r="AK76" i="1"/>
  <c r="E76" i="1" s="1"/>
  <c r="AM76" i="1"/>
  <c r="AN76" i="1"/>
  <c r="AO76" i="1"/>
  <c r="AT76" i="1"/>
  <c r="AU76" i="1" s="1"/>
  <c r="AX76" i="1" s="1"/>
  <c r="AW76" i="1"/>
  <c r="L77" i="1"/>
  <c r="N77" i="1" s="1"/>
  <c r="AK77" i="1"/>
  <c r="E77" i="1" s="1"/>
  <c r="AM77" i="1"/>
  <c r="AN77" i="1"/>
  <c r="AO77" i="1"/>
  <c r="AT77" i="1"/>
  <c r="AU77" i="1" s="1"/>
  <c r="AW77" i="1"/>
  <c r="L78" i="1"/>
  <c r="N78" i="1" s="1"/>
  <c r="AK78" i="1"/>
  <c r="E78" i="1" s="1"/>
  <c r="AL78" i="1"/>
  <c r="AM78" i="1"/>
  <c r="AN78" i="1"/>
  <c r="AO78" i="1"/>
  <c r="AT78" i="1"/>
  <c r="AU78" i="1" s="1"/>
  <c r="AX78" i="1" s="1"/>
  <c r="AW78" i="1"/>
  <c r="L79" i="1"/>
  <c r="N79" i="1" s="1"/>
  <c r="AK79" i="1"/>
  <c r="E79" i="1" s="1"/>
  <c r="AM79" i="1"/>
  <c r="AN79" i="1"/>
  <c r="AO79" i="1"/>
  <c r="AT79" i="1"/>
  <c r="AU79" i="1" s="1"/>
  <c r="AW79" i="1"/>
  <c r="L80" i="1"/>
  <c r="N80" i="1" s="1"/>
  <c r="AK80" i="1"/>
  <c r="AL80" i="1" s="1"/>
  <c r="H80" i="1" s="1"/>
  <c r="AM80" i="1"/>
  <c r="AN80" i="1"/>
  <c r="AO80" i="1"/>
  <c r="AT80" i="1"/>
  <c r="AU80" i="1"/>
  <c r="AX80" i="1" s="1"/>
  <c r="AW80" i="1"/>
  <c r="L81" i="1"/>
  <c r="N81" i="1" s="1"/>
  <c r="AK81" i="1"/>
  <c r="E81" i="1" s="1"/>
  <c r="AL81" i="1"/>
  <c r="H81" i="1" s="1"/>
  <c r="AM81" i="1"/>
  <c r="AN81" i="1"/>
  <c r="AO81" i="1"/>
  <c r="AT81" i="1"/>
  <c r="AU81" i="1"/>
  <c r="AX81" i="1" s="1"/>
  <c r="AW81" i="1"/>
  <c r="L82" i="1"/>
  <c r="N82" i="1" s="1"/>
  <c r="AK82" i="1"/>
  <c r="E82" i="1" s="1"/>
  <c r="AM82" i="1"/>
  <c r="AN82" i="1"/>
  <c r="AO82" i="1"/>
  <c r="AT82" i="1"/>
  <c r="AU82" i="1" s="1"/>
  <c r="AX82" i="1" s="1"/>
  <c r="AW82" i="1"/>
  <c r="L83" i="1"/>
  <c r="N83" i="1" s="1"/>
  <c r="AK83" i="1"/>
  <c r="AM83" i="1"/>
  <c r="AN83" i="1"/>
  <c r="AO83" i="1"/>
  <c r="AT83" i="1"/>
  <c r="AU83" i="1" s="1"/>
  <c r="AW83" i="1"/>
  <c r="L84" i="1"/>
  <c r="N84" i="1" s="1"/>
  <c r="AK84" i="1"/>
  <c r="E84" i="1" s="1"/>
  <c r="AM84" i="1"/>
  <c r="AN84" i="1"/>
  <c r="AO84" i="1"/>
  <c r="AT84" i="1"/>
  <c r="AU84" i="1"/>
  <c r="AX84" i="1" s="1"/>
  <c r="AW84" i="1"/>
  <c r="L85" i="1"/>
  <c r="N85" i="1" s="1"/>
  <c r="AK85" i="1"/>
  <c r="AL85" i="1" s="1"/>
  <c r="AM85" i="1"/>
  <c r="AN85" i="1"/>
  <c r="AO85" i="1"/>
  <c r="AT85" i="1"/>
  <c r="AU85" i="1"/>
  <c r="AW85" i="1"/>
  <c r="AX85" i="1"/>
  <c r="L88" i="1"/>
  <c r="N88" i="1" s="1"/>
  <c r="AK88" i="1"/>
  <c r="E88" i="1" s="1"/>
  <c r="AM88" i="1"/>
  <c r="AN88" i="1"/>
  <c r="AO88" i="1"/>
  <c r="AT88" i="1"/>
  <c r="AU88" i="1" s="1"/>
  <c r="AW88" i="1"/>
  <c r="L89" i="1"/>
  <c r="N89" i="1" s="1"/>
  <c r="AK89" i="1"/>
  <c r="AM89" i="1"/>
  <c r="AN89" i="1"/>
  <c r="AO89" i="1"/>
  <c r="AT89" i="1"/>
  <c r="AU89" i="1"/>
  <c r="AW89" i="1"/>
  <c r="L90" i="1"/>
  <c r="N90" i="1" s="1"/>
  <c r="AK90" i="1"/>
  <c r="E90" i="1" s="1"/>
  <c r="AM90" i="1"/>
  <c r="AN90" i="1"/>
  <c r="AO90" i="1"/>
  <c r="AT90" i="1"/>
  <c r="AU90" i="1" s="1"/>
  <c r="AX90" i="1" s="1"/>
  <c r="AW90" i="1"/>
  <c r="L91" i="1"/>
  <c r="N91" i="1" s="1"/>
  <c r="AK91" i="1"/>
  <c r="E91" i="1" s="1"/>
  <c r="AM91" i="1"/>
  <c r="AN91" i="1"/>
  <c r="AO91" i="1"/>
  <c r="AT91" i="1"/>
  <c r="AU91" i="1" s="1"/>
  <c r="AX91" i="1" s="1"/>
  <c r="AW91" i="1"/>
  <c r="L92" i="1"/>
  <c r="N92" i="1"/>
  <c r="AK92" i="1"/>
  <c r="E92" i="1" s="1"/>
  <c r="AM92" i="1"/>
  <c r="AN92" i="1"/>
  <c r="AO92" i="1"/>
  <c r="AT92" i="1"/>
  <c r="AU92" i="1" s="1"/>
  <c r="AX92" i="1" s="1"/>
  <c r="AW92" i="1"/>
  <c r="L93" i="1"/>
  <c r="N93" i="1" s="1"/>
  <c r="AK93" i="1"/>
  <c r="AL93" i="1" s="1"/>
  <c r="AM93" i="1"/>
  <c r="AN93" i="1"/>
  <c r="AO93" i="1"/>
  <c r="AT93" i="1"/>
  <c r="AU93" i="1"/>
  <c r="AW93" i="1"/>
  <c r="L94" i="1"/>
  <c r="N94" i="1" s="1"/>
  <c r="AK94" i="1"/>
  <c r="E94" i="1" s="1"/>
  <c r="AM94" i="1"/>
  <c r="AN94" i="1"/>
  <c r="AO94" i="1"/>
  <c r="AT94" i="1"/>
  <c r="AU94" i="1" s="1"/>
  <c r="AW94" i="1"/>
  <c r="L95" i="1"/>
  <c r="N95" i="1" s="1"/>
  <c r="AK95" i="1"/>
  <c r="AL95" i="1" s="1"/>
  <c r="H95" i="1" s="1"/>
  <c r="AM95" i="1"/>
  <c r="AN95" i="1"/>
  <c r="AO95" i="1"/>
  <c r="AT95" i="1"/>
  <c r="AU95" i="1" s="1"/>
  <c r="AW95" i="1"/>
  <c r="L96" i="1"/>
  <c r="N96" i="1" s="1"/>
  <c r="AK96" i="1"/>
  <c r="E96" i="1" s="1"/>
  <c r="AM96" i="1"/>
  <c r="AN96" i="1"/>
  <c r="AO96" i="1"/>
  <c r="AT96" i="1"/>
  <c r="AU96" i="1" s="1"/>
  <c r="AX96" i="1" s="1"/>
  <c r="AW96" i="1"/>
  <c r="L97" i="1"/>
  <c r="AK97" i="1"/>
  <c r="E97" i="1" s="1"/>
  <c r="AM97" i="1"/>
  <c r="AN97" i="1"/>
  <c r="AO97" i="1"/>
  <c r="AT97" i="1"/>
  <c r="AU97" i="1"/>
  <c r="AW97" i="1"/>
  <c r="L98" i="1"/>
  <c r="N98" i="1" s="1"/>
  <c r="AK98" i="1"/>
  <c r="E98" i="1" s="1"/>
  <c r="AM98" i="1"/>
  <c r="AN98" i="1"/>
  <c r="AO98" i="1"/>
  <c r="AT98" i="1"/>
  <c r="AU98" i="1" s="1"/>
  <c r="AX98" i="1" s="1"/>
  <c r="AW98" i="1"/>
  <c r="L99" i="1"/>
  <c r="N99" i="1" s="1"/>
  <c r="AK99" i="1"/>
  <c r="E99" i="1" s="1"/>
  <c r="AM99" i="1"/>
  <c r="AN99" i="1"/>
  <c r="AO99" i="1"/>
  <c r="AT99" i="1"/>
  <c r="AU99" i="1"/>
  <c r="AX99" i="1" s="1"/>
  <c r="AW99" i="1"/>
  <c r="L100" i="1"/>
  <c r="N100" i="1" s="1"/>
  <c r="AK100" i="1"/>
  <c r="AM100" i="1"/>
  <c r="AN100" i="1"/>
  <c r="AO100" i="1"/>
  <c r="AT100" i="1"/>
  <c r="AU100" i="1"/>
  <c r="AX100" i="1" s="1"/>
  <c r="AW100" i="1"/>
  <c r="L101" i="1"/>
  <c r="N101" i="1" s="1"/>
  <c r="AK101" i="1"/>
  <c r="AM101" i="1"/>
  <c r="AN101" i="1"/>
  <c r="AO101" i="1"/>
  <c r="AT101" i="1"/>
  <c r="AU101" i="1"/>
  <c r="AW101" i="1"/>
  <c r="AX101" i="1" s="1"/>
  <c r="L102" i="1"/>
  <c r="N102" i="1" s="1"/>
  <c r="AK102" i="1"/>
  <c r="E102" i="1" s="1"/>
  <c r="AL102" i="1"/>
  <c r="H102" i="1" s="1"/>
  <c r="AM102" i="1"/>
  <c r="AN102" i="1"/>
  <c r="AO102" i="1"/>
  <c r="AT102" i="1"/>
  <c r="AU102" i="1" s="1"/>
  <c r="AW102" i="1"/>
  <c r="L106" i="1"/>
  <c r="N106" i="1" s="1"/>
  <c r="AK106" i="1"/>
  <c r="E106" i="1" s="1"/>
  <c r="AM106" i="1"/>
  <c r="AN106" i="1"/>
  <c r="AO106" i="1"/>
  <c r="AT106" i="1"/>
  <c r="AU106" i="1" s="1"/>
  <c r="AW106" i="1"/>
  <c r="L107" i="1"/>
  <c r="N107" i="1" s="1"/>
  <c r="AK107" i="1"/>
  <c r="E107" i="1" s="1"/>
  <c r="AM107" i="1"/>
  <c r="AN107" i="1"/>
  <c r="AO107" i="1"/>
  <c r="AT107" i="1"/>
  <c r="AU107" i="1" s="1"/>
  <c r="AX107" i="1" s="1"/>
  <c r="AW107" i="1"/>
  <c r="L108" i="1"/>
  <c r="N108" i="1" s="1"/>
  <c r="AK108" i="1"/>
  <c r="AM108" i="1"/>
  <c r="AN108" i="1"/>
  <c r="AO108" i="1"/>
  <c r="AT108" i="1"/>
  <c r="AU108" i="1" s="1"/>
  <c r="AW108" i="1"/>
  <c r="AX108" i="1" s="1"/>
  <c r="L109" i="1"/>
  <c r="N109" i="1" s="1"/>
  <c r="AK109" i="1"/>
  <c r="E109" i="1" s="1"/>
  <c r="AM109" i="1"/>
  <c r="AN109" i="1"/>
  <c r="AO109" i="1"/>
  <c r="AT109" i="1"/>
  <c r="AU109" i="1" s="1"/>
  <c r="AX109" i="1" s="1"/>
  <c r="AW109" i="1"/>
  <c r="L110" i="1"/>
  <c r="N110" i="1" s="1"/>
  <c r="AK110" i="1"/>
  <c r="AL110" i="1" s="1"/>
  <c r="H110" i="1" s="1"/>
  <c r="AM110" i="1"/>
  <c r="AN110" i="1"/>
  <c r="AO110" i="1"/>
  <c r="AT110" i="1"/>
  <c r="AU110" i="1" s="1"/>
  <c r="AW110" i="1"/>
  <c r="L111" i="1"/>
  <c r="N111" i="1" s="1"/>
  <c r="AK111" i="1"/>
  <c r="E111" i="1" s="1"/>
  <c r="AM111" i="1"/>
  <c r="AN111" i="1"/>
  <c r="AO111" i="1"/>
  <c r="AT111" i="1"/>
  <c r="AU111" i="1" s="1"/>
  <c r="AX111" i="1" s="1"/>
  <c r="AW111" i="1"/>
  <c r="L112" i="1"/>
  <c r="N112" i="1" s="1"/>
  <c r="AK112" i="1"/>
  <c r="AM112" i="1"/>
  <c r="AN112" i="1"/>
  <c r="AO112" i="1"/>
  <c r="AT112" i="1"/>
  <c r="AU112" i="1" s="1"/>
  <c r="AW112" i="1"/>
  <c r="L113" i="1"/>
  <c r="N113" i="1" s="1"/>
  <c r="AK113" i="1"/>
  <c r="AL113" i="1" s="1"/>
  <c r="AM113" i="1"/>
  <c r="AN113" i="1"/>
  <c r="AO113" i="1"/>
  <c r="AT113" i="1"/>
  <c r="AU113" i="1"/>
  <c r="AW113" i="1"/>
  <c r="L114" i="1"/>
  <c r="N114" i="1" s="1"/>
  <c r="AK114" i="1"/>
  <c r="E114" i="1" s="1"/>
  <c r="AM114" i="1"/>
  <c r="AN114" i="1"/>
  <c r="AO114" i="1"/>
  <c r="AT114" i="1"/>
  <c r="AU114" i="1" s="1"/>
  <c r="AX114" i="1" s="1"/>
  <c r="AW114" i="1"/>
  <c r="L115" i="1"/>
  <c r="N115" i="1"/>
  <c r="AK115" i="1"/>
  <c r="AL115" i="1" s="1"/>
  <c r="AM115" i="1"/>
  <c r="AN115" i="1"/>
  <c r="AO115" i="1"/>
  <c r="AT115" i="1"/>
  <c r="AU115" i="1"/>
  <c r="AW115" i="1"/>
  <c r="L116" i="1"/>
  <c r="N116" i="1" s="1"/>
  <c r="AK116" i="1"/>
  <c r="E116" i="1" s="1"/>
  <c r="AM116" i="1"/>
  <c r="AN116" i="1"/>
  <c r="AO116" i="1"/>
  <c r="AT116" i="1"/>
  <c r="AU116" i="1" s="1"/>
  <c r="AX116" i="1" s="1"/>
  <c r="AW116" i="1"/>
  <c r="L117" i="1"/>
  <c r="N117" i="1" s="1"/>
  <c r="AK117" i="1"/>
  <c r="AM117" i="1"/>
  <c r="AN117" i="1"/>
  <c r="AO117" i="1"/>
  <c r="AT117" i="1"/>
  <c r="AU117" i="1"/>
  <c r="AW117" i="1"/>
  <c r="L118" i="1"/>
  <c r="N118" i="1" s="1"/>
  <c r="AK118" i="1"/>
  <c r="E118" i="1" s="1"/>
  <c r="AM118" i="1"/>
  <c r="AN118" i="1"/>
  <c r="AO118" i="1"/>
  <c r="AT118" i="1"/>
  <c r="AU118" i="1" s="1"/>
  <c r="AW118" i="1"/>
  <c r="L119" i="1"/>
  <c r="N119" i="1" s="1"/>
  <c r="AK119" i="1"/>
  <c r="E119" i="1" s="1"/>
  <c r="AM119" i="1"/>
  <c r="AN119" i="1"/>
  <c r="AO119" i="1"/>
  <c r="AT119" i="1"/>
  <c r="AU119" i="1"/>
  <c r="AX119" i="1" s="1"/>
  <c r="AW119" i="1"/>
  <c r="L120" i="1"/>
  <c r="N120" i="1" s="1"/>
  <c r="AK120" i="1"/>
  <c r="E120" i="1" s="1"/>
  <c r="AM120" i="1"/>
  <c r="AN120" i="1"/>
  <c r="AO120" i="1"/>
  <c r="AT120" i="1"/>
  <c r="AU120" i="1" s="1"/>
  <c r="AW120" i="1"/>
  <c r="AX120" i="1"/>
  <c r="L124" i="1"/>
  <c r="N124" i="1" s="1"/>
  <c r="AK124" i="1"/>
  <c r="AM124" i="1"/>
  <c r="AN124" i="1"/>
  <c r="AO124" i="1"/>
  <c r="AT124" i="1"/>
  <c r="AU124" i="1" s="1"/>
  <c r="AW124" i="1"/>
  <c r="L125" i="1"/>
  <c r="N125" i="1" s="1"/>
  <c r="AK125" i="1"/>
  <c r="AL125" i="1" s="1"/>
  <c r="AM125" i="1"/>
  <c r="AN125" i="1"/>
  <c r="AO125" i="1"/>
  <c r="AT125" i="1"/>
  <c r="AU125" i="1" s="1"/>
  <c r="AW125" i="1"/>
  <c r="L126" i="1"/>
  <c r="N126" i="1" s="1"/>
  <c r="AK126" i="1"/>
  <c r="E126" i="1" s="1"/>
  <c r="AM126" i="1"/>
  <c r="AN126" i="1"/>
  <c r="AO126" i="1"/>
  <c r="AT126" i="1"/>
  <c r="AU126" i="1" s="1"/>
  <c r="AW126" i="1"/>
  <c r="L127" i="1"/>
  <c r="N127" i="1" s="1"/>
  <c r="AK127" i="1"/>
  <c r="E127" i="1" s="1"/>
  <c r="AM127" i="1"/>
  <c r="AN127" i="1"/>
  <c r="AO127" i="1"/>
  <c r="AT127" i="1"/>
  <c r="AU127" i="1" s="1"/>
  <c r="AX127" i="1" s="1"/>
  <c r="AW127" i="1"/>
  <c r="L128" i="1"/>
  <c r="N128" i="1" s="1"/>
  <c r="AK128" i="1"/>
  <c r="AM128" i="1"/>
  <c r="AN128" i="1"/>
  <c r="AO128" i="1"/>
  <c r="AT128" i="1"/>
  <c r="AU128" i="1" s="1"/>
  <c r="AW128" i="1"/>
  <c r="AX128" i="1"/>
  <c r="L129" i="1"/>
  <c r="N129" i="1" s="1"/>
  <c r="AK129" i="1"/>
  <c r="E129" i="1" s="1"/>
  <c r="AM129" i="1"/>
  <c r="AN129" i="1"/>
  <c r="AO129" i="1"/>
  <c r="AT129" i="1"/>
  <c r="AU129" i="1" s="1"/>
  <c r="AX129" i="1" s="1"/>
  <c r="AW129" i="1"/>
  <c r="L130" i="1"/>
  <c r="N130" i="1" s="1"/>
  <c r="AK130" i="1"/>
  <c r="E130" i="1" s="1"/>
  <c r="AM130" i="1"/>
  <c r="AN130" i="1"/>
  <c r="AO130" i="1"/>
  <c r="AT130" i="1"/>
  <c r="AU130" i="1" s="1"/>
  <c r="AW130" i="1"/>
  <c r="L131" i="1"/>
  <c r="N131" i="1" s="1"/>
  <c r="AK131" i="1"/>
  <c r="E131" i="1" s="1"/>
  <c r="AL131" i="1"/>
  <c r="H131" i="1" s="1"/>
  <c r="AM131" i="1"/>
  <c r="AN131" i="1"/>
  <c r="AO131" i="1"/>
  <c r="AT131" i="1"/>
  <c r="AU131" i="1" s="1"/>
  <c r="AW131" i="1"/>
  <c r="L132" i="1"/>
  <c r="N132" i="1" s="1"/>
  <c r="AK132" i="1"/>
  <c r="AL132" i="1" s="1"/>
  <c r="AP132" i="1" s="1"/>
  <c r="J132" i="1" s="1"/>
  <c r="AQ132" i="1" s="1"/>
  <c r="AM132" i="1"/>
  <c r="AN132" i="1"/>
  <c r="AO132" i="1"/>
  <c r="AT132" i="1"/>
  <c r="AU132" i="1" s="1"/>
  <c r="AX132" i="1" s="1"/>
  <c r="AW132" i="1"/>
  <c r="L133" i="1"/>
  <c r="N133" i="1" s="1"/>
  <c r="AK133" i="1"/>
  <c r="E133" i="1" s="1"/>
  <c r="BC133" i="1" s="1"/>
  <c r="AM133" i="1"/>
  <c r="AN133" i="1"/>
  <c r="AO133" i="1"/>
  <c r="AT133" i="1"/>
  <c r="AU133" i="1"/>
  <c r="AW133" i="1"/>
  <c r="L134" i="1"/>
  <c r="N134" i="1" s="1"/>
  <c r="AK134" i="1"/>
  <c r="AL134" i="1" s="1"/>
  <c r="AM134" i="1"/>
  <c r="AN134" i="1"/>
  <c r="AO134" i="1"/>
  <c r="AT134" i="1"/>
  <c r="AU134" i="1"/>
  <c r="AW134" i="1"/>
  <c r="AX134" i="1"/>
  <c r="L135" i="1"/>
  <c r="N135" i="1" s="1"/>
  <c r="AK135" i="1"/>
  <c r="AL135" i="1" s="1"/>
  <c r="H135" i="1" s="1"/>
  <c r="AM135" i="1"/>
  <c r="AN135" i="1"/>
  <c r="AO135" i="1"/>
  <c r="AT135" i="1"/>
  <c r="AU135" i="1" s="1"/>
  <c r="AW135" i="1"/>
  <c r="L136" i="1"/>
  <c r="N136" i="1" s="1"/>
  <c r="AK136" i="1"/>
  <c r="E136" i="1" s="1"/>
  <c r="AM136" i="1"/>
  <c r="AN136" i="1"/>
  <c r="AO136" i="1"/>
  <c r="AT136" i="1"/>
  <c r="AU136" i="1" s="1"/>
  <c r="AW136" i="1"/>
  <c r="AX136" i="1"/>
  <c r="L137" i="1"/>
  <c r="N137" i="1" s="1"/>
  <c r="AK137" i="1"/>
  <c r="E137" i="1" s="1"/>
  <c r="AM137" i="1"/>
  <c r="AN137" i="1"/>
  <c r="AO137" i="1"/>
  <c r="AT137" i="1"/>
  <c r="AU137" i="1" s="1"/>
  <c r="AW137" i="1"/>
  <c r="L138" i="1"/>
  <c r="N138" i="1" s="1"/>
  <c r="AK138" i="1"/>
  <c r="E138" i="1" s="1"/>
  <c r="AM138" i="1"/>
  <c r="AN138" i="1"/>
  <c r="AO138" i="1"/>
  <c r="AT138" i="1"/>
  <c r="AU138" i="1"/>
  <c r="AW138" i="1"/>
  <c r="L147" i="1"/>
  <c r="N147" i="1" s="1"/>
  <c r="AK147" i="1"/>
  <c r="AL147" i="1" s="1"/>
  <c r="H147" i="1" s="1"/>
  <c r="AM147" i="1"/>
  <c r="AN147" i="1"/>
  <c r="AO147" i="1"/>
  <c r="AT147" i="1"/>
  <c r="AU147" i="1"/>
  <c r="AW147" i="1"/>
  <c r="AX147" i="1"/>
  <c r="L148" i="1"/>
  <c r="N148" i="1" s="1"/>
  <c r="AK148" i="1"/>
  <c r="E148" i="1" s="1"/>
  <c r="AM148" i="1"/>
  <c r="AN148" i="1"/>
  <c r="AO148" i="1"/>
  <c r="AT148" i="1"/>
  <c r="AU148" i="1" s="1"/>
  <c r="AW148" i="1"/>
  <c r="L149" i="1"/>
  <c r="N149" i="1" s="1"/>
  <c r="AK149" i="1"/>
  <c r="AL149" i="1" s="1"/>
  <c r="H149" i="1" s="1"/>
  <c r="AM149" i="1"/>
  <c r="AN149" i="1"/>
  <c r="AO149" i="1"/>
  <c r="AT149" i="1"/>
  <c r="AU149" i="1" s="1"/>
  <c r="AX149" i="1" s="1"/>
  <c r="AW149" i="1"/>
  <c r="L150" i="1"/>
  <c r="N150" i="1" s="1"/>
  <c r="AK150" i="1"/>
  <c r="AL150" i="1" s="1"/>
  <c r="AM150" i="1"/>
  <c r="AN150" i="1"/>
  <c r="AO150" i="1"/>
  <c r="AT150" i="1"/>
  <c r="AU150" i="1"/>
  <c r="AX150" i="1" s="1"/>
  <c r="AW150" i="1"/>
  <c r="L151" i="1"/>
  <c r="N151" i="1" s="1"/>
  <c r="AK151" i="1"/>
  <c r="E151" i="1" s="1"/>
  <c r="AM151" i="1"/>
  <c r="AN151" i="1"/>
  <c r="AO151" i="1"/>
  <c r="AT151" i="1"/>
  <c r="AU151" i="1"/>
  <c r="AW151" i="1"/>
  <c r="AX151" i="1"/>
  <c r="L152" i="1"/>
  <c r="N152" i="1" s="1"/>
  <c r="AK152" i="1"/>
  <c r="E152" i="1" s="1"/>
  <c r="AM152" i="1"/>
  <c r="AN152" i="1"/>
  <c r="AO152" i="1"/>
  <c r="AT152" i="1"/>
  <c r="AU152" i="1" s="1"/>
  <c r="AW152" i="1"/>
  <c r="L153" i="1"/>
  <c r="N153" i="1" s="1"/>
  <c r="AK153" i="1"/>
  <c r="AM153" i="1"/>
  <c r="AN153" i="1"/>
  <c r="AO153" i="1"/>
  <c r="AT153" i="1"/>
  <c r="AU153" i="1" s="1"/>
  <c r="AX153" i="1" s="1"/>
  <c r="AW153" i="1"/>
  <c r="L154" i="1"/>
  <c r="N154" i="1" s="1"/>
  <c r="AK154" i="1"/>
  <c r="E154" i="1" s="1"/>
  <c r="AM154" i="1"/>
  <c r="AN154" i="1"/>
  <c r="AO154" i="1"/>
  <c r="AT154" i="1"/>
  <c r="AU154" i="1" s="1"/>
  <c r="AW154" i="1"/>
  <c r="L155" i="1"/>
  <c r="N155" i="1" s="1"/>
  <c r="AK155" i="1"/>
  <c r="AM155" i="1"/>
  <c r="AN155" i="1"/>
  <c r="AO155" i="1"/>
  <c r="AT155" i="1"/>
  <c r="AU155" i="1" s="1"/>
  <c r="AW155" i="1"/>
  <c r="L156" i="1"/>
  <c r="N156" i="1" s="1"/>
  <c r="AK156" i="1"/>
  <c r="AM156" i="1"/>
  <c r="AN156" i="1"/>
  <c r="AO156" i="1"/>
  <c r="AT156" i="1"/>
  <c r="AU156" i="1" s="1"/>
  <c r="AW156" i="1"/>
  <c r="L157" i="1"/>
  <c r="N157" i="1" s="1"/>
  <c r="AK157" i="1"/>
  <c r="E157" i="1" s="1"/>
  <c r="AM157" i="1"/>
  <c r="AN157" i="1"/>
  <c r="AO157" i="1"/>
  <c r="AT157" i="1"/>
  <c r="AU157" i="1" s="1"/>
  <c r="AW157" i="1"/>
  <c r="L158" i="1"/>
  <c r="N158" i="1" s="1"/>
  <c r="AK158" i="1"/>
  <c r="AL158" i="1" s="1"/>
  <c r="H158" i="1" s="1"/>
  <c r="AM158" i="1"/>
  <c r="AN158" i="1"/>
  <c r="AO158" i="1"/>
  <c r="AT158" i="1"/>
  <c r="AU158" i="1" s="1"/>
  <c r="AX158" i="1" s="1"/>
  <c r="AW158" i="1"/>
  <c r="L159" i="1"/>
  <c r="N159" i="1" s="1"/>
  <c r="AK159" i="1"/>
  <c r="E159" i="1" s="1"/>
  <c r="AM159" i="1"/>
  <c r="AN159" i="1"/>
  <c r="AO159" i="1"/>
  <c r="AT159" i="1"/>
  <c r="AU159" i="1"/>
  <c r="AW159" i="1"/>
  <c r="L160" i="1"/>
  <c r="N160" i="1" s="1"/>
  <c r="AK160" i="1"/>
  <c r="AL160" i="1" s="1"/>
  <c r="H160" i="1" s="1"/>
  <c r="AM160" i="1"/>
  <c r="AN160" i="1"/>
  <c r="AO160" i="1"/>
  <c r="AT160" i="1"/>
  <c r="AU160" i="1"/>
  <c r="AW160" i="1"/>
  <c r="AX160" i="1"/>
  <c r="L161" i="1"/>
  <c r="N161" i="1" s="1"/>
  <c r="AK161" i="1"/>
  <c r="AL161" i="1" s="1"/>
  <c r="H161" i="1" s="1"/>
  <c r="AM161" i="1"/>
  <c r="AN161" i="1"/>
  <c r="AO161" i="1"/>
  <c r="AT161" i="1"/>
  <c r="AU161" i="1" s="1"/>
  <c r="AW161" i="1"/>
  <c r="L166" i="1"/>
  <c r="N166" i="1" s="1"/>
  <c r="AK166" i="1"/>
  <c r="AL166" i="1" s="1"/>
  <c r="H166" i="1" s="1"/>
  <c r="AM166" i="1"/>
  <c r="AN166" i="1"/>
  <c r="AO166" i="1"/>
  <c r="AT166" i="1"/>
  <c r="AU166" i="1"/>
  <c r="AX166" i="1" s="1"/>
  <c r="AW166" i="1"/>
  <c r="L167" i="1"/>
  <c r="N167" i="1" s="1"/>
  <c r="AK167" i="1"/>
  <c r="E167" i="1" s="1"/>
  <c r="AM167" i="1"/>
  <c r="AN167" i="1"/>
  <c r="AO167" i="1"/>
  <c r="AT167" i="1"/>
  <c r="AU167" i="1" s="1"/>
  <c r="AX167" i="1" s="1"/>
  <c r="AW167" i="1"/>
  <c r="L168" i="1"/>
  <c r="N168" i="1" s="1"/>
  <c r="AK168" i="1"/>
  <c r="E168" i="1" s="1"/>
  <c r="AM168" i="1"/>
  <c r="AN168" i="1"/>
  <c r="AO168" i="1"/>
  <c r="AT168" i="1"/>
  <c r="AU168" i="1" s="1"/>
  <c r="AW168" i="1"/>
  <c r="L169" i="1"/>
  <c r="N169" i="1" s="1"/>
  <c r="AK169" i="1"/>
  <c r="AL169" i="1" s="1"/>
  <c r="H169" i="1" s="1"/>
  <c r="AM169" i="1"/>
  <c r="AN169" i="1"/>
  <c r="AO169" i="1"/>
  <c r="AT169" i="1"/>
  <c r="AU169" i="1" s="1"/>
  <c r="AX169" i="1" s="1"/>
  <c r="AW169" i="1"/>
  <c r="L170" i="1"/>
  <c r="N170" i="1" s="1"/>
  <c r="AK170" i="1"/>
  <c r="E170" i="1" s="1"/>
  <c r="AM170" i="1"/>
  <c r="AN170" i="1"/>
  <c r="AO170" i="1"/>
  <c r="AT170" i="1"/>
  <c r="AU170" i="1" s="1"/>
  <c r="AW170" i="1"/>
  <c r="AX170" i="1"/>
  <c r="L171" i="1"/>
  <c r="N171" i="1" s="1"/>
  <c r="AK171" i="1"/>
  <c r="E171" i="1" s="1"/>
  <c r="BC171" i="1" s="1"/>
  <c r="AM171" i="1"/>
  <c r="AN171" i="1"/>
  <c r="AO171" i="1"/>
  <c r="AT171" i="1"/>
  <c r="AU171" i="1" s="1"/>
  <c r="AW171" i="1"/>
  <c r="L172" i="1"/>
  <c r="N172" i="1" s="1"/>
  <c r="AK172" i="1"/>
  <c r="AL172" i="1" s="1"/>
  <c r="H172" i="1" s="1"/>
  <c r="AM172" i="1"/>
  <c r="AN172" i="1"/>
  <c r="AO172" i="1"/>
  <c r="AT172" i="1"/>
  <c r="AU172" i="1"/>
  <c r="AW172" i="1"/>
  <c r="AX172" i="1"/>
  <c r="L173" i="1"/>
  <c r="N173" i="1" s="1"/>
  <c r="AK173" i="1"/>
  <c r="AM173" i="1"/>
  <c r="AN173" i="1"/>
  <c r="AO173" i="1"/>
  <c r="AT173" i="1"/>
  <c r="AU173" i="1" s="1"/>
  <c r="AX173" i="1" s="1"/>
  <c r="AW173" i="1"/>
  <c r="L174" i="1"/>
  <c r="N174" i="1" s="1"/>
  <c r="AK174" i="1"/>
  <c r="E174" i="1" s="1"/>
  <c r="AM174" i="1"/>
  <c r="AN174" i="1"/>
  <c r="AO174" i="1"/>
  <c r="AT174" i="1"/>
  <c r="AU174" i="1" s="1"/>
  <c r="AW174" i="1"/>
  <c r="L175" i="1"/>
  <c r="N175" i="1" s="1"/>
  <c r="AK175" i="1"/>
  <c r="AL175" i="1" s="1"/>
  <c r="H175" i="1" s="1"/>
  <c r="AM175" i="1"/>
  <c r="AN175" i="1"/>
  <c r="AO175" i="1"/>
  <c r="AT175" i="1"/>
  <c r="AU175" i="1" s="1"/>
  <c r="AW175" i="1"/>
  <c r="L176" i="1"/>
  <c r="N176" i="1" s="1"/>
  <c r="AK176" i="1"/>
  <c r="AL176" i="1" s="1"/>
  <c r="H176" i="1" s="1"/>
  <c r="AM176" i="1"/>
  <c r="AN176" i="1"/>
  <c r="AO176" i="1"/>
  <c r="AT176" i="1"/>
  <c r="AU176" i="1"/>
  <c r="AW176" i="1"/>
  <c r="AX176" i="1"/>
  <c r="L177" i="1"/>
  <c r="N177" i="1" s="1"/>
  <c r="AK177" i="1"/>
  <c r="AL177" i="1" s="1"/>
  <c r="AM177" i="1"/>
  <c r="AN177" i="1"/>
  <c r="AO177" i="1"/>
  <c r="AT177" i="1"/>
  <c r="AU177" i="1" s="1"/>
  <c r="AW177" i="1"/>
  <c r="L178" i="1"/>
  <c r="N178" i="1" s="1"/>
  <c r="AK178" i="1"/>
  <c r="E178" i="1" s="1"/>
  <c r="AM178" i="1"/>
  <c r="AN178" i="1"/>
  <c r="AO178" i="1"/>
  <c r="AT178" i="1"/>
  <c r="AU178" i="1" s="1"/>
  <c r="AX178" i="1" s="1"/>
  <c r="AW178" i="1"/>
  <c r="L179" i="1"/>
  <c r="N179" i="1" s="1"/>
  <c r="AK179" i="1"/>
  <c r="E179" i="1" s="1"/>
  <c r="AM179" i="1"/>
  <c r="AN179" i="1"/>
  <c r="AO179" i="1"/>
  <c r="AT179" i="1"/>
  <c r="AU179" i="1"/>
  <c r="AW179" i="1"/>
  <c r="L180" i="1"/>
  <c r="N180" i="1" s="1"/>
  <c r="AK180" i="1"/>
  <c r="AL180" i="1" s="1"/>
  <c r="H180" i="1" s="1"/>
  <c r="AM180" i="1"/>
  <c r="AN180" i="1"/>
  <c r="AO180" i="1"/>
  <c r="AT180" i="1"/>
  <c r="AU180" i="1" s="1"/>
  <c r="AW180" i="1"/>
  <c r="BC41" i="1" l="1"/>
  <c r="AL179" i="1"/>
  <c r="AL56" i="1"/>
  <c r="AL32" i="1"/>
  <c r="H32" i="1" s="1"/>
  <c r="AL24" i="1"/>
  <c r="H24" i="1" s="1"/>
  <c r="AL130" i="1"/>
  <c r="AL114" i="1"/>
  <c r="H114" i="1" s="1"/>
  <c r="BC48" i="1"/>
  <c r="AL61" i="1"/>
  <c r="H61" i="1" s="1"/>
  <c r="AL58" i="1"/>
  <c r="AP58" i="1" s="1"/>
  <c r="J58" i="1" s="1"/>
  <c r="AQ58" i="1" s="1"/>
  <c r="I58" i="1" s="1"/>
  <c r="AL137" i="1"/>
  <c r="H137" i="1" s="1"/>
  <c r="BC74" i="1"/>
  <c r="AL152" i="1"/>
  <c r="H152" i="1" s="1"/>
  <c r="AL59" i="1"/>
  <c r="AP59" i="1" s="1"/>
  <c r="J59" i="1" s="1"/>
  <c r="AQ59" i="1" s="1"/>
  <c r="AL171" i="1"/>
  <c r="H171" i="1" s="1"/>
  <c r="AL126" i="1"/>
  <c r="AP126" i="1" s="1"/>
  <c r="J126" i="1" s="1"/>
  <c r="AQ126" i="1" s="1"/>
  <c r="AR126" i="1" s="1"/>
  <c r="AS126" i="1" s="1"/>
  <c r="AV126" i="1" s="1"/>
  <c r="F126" i="1" s="1"/>
  <c r="AL118" i="1"/>
  <c r="H118" i="1" s="1"/>
  <c r="AL84" i="1"/>
  <c r="AP84" i="1" s="1"/>
  <c r="J84" i="1" s="1"/>
  <c r="AQ84" i="1" s="1"/>
  <c r="AL38" i="1"/>
  <c r="H38" i="1" s="1"/>
  <c r="AL120" i="1"/>
  <c r="AP120" i="1" s="1"/>
  <c r="J120" i="1" s="1"/>
  <c r="AQ120" i="1" s="1"/>
  <c r="I120" i="1" s="1"/>
  <c r="AL74" i="1"/>
  <c r="AP74" i="1" s="1"/>
  <c r="J74" i="1" s="1"/>
  <c r="AQ74" i="1" s="1"/>
  <c r="AL47" i="1"/>
  <c r="AP47" i="1" s="1"/>
  <c r="J47" i="1" s="1"/>
  <c r="AQ47" i="1" s="1"/>
  <c r="AL30" i="1"/>
  <c r="AP30" i="1" s="1"/>
  <c r="J30" i="1" s="1"/>
  <c r="AQ30" i="1" s="1"/>
  <c r="I30" i="1" s="1"/>
  <c r="AP166" i="1"/>
  <c r="J166" i="1" s="1"/>
  <c r="AQ166" i="1" s="1"/>
  <c r="I166" i="1" s="1"/>
  <c r="BC81" i="1"/>
  <c r="AL157" i="1"/>
  <c r="AP157" i="1" s="1"/>
  <c r="J157" i="1" s="1"/>
  <c r="AQ157" i="1" s="1"/>
  <c r="AR157" i="1" s="1"/>
  <c r="AS157" i="1" s="1"/>
  <c r="AV157" i="1" s="1"/>
  <c r="F157" i="1" s="1"/>
  <c r="AL51" i="1"/>
  <c r="AP51" i="1" s="1"/>
  <c r="J51" i="1" s="1"/>
  <c r="AQ51" i="1" s="1"/>
  <c r="AR51" i="1" s="1"/>
  <c r="AS51" i="1" s="1"/>
  <c r="AV51" i="1" s="1"/>
  <c r="F51" i="1" s="1"/>
  <c r="AY51" i="1" s="1"/>
  <c r="G51" i="1" s="1"/>
  <c r="E147" i="1"/>
  <c r="BC147" i="1" s="1"/>
  <c r="AL178" i="1"/>
  <c r="H178" i="1" s="1"/>
  <c r="AL111" i="1"/>
  <c r="H111" i="1" s="1"/>
  <c r="BC178" i="1"/>
  <c r="AP175" i="1"/>
  <c r="J175" i="1" s="1"/>
  <c r="AQ175" i="1" s="1"/>
  <c r="AR175" i="1" s="1"/>
  <c r="AS175" i="1" s="1"/>
  <c r="AV175" i="1" s="1"/>
  <c r="F175" i="1" s="1"/>
  <c r="AL159" i="1"/>
  <c r="H159" i="1" s="1"/>
  <c r="BC111" i="1"/>
  <c r="BC159" i="1"/>
  <c r="AL92" i="1"/>
  <c r="H92" i="1" s="1"/>
  <c r="AP180" i="1"/>
  <c r="J180" i="1" s="1"/>
  <c r="AQ180" i="1" s="1"/>
  <c r="I180" i="1" s="1"/>
  <c r="AL127" i="1"/>
  <c r="H127" i="1" s="1"/>
  <c r="AL29" i="1"/>
  <c r="H29" i="1" s="1"/>
  <c r="E176" i="1"/>
  <c r="BC176" i="1" s="1"/>
  <c r="AL129" i="1"/>
  <c r="AP129" i="1" s="1"/>
  <c r="J129" i="1" s="1"/>
  <c r="AQ129" i="1" s="1"/>
  <c r="E50" i="1"/>
  <c r="BC50" i="1" s="1"/>
  <c r="BC26" i="1"/>
  <c r="BC30" i="1"/>
  <c r="AL119" i="1"/>
  <c r="H119" i="1" s="1"/>
  <c r="AL88" i="1"/>
  <c r="H88" i="1" s="1"/>
  <c r="AL76" i="1"/>
  <c r="H76" i="1" s="1"/>
  <c r="AL71" i="1"/>
  <c r="H71" i="1" s="1"/>
  <c r="AL42" i="1"/>
  <c r="H42" i="1" s="1"/>
  <c r="AL170" i="1"/>
  <c r="AP170" i="1" s="1"/>
  <c r="J170" i="1" s="1"/>
  <c r="AQ170" i="1" s="1"/>
  <c r="AP37" i="1"/>
  <c r="J37" i="1" s="1"/>
  <c r="AQ37" i="1" s="1"/>
  <c r="AR37" i="1" s="1"/>
  <c r="AS37" i="1" s="1"/>
  <c r="AV37" i="1" s="1"/>
  <c r="F37" i="1" s="1"/>
  <c r="AY37" i="1" s="1"/>
  <c r="G37" i="1" s="1"/>
  <c r="BC170" i="1"/>
  <c r="AL148" i="1"/>
  <c r="H148" i="1" s="1"/>
  <c r="AL138" i="1"/>
  <c r="H138" i="1" s="1"/>
  <c r="AL106" i="1"/>
  <c r="H106" i="1" s="1"/>
  <c r="BC148" i="1"/>
  <c r="BC138" i="1"/>
  <c r="AL90" i="1"/>
  <c r="H90" i="1" s="1"/>
  <c r="BC67" i="1"/>
  <c r="E166" i="1"/>
  <c r="BC166" i="1" s="1"/>
  <c r="BC152" i="1"/>
  <c r="BC102" i="1"/>
  <c r="BC24" i="1"/>
  <c r="E150" i="1"/>
  <c r="BC150" i="1" s="1"/>
  <c r="AL116" i="1"/>
  <c r="H116" i="1" s="1"/>
  <c r="AP114" i="1"/>
  <c r="J114" i="1" s="1"/>
  <c r="AQ114" i="1" s="1"/>
  <c r="I114" i="1" s="1"/>
  <c r="AL107" i="1"/>
  <c r="H107" i="1" s="1"/>
  <c r="E115" i="1"/>
  <c r="BC115" i="1" s="1"/>
  <c r="AL109" i="1"/>
  <c r="H109" i="1" s="1"/>
  <c r="AL67" i="1"/>
  <c r="H67" i="1" s="1"/>
  <c r="E175" i="1"/>
  <c r="BC175" i="1" s="1"/>
  <c r="E54" i="1"/>
  <c r="BC54" i="1" s="1"/>
  <c r="AP172" i="1"/>
  <c r="J172" i="1" s="1"/>
  <c r="AQ172" i="1" s="1"/>
  <c r="I172" i="1" s="1"/>
  <c r="AL167" i="1"/>
  <c r="H167" i="1" s="1"/>
  <c r="E161" i="1"/>
  <c r="BC161" i="1" s="1"/>
  <c r="AL96" i="1"/>
  <c r="H96" i="1" s="1"/>
  <c r="AL73" i="1"/>
  <c r="AP73" i="1" s="1"/>
  <c r="J73" i="1" s="1"/>
  <c r="AQ73" i="1" s="1"/>
  <c r="AR73" i="1" s="1"/>
  <c r="AS73" i="1" s="1"/>
  <c r="AV73" i="1" s="1"/>
  <c r="F73" i="1" s="1"/>
  <c r="AY73" i="1" s="1"/>
  <c r="G73" i="1" s="1"/>
  <c r="AP125" i="1"/>
  <c r="J125" i="1" s="1"/>
  <c r="AQ125" i="1" s="1"/>
  <c r="AR125" i="1" s="1"/>
  <c r="AS125" i="1" s="1"/>
  <c r="AV125" i="1" s="1"/>
  <c r="F125" i="1" s="1"/>
  <c r="AY125" i="1" s="1"/>
  <c r="BC96" i="1"/>
  <c r="E93" i="1"/>
  <c r="BC93" i="1" s="1"/>
  <c r="E160" i="1"/>
  <c r="BC160" i="1" s="1"/>
  <c r="BC174" i="1"/>
  <c r="AP158" i="1"/>
  <c r="J158" i="1" s="1"/>
  <c r="AQ158" i="1" s="1"/>
  <c r="AR158" i="1" s="1"/>
  <c r="AS158" i="1" s="1"/>
  <c r="AV158" i="1" s="1"/>
  <c r="F158" i="1" s="1"/>
  <c r="AY158" i="1" s="1"/>
  <c r="AL98" i="1"/>
  <c r="H98" i="1" s="1"/>
  <c r="AL64" i="1"/>
  <c r="H64" i="1" s="1"/>
  <c r="E68" i="1"/>
  <c r="BC68" i="1" s="1"/>
  <c r="AP169" i="1"/>
  <c r="J169" i="1" s="1"/>
  <c r="AQ169" i="1" s="1"/>
  <c r="AR169" i="1" s="1"/>
  <c r="AS169" i="1" s="1"/>
  <c r="AV169" i="1" s="1"/>
  <c r="F169" i="1" s="1"/>
  <c r="AY169" i="1" s="1"/>
  <c r="AP113" i="1"/>
  <c r="J113" i="1" s="1"/>
  <c r="AQ113" i="1" s="1"/>
  <c r="I113" i="1" s="1"/>
  <c r="BC98" i="1"/>
  <c r="AL91" i="1"/>
  <c r="H91" i="1" s="1"/>
  <c r="AP27" i="1"/>
  <c r="J27" i="1" s="1"/>
  <c r="AQ27" i="1" s="1"/>
  <c r="I27" i="1" s="1"/>
  <c r="AP22" i="1"/>
  <c r="J22" i="1" s="1"/>
  <c r="AQ22" i="1" s="1"/>
  <c r="AR22" i="1" s="1"/>
  <c r="AS22" i="1" s="1"/>
  <c r="AV22" i="1" s="1"/>
  <c r="F22" i="1" s="1"/>
  <c r="AY22" i="1" s="1"/>
  <c r="G22" i="1" s="1"/>
  <c r="BC37" i="1"/>
  <c r="BC106" i="1"/>
  <c r="AP68" i="1"/>
  <c r="J68" i="1" s="1"/>
  <c r="AQ68" i="1" s="1"/>
  <c r="AR68" i="1" s="1"/>
  <c r="AS68" i="1" s="1"/>
  <c r="AV68" i="1" s="1"/>
  <c r="F68" i="1" s="1"/>
  <c r="AY68" i="1" s="1"/>
  <c r="AP147" i="1"/>
  <c r="J147" i="1" s="1"/>
  <c r="AQ147" i="1" s="1"/>
  <c r="AR147" i="1" s="1"/>
  <c r="AS147" i="1" s="1"/>
  <c r="AV147" i="1" s="1"/>
  <c r="F147" i="1" s="1"/>
  <c r="AP135" i="1"/>
  <c r="J135" i="1" s="1"/>
  <c r="AQ135" i="1" s="1"/>
  <c r="I135" i="1" s="1"/>
  <c r="AX155" i="1"/>
  <c r="AX137" i="1"/>
  <c r="AX62" i="1"/>
  <c r="AX26" i="1"/>
  <c r="AP176" i="1"/>
  <c r="J176" i="1" s="1"/>
  <c r="AQ176" i="1" s="1"/>
  <c r="AX161" i="1"/>
  <c r="H125" i="1"/>
  <c r="BC120" i="1"/>
  <c r="AX102" i="1"/>
  <c r="BC76" i="1"/>
  <c r="AX71" i="1"/>
  <c r="AP46" i="1"/>
  <c r="J46" i="1" s="1"/>
  <c r="AQ46" i="1" s="1"/>
  <c r="AR46" i="1" s="1"/>
  <c r="AS46" i="1" s="1"/>
  <c r="AV46" i="1" s="1"/>
  <c r="F46" i="1" s="1"/>
  <c r="AY46" i="1" s="1"/>
  <c r="G46" i="1" s="1"/>
  <c r="BC21" i="1"/>
  <c r="AL174" i="1"/>
  <c r="H174" i="1" s="1"/>
  <c r="AX159" i="1"/>
  <c r="AL151" i="1"/>
  <c r="H151" i="1" s="1"/>
  <c r="E125" i="1"/>
  <c r="BC125" i="1" s="1"/>
  <c r="BC116" i="1"/>
  <c r="H113" i="1"/>
  <c r="AL82" i="1"/>
  <c r="H82" i="1" s="1"/>
  <c r="AX51" i="1"/>
  <c r="AL34" i="1"/>
  <c r="H34" i="1" s="1"/>
  <c r="BC88" i="1"/>
  <c r="AX75" i="1"/>
  <c r="AX73" i="1"/>
  <c r="AX55" i="1"/>
  <c r="BC46" i="1"/>
  <c r="BC137" i="1"/>
  <c r="AX117" i="1"/>
  <c r="AX115" i="1"/>
  <c r="AX112" i="1"/>
  <c r="AX93" i="1"/>
  <c r="BC84" i="1"/>
  <c r="BC64" i="1"/>
  <c r="AX43" i="1"/>
  <c r="E169" i="1"/>
  <c r="BC169" i="1" s="1"/>
  <c r="AX154" i="1"/>
  <c r="E135" i="1"/>
  <c r="BC135" i="1" s="1"/>
  <c r="AX77" i="1"/>
  <c r="BC71" i="1"/>
  <c r="E62" i="1"/>
  <c r="BC62" i="1" s="1"/>
  <c r="AL49" i="1"/>
  <c r="H49" i="1" s="1"/>
  <c r="AX33" i="1"/>
  <c r="AL20" i="1"/>
  <c r="AP20" i="1" s="1"/>
  <c r="J20" i="1" s="1"/>
  <c r="AQ20" i="1" s="1"/>
  <c r="I20" i="1" s="1"/>
  <c r="AX177" i="1"/>
  <c r="AX95" i="1"/>
  <c r="BC20" i="1"/>
  <c r="AX65" i="1"/>
  <c r="AP41" i="1"/>
  <c r="J41" i="1" s="1"/>
  <c r="AQ41" i="1" s="1"/>
  <c r="I41" i="1" s="1"/>
  <c r="AP24" i="1"/>
  <c r="J24" i="1" s="1"/>
  <c r="AQ24" i="1" s="1"/>
  <c r="AR24" i="1" s="1"/>
  <c r="AS24" i="1" s="1"/>
  <c r="AV24" i="1" s="1"/>
  <c r="F24" i="1" s="1"/>
  <c r="AY24" i="1" s="1"/>
  <c r="G24" i="1" s="1"/>
  <c r="AZ24" i="1" s="1"/>
  <c r="E66" i="1"/>
  <c r="BC66" i="1" s="1"/>
  <c r="AP110" i="1"/>
  <c r="J110" i="1" s="1"/>
  <c r="AQ110" i="1" s="1"/>
  <c r="AR110" i="1" s="1"/>
  <c r="AS110" i="1" s="1"/>
  <c r="AV110" i="1" s="1"/>
  <c r="F110" i="1" s="1"/>
  <c r="AY110" i="1" s="1"/>
  <c r="AX89" i="1"/>
  <c r="E75" i="1"/>
  <c r="BC75" i="1" s="1"/>
  <c r="BC59" i="1"/>
  <c r="BC82" i="1"/>
  <c r="AX83" i="1"/>
  <c r="AP93" i="1"/>
  <c r="J93" i="1" s="1"/>
  <c r="AQ93" i="1" s="1"/>
  <c r="AR93" i="1" s="1"/>
  <c r="AS93" i="1" s="1"/>
  <c r="AV93" i="1" s="1"/>
  <c r="F93" i="1" s="1"/>
  <c r="AY93" i="1" s="1"/>
  <c r="AX171" i="1"/>
  <c r="AX113" i="1"/>
  <c r="BC99" i="1"/>
  <c r="AP85" i="1"/>
  <c r="J85" i="1" s="1"/>
  <c r="AQ85" i="1" s="1"/>
  <c r="AR85" i="1" s="1"/>
  <c r="AS85" i="1" s="1"/>
  <c r="AV85" i="1" s="1"/>
  <c r="F85" i="1" s="1"/>
  <c r="AX56" i="1"/>
  <c r="AX54" i="1"/>
  <c r="AX48" i="1"/>
  <c r="AX179" i="1"/>
  <c r="AX157" i="1"/>
  <c r="AX152" i="1"/>
  <c r="BC131" i="1"/>
  <c r="E113" i="1"/>
  <c r="BC113" i="1" s="1"/>
  <c r="E172" i="1"/>
  <c r="AX138" i="1"/>
  <c r="AP115" i="1"/>
  <c r="J115" i="1" s="1"/>
  <c r="AQ115" i="1" s="1"/>
  <c r="I115" i="1" s="1"/>
  <c r="AX97" i="1"/>
  <c r="AX61" i="1"/>
  <c r="AX63" i="1"/>
  <c r="BC179" i="1"/>
  <c r="AX156" i="1"/>
  <c r="AL168" i="1"/>
  <c r="AP168" i="1" s="1"/>
  <c r="J168" i="1" s="1"/>
  <c r="AQ168" i="1" s="1"/>
  <c r="AP150" i="1"/>
  <c r="J150" i="1" s="1"/>
  <c r="AQ150" i="1" s="1"/>
  <c r="AR150" i="1" s="1"/>
  <c r="AS150" i="1" s="1"/>
  <c r="AV150" i="1" s="1"/>
  <c r="F150" i="1" s="1"/>
  <c r="AY150" i="1" s="1"/>
  <c r="BC136" i="1"/>
  <c r="AX125" i="1"/>
  <c r="AL97" i="1"/>
  <c r="H97" i="1" s="1"/>
  <c r="AL79" i="1"/>
  <c r="H79" i="1" s="1"/>
  <c r="AX72" i="1"/>
  <c r="AL65" i="1"/>
  <c r="H65" i="1" s="1"/>
  <c r="AL63" i="1"/>
  <c r="H63" i="1" s="1"/>
  <c r="BC61" i="1"/>
  <c r="BC45" i="1"/>
  <c r="AL25" i="1"/>
  <c r="AP25" i="1" s="1"/>
  <c r="J25" i="1" s="1"/>
  <c r="AQ25" i="1" s="1"/>
  <c r="AR25" i="1" s="1"/>
  <c r="AS25" i="1" s="1"/>
  <c r="AV25" i="1" s="1"/>
  <c r="F25" i="1" s="1"/>
  <c r="AX168" i="1"/>
  <c r="AP130" i="1"/>
  <c r="J130" i="1" s="1"/>
  <c r="AQ130" i="1" s="1"/>
  <c r="I130" i="1" s="1"/>
  <c r="AP50" i="1"/>
  <c r="J50" i="1" s="1"/>
  <c r="AQ50" i="1" s="1"/>
  <c r="AR50" i="1" s="1"/>
  <c r="AS50" i="1" s="1"/>
  <c r="AV50" i="1" s="1"/>
  <c r="F50" i="1" s="1"/>
  <c r="AY50" i="1" s="1"/>
  <c r="AX180" i="1"/>
  <c r="AX118" i="1"/>
  <c r="E110" i="1"/>
  <c r="BC110" i="1" s="1"/>
  <c r="E95" i="1"/>
  <c r="BC95" i="1" s="1"/>
  <c r="AX58" i="1"/>
  <c r="BC25" i="1"/>
  <c r="AX23" i="1"/>
  <c r="AX175" i="1"/>
  <c r="AX88" i="1"/>
  <c r="AP56" i="1"/>
  <c r="J56" i="1" s="1"/>
  <c r="AQ56" i="1" s="1"/>
  <c r="AR56" i="1" s="1"/>
  <c r="AS56" i="1" s="1"/>
  <c r="AV56" i="1" s="1"/>
  <c r="F56" i="1" s="1"/>
  <c r="AY56" i="1" s="1"/>
  <c r="G56" i="1" s="1"/>
  <c r="AP32" i="1"/>
  <c r="J32" i="1" s="1"/>
  <c r="AQ32" i="1" s="1"/>
  <c r="AR32" i="1" s="1"/>
  <c r="AS32" i="1" s="1"/>
  <c r="AV32" i="1" s="1"/>
  <c r="F32" i="1" s="1"/>
  <c r="AY32" i="1" s="1"/>
  <c r="G32" i="1" s="1"/>
  <c r="BA32" i="1" s="1"/>
  <c r="AX30" i="1"/>
  <c r="AX124" i="1"/>
  <c r="E80" i="1"/>
  <c r="BC80" i="1" s="1"/>
  <c r="AX174" i="1"/>
  <c r="AX135" i="1"/>
  <c r="AX94" i="1"/>
  <c r="E108" i="1"/>
  <c r="AL108" i="1"/>
  <c r="AP108" i="1" s="1"/>
  <c r="J108" i="1" s="1"/>
  <c r="AQ108" i="1" s="1"/>
  <c r="AR135" i="1"/>
  <c r="AS135" i="1" s="1"/>
  <c r="AV135" i="1" s="1"/>
  <c r="F135" i="1" s="1"/>
  <c r="AY135" i="1" s="1"/>
  <c r="AL153" i="1"/>
  <c r="AP153" i="1" s="1"/>
  <c r="J153" i="1" s="1"/>
  <c r="AQ153" i="1" s="1"/>
  <c r="E153" i="1"/>
  <c r="AR132" i="1"/>
  <c r="AS132" i="1" s="1"/>
  <c r="AV132" i="1" s="1"/>
  <c r="F132" i="1" s="1"/>
  <c r="AY132" i="1" s="1"/>
  <c r="I132" i="1"/>
  <c r="H74" i="1"/>
  <c r="H177" i="1"/>
  <c r="AL156" i="1"/>
  <c r="E156" i="1"/>
  <c r="BC126" i="1"/>
  <c r="BC119" i="1"/>
  <c r="AP179" i="1"/>
  <c r="J179" i="1" s="1"/>
  <c r="AQ179" i="1" s="1"/>
  <c r="BC129" i="1"/>
  <c r="AL154" i="1"/>
  <c r="AP149" i="1"/>
  <c r="J149" i="1" s="1"/>
  <c r="AQ149" i="1" s="1"/>
  <c r="AX133" i="1"/>
  <c r="BC154" i="1"/>
  <c r="H126" i="1"/>
  <c r="E117" i="1"/>
  <c r="AL117" i="1"/>
  <c r="E28" i="1"/>
  <c r="AL28" i="1"/>
  <c r="H179" i="1"/>
  <c r="AL173" i="1"/>
  <c r="E173" i="1"/>
  <c r="AL124" i="1"/>
  <c r="AP124" i="1" s="1"/>
  <c r="J124" i="1" s="1"/>
  <c r="AQ124" i="1" s="1"/>
  <c r="E124" i="1"/>
  <c r="E89" i="1"/>
  <c r="AL89" i="1"/>
  <c r="AP89" i="1" s="1"/>
  <c r="J89" i="1" s="1"/>
  <c r="AQ89" i="1" s="1"/>
  <c r="AP131" i="1"/>
  <c r="J131" i="1" s="1"/>
  <c r="AQ131" i="1" s="1"/>
  <c r="E55" i="1"/>
  <c r="AL55" i="1"/>
  <c r="E128" i="1"/>
  <c r="AL128" i="1"/>
  <c r="AP128" i="1" s="1"/>
  <c r="J128" i="1" s="1"/>
  <c r="AQ128" i="1" s="1"/>
  <c r="BC92" i="1"/>
  <c r="AL83" i="1"/>
  <c r="E83" i="1"/>
  <c r="BC157" i="1"/>
  <c r="BC114" i="1"/>
  <c r="H130" i="1"/>
  <c r="H115" i="1"/>
  <c r="AP102" i="1"/>
  <c r="J102" i="1" s="1"/>
  <c r="AQ102" i="1" s="1"/>
  <c r="AX131" i="1"/>
  <c r="E57" i="1"/>
  <c r="AL57" i="1"/>
  <c r="BC167" i="1"/>
  <c r="BC168" i="1"/>
  <c r="AL155" i="1"/>
  <c r="E155" i="1"/>
  <c r="AP160" i="1"/>
  <c r="J160" i="1" s="1"/>
  <c r="AQ160" i="1" s="1"/>
  <c r="AP134" i="1"/>
  <c r="J134" i="1" s="1"/>
  <c r="AQ134" i="1" s="1"/>
  <c r="BC90" i="1"/>
  <c r="AX32" i="1"/>
  <c r="BC130" i="1"/>
  <c r="AX148" i="1"/>
  <c r="BC118" i="1"/>
  <c r="AX110" i="1"/>
  <c r="N97" i="1"/>
  <c r="BC97" i="1" s="1"/>
  <c r="AL44" i="1"/>
  <c r="E44" i="1"/>
  <c r="E180" i="1"/>
  <c r="AP177" i="1"/>
  <c r="J177" i="1" s="1"/>
  <c r="AQ177" i="1" s="1"/>
  <c r="BC151" i="1"/>
  <c r="H134" i="1"/>
  <c r="BC109" i="1"/>
  <c r="H93" i="1"/>
  <c r="AP161" i="1"/>
  <c r="J161" i="1" s="1"/>
  <c r="AQ161" i="1" s="1"/>
  <c r="E158" i="1"/>
  <c r="BC47" i="1"/>
  <c r="E134" i="1"/>
  <c r="AX126" i="1"/>
  <c r="AP95" i="1"/>
  <c r="J95" i="1" s="1"/>
  <c r="AQ95" i="1" s="1"/>
  <c r="BC91" i="1"/>
  <c r="H78" i="1"/>
  <c r="E177" i="1"/>
  <c r="E149" i="1"/>
  <c r="AX130" i="1"/>
  <c r="AX79" i="1"/>
  <c r="AL40" i="1"/>
  <c r="E40" i="1"/>
  <c r="BC79" i="1"/>
  <c r="N42" i="1"/>
  <c r="BC42" i="1" s="1"/>
  <c r="BC39" i="1"/>
  <c r="AP39" i="1"/>
  <c r="J39" i="1" s="1"/>
  <c r="AQ39" i="1" s="1"/>
  <c r="H39" i="1"/>
  <c r="AL136" i="1"/>
  <c r="AP136" i="1" s="1"/>
  <c r="J136" i="1" s="1"/>
  <c r="AQ136" i="1" s="1"/>
  <c r="AL133" i="1"/>
  <c r="AP75" i="1"/>
  <c r="J75" i="1" s="1"/>
  <c r="AQ75" i="1" s="1"/>
  <c r="AL100" i="1"/>
  <c r="E100" i="1"/>
  <c r="H85" i="1"/>
  <c r="H132" i="1"/>
  <c r="H150" i="1"/>
  <c r="E132" i="1"/>
  <c r="AX106" i="1"/>
  <c r="AL94" i="1"/>
  <c r="AP94" i="1" s="1"/>
  <c r="J94" i="1" s="1"/>
  <c r="AQ94" i="1" s="1"/>
  <c r="E101" i="1"/>
  <c r="AL101" i="1"/>
  <c r="BC94" i="1"/>
  <c r="E72" i="1"/>
  <c r="AL72" i="1"/>
  <c r="E85" i="1"/>
  <c r="AP78" i="1"/>
  <c r="J78" i="1" s="1"/>
  <c r="AQ78" i="1" s="1"/>
  <c r="BC58" i="1"/>
  <c r="H56" i="1"/>
  <c r="E43" i="1"/>
  <c r="AL43" i="1"/>
  <c r="BC27" i="1"/>
  <c r="AP81" i="1"/>
  <c r="J81" i="1" s="1"/>
  <c r="AQ81" i="1" s="1"/>
  <c r="BC78" i="1"/>
  <c r="BC51" i="1"/>
  <c r="AX27" i="1"/>
  <c r="E60" i="1"/>
  <c r="AL60" i="1"/>
  <c r="BC107" i="1"/>
  <c r="AP80" i="1"/>
  <c r="J80" i="1" s="1"/>
  <c r="AQ80" i="1" s="1"/>
  <c r="N65" i="1"/>
  <c r="BC65" i="1" s="1"/>
  <c r="AP61" i="1"/>
  <c r="J61" i="1" s="1"/>
  <c r="AQ61" i="1" s="1"/>
  <c r="AP54" i="1"/>
  <c r="J54" i="1" s="1"/>
  <c r="AQ54" i="1" s="1"/>
  <c r="BC73" i="1"/>
  <c r="E112" i="1"/>
  <c r="AL112" i="1"/>
  <c r="H54" i="1"/>
  <c r="E33" i="1"/>
  <c r="AL33" i="1"/>
  <c r="AP33" i="1" s="1"/>
  <c r="J33" i="1" s="1"/>
  <c r="AQ33" i="1" s="1"/>
  <c r="BC127" i="1"/>
  <c r="BC22" i="1"/>
  <c r="H68" i="1"/>
  <c r="H37" i="1"/>
  <c r="AL77" i="1"/>
  <c r="AP66" i="1"/>
  <c r="J66" i="1" s="1"/>
  <c r="AQ66" i="1" s="1"/>
  <c r="BC49" i="1"/>
  <c r="BC34" i="1"/>
  <c r="BC56" i="1"/>
  <c r="H50" i="1"/>
  <c r="AL48" i="1"/>
  <c r="AP45" i="1"/>
  <c r="J45" i="1" s="1"/>
  <c r="AQ45" i="1" s="1"/>
  <c r="H46" i="1"/>
  <c r="BC29" i="1"/>
  <c r="AL99" i="1"/>
  <c r="AP99" i="1" s="1"/>
  <c r="J99" i="1" s="1"/>
  <c r="AQ99" i="1" s="1"/>
  <c r="BC77" i="1"/>
  <c r="BC38" i="1"/>
  <c r="AP62" i="1"/>
  <c r="J62" i="1" s="1"/>
  <c r="AQ62" i="1" s="1"/>
  <c r="AX59" i="1"/>
  <c r="BC32" i="1"/>
  <c r="AL21" i="1"/>
  <c r="AP21" i="1" s="1"/>
  <c r="J21" i="1" s="1"/>
  <c r="AQ21" i="1" s="1"/>
  <c r="AL23" i="1"/>
  <c r="AP31" i="1"/>
  <c r="J31" i="1" s="1"/>
  <c r="AQ31" i="1" s="1"/>
  <c r="AL26" i="1"/>
  <c r="AP137" i="1" l="1"/>
  <c r="J137" i="1" s="1"/>
  <c r="AQ137" i="1" s="1"/>
  <c r="AP152" i="1"/>
  <c r="J152" i="1" s="1"/>
  <c r="AQ152" i="1" s="1"/>
  <c r="AR152" i="1" s="1"/>
  <c r="AS152" i="1" s="1"/>
  <c r="AV152" i="1" s="1"/>
  <c r="F152" i="1" s="1"/>
  <c r="AY152" i="1" s="1"/>
  <c r="G152" i="1" s="1"/>
  <c r="AZ152" i="1" s="1"/>
  <c r="H59" i="1"/>
  <c r="H58" i="1"/>
  <c r="H25" i="1"/>
  <c r="H120" i="1"/>
  <c r="AP118" i="1"/>
  <c r="J118" i="1" s="1"/>
  <c r="AQ118" i="1" s="1"/>
  <c r="AR118" i="1" s="1"/>
  <c r="AS118" i="1" s="1"/>
  <c r="AV118" i="1" s="1"/>
  <c r="F118" i="1" s="1"/>
  <c r="AY118" i="1" s="1"/>
  <c r="G118" i="1" s="1"/>
  <c r="H84" i="1"/>
  <c r="AP92" i="1"/>
  <c r="J92" i="1" s="1"/>
  <c r="AQ92" i="1" s="1"/>
  <c r="AR92" i="1" s="1"/>
  <c r="AS92" i="1" s="1"/>
  <c r="AV92" i="1" s="1"/>
  <c r="F92" i="1" s="1"/>
  <c r="AY92" i="1" s="1"/>
  <c r="G92" i="1" s="1"/>
  <c r="AP171" i="1"/>
  <c r="J171" i="1" s="1"/>
  <c r="AQ171" i="1" s="1"/>
  <c r="I171" i="1" s="1"/>
  <c r="I50" i="1"/>
  <c r="I125" i="1"/>
  <c r="AR180" i="1"/>
  <c r="AS180" i="1" s="1"/>
  <c r="AV180" i="1" s="1"/>
  <c r="F180" i="1" s="1"/>
  <c r="AY180" i="1" s="1"/>
  <c r="G180" i="1" s="1"/>
  <c r="AP148" i="1"/>
  <c r="J148" i="1" s="1"/>
  <c r="AQ148" i="1" s="1"/>
  <c r="I148" i="1" s="1"/>
  <c r="H47" i="1"/>
  <c r="AP38" i="1"/>
  <c r="J38" i="1" s="1"/>
  <c r="AQ38" i="1" s="1"/>
  <c r="AR38" i="1" s="1"/>
  <c r="AS38" i="1" s="1"/>
  <c r="AV38" i="1" s="1"/>
  <c r="F38" i="1" s="1"/>
  <c r="AY38" i="1" s="1"/>
  <c r="G38" i="1" s="1"/>
  <c r="G50" i="1"/>
  <c r="AZ50" i="1" s="1"/>
  <c r="H20" i="1"/>
  <c r="AP90" i="1"/>
  <c r="J90" i="1" s="1"/>
  <c r="AQ90" i="1" s="1"/>
  <c r="I90" i="1" s="1"/>
  <c r="AP111" i="1"/>
  <c r="J111" i="1" s="1"/>
  <c r="AQ111" i="1" s="1"/>
  <c r="AR111" i="1" s="1"/>
  <c r="AS111" i="1" s="1"/>
  <c r="AV111" i="1" s="1"/>
  <c r="F111" i="1" s="1"/>
  <c r="AY111" i="1" s="1"/>
  <c r="G111" i="1" s="1"/>
  <c r="AP71" i="1"/>
  <c r="J71" i="1" s="1"/>
  <c r="AQ71" i="1" s="1"/>
  <c r="H51" i="1"/>
  <c r="H157" i="1"/>
  <c r="H30" i="1"/>
  <c r="I175" i="1"/>
  <c r="I51" i="1"/>
  <c r="AR166" i="1"/>
  <c r="AS166" i="1" s="1"/>
  <c r="AV166" i="1" s="1"/>
  <c r="F166" i="1" s="1"/>
  <c r="AY166" i="1" s="1"/>
  <c r="G166" i="1" s="1"/>
  <c r="AZ166" i="1" s="1"/>
  <c r="AP34" i="1"/>
  <c r="J34" i="1" s="1"/>
  <c r="AQ34" i="1" s="1"/>
  <c r="I34" i="1" s="1"/>
  <c r="AY175" i="1"/>
  <c r="G175" i="1" s="1"/>
  <c r="BA175" i="1" s="1"/>
  <c r="BB175" i="1"/>
  <c r="BD175" i="1" s="1"/>
  <c r="AR47" i="1"/>
  <c r="AS47" i="1" s="1"/>
  <c r="AV47" i="1" s="1"/>
  <c r="F47" i="1" s="1"/>
  <c r="AY47" i="1" s="1"/>
  <c r="G47" i="1" s="1"/>
  <c r="I47" i="1"/>
  <c r="AP178" i="1"/>
  <c r="J178" i="1" s="1"/>
  <c r="AQ178" i="1" s="1"/>
  <c r="AP159" i="1"/>
  <c r="J159" i="1" s="1"/>
  <c r="AQ159" i="1" s="1"/>
  <c r="AP42" i="1"/>
  <c r="J42" i="1" s="1"/>
  <c r="AQ42" i="1" s="1"/>
  <c r="AR42" i="1" s="1"/>
  <c r="AS42" i="1" s="1"/>
  <c r="AV42" i="1" s="1"/>
  <c r="F42" i="1" s="1"/>
  <c r="AY42" i="1" s="1"/>
  <c r="G42" i="1" s="1"/>
  <c r="G135" i="1"/>
  <c r="BA135" i="1" s="1"/>
  <c r="G158" i="1"/>
  <c r="BA158" i="1" s="1"/>
  <c r="AP106" i="1"/>
  <c r="J106" i="1" s="1"/>
  <c r="AQ106" i="1" s="1"/>
  <c r="I37" i="1"/>
  <c r="AP29" i="1"/>
  <c r="J29" i="1" s="1"/>
  <c r="AQ29" i="1" s="1"/>
  <c r="AP127" i="1"/>
  <c r="J127" i="1" s="1"/>
  <c r="AQ127" i="1" s="1"/>
  <c r="AR127" i="1" s="1"/>
  <c r="AS127" i="1" s="1"/>
  <c r="AV127" i="1" s="1"/>
  <c r="F127" i="1" s="1"/>
  <c r="AY127" i="1" s="1"/>
  <c r="G127" i="1" s="1"/>
  <c r="I22" i="1"/>
  <c r="AR114" i="1"/>
  <c r="AS114" i="1" s="1"/>
  <c r="AV114" i="1" s="1"/>
  <c r="F114" i="1" s="1"/>
  <c r="AY114" i="1" s="1"/>
  <c r="G114" i="1" s="1"/>
  <c r="BA114" i="1" s="1"/>
  <c r="AP138" i="1"/>
  <c r="J138" i="1" s="1"/>
  <c r="AQ138" i="1" s="1"/>
  <c r="AP79" i="1"/>
  <c r="J79" i="1" s="1"/>
  <c r="AQ79" i="1" s="1"/>
  <c r="I79" i="1" s="1"/>
  <c r="G110" i="1"/>
  <c r="AZ110" i="1" s="1"/>
  <c r="AP76" i="1"/>
  <c r="J76" i="1" s="1"/>
  <c r="AQ76" i="1" s="1"/>
  <c r="I76" i="1" s="1"/>
  <c r="AR30" i="1"/>
  <c r="AS30" i="1" s="1"/>
  <c r="AV30" i="1" s="1"/>
  <c r="F30" i="1" s="1"/>
  <c r="AY30" i="1" s="1"/>
  <c r="G30" i="1" s="1"/>
  <c r="BA30" i="1" s="1"/>
  <c r="I129" i="1"/>
  <c r="AR129" i="1"/>
  <c r="AS129" i="1" s="1"/>
  <c r="AV129" i="1" s="1"/>
  <c r="F129" i="1" s="1"/>
  <c r="AY129" i="1" s="1"/>
  <c r="G129" i="1" s="1"/>
  <c r="AZ129" i="1" s="1"/>
  <c r="AY157" i="1"/>
  <c r="G157" i="1" s="1"/>
  <c r="BA157" i="1" s="1"/>
  <c r="BB157" i="1"/>
  <c r="BD157" i="1" s="1"/>
  <c r="AP88" i="1"/>
  <c r="J88" i="1" s="1"/>
  <c r="AQ88" i="1" s="1"/>
  <c r="I88" i="1" s="1"/>
  <c r="BE180" i="1"/>
  <c r="G68" i="1"/>
  <c r="BA68" i="1" s="1"/>
  <c r="AP97" i="1"/>
  <c r="J97" i="1" s="1"/>
  <c r="AQ97" i="1" s="1"/>
  <c r="I97" i="1" s="1"/>
  <c r="G125" i="1"/>
  <c r="AZ125" i="1" s="1"/>
  <c r="I157" i="1"/>
  <c r="I56" i="1"/>
  <c r="G150" i="1"/>
  <c r="BA150" i="1" s="1"/>
  <c r="H73" i="1"/>
  <c r="H129" i="1"/>
  <c r="I158" i="1"/>
  <c r="AP116" i="1"/>
  <c r="J116" i="1" s="1"/>
  <c r="AQ116" i="1" s="1"/>
  <c r="I116" i="1" s="1"/>
  <c r="BB152" i="1"/>
  <c r="BD152" i="1" s="1"/>
  <c r="AP119" i="1"/>
  <c r="J119" i="1" s="1"/>
  <c r="AQ119" i="1" s="1"/>
  <c r="AP107" i="1"/>
  <c r="J107" i="1" s="1"/>
  <c r="AQ107" i="1" s="1"/>
  <c r="I107" i="1" s="1"/>
  <c r="H170" i="1"/>
  <c r="I150" i="1"/>
  <c r="AP96" i="1"/>
  <c r="J96" i="1" s="1"/>
  <c r="AQ96" i="1" s="1"/>
  <c r="I96" i="1" s="1"/>
  <c r="AP82" i="1"/>
  <c r="J82" i="1" s="1"/>
  <c r="AQ82" i="1" s="1"/>
  <c r="I82" i="1" s="1"/>
  <c r="BE51" i="1"/>
  <c r="G93" i="1"/>
  <c r="AZ93" i="1" s="1"/>
  <c r="AP67" i="1"/>
  <c r="J67" i="1" s="1"/>
  <c r="AQ67" i="1" s="1"/>
  <c r="G169" i="1"/>
  <c r="BA169" i="1" s="1"/>
  <c r="BC172" i="1"/>
  <c r="AP167" i="1"/>
  <c r="J167" i="1" s="1"/>
  <c r="AQ167" i="1" s="1"/>
  <c r="BB24" i="1"/>
  <c r="BD24" i="1" s="1"/>
  <c r="BA24" i="1"/>
  <c r="AR27" i="1"/>
  <c r="AS27" i="1" s="1"/>
  <c r="AV27" i="1" s="1"/>
  <c r="F27" i="1" s="1"/>
  <c r="AY27" i="1" s="1"/>
  <c r="G27" i="1" s="1"/>
  <c r="BA27" i="1" s="1"/>
  <c r="BE68" i="1"/>
  <c r="AR120" i="1"/>
  <c r="AS120" i="1" s="1"/>
  <c r="AV120" i="1" s="1"/>
  <c r="F120" i="1" s="1"/>
  <c r="AY120" i="1" s="1"/>
  <c r="G120" i="1" s="1"/>
  <c r="AZ120" i="1" s="1"/>
  <c r="BB169" i="1"/>
  <c r="BD169" i="1" s="1"/>
  <c r="AP109" i="1"/>
  <c r="J109" i="1" s="1"/>
  <c r="AQ109" i="1" s="1"/>
  <c r="I109" i="1" s="1"/>
  <c r="I169" i="1"/>
  <c r="I46" i="1"/>
  <c r="AP65" i="1"/>
  <c r="J65" i="1" s="1"/>
  <c r="AQ65" i="1" s="1"/>
  <c r="I65" i="1" s="1"/>
  <c r="BE85" i="1"/>
  <c r="BB46" i="1"/>
  <c r="BD46" i="1" s="1"/>
  <c r="BE161" i="1"/>
  <c r="AR172" i="1"/>
  <c r="AS172" i="1" s="1"/>
  <c r="AV172" i="1" s="1"/>
  <c r="F172" i="1" s="1"/>
  <c r="BB172" i="1" s="1"/>
  <c r="BB73" i="1"/>
  <c r="BD73" i="1" s="1"/>
  <c r="AP91" i="1"/>
  <c r="J91" i="1" s="1"/>
  <c r="AQ91" i="1" s="1"/>
  <c r="BE34" i="1"/>
  <c r="I68" i="1"/>
  <c r="I73" i="1"/>
  <c r="BE120" i="1"/>
  <c r="BB22" i="1"/>
  <c r="BD22" i="1" s="1"/>
  <c r="I24" i="1"/>
  <c r="I110" i="1"/>
  <c r="AR113" i="1"/>
  <c r="AS113" i="1" s="1"/>
  <c r="AV113" i="1" s="1"/>
  <c r="F113" i="1" s="1"/>
  <c r="AY113" i="1" s="1"/>
  <c r="G113" i="1" s="1"/>
  <c r="AP64" i="1"/>
  <c r="J64" i="1" s="1"/>
  <c r="AQ64" i="1" s="1"/>
  <c r="BE102" i="1"/>
  <c r="AP98" i="1"/>
  <c r="J98" i="1" s="1"/>
  <c r="AQ98" i="1" s="1"/>
  <c r="AR98" i="1" s="1"/>
  <c r="AS98" i="1" s="1"/>
  <c r="AV98" i="1" s="1"/>
  <c r="F98" i="1" s="1"/>
  <c r="AY98" i="1" s="1"/>
  <c r="G98" i="1" s="1"/>
  <c r="AZ98" i="1" s="1"/>
  <c r="I168" i="1"/>
  <c r="AR168" i="1"/>
  <c r="AS168" i="1" s="1"/>
  <c r="AV168" i="1" s="1"/>
  <c r="F168" i="1" s="1"/>
  <c r="AY168" i="1" s="1"/>
  <c r="G168" i="1" s="1"/>
  <c r="AZ168" i="1" s="1"/>
  <c r="AY126" i="1"/>
  <c r="G126" i="1" s="1"/>
  <c r="AZ126" i="1" s="1"/>
  <c r="BB126" i="1"/>
  <c r="BD126" i="1" s="1"/>
  <c r="AY25" i="1"/>
  <c r="G25" i="1" s="1"/>
  <c r="BA25" i="1" s="1"/>
  <c r="BB25" i="1"/>
  <c r="BD25" i="1" s="1"/>
  <c r="AY85" i="1"/>
  <c r="G85" i="1" s="1"/>
  <c r="BB85" i="1"/>
  <c r="BB51" i="1"/>
  <c r="BD51" i="1" s="1"/>
  <c r="I147" i="1"/>
  <c r="AP49" i="1"/>
  <c r="J49" i="1" s="1"/>
  <c r="AQ49" i="1" s="1"/>
  <c r="I49" i="1" s="1"/>
  <c r="AZ46" i="1"/>
  <c r="BA46" i="1"/>
  <c r="I25" i="1"/>
  <c r="AR130" i="1"/>
  <c r="AS130" i="1" s="1"/>
  <c r="AV130" i="1" s="1"/>
  <c r="F130" i="1" s="1"/>
  <c r="AY130" i="1" s="1"/>
  <c r="G130" i="1" s="1"/>
  <c r="AZ130" i="1" s="1"/>
  <c r="I32" i="1"/>
  <c r="AR20" i="1"/>
  <c r="AS20" i="1" s="1"/>
  <c r="AV20" i="1" s="1"/>
  <c r="F20" i="1" s="1"/>
  <c r="AY20" i="1" s="1"/>
  <c r="G20" i="1" s="1"/>
  <c r="BA20" i="1" s="1"/>
  <c r="BB50" i="1"/>
  <c r="BD50" i="1" s="1"/>
  <c r="AR176" i="1"/>
  <c r="AS176" i="1" s="1"/>
  <c r="AV176" i="1" s="1"/>
  <c r="F176" i="1" s="1"/>
  <c r="AY176" i="1" s="1"/>
  <c r="G176" i="1" s="1"/>
  <c r="I176" i="1"/>
  <c r="H168" i="1"/>
  <c r="AR115" i="1"/>
  <c r="AS115" i="1" s="1"/>
  <c r="AV115" i="1" s="1"/>
  <c r="F115" i="1" s="1"/>
  <c r="BA152" i="1"/>
  <c r="AR170" i="1"/>
  <c r="AS170" i="1" s="1"/>
  <c r="AV170" i="1" s="1"/>
  <c r="F170" i="1" s="1"/>
  <c r="AY170" i="1" s="1"/>
  <c r="G170" i="1" s="1"/>
  <c r="I170" i="1"/>
  <c r="I93" i="1"/>
  <c r="BB132" i="1"/>
  <c r="AR58" i="1"/>
  <c r="AS58" i="1" s="1"/>
  <c r="AV58" i="1" s="1"/>
  <c r="F58" i="1" s="1"/>
  <c r="AY58" i="1" s="1"/>
  <c r="G58" i="1" s="1"/>
  <c r="BA58" i="1" s="1"/>
  <c r="I152" i="1"/>
  <c r="I118" i="1"/>
  <c r="AP174" i="1"/>
  <c r="J174" i="1" s="1"/>
  <c r="AQ174" i="1" s="1"/>
  <c r="AR174" i="1" s="1"/>
  <c r="AS174" i="1" s="1"/>
  <c r="AV174" i="1" s="1"/>
  <c r="F174" i="1" s="1"/>
  <c r="AP151" i="1"/>
  <c r="J151" i="1" s="1"/>
  <c r="AQ151" i="1" s="1"/>
  <c r="AR41" i="1"/>
  <c r="AS41" i="1" s="1"/>
  <c r="AV41" i="1" s="1"/>
  <c r="F41" i="1" s="1"/>
  <c r="AY41" i="1" s="1"/>
  <c r="G41" i="1" s="1"/>
  <c r="BE138" i="1"/>
  <c r="I85" i="1"/>
  <c r="I126" i="1"/>
  <c r="AR107" i="1"/>
  <c r="AS107" i="1" s="1"/>
  <c r="AV107" i="1" s="1"/>
  <c r="F107" i="1" s="1"/>
  <c r="AZ32" i="1"/>
  <c r="BB32" i="1"/>
  <c r="BD32" i="1" s="1"/>
  <c r="AP63" i="1"/>
  <c r="J63" i="1" s="1"/>
  <c r="AQ63" i="1" s="1"/>
  <c r="I63" i="1" s="1"/>
  <c r="I153" i="1"/>
  <c r="AR153" i="1"/>
  <c r="AS153" i="1" s="1"/>
  <c r="AV153" i="1" s="1"/>
  <c r="F153" i="1" s="1"/>
  <c r="AY153" i="1" s="1"/>
  <c r="G153" i="1" s="1"/>
  <c r="I33" i="1"/>
  <c r="AR33" i="1"/>
  <c r="AS33" i="1" s="1"/>
  <c r="AV33" i="1" s="1"/>
  <c r="F33" i="1" s="1"/>
  <c r="AY33" i="1" s="1"/>
  <c r="G33" i="1" s="1"/>
  <c r="AR21" i="1"/>
  <c r="AS21" i="1" s="1"/>
  <c r="AV21" i="1" s="1"/>
  <c r="F21" i="1" s="1"/>
  <c r="AY21" i="1" s="1"/>
  <c r="G21" i="1" s="1"/>
  <c r="I21" i="1"/>
  <c r="H26" i="1"/>
  <c r="AR94" i="1"/>
  <c r="AS94" i="1" s="1"/>
  <c r="AV94" i="1" s="1"/>
  <c r="F94" i="1" s="1"/>
  <c r="AY94" i="1" s="1"/>
  <c r="G94" i="1" s="1"/>
  <c r="I94" i="1"/>
  <c r="I92" i="1"/>
  <c r="I62" i="1"/>
  <c r="AR62" i="1"/>
  <c r="AS62" i="1" s="1"/>
  <c r="AV62" i="1" s="1"/>
  <c r="F62" i="1" s="1"/>
  <c r="AY62" i="1" s="1"/>
  <c r="G62" i="1" s="1"/>
  <c r="I45" i="1"/>
  <c r="AR45" i="1"/>
  <c r="AS45" i="1" s="1"/>
  <c r="AV45" i="1" s="1"/>
  <c r="F45" i="1" s="1"/>
  <c r="AY45" i="1" s="1"/>
  <c r="G45" i="1" s="1"/>
  <c r="H72" i="1"/>
  <c r="BB110" i="1"/>
  <c r="BD110" i="1" s="1"/>
  <c r="AR137" i="1"/>
  <c r="AS137" i="1" s="1"/>
  <c r="AV137" i="1" s="1"/>
  <c r="F137" i="1" s="1"/>
  <c r="AY137" i="1" s="1"/>
  <c r="G137" i="1" s="1"/>
  <c r="I137" i="1"/>
  <c r="AR95" i="1"/>
  <c r="AS95" i="1" s="1"/>
  <c r="AV95" i="1" s="1"/>
  <c r="F95" i="1" s="1"/>
  <c r="AY95" i="1" s="1"/>
  <c r="G95" i="1" s="1"/>
  <c r="I95" i="1"/>
  <c r="H55" i="1"/>
  <c r="AP28" i="1"/>
  <c r="J28" i="1" s="1"/>
  <c r="AQ28" i="1" s="1"/>
  <c r="H28" i="1"/>
  <c r="AZ135" i="1"/>
  <c r="AR31" i="1"/>
  <c r="AS31" i="1" s="1"/>
  <c r="AV31" i="1" s="1"/>
  <c r="F31" i="1" s="1"/>
  <c r="AY31" i="1" s="1"/>
  <c r="G31" i="1" s="1"/>
  <c r="I31" i="1"/>
  <c r="BC72" i="1"/>
  <c r="H133" i="1"/>
  <c r="AP133" i="1"/>
  <c r="J133" i="1" s="1"/>
  <c r="AQ133" i="1" s="1"/>
  <c r="BC40" i="1"/>
  <c r="BC55" i="1"/>
  <c r="BC28" i="1"/>
  <c r="I84" i="1"/>
  <c r="AR84" i="1"/>
  <c r="AS84" i="1" s="1"/>
  <c r="AV84" i="1" s="1"/>
  <c r="F84" i="1" s="1"/>
  <c r="AY84" i="1" s="1"/>
  <c r="G84" i="1" s="1"/>
  <c r="AR81" i="1"/>
  <c r="AS81" i="1" s="1"/>
  <c r="AV81" i="1" s="1"/>
  <c r="F81" i="1" s="1"/>
  <c r="AY81" i="1" s="1"/>
  <c r="G81" i="1" s="1"/>
  <c r="I81" i="1"/>
  <c r="BB135" i="1"/>
  <c r="BD135" i="1" s="1"/>
  <c r="AP40" i="1"/>
  <c r="J40" i="1" s="1"/>
  <c r="AQ40" i="1" s="1"/>
  <c r="H40" i="1"/>
  <c r="I128" i="1"/>
  <c r="AR128" i="1"/>
  <c r="AS128" i="1" s="1"/>
  <c r="AV128" i="1" s="1"/>
  <c r="F128" i="1" s="1"/>
  <c r="AY128" i="1" s="1"/>
  <c r="G128" i="1" s="1"/>
  <c r="AR108" i="1"/>
  <c r="AS108" i="1" s="1"/>
  <c r="AV108" i="1" s="1"/>
  <c r="F108" i="1" s="1"/>
  <c r="AY108" i="1" s="1"/>
  <c r="G108" i="1" s="1"/>
  <c r="I108" i="1"/>
  <c r="H23" i="1"/>
  <c r="AP23" i="1"/>
  <c r="J23" i="1" s="1"/>
  <c r="AQ23" i="1" s="1"/>
  <c r="AP48" i="1"/>
  <c r="J48" i="1" s="1"/>
  <c r="AQ48" i="1" s="1"/>
  <c r="H48" i="1"/>
  <c r="BA22" i="1"/>
  <c r="AZ22" i="1"/>
  <c r="H136" i="1"/>
  <c r="BB93" i="1"/>
  <c r="BD93" i="1" s="1"/>
  <c r="H117" i="1"/>
  <c r="AZ73" i="1"/>
  <c r="BA73" i="1"/>
  <c r="AZ51" i="1"/>
  <c r="BA51" i="1"/>
  <c r="AZ37" i="1"/>
  <c r="BA37" i="1"/>
  <c r="AZ118" i="1"/>
  <c r="BA118" i="1"/>
  <c r="I89" i="1"/>
  <c r="AR89" i="1"/>
  <c r="AS89" i="1" s="1"/>
  <c r="AV89" i="1" s="1"/>
  <c r="F89" i="1" s="1"/>
  <c r="AY89" i="1" s="1"/>
  <c r="G89" i="1" s="1"/>
  <c r="H33" i="1"/>
  <c r="H101" i="1"/>
  <c r="AZ157" i="1"/>
  <c r="BC156" i="1"/>
  <c r="BC44" i="1"/>
  <c r="AP55" i="1"/>
  <c r="J55" i="1" s="1"/>
  <c r="AQ55" i="1" s="1"/>
  <c r="H156" i="1"/>
  <c r="AR80" i="1"/>
  <c r="AS80" i="1" s="1"/>
  <c r="AV80" i="1" s="1"/>
  <c r="F80" i="1" s="1"/>
  <c r="AY80" i="1" s="1"/>
  <c r="G80" i="1" s="1"/>
  <c r="I80" i="1"/>
  <c r="BC43" i="1"/>
  <c r="H83" i="1"/>
  <c r="AP83" i="1"/>
  <c r="J83" i="1" s="1"/>
  <c r="AQ83" i="1" s="1"/>
  <c r="I99" i="1"/>
  <c r="AR99" i="1"/>
  <c r="AS99" i="1" s="1"/>
  <c r="AV99" i="1" s="1"/>
  <c r="F99" i="1" s="1"/>
  <c r="AY99" i="1" s="1"/>
  <c r="G99" i="1" s="1"/>
  <c r="AP26" i="1"/>
  <c r="J26" i="1" s="1"/>
  <c r="AQ26" i="1" s="1"/>
  <c r="H112" i="1"/>
  <c r="AP112" i="1"/>
  <c r="J112" i="1" s="1"/>
  <c r="AQ112" i="1" s="1"/>
  <c r="BC57" i="1"/>
  <c r="BC112" i="1"/>
  <c r="H60" i="1"/>
  <c r="BB56" i="1"/>
  <c r="BD56" i="1" s="1"/>
  <c r="H94" i="1"/>
  <c r="I39" i="1"/>
  <c r="AR39" i="1"/>
  <c r="AS39" i="1" s="1"/>
  <c r="AV39" i="1" s="1"/>
  <c r="F39" i="1" s="1"/>
  <c r="BC177" i="1"/>
  <c r="AP60" i="1"/>
  <c r="J60" i="1" s="1"/>
  <c r="AQ60" i="1" s="1"/>
  <c r="H89" i="1"/>
  <c r="H99" i="1"/>
  <c r="BC60" i="1"/>
  <c r="BC100" i="1"/>
  <c r="I134" i="1"/>
  <c r="AR134" i="1"/>
  <c r="AS134" i="1" s="1"/>
  <c r="AV134" i="1" s="1"/>
  <c r="F134" i="1" s="1"/>
  <c r="BC89" i="1"/>
  <c r="I74" i="1"/>
  <c r="AR74" i="1"/>
  <c r="AS74" i="1" s="1"/>
  <c r="AV74" i="1" s="1"/>
  <c r="F74" i="1" s="1"/>
  <c r="AY74" i="1" s="1"/>
  <c r="G74" i="1" s="1"/>
  <c r="H108" i="1"/>
  <c r="BB118" i="1"/>
  <c r="BD118" i="1" s="1"/>
  <c r="BA125" i="1"/>
  <c r="BC101" i="1"/>
  <c r="AR66" i="1"/>
  <c r="AS66" i="1" s="1"/>
  <c r="AV66" i="1" s="1"/>
  <c r="F66" i="1" s="1"/>
  <c r="AY66" i="1" s="1"/>
  <c r="G66" i="1" s="1"/>
  <c r="I66" i="1"/>
  <c r="H100" i="1"/>
  <c r="AP100" i="1"/>
  <c r="J100" i="1" s="1"/>
  <c r="AQ100" i="1" s="1"/>
  <c r="AP72" i="1"/>
  <c r="J72" i="1" s="1"/>
  <c r="AQ72" i="1" s="1"/>
  <c r="AR160" i="1"/>
  <c r="AS160" i="1" s="1"/>
  <c r="AV160" i="1" s="1"/>
  <c r="F160" i="1" s="1"/>
  <c r="AY160" i="1" s="1"/>
  <c r="G160" i="1" s="1"/>
  <c r="I160" i="1"/>
  <c r="AR179" i="1"/>
  <c r="AS179" i="1" s="1"/>
  <c r="AV179" i="1" s="1"/>
  <c r="F179" i="1" s="1"/>
  <c r="AY179" i="1" s="1"/>
  <c r="G179" i="1" s="1"/>
  <c r="I179" i="1"/>
  <c r="BC108" i="1"/>
  <c r="I136" i="1"/>
  <c r="AR136" i="1"/>
  <c r="AS136" i="1" s="1"/>
  <c r="AV136" i="1" s="1"/>
  <c r="F136" i="1" s="1"/>
  <c r="AY136" i="1" s="1"/>
  <c r="G136" i="1" s="1"/>
  <c r="H77" i="1"/>
  <c r="AP77" i="1"/>
  <c r="J77" i="1" s="1"/>
  <c r="AQ77" i="1" s="1"/>
  <c r="BC132" i="1"/>
  <c r="BC124" i="1"/>
  <c r="I124" i="1"/>
  <c r="AR124" i="1"/>
  <c r="AS124" i="1" s="1"/>
  <c r="AV124" i="1" s="1"/>
  <c r="F124" i="1" s="1"/>
  <c r="AY124" i="1" s="1"/>
  <c r="G124" i="1" s="1"/>
  <c r="AP101" i="1"/>
  <c r="J101" i="1" s="1"/>
  <c r="AQ101" i="1" s="1"/>
  <c r="AR54" i="1"/>
  <c r="AS54" i="1" s="1"/>
  <c r="AV54" i="1" s="1"/>
  <c r="F54" i="1" s="1"/>
  <c r="AY54" i="1" s="1"/>
  <c r="G54" i="1" s="1"/>
  <c r="I54" i="1"/>
  <c r="AR61" i="1"/>
  <c r="AS61" i="1" s="1"/>
  <c r="AV61" i="1" s="1"/>
  <c r="F61" i="1" s="1"/>
  <c r="AY61" i="1" s="1"/>
  <c r="G61" i="1" s="1"/>
  <c r="I61" i="1"/>
  <c r="BA56" i="1"/>
  <c r="AZ56" i="1"/>
  <c r="H44" i="1"/>
  <c r="AP44" i="1"/>
  <c r="J44" i="1" s="1"/>
  <c r="AQ44" i="1" s="1"/>
  <c r="BB37" i="1"/>
  <c r="BD37" i="1" s="1"/>
  <c r="H128" i="1"/>
  <c r="H124" i="1"/>
  <c r="G132" i="1"/>
  <c r="AR131" i="1"/>
  <c r="AS131" i="1" s="1"/>
  <c r="AV131" i="1" s="1"/>
  <c r="F131" i="1" s="1"/>
  <c r="AY131" i="1" s="1"/>
  <c r="G131" i="1" s="1"/>
  <c r="I131" i="1"/>
  <c r="BC117" i="1"/>
  <c r="BC134" i="1"/>
  <c r="AZ38" i="1"/>
  <c r="BA38" i="1"/>
  <c r="BC33" i="1"/>
  <c r="BC180" i="1"/>
  <c r="H21" i="1"/>
  <c r="AP43" i="1"/>
  <c r="J43" i="1" s="1"/>
  <c r="AQ43" i="1" s="1"/>
  <c r="H43" i="1"/>
  <c r="AR59" i="1"/>
  <c r="AS59" i="1" s="1"/>
  <c r="AV59" i="1" s="1"/>
  <c r="F59" i="1" s="1"/>
  <c r="AY59" i="1" s="1"/>
  <c r="G59" i="1" s="1"/>
  <c r="I59" i="1"/>
  <c r="H57" i="1"/>
  <c r="AP57" i="1"/>
  <c r="J57" i="1" s="1"/>
  <c r="AQ57" i="1" s="1"/>
  <c r="BB150" i="1"/>
  <c r="BD150" i="1" s="1"/>
  <c r="BC128" i="1"/>
  <c r="BC173" i="1"/>
  <c r="AR149" i="1"/>
  <c r="AS149" i="1" s="1"/>
  <c r="AV149" i="1" s="1"/>
  <c r="F149" i="1" s="1"/>
  <c r="AY149" i="1" s="1"/>
  <c r="G149" i="1" s="1"/>
  <c r="I149" i="1"/>
  <c r="BB147" i="1"/>
  <c r="BD147" i="1" s="1"/>
  <c r="AY147" i="1"/>
  <c r="G147" i="1" s="1"/>
  <c r="AR177" i="1"/>
  <c r="AS177" i="1" s="1"/>
  <c r="AV177" i="1" s="1"/>
  <c r="F177" i="1" s="1"/>
  <c r="AY177" i="1" s="1"/>
  <c r="G177" i="1" s="1"/>
  <c r="I177" i="1"/>
  <c r="BC83" i="1"/>
  <c r="BC149" i="1"/>
  <c r="BB68" i="1"/>
  <c r="BD68" i="1" s="1"/>
  <c r="I78" i="1"/>
  <c r="AR78" i="1"/>
  <c r="AS78" i="1" s="1"/>
  <c r="AV78" i="1" s="1"/>
  <c r="F78" i="1" s="1"/>
  <c r="AY78" i="1" s="1"/>
  <c r="G78" i="1" s="1"/>
  <c r="I42" i="1"/>
  <c r="BC158" i="1"/>
  <c r="BC155" i="1"/>
  <c r="H173" i="1"/>
  <c r="AP173" i="1"/>
  <c r="J173" i="1" s="1"/>
  <c r="AQ173" i="1" s="1"/>
  <c r="H154" i="1"/>
  <c r="AP154" i="1"/>
  <c r="J154" i="1" s="1"/>
  <c r="AQ154" i="1" s="1"/>
  <c r="AP117" i="1"/>
  <c r="J117" i="1" s="1"/>
  <c r="AQ117" i="1" s="1"/>
  <c r="BB125" i="1"/>
  <c r="BD125" i="1" s="1"/>
  <c r="BC85" i="1"/>
  <c r="AR161" i="1"/>
  <c r="AS161" i="1" s="1"/>
  <c r="AV161" i="1" s="1"/>
  <c r="F161" i="1" s="1"/>
  <c r="AY161" i="1" s="1"/>
  <c r="G161" i="1" s="1"/>
  <c r="I161" i="1"/>
  <c r="H155" i="1"/>
  <c r="AP155" i="1"/>
  <c r="J155" i="1" s="1"/>
  <c r="AQ155" i="1" s="1"/>
  <c r="I102" i="1"/>
  <c r="AR102" i="1"/>
  <c r="AS102" i="1" s="1"/>
  <c r="AV102" i="1" s="1"/>
  <c r="F102" i="1" s="1"/>
  <c r="AY102" i="1" s="1"/>
  <c r="G102" i="1" s="1"/>
  <c r="BC153" i="1"/>
  <c r="AP156" i="1"/>
  <c r="J156" i="1" s="1"/>
  <c r="AQ156" i="1" s="1"/>
  <c r="AZ114" i="1"/>
  <c r="AR75" i="1"/>
  <c r="AS75" i="1" s="1"/>
  <c r="AV75" i="1" s="1"/>
  <c r="F75" i="1" s="1"/>
  <c r="I75" i="1"/>
  <c r="H153" i="1"/>
  <c r="BB158" i="1"/>
  <c r="AR171" i="1" l="1"/>
  <c r="AS171" i="1" s="1"/>
  <c r="AV171" i="1" s="1"/>
  <c r="F171" i="1" s="1"/>
  <c r="AY171" i="1" s="1"/>
  <c r="G171" i="1" s="1"/>
  <c r="BB45" i="1"/>
  <c r="BD45" i="1" s="1"/>
  <c r="AR148" i="1"/>
  <c r="AS148" i="1" s="1"/>
  <c r="AV148" i="1" s="1"/>
  <c r="F148" i="1" s="1"/>
  <c r="AY148" i="1" s="1"/>
  <c r="G148" i="1" s="1"/>
  <c r="BB111" i="1"/>
  <c r="BD111" i="1" s="1"/>
  <c r="BB129" i="1"/>
  <c r="BD129" i="1" s="1"/>
  <c r="I111" i="1"/>
  <c r="BB180" i="1"/>
  <c r="AR88" i="1"/>
  <c r="AS88" i="1" s="1"/>
  <c r="AV88" i="1" s="1"/>
  <c r="F88" i="1" s="1"/>
  <c r="BB88" i="1" s="1"/>
  <c r="BD88" i="1" s="1"/>
  <c r="I38" i="1"/>
  <c r="BA166" i="1"/>
  <c r="BB166" i="1"/>
  <c r="BD166" i="1" s="1"/>
  <c r="BA50" i="1"/>
  <c r="AR90" i="1"/>
  <c r="AS90" i="1" s="1"/>
  <c r="AV90" i="1" s="1"/>
  <c r="F90" i="1" s="1"/>
  <c r="AY90" i="1" s="1"/>
  <c r="G90" i="1" s="1"/>
  <c r="AZ90" i="1" s="1"/>
  <c r="I127" i="1"/>
  <c r="BB38" i="1"/>
  <c r="BD38" i="1" s="1"/>
  <c r="BA120" i="1"/>
  <c r="BB47" i="1"/>
  <c r="BD47" i="1" s="1"/>
  <c r="AZ68" i="1"/>
  <c r="BA129" i="1"/>
  <c r="AR65" i="1"/>
  <c r="AS65" i="1" s="1"/>
  <c r="AV65" i="1" s="1"/>
  <c r="F65" i="1" s="1"/>
  <c r="AY65" i="1" s="1"/>
  <c r="G65" i="1" s="1"/>
  <c r="BA65" i="1" s="1"/>
  <c r="AZ158" i="1"/>
  <c r="AR82" i="1"/>
  <c r="AS82" i="1" s="1"/>
  <c r="AV82" i="1" s="1"/>
  <c r="F82" i="1" s="1"/>
  <c r="AY82" i="1" s="1"/>
  <c r="G82" i="1" s="1"/>
  <c r="AZ82" i="1" s="1"/>
  <c r="BA93" i="1"/>
  <c r="AR96" i="1"/>
  <c r="AS96" i="1" s="1"/>
  <c r="AV96" i="1" s="1"/>
  <c r="F96" i="1" s="1"/>
  <c r="AY96" i="1" s="1"/>
  <c r="G96" i="1" s="1"/>
  <c r="AZ96" i="1" s="1"/>
  <c r="AR34" i="1"/>
  <c r="AS34" i="1" s="1"/>
  <c r="AV34" i="1" s="1"/>
  <c r="F34" i="1" s="1"/>
  <c r="AY34" i="1" s="1"/>
  <c r="G34" i="1" s="1"/>
  <c r="AZ34" i="1" s="1"/>
  <c r="I71" i="1"/>
  <c r="AR71" i="1"/>
  <c r="AS71" i="1" s="1"/>
  <c r="AV71" i="1" s="1"/>
  <c r="F71" i="1" s="1"/>
  <c r="AZ30" i="1"/>
  <c r="AR76" i="1"/>
  <c r="AS76" i="1" s="1"/>
  <c r="AV76" i="1" s="1"/>
  <c r="F76" i="1" s="1"/>
  <c r="BB76" i="1" s="1"/>
  <c r="BD76" i="1" s="1"/>
  <c r="AR116" i="1"/>
  <c r="AS116" i="1" s="1"/>
  <c r="AV116" i="1" s="1"/>
  <c r="F116" i="1" s="1"/>
  <c r="AY116" i="1" s="1"/>
  <c r="G116" i="1" s="1"/>
  <c r="AZ116" i="1" s="1"/>
  <c r="BA110" i="1"/>
  <c r="AR138" i="1"/>
  <c r="AS138" i="1" s="1"/>
  <c r="AV138" i="1" s="1"/>
  <c r="F138" i="1" s="1"/>
  <c r="I138" i="1"/>
  <c r="I29" i="1"/>
  <c r="AR29" i="1"/>
  <c r="AS29" i="1" s="1"/>
  <c r="AV29" i="1" s="1"/>
  <c r="F29" i="1" s="1"/>
  <c r="AY29" i="1" s="1"/>
  <c r="G29" i="1" s="1"/>
  <c r="AR106" i="1"/>
  <c r="AS106" i="1" s="1"/>
  <c r="AV106" i="1" s="1"/>
  <c r="F106" i="1" s="1"/>
  <c r="AY106" i="1" s="1"/>
  <c r="G106" i="1" s="1"/>
  <c r="I106" i="1"/>
  <c r="AR79" i="1"/>
  <c r="AS79" i="1" s="1"/>
  <c r="AV79" i="1" s="1"/>
  <c r="F79" i="1" s="1"/>
  <c r="AY79" i="1" s="1"/>
  <c r="G79" i="1" s="1"/>
  <c r="BA79" i="1" s="1"/>
  <c r="BD85" i="1"/>
  <c r="BB30" i="1"/>
  <c r="BD30" i="1" s="1"/>
  <c r="BA126" i="1"/>
  <c r="BB27" i="1"/>
  <c r="BD27" i="1" s="1"/>
  <c r="AR159" i="1"/>
  <c r="AS159" i="1" s="1"/>
  <c r="AV159" i="1" s="1"/>
  <c r="F159" i="1" s="1"/>
  <c r="I159" i="1"/>
  <c r="AR178" i="1"/>
  <c r="AS178" i="1" s="1"/>
  <c r="AV178" i="1" s="1"/>
  <c r="F178" i="1" s="1"/>
  <c r="I178" i="1"/>
  <c r="AZ27" i="1"/>
  <c r="AZ47" i="1"/>
  <c r="BA47" i="1"/>
  <c r="AR63" i="1"/>
  <c r="AS63" i="1" s="1"/>
  <c r="AV63" i="1" s="1"/>
  <c r="F63" i="1" s="1"/>
  <c r="AY63" i="1" s="1"/>
  <c r="G63" i="1" s="1"/>
  <c r="BA63" i="1" s="1"/>
  <c r="BD172" i="1"/>
  <c r="AZ25" i="1"/>
  <c r="BB114" i="1"/>
  <c r="BD114" i="1" s="1"/>
  <c r="AZ175" i="1"/>
  <c r="I98" i="1"/>
  <c r="AZ169" i="1"/>
  <c r="BB20" i="1"/>
  <c r="BD20" i="1" s="1"/>
  <c r="AZ20" i="1"/>
  <c r="BA98" i="1"/>
  <c r="BB148" i="1"/>
  <c r="BD148" i="1" s="1"/>
  <c r="AR97" i="1"/>
  <c r="AS97" i="1" s="1"/>
  <c r="AV97" i="1" s="1"/>
  <c r="F97" i="1" s="1"/>
  <c r="AY97" i="1" s="1"/>
  <c r="G97" i="1" s="1"/>
  <c r="AZ97" i="1" s="1"/>
  <c r="BB168" i="1"/>
  <c r="BD168" i="1" s="1"/>
  <c r="BB97" i="1"/>
  <c r="BD97" i="1" s="1"/>
  <c r="BB41" i="1"/>
  <c r="BD41" i="1" s="1"/>
  <c r="BB98" i="1"/>
  <c r="BD98" i="1" s="1"/>
  <c r="AZ150" i="1"/>
  <c r="I174" i="1"/>
  <c r="BB95" i="1"/>
  <c r="BD95" i="1" s="1"/>
  <c r="BA168" i="1"/>
  <c r="BB113" i="1"/>
  <c r="BD113" i="1" s="1"/>
  <c r="AR67" i="1"/>
  <c r="AS67" i="1" s="1"/>
  <c r="AV67" i="1" s="1"/>
  <c r="F67" i="1" s="1"/>
  <c r="AY67" i="1" s="1"/>
  <c r="G67" i="1" s="1"/>
  <c r="AY172" i="1"/>
  <c r="G172" i="1" s="1"/>
  <c r="BA172" i="1" s="1"/>
  <c r="BB153" i="1"/>
  <c r="BD153" i="1" s="1"/>
  <c r="I67" i="1"/>
  <c r="AR119" i="1"/>
  <c r="AS119" i="1" s="1"/>
  <c r="AV119" i="1" s="1"/>
  <c r="F119" i="1" s="1"/>
  <c r="I119" i="1"/>
  <c r="BD158" i="1"/>
  <c r="BB170" i="1"/>
  <c r="BD170" i="1" s="1"/>
  <c r="BB94" i="1"/>
  <c r="BD94" i="1" s="1"/>
  <c r="AR109" i="1"/>
  <c r="AS109" i="1" s="1"/>
  <c r="AV109" i="1" s="1"/>
  <c r="F109" i="1" s="1"/>
  <c r="AY109" i="1" s="1"/>
  <c r="G109" i="1" s="1"/>
  <c r="BA109" i="1" s="1"/>
  <c r="BB82" i="1"/>
  <c r="BD82" i="1" s="1"/>
  <c r="BB62" i="1"/>
  <c r="BD62" i="1" s="1"/>
  <c r="AR49" i="1"/>
  <c r="AS49" i="1" s="1"/>
  <c r="AV49" i="1" s="1"/>
  <c r="F49" i="1" s="1"/>
  <c r="AY49" i="1" s="1"/>
  <c r="G49" i="1" s="1"/>
  <c r="AZ49" i="1" s="1"/>
  <c r="AR167" i="1"/>
  <c r="AS167" i="1" s="1"/>
  <c r="AV167" i="1" s="1"/>
  <c r="F167" i="1" s="1"/>
  <c r="I167" i="1"/>
  <c r="I64" i="1"/>
  <c r="AR64" i="1"/>
  <c r="AS64" i="1" s="1"/>
  <c r="AV64" i="1" s="1"/>
  <c r="F64" i="1" s="1"/>
  <c r="AY64" i="1" s="1"/>
  <c r="G64" i="1" s="1"/>
  <c r="AR91" i="1"/>
  <c r="AS91" i="1" s="1"/>
  <c r="AV91" i="1" s="1"/>
  <c r="F91" i="1" s="1"/>
  <c r="I91" i="1"/>
  <c r="BA130" i="1"/>
  <c r="BB120" i="1"/>
  <c r="BD120" i="1" s="1"/>
  <c r="AZ58" i="1"/>
  <c r="BB58" i="1"/>
  <c r="BD58" i="1" s="1"/>
  <c r="BB179" i="1"/>
  <c r="BD179" i="1" s="1"/>
  <c r="BD180" i="1"/>
  <c r="AZ170" i="1"/>
  <c r="BA170" i="1"/>
  <c r="AZ111" i="1"/>
  <c r="BA111" i="1"/>
  <c r="I151" i="1"/>
  <c r="AR151" i="1"/>
  <c r="AS151" i="1" s="1"/>
  <c r="AV151" i="1" s="1"/>
  <c r="F151" i="1" s="1"/>
  <c r="BB176" i="1"/>
  <c r="BD176" i="1" s="1"/>
  <c r="BB80" i="1"/>
  <c r="BD80" i="1" s="1"/>
  <c r="AZ176" i="1"/>
  <c r="BA176" i="1"/>
  <c r="AZ113" i="1"/>
  <c r="BA113" i="1"/>
  <c r="BB74" i="1"/>
  <c r="BD74" i="1" s="1"/>
  <c r="AY115" i="1"/>
  <c r="G115" i="1" s="1"/>
  <c r="BB115" i="1"/>
  <c r="BD115" i="1" s="1"/>
  <c r="AZ41" i="1"/>
  <c r="BA41" i="1"/>
  <c r="BB124" i="1"/>
  <c r="BD124" i="1" s="1"/>
  <c r="BD132" i="1"/>
  <c r="BB130" i="1"/>
  <c r="BD130" i="1" s="1"/>
  <c r="BB21" i="1"/>
  <c r="BD21" i="1" s="1"/>
  <c r="BB137" i="1"/>
  <c r="BD137" i="1" s="1"/>
  <c r="AY107" i="1"/>
  <c r="G107" i="1" s="1"/>
  <c r="BB107" i="1"/>
  <c r="BD107" i="1" s="1"/>
  <c r="AZ81" i="1"/>
  <c r="BA81" i="1"/>
  <c r="AZ31" i="1"/>
  <c r="BA31" i="1"/>
  <c r="AZ92" i="1"/>
  <c r="BA92" i="1"/>
  <c r="BA61" i="1"/>
  <c r="AZ61" i="1"/>
  <c r="BA84" i="1"/>
  <c r="AZ84" i="1"/>
  <c r="AR156" i="1"/>
  <c r="AS156" i="1" s="1"/>
  <c r="AV156" i="1" s="1"/>
  <c r="F156" i="1" s="1"/>
  <c r="AY156" i="1" s="1"/>
  <c r="G156" i="1" s="1"/>
  <c r="I156" i="1"/>
  <c r="AR117" i="1"/>
  <c r="AS117" i="1" s="1"/>
  <c r="AV117" i="1" s="1"/>
  <c r="F117" i="1" s="1"/>
  <c r="I117" i="1"/>
  <c r="BB66" i="1"/>
  <c r="BD66" i="1" s="1"/>
  <c r="AZ59" i="1"/>
  <c r="BA59" i="1"/>
  <c r="AY39" i="1"/>
  <c r="G39" i="1" s="1"/>
  <c r="BB39" i="1"/>
  <c r="BD39" i="1" s="1"/>
  <c r="AR112" i="1"/>
  <c r="AS112" i="1" s="1"/>
  <c r="AV112" i="1" s="1"/>
  <c r="F112" i="1" s="1"/>
  <c r="I112" i="1"/>
  <c r="I154" i="1"/>
  <c r="AR154" i="1"/>
  <c r="AS154" i="1" s="1"/>
  <c r="AV154" i="1" s="1"/>
  <c r="F154" i="1" s="1"/>
  <c r="BB131" i="1"/>
  <c r="BD131" i="1" s="1"/>
  <c r="BA54" i="1"/>
  <c r="AZ54" i="1"/>
  <c r="BA171" i="1"/>
  <c r="AZ171" i="1"/>
  <c r="BB99" i="1"/>
  <c r="BD99" i="1" s="1"/>
  <c r="BB127" i="1"/>
  <c r="BD127" i="1" s="1"/>
  <c r="BA94" i="1"/>
  <c r="AZ94" i="1"/>
  <c r="AZ66" i="1"/>
  <c r="BA66" i="1"/>
  <c r="AZ136" i="1"/>
  <c r="BA136" i="1"/>
  <c r="AZ180" i="1"/>
  <c r="BA180" i="1"/>
  <c r="AR26" i="1"/>
  <c r="AS26" i="1" s="1"/>
  <c r="AV26" i="1" s="1"/>
  <c r="F26" i="1" s="1"/>
  <c r="I26" i="1"/>
  <c r="BB84" i="1"/>
  <c r="BD84" i="1" s="1"/>
  <c r="AZ127" i="1"/>
  <c r="BA127" i="1"/>
  <c r="I60" i="1"/>
  <c r="AR60" i="1"/>
  <c r="AS60" i="1" s="1"/>
  <c r="AV60" i="1" s="1"/>
  <c r="F60" i="1" s="1"/>
  <c r="AY60" i="1" s="1"/>
  <c r="G60" i="1" s="1"/>
  <c r="AZ78" i="1"/>
  <c r="BA78" i="1"/>
  <c r="AZ131" i="1"/>
  <c r="BA131" i="1"/>
  <c r="AZ108" i="1"/>
  <c r="BA108" i="1"/>
  <c r="AY174" i="1"/>
  <c r="G174" i="1" s="1"/>
  <c r="BB174" i="1"/>
  <c r="BD174" i="1" s="1"/>
  <c r="I173" i="1"/>
  <c r="AR173" i="1"/>
  <c r="AS173" i="1" s="1"/>
  <c r="AV173" i="1" s="1"/>
  <c r="F173" i="1" s="1"/>
  <c r="AY173" i="1" s="1"/>
  <c r="G173" i="1" s="1"/>
  <c r="AZ102" i="1"/>
  <c r="BA102" i="1"/>
  <c r="I101" i="1"/>
  <c r="AR101" i="1"/>
  <c r="AS101" i="1" s="1"/>
  <c r="AV101" i="1" s="1"/>
  <c r="F101" i="1" s="1"/>
  <c r="AR83" i="1"/>
  <c r="AS83" i="1" s="1"/>
  <c r="AV83" i="1" s="1"/>
  <c r="F83" i="1" s="1"/>
  <c r="I83" i="1"/>
  <c r="AZ148" i="1"/>
  <c r="BA148" i="1"/>
  <c r="BA124" i="1"/>
  <c r="AZ124" i="1"/>
  <c r="BB108" i="1"/>
  <c r="BD108" i="1" s="1"/>
  <c r="BB92" i="1"/>
  <c r="BD92" i="1" s="1"/>
  <c r="BB59" i="1"/>
  <c r="BD59" i="1" s="1"/>
  <c r="BB102" i="1"/>
  <c r="BD102" i="1" s="1"/>
  <c r="BB161" i="1"/>
  <c r="BD161" i="1" s="1"/>
  <c r="I57" i="1"/>
  <c r="AR57" i="1"/>
  <c r="AS57" i="1" s="1"/>
  <c r="AV57" i="1" s="1"/>
  <c r="F57" i="1" s="1"/>
  <c r="BB160" i="1"/>
  <c r="BD160" i="1" s="1"/>
  <c r="BB33" i="1"/>
  <c r="BD33" i="1" s="1"/>
  <c r="BA62" i="1"/>
  <c r="AZ62" i="1"/>
  <c r="I133" i="1"/>
  <c r="AR133" i="1"/>
  <c r="AS133" i="1" s="1"/>
  <c r="AV133" i="1" s="1"/>
  <c r="F133" i="1" s="1"/>
  <c r="AY133" i="1" s="1"/>
  <c r="G133" i="1" s="1"/>
  <c r="BB128" i="1"/>
  <c r="BD128" i="1" s="1"/>
  <c r="AZ85" i="1"/>
  <c r="BA85" i="1"/>
  <c r="AZ89" i="1"/>
  <c r="BA89" i="1"/>
  <c r="AZ153" i="1"/>
  <c r="BA153" i="1"/>
  <c r="BA45" i="1"/>
  <c r="AZ45" i="1"/>
  <c r="BA161" i="1"/>
  <c r="AZ161" i="1"/>
  <c r="BA160" i="1"/>
  <c r="AZ160" i="1"/>
  <c r="AY134" i="1"/>
  <c r="G134" i="1" s="1"/>
  <c r="BB134" i="1"/>
  <c r="BD134" i="1" s="1"/>
  <c r="AZ80" i="1"/>
  <c r="BA80" i="1"/>
  <c r="AZ149" i="1"/>
  <c r="BA149" i="1"/>
  <c r="AR43" i="1"/>
  <c r="AS43" i="1" s="1"/>
  <c r="AV43" i="1" s="1"/>
  <c r="F43" i="1" s="1"/>
  <c r="AY43" i="1" s="1"/>
  <c r="G43" i="1" s="1"/>
  <c r="I43" i="1"/>
  <c r="AZ99" i="1"/>
  <c r="BA99" i="1"/>
  <c r="AZ132" i="1"/>
  <c r="BA132" i="1"/>
  <c r="BA74" i="1"/>
  <c r="AZ74" i="1"/>
  <c r="I28" i="1"/>
  <c r="AR28" i="1"/>
  <c r="AS28" i="1" s="1"/>
  <c r="AV28" i="1" s="1"/>
  <c r="F28" i="1" s="1"/>
  <c r="AY28" i="1" s="1"/>
  <c r="G28" i="1" s="1"/>
  <c r="AZ21" i="1"/>
  <c r="BA21" i="1"/>
  <c r="AZ179" i="1"/>
  <c r="BA179" i="1"/>
  <c r="BA33" i="1"/>
  <c r="AZ33" i="1"/>
  <c r="AY75" i="1"/>
  <c r="G75" i="1" s="1"/>
  <c r="BB75" i="1"/>
  <c r="BD75" i="1" s="1"/>
  <c r="BB78" i="1"/>
  <c r="BD78" i="1" s="1"/>
  <c r="BB34" i="1"/>
  <c r="BD34" i="1" s="1"/>
  <c r="I44" i="1"/>
  <c r="AR44" i="1"/>
  <c r="AS44" i="1" s="1"/>
  <c r="AV44" i="1" s="1"/>
  <c r="F44" i="1" s="1"/>
  <c r="AR72" i="1"/>
  <c r="AS72" i="1" s="1"/>
  <c r="AV72" i="1" s="1"/>
  <c r="F72" i="1" s="1"/>
  <c r="I72" i="1"/>
  <c r="BB89" i="1"/>
  <c r="BD89" i="1" s="1"/>
  <c r="I40" i="1"/>
  <c r="AR40" i="1"/>
  <c r="AS40" i="1" s="1"/>
  <c r="AV40" i="1" s="1"/>
  <c r="F40" i="1" s="1"/>
  <c r="AZ95" i="1"/>
  <c r="BA95" i="1"/>
  <c r="BB171" i="1"/>
  <c r="BD171" i="1" s="1"/>
  <c r="AR55" i="1"/>
  <c r="AS55" i="1" s="1"/>
  <c r="AV55" i="1" s="1"/>
  <c r="F55" i="1" s="1"/>
  <c r="AY55" i="1" s="1"/>
  <c r="G55" i="1" s="1"/>
  <c r="I55" i="1"/>
  <c r="BA128" i="1"/>
  <c r="AZ128" i="1"/>
  <c r="AZ147" i="1"/>
  <c r="BA147" i="1"/>
  <c r="BA34" i="1"/>
  <c r="I100" i="1"/>
  <c r="AR100" i="1"/>
  <c r="AS100" i="1" s="1"/>
  <c r="AV100" i="1" s="1"/>
  <c r="F100" i="1" s="1"/>
  <c r="AY100" i="1" s="1"/>
  <c r="G100" i="1" s="1"/>
  <c r="AR48" i="1"/>
  <c r="AS48" i="1" s="1"/>
  <c r="AV48" i="1" s="1"/>
  <c r="F48" i="1" s="1"/>
  <c r="AY48" i="1" s="1"/>
  <c r="G48" i="1" s="1"/>
  <c r="I48" i="1"/>
  <c r="AR155" i="1"/>
  <c r="AS155" i="1" s="1"/>
  <c r="AV155" i="1" s="1"/>
  <c r="F155" i="1" s="1"/>
  <c r="AY155" i="1" s="1"/>
  <c r="G155" i="1" s="1"/>
  <c r="I155" i="1"/>
  <c r="BB42" i="1"/>
  <c r="BD42" i="1" s="1"/>
  <c r="BB54" i="1"/>
  <c r="BD54" i="1" s="1"/>
  <c r="I23" i="1"/>
  <c r="AR23" i="1"/>
  <c r="AS23" i="1" s="1"/>
  <c r="AV23" i="1" s="1"/>
  <c r="F23" i="1" s="1"/>
  <c r="BB61" i="1"/>
  <c r="BD61" i="1" s="1"/>
  <c r="BB136" i="1"/>
  <c r="BD136" i="1" s="1"/>
  <c r="AZ177" i="1"/>
  <c r="BA177" i="1"/>
  <c r="AZ42" i="1"/>
  <c r="BA42" i="1"/>
  <c r="BB149" i="1"/>
  <c r="BD149" i="1" s="1"/>
  <c r="I77" i="1"/>
  <c r="AR77" i="1"/>
  <c r="AS77" i="1" s="1"/>
  <c r="AV77" i="1" s="1"/>
  <c r="F77" i="1" s="1"/>
  <c r="BB81" i="1"/>
  <c r="BD81" i="1" s="1"/>
  <c r="BB31" i="1"/>
  <c r="BD31" i="1" s="1"/>
  <c r="AZ137" i="1"/>
  <c r="BA137" i="1"/>
  <c r="BB177" i="1"/>
  <c r="BD177" i="1" s="1"/>
  <c r="AY88" i="1" l="1"/>
  <c r="G88" i="1" s="1"/>
  <c r="BA90" i="1"/>
  <c r="AZ79" i="1"/>
  <c r="AZ65" i="1"/>
  <c r="BA82" i="1"/>
  <c r="BB65" i="1"/>
  <c r="BD65" i="1" s="1"/>
  <c r="BB96" i="1"/>
  <c r="BD96" i="1" s="1"/>
  <c r="BB90" i="1"/>
  <c r="BD90" i="1" s="1"/>
  <c r="BA96" i="1"/>
  <c r="BB100" i="1"/>
  <c r="BD100" i="1" s="1"/>
  <c r="AZ63" i="1"/>
  <c r="AY76" i="1"/>
  <c r="G76" i="1" s="1"/>
  <c r="BB63" i="1"/>
  <c r="BD63" i="1" s="1"/>
  <c r="AY71" i="1"/>
  <c r="G71" i="1" s="1"/>
  <c r="BB71" i="1"/>
  <c r="BD71" i="1" s="1"/>
  <c r="BB29" i="1"/>
  <c r="BD29" i="1" s="1"/>
  <c r="BB109" i="1"/>
  <c r="BD109" i="1" s="1"/>
  <c r="BB106" i="1"/>
  <c r="BD106" i="1" s="1"/>
  <c r="BB60" i="1"/>
  <c r="BD60" i="1" s="1"/>
  <c r="BB79" i="1"/>
  <c r="BD79" i="1" s="1"/>
  <c r="AY138" i="1"/>
  <c r="G138" i="1" s="1"/>
  <c r="BB138" i="1"/>
  <c r="BD138" i="1" s="1"/>
  <c r="AY159" i="1"/>
  <c r="G159" i="1" s="1"/>
  <c r="BB159" i="1"/>
  <c r="BD159" i="1" s="1"/>
  <c r="AZ29" i="1"/>
  <c r="BA29" i="1"/>
  <c r="BB116" i="1"/>
  <c r="BD116" i="1" s="1"/>
  <c r="AZ106" i="1"/>
  <c r="BA106" i="1"/>
  <c r="BA97" i="1"/>
  <c r="AZ172" i="1"/>
  <c r="BA116" i="1"/>
  <c r="AY178" i="1"/>
  <c r="G178" i="1" s="1"/>
  <c r="BB178" i="1"/>
  <c r="BD178" i="1" s="1"/>
  <c r="AZ67" i="1"/>
  <c r="BA67" i="1"/>
  <c r="AY119" i="1"/>
  <c r="G119" i="1" s="1"/>
  <c r="BB119" i="1"/>
  <c r="BD119" i="1" s="1"/>
  <c r="AZ109" i="1"/>
  <c r="BB67" i="1"/>
  <c r="BD67" i="1" s="1"/>
  <c r="AY91" i="1"/>
  <c r="G91" i="1" s="1"/>
  <c r="BB91" i="1"/>
  <c r="BD91" i="1" s="1"/>
  <c r="AZ64" i="1"/>
  <c r="BA64" i="1"/>
  <c r="AY167" i="1"/>
  <c r="G167" i="1" s="1"/>
  <c r="BB167" i="1"/>
  <c r="BD167" i="1" s="1"/>
  <c r="BB49" i="1"/>
  <c r="BD49" i="1" s="1"/>
  <c r="BA49" i="1"/>
  <c r="BB64" i="1"/>
  <c r="BD64" i="1" s="1"/>
  <c r="BB173" i="1"/>
  <c r="BD173" i="1" s="1"/>
  <c r="AZ88" i="1"/>
  <c r="BA88" i="1"/>
  <c r="AY151" i="1"/>
  <c r="G151" i="1" s="1"/>
  <c r="BB151" i="1"/>
  <c r="BD151" i="1" s="1"/>
  <c r="AZ107" i="1"/>
  <c r="BA107" i="1"/>
  <c r="AZ115" i="1"/>
  <c r="BA115" i="1"/>
  <c r="BB55" i="1"/>
  <c r="BD55" i="1" s="1"/>
  <c r="AZ133" i="1"/>
  <c r="BA133" i="1"/>
  <c r="AZ156" i="1"/>
  <c r="BA156" i="1"/>
  <c r="AZ60" i="1"/>
  <c r="BA60" i="1"/>
  <c r="BA43" i="1"/>
  <c r="AZ43" i="1"/>
  <c r="AY26" i="1"/>
  <c r="G26" i="1" s="1"/>
  <c r="BB26" i="1"/>
  <c r="BD26" i="1" s="1"/>
  <c r="AY57" i="1"/>
  <c r="G57" i="1" s="1"/>
  <c r="BB57" i="1"/>
  <c r="BD57" i="1" s="1"/>
  <c r="AZ155" i="1"/>
  <c r="BA155" i="1"/>
  <c r="AY112" i="1"/>
  <c r="G112" i="1" s="1"/>
  <c r="BB112" i="1"/>
  <c r="BD112" i="1" s="1"/>
  <c r="AY117" i="1"/>
  <c r="G117" i="1" s="1"/>
  <c r="BB117" i="1"/>
  <c r="BD117" i="1" s="1"/>
  <c r="AY23" i="1"/>
  <c r="G23" i="1" s="1"/>
  <c r="BB23" i="1"/>
  <c r="BD23" i="1" s="1"/>
  <c r="AZ134" i="1"/>
  <c r="BA134" i="1"/>
  <c r="BA28" i="1"/>
  <c r="AZ28" i="1"/>
  <c r="AY72" i="1"/>
  <c r="G72" i="1" s="1"/>
  <c r="BB72" i="1"/>
  <c r="BD72" i="1" s="1"/>
  <c r="AZ173" i="1"/>
  <c r="BA173" i="1"/>
  <c r="AY83" i="1"/>
  <c r="G83" i="1" s="1"/>
  <c r="BB83" i="1"/>
  <c r="BD83" i="1" s="1"/>
  <c r="AY44" i="1"/>
  <c r="G44" i="1" s="1"/>
  <c r="BB44" i="1"/>
  <c r="BD44" i="1" s="1"/>
  <c r="BA39" i="1"/>
  <c r="AZ39" i="1"/>
  <c r="BB28" i="1"/>
  <c r="BD28" i="1" s="1"/>
  <c r="BA76" i="1"/>
  <c r="AZ76" i="1"/>
  <c r="AY154" i="1"/>
  <c r="G154" i="1" s="1"/>
  <c r="BB154" i="1"/>
  <c r="BD154" i="1" s="1"/>
  <c r="AY77" i="1"/>
  <c r="G77" i="1" s="1"/>
  <c r="BB77" i="1"/>
  <c r="BD77" i="1" s="1"/>
  <c r="BA48" i="1"/>
  <c r="AZ48" i="1"/>
  <c r="BB48" i="1"/>
  <c r="BD48" i="1" s="1"/>
  <c r="AZ75" i="1"/>
  <c r="BA75" i="1"/>
  <c r="AY101" i="1"/>
  <c r="G101" i="1" s="1"/>
  <c r="BB101" i="1"/>
  <c r="BD101" i="1" s="1"/>
  <c r="AZ100" i="1"/>
  <c r="BA100" i="1"/>
  <c r="AZ174" i="1"/>
  <c r="BA174" i="1"/>
  <c r="BB155" i="1"/>
  <c r="BD155" i="1" s="1"/>
  <c r="BA55" i="1"/>
  <c r="AZ55" i="1"/>
  <c r="AY40" i="1"/>
  <c r="G40" i="1" s="1"/>
  <c r="BB40" i="1"/>
  <c r="BD40" i="1" s="1"/>
  <c r="BB133" i="1"/>
  <c r="BD133" i="1" s="1"/>
  <c r="BB156" i="1"/>
  <c r="BD156" i="1" s="1"/>
  <c r="BB43" i="1"/>
  <c r="BD43" i="1" s="1"/>
  <c r="AZ71" i="1" l="1"/>
  <c r="BA71" i="1"/>
  <c r="AZ159" i="1"/>
  <c r="BA159" i="1"/>
  <c r="BA138" i="1"/>
  <c r="AZ138" i="1"/>
  <c r="AZ178" i="1"/>
  <c r="BA178" i="1"/>
  <c r="AZ119" i="1"/>
  <c r="BA119" i="1"/>
  <c r="BA167" i="1"/>
  <c r="AZ167" i="1"/>
  <c r="BA91" i="1"/>
  <c r="AZ91" i="1"/>
  <c r="AZ151" i="1"/>
  <c r="BA151" i="1"/>
  <c r="AZ112" i="1"/>
  <c r="BA112" i="1"/>
  <c r="BA57" i="1"/>
  <c r="AZ57" i="1"/>
  <c r="AZ26" i="1"/>
  <c r="BA26" i="1"/>
  <c r="AZ72" i="1"/>
  <c r="BA72" i="1"/>
  <c r="AZ154" i="1"/>
  <c r="BA154" i="1"/>
  <c r="AZ83" i="1"/>
  <c r="BA83" i="1"/>
  <c r="BA101" i="1"/>
  <c r="AZ101" i="1"/>
  <c r="BA23" i="1"/>
  <c r="AZ23" i="1"/>
  <c r="BA40" i="1"/>
  <c r="AZ40" i="1"/>
  <c r="AZ117" i="1"/>
  <c r="BA117" i="1"/>
  <c r="AZ44" i="1"/>
  <c r="BA44" i="1"/>
  <c r="AZ77" i="1"/>
  <c r="BA77" i="1"/>
</calcChain>
</file>

<file path=xl/sharedStrings.xml><?xml version="1.0" encoding="utf-8"?>
<sst xmlns="http://schemas.openxmlformats.org/spreadsheetml/2006/main" count="444" uniqueCount="175">
  <si>
    <t>OPEN 6.2.4</t>
  </si>
  <si>
    <t>Thr Jul  2 2015 09:34:33</t>
  </si>
  <si>
    <t>Unit=</t>
  </si>
  <si>
    <t>PSC-3840</t>
  </si>
  <si>
    <t>LightSource=</t>
  </si>
  <si>
    <t>6400-02 or -02B LED Source</t>
  </si>
  <si>
    <t>A/D AvgTime=</t>
  </si>
  <si>
    <t>Config=</t>
  </si>
  <si>
    <t>/User/Configs/UserPrefs/2x3 LED.xml</t>
  </si>
  <si>
    <t>Remark=</t>
  </si>
  <si>
    <t/>
  </si>
  <si>
    <t>Obs</t>
  </si>
  <si>
    <t>HHMMSS</t>
  </si>
  <si>
    <t>FTime</t>
  </si>
  <si>
    <t>EBal?</t>
  </si>
  <si>
    <t>Photo</t>
  </si>
  <si>
    <t>Cond</t>
  </si>
  <si>
    <t>Ci</t>
  </si>
  <si>
    <t>Trmmol</t>
  </si>
  <si>
    <t>VpdL</t>
  </si>
  <si>
    <t>CTleaf</t>
  </si>
  <si>
    <t>Area</t>
  </si>
  <si>
    <t>BLC_1</t>
  </si>
  <si>
    <t>StmRat</t>
  </si>
  <si>
    <t>BLCond</t>
  </si>
  <si>
    <t>Tair</t>
  </si>
  <si>
    <t>Tleaf</t>
  </si>
  <si>
    <t>TBlk</t>
  </si>
  <si>
    <t>CO2R</t>
  </si>
  <si>
    <t>CO2S</t>
  </si>
  <si>
    <t>H2OR</t>
  </si>
  <si>
    <t>H2OS</t>
  </si>
  <si>
    <t>RH_R</t>
  </si>
  <si>
    <t>RH_S</t>
  </si>
  <si>
    <t>Flow</t>
  </si>
  <si>
    <t>PARi</t>
  </si>
  <si>
    <t>PARo</t>
  </si>
  <si>
    <t>Press</t>
  </si>
  <si>
    <t>CsMch</t>
  </si>
  <si>
    <t>HsMch</t>
  </si>
  <si>
    <t>StableF</t>
  </si>
  <si>
    <t>BLCslope</t>
  </si>
  <si>
    <t>BLCoffst</t>
  </si>
  <si>
    <t>f_parin</t>
  </si>
  <si>
    <t>f_parout</t>
  </si>
  <si>
    <t>alphaK</t>
  </si>
  <si>
    <t>Status</t>
  </si>
  <si>
    <t>fda</t>
  </si>
  <si>
    <t>Trans</t>
  </si>
  <si>
    <t>Tair_K</t>
  </si>
  <si>
    <t>Twall_K</t>
  </si>
  <si>
    <t>R(W/m2)</t>
  </si>
  <si>
    <t>Tl-Ta</t>
  </si>
  <si>
    <t>SVTleaf</t>
  </si>
  <si>
    <t>h2o_i</t>
  </si>
  <si>
    <t>h20diff</t>
  </si>
  <si>
    <t>CTair</t>
  </si>
  <si>
    <t>SVTair</t>
  </si>
  <si>
    <t>CndTotal</t>
  </si>
  <si>
    <t>vp_kPa</t>
  </si>
  <si>
    <t>VpdA</t>
  </si>
  <si>
    <t>CndCO2</t>
  </si>
  <si>
    <t>Ci_Pa</t>
  </si>
  <si>
    <t>Ci/Ca</t>
  </si>
  <si>
    <t>RHsfc</t>
  </si>
  <si>
    <t>C2sfc</t>
  </si>
  <si>
    <t>AHs/Cs</t>
  </si>
  <si>
    <t>in</t>
  </si>
  <si>
    <t>out</t>
  </si>
  <si>
    <t xml:space="preserve">"09:40:27 CO2 Mixer: CO2R -&gt; 400 uml"
</t>
  </si>
  <si>
    <t xml:space="preserve">"09:40:32 Coolers: Tblock -&gt; 0.00 C"
</t>
  </si>
  <si>
    <t xml:space="preserve">"09:40:39 Lamp: ParIn -&gt;  1500 uml"
</t>
  </si>
  <si>
    <t xml:space="preserve">"09:54:43 Coolers: Tblock -&gt; 1.48 C"
</t>
  </si>
  <si>
    <t xml:space="preserve">"10:03:26 Coolers: Tblock -&gt; 2.33 C"
</t>
  </si>
  <si>
    <t xml:space="preserve">"10:04:47 Flow: Fixed -&gt; 500 umol/s"
</t>
  </si>
  <si>
    <t xml:space="preserve">"10:05:35 Coolers: Tblock -&gt; 2.67 C"
</t>
  </si>
  <si>
    <t xml:space="preserve">"10:07:51 Coolers: Tblock -&gt; 3.20 C"
</t>
  </si>
  <si>
    <t xml:space="preserve">"10:08:47 Flow: Fixed -&gt; 500 umol/s"
</t>
  </si>
  <si>
    <t>10:08:59</t>
  </si>
  <si>
    <t>10:09:00</t>
  </si>
  <si>
    <t>10:09:01</t>
  </si>
  <si>
    <t>10:09:02</t>
  </si>
  <si>
    <t>10:09:03</t>
  </si>
  <si>
    <t>10:09:04</t>
  </si>
  <si>
    <t>10:09:05</t>
  </si>
  <si>
    <t>10:09:06</t>
  </si>
  <si>
    <t xml:space="preserve">"10:09:23 Coolers: Tblock -&gt; 8.00 C"
</t>
  </si>
  <si>
    <t xml:space="preserve">"10:11:18 Flow: Fixed -&gt; 500 umol/s"
</t>
  </si>
  <si>
    <t>10:12:02</t>
  </si>
  <si>
    <t>10:12:03</t>
  </si>
  <si>
    <t>10:12:04</t>
  </si>
  <si>
    <t>10:12:05</t>
  </si>
  <si>
    <t>10:12:06</t>
  </si>
  <si>
    <t>10:12:07</t>
  </si>
  <si>
    <t>10:12:08</t>
  </si>
  <si>
    <t>10:12:09</t>
  </si>
  <si>
    <t xml:space="preserve">"10:12:19 Coolers: Tblock -&gt; 13.00 C"
</t>
  </si>
  <si>
    <t xml:space="preserve">"10:14:46 Flow: Fixed -&gt; 500 umol/s"
</t>
  </si>
  <si>
    <t>10:15:26</t>
  </si>
  <si>
    <t>10:15:27</t>
  </si>
  <si>
    <t>10:15:28</t>
  </si>
  <si>
    <t>10:15:29</t>
  </si>
  <si>
    <t>10:15:30</t>
  </si>
  <si>
    <t>10:15:31</t>
  </si>
  <si>
    <t>10:15:32</t>
  </si>
  <si>
    <t>10:15:33</t>
  </si>
  <si>
    <t xml:space="preserve">"10:15:43 Coolers: Tblock -&gt; 18.00 C"
</t>
  </si>
  <si>
    <t xml:space="preserve">"10:18:41 Flow: Fixed -&gt; 500 umol/s"
</t>
  </si>
  <si>
    <t>10:18:58</t>
  </si>
  <si>
    <t>10:18:59</t>
  </si>
  <si>
    <t>10:19:00</t>
  </si>
  <si>
    <t>10:19:01</t>
  </si>
  <si>
    <t>10:19:02</t>
  </si>
  <si>
    <t>10:19:03</t>
  </si>
  <si>
    <t>10:19:04</t>
  </si>
  <si>
    <t xml:space="preserve">"10:19:19 Coolers: Tblock -&gt; 23.00 C"
</t>
  </si>
  <si>
    <t xml:space="preserve">"10:21:54 Flow: Fixed -&gt; 500 umol/s"
</t>
  </si>
  <si>
    <t>10:22:21</t>
  </si>
  <si>
    <t>10:22:22</t>
  </si>
  <si>
    <t>10:22:23</t>
  </si>
  <si>
    <t>10:22:24</t>
  </si>
  <si>
    <t>10:22:25</t>
  </si>
  <si>
    <t>10:22:26</t>
  </si>
  <si>
    <t>10:22:27</t>
  </si>
  <si>
    <t>10:22:28</t>
  </si>
  <si>
    <t xml:space="preserve">"10:22:39 Coolers: Tblock -&gt; 28.00 C"
</t>
  </si>
  <si>
    <t xml:space="preserve">"10:27:05 Flow: Fixed -&gt; 500 umol/s"
</t>
  </si>
  <si>
    <t xml:space="preserve">"10:28:02 Flow: Fixed -&gt; 500 umol/s"
</t>
  </si>
  <si>
    <t>10:28:25</t>
  </si>
  <si>
    <t>10:28:26</t>
  </si>
  <si>
    <t>10:28:27</t>
  </si>
  <si>
    <t>10:28:28</t>
  </si>
  <si>
    <t>10:28:29</t>
  </si>
  <si>
    <t>10:28:30</t>
  </si>
  <si>
    <t>10:28:31</t>
  </si>
  <si>
    <t>10:28:32</t>
  </si>
  <si>
    <t xml:space="preserve">"10:28:45 Coolers: Tblock -&gt; 33.00 C"
</t>
  </si>
  <si>
    <t xml:space="preserve">"10:34:41 Flow: Fixed -&gt; 500 umol/s"
</t>
  </si>
  <si>
    <t xml:space="preserve">"10:39:23 Flow: Fixed -&gt; 500 umol/s"
</t>
  </si>
  <si>
    <t>10:39:58</t>
  </si>
  <si>
    <t>10:39:59</t>
  </si>
  <si>
    <t>10:40:00</t>
  </si>
  <si>
    <t>10:40:01</t>
  </si>
  <si>
    <t>10:40:02</t>
  </si>
  <si>
    <t>10:40:03</t>
  </si>
  <si>
    <t>10:40:04</t>
  </si>
  <si>
    <t>10:40:05</t>
  </si>
  <si>
    <t xml:space="preserve">"10:40:20 Coolers: Tblock -&gt; 38.00 C"
</t>
  </si>
  <si>
    <t xml:space="preserve">"10:45:25 Flow: Fixed -&gt; 500 umol/s"
</t>
  </si>
  <si>
    <t xml:space="preserve">"10:46:03 Lamp: ParIn -&gt;  1500 uml"
</t>
  </si>
  <si>
    <t xml:space="preserve">"10:46:03 CO2 Mixer: CO2R -&gt; 400 uml"
</t>
  </si>
  <si>
    <t xml:space="preserve">"10:46:03 Coolers: Tblock -&gt; 38.00 C"
</t>
  </si>
  <si>
    <t xml:space="preserve">"10:46:03 Flow: Fixed -&gt; 500 umol/s"
</t>
  </si>
  <si>
    <t xml:space="preserve">"10:48:55 Coolers: Tblock -&gt; 35.00 C"
</t>
  </si>
  <si>
    <t xml:space="preserve">"10:50:55 Flow: Fixed -&gt; 500 umol/s"
</t>
  </si>
  <si>
    <t>10:51:22</t>
  </si>
  <si>
    <t>10:51:23</t>
  </si>
  <si>
    <t>10:51:24</t>
  </si>
  <si>
    <t>10:51:25</t>
  </si>
  <si>
    <t>10:51:26</t>
  </si>
  <si>
    <t>10:51:27</t>
  </si>
  <si>
    <t>10:51:28</t>
  </si>
  <si>
    <t>10:51:29</t>
  </si>
  <si>
    <t xml:space="preserve">"10:51:44 Coolers: Tblock -&gt; 40.00 C"
</t>
  </si>
  <si>
    <t xml:space="preserve">"10:56:45 Flow: Fixed -&gt; 500 umol/s"
</t>
  </si>
  <si>
    <t xml:space="preserve">"10:58:50 Coolers: Tblock -&gt; 37.00 C"
</t>
  </si>
  <si>
    <t xml:space="preserve">"10:59:32 Flow: Fixed -&gt; 500 umol/s"
</t>
  </si>
  <si>
    <t>11:00:14</t>
  </si>
  <si>
    <t>11:00:15</t>
  </si>
  <si>
    <t>11:00:16</t>
  </si>
  <si>
    <t>11:00:17</t>
  </si>
  <si>
    <t>11:00:18</t>
  </si>
  <si>
    <t>11:00:19</t>
  </si>
  <si>
    <t>11:00:20</t>
  </si>
  <si>
    <t>11:00:21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</si>
</sst>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Protection="1">
      <protection locked="0"/>
    </xf>
    <xf numFmtId="0" fontId="0" fillId="2" borderId="0" xfId="0" applyFill="1" applyProtection="1">
      <protection locked="0"/>
    </xf>
    <xf numFmtId="0" fontId="0" fillId="3" borderId="0" xfId="0" applyFill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J180"/>
  <sheetViews>
    <sheetView tabSelected="1" topLeftCell="BG1" workbookViewId="0">
      <selection activeCell="BH11" sqref="BH11"/>
    </sheetView>
  </sheetViews>
  <sheetFormatPr defaultRowHeight="15" x14ac:dyDescent="0.25"/>
  <sheetData>
    <row r="1" spans="1:114" x14ac:dyDescent="0.25">
      <c r="A1" s="1" t="s">
        <v>0</v>
      </c>
    </row>
    <row r="2" spans="1:114" x14ac:dyDescent="0.25">
      <c r="A2" s="1" t="s">
        <v>1</v>
      </c>
    </row>
    <row r="3" spans="1:114" x14ac:dyDescent="0.25">
      <c r="A3" s="1" t="s">
        <v>2</v>
      </c>
      <c r="B3" s="1" t="s">
        <v>3</v>
      </c>
    </row>
    <row r="4" spans="1:114" x14ac:dyDescent="0.25">
      <c r="A4" s="1" t="s">
        <v>4</v>
      </c>
      <c r="B4" s="1" t="s">
        <v>5</v>
      </c>
      <c r="C4" s="1">
        <v>1</v>
      </c>
      <c r="D4" s="1">
        <v>0.15999999642372131</v>
      </c>
    </row>
    <row r="5" spans="1:114" x14ac:dyDescent="0.25">
      <c r="A5" s="1" t="s">
        <v>6</v>
      </c>
      <c r="B5" s="1">
        <v>4</v>
      </c>
    </row>
    <row r="6" spans="1:114" x14ac:dyDescent="0.25">
      <c r="A6" s="1" t="s">
        <v>7</v>
      </c>
      <c r="B6" s="1" t="s">
        <v>8</v>
      </c>
    </row>
    <row r="7" spans="1:114" x14ac:dyDescent="0.25">
      <c r="A7" s="1" t="s">
        <v>9</v>
      </c>
      <c r="B7" s="1" t="s">
        <v>10</v>
      </c>
    </row>
    <row r="9" spans="1:114" x14ac:dyDescent="0.25">
      <c r="A9" s="1" t="s">
        <v>11</v>
      </c>
      <c r="B9" s="1" t="s">
        <v>12</v>
      </c>
      <c r="C9" s="1" t="s">
        <v>13</v>
      </c>
      <c r="D9" s="1" t="s">
        <v>14</v>
      </c>
      <c r="E9" s="1" t="s">
        <v>15</v>
      </c>
      <c r="F9" s="1" t="s">
        <v>16</v>
      </c>
      <c r="G9" s="1" t="s">
        <v>17</v>
      </c>
      <c r="H9" s="1" t="s">
        <v>18</v>
      </c>
      <c r="I9" s="1" t="s">
        <v>19</v>
      </c>
      <c r="J9" s="1" t="s">
        <v>20</v>
      </c>
      <c r="K9" s="1" t="s">
        <v>21</v>
      </c>
      <c r="L9" s="1" t="s">
        <v>22</v>
      </c>
      <c r="M9" s="1" t="s">
        <v>23</v>
      </c>
      <c r="N9" s="1" t="s">
        <v>24</v>
      </c>
      <c r="O9" s="1" t="s">
        <v>25</v>
      </c>
      <c r="P9" s="1" t="s">
        <v>26</v>
      </c>
      <c r="Q9" s="1" t="s">
        <v>27</v>
      </c>
      <c r="R9" s="1" t="s">
        <v>28</v>
      </c>
      <c r="S9" s="1" t="s">
        <v>29</v>
      </c>
      <c r="T9" s="1" t="s">
        <v>30</v>
      </c>
      <c r="U9" s="1" t="s">
        <v>31</v>
      </c>
      <c r="V9" s="1" t="s">
        <v>32</v>
      </c>
      <c r="W9" s="1" t="s">
        <v>33</v>
      </c>
      <c r="X9" s="1" t="s">
        <v>34</v>
      </c>
      <c r="Y9" s="1" t="s">
        <v>35</v>
      </c>
      <c r="Z9" s="1" t="s">
        <v>36</v>
      </c>
      <c r="AA9" s="1" t="s">
        <v>37</v>
      </c>
      <c r="AB9" s="1" t="s">
        <v>38</v>
      </c>
      <c r="AC9" s="1" t="s">
        <v>39</v>
      </c>
      <c r="AD9" s="1" t="s">
        <v>40</v>
      </c>
      <c r="AE9" s="1" t="s">
        <v>41</v>
      </c>
      <c r="AF9" s="1" t="s">
        <v>42</v>
      </c>
      <c r="AG9" s="1" t="s">
        <v>43</v>
      </c>
      <c r="AH9" s="1" t="s">
        <v>44</v>
      </c>
      <c r="AI9" s="1" t="s">
        <v>45</v>
      </c>
      <c r="AJ9" s="1" t="s">
        <v>46</v>
      </c>
      <c r="AK9" s="1" t="s">
        <v>47</v>
      </c>
      <c r="AL9" s="1" t="s">
        <v>48</v>
      </c>
      <c r="AM9" s="1" t="s">
        <v>49</v>
      </c>
      <c r="AN9" s="1" t="s">
        <v>50</v>
      </c>
      <c r="AO9" s="1" t="s">
        <v>51</v>
      </c>
      <c r="AP9" s="1" t="s">
        <v>52</v>
      </c>
      <c r="AQ9" s="1" t="s">
        <v>53</v>
      </c>
      <c r="AR9" s="1" t="s">
        <v>54</v>
      </c>
      <c r="AS9" s="1" t="s">
        <v>55</v>
      </c>
      <c r="AT9" s="1" t="s">
        <v>56</v>
      </c>
      <c r="AU9" s="1" t="s">
        <v>57</v>
      </c>
      <c r="AV9" s="1" t="s">
        <v>58</v>
      </c>
      <c r="AW9" s="1" t="s">
        <v>59</v>
      </c>
      <c r="AX9" s="1" t="s">
        <v>60</v>
      </c>
      <c r="AY9" s="1" t="s">
        <v>61</v>
      </c>
      <c r="AZ9" s="1" t="s">
        <v>62</v>
      </c>
      <c r="BA9" s="1" t="s">
        <v>63</v>
      </c>
      <c r="BB9" s="1" t="s">
        <v>64</v>
      </c>
      <c r="BC9" s="1" t="s">
        <v>65</v>
      </c>
      <c r="BD9" s="1" t="s">
        <v>66</v>
      </c>
      <c r="BE9" s="2" t="s">
        <v>15</v>
      </c>
      <c r="BF9" s="2" t="s">
        <v>25</v>
      </c>
      <c r="BG9" s="2" t="s">
        <v>26</v>
      </c>
      <c r="BH9" s="3" t="s">
        <v>12</v>
      </c>
      <c r="BI9" s="3" t="s">
        <v>13</v>
      </c>
      <c r="BJ9" s="3" t="s">
        <v>14</v>
      </c>
      <c r="BK9" s="3" t="s">
        <v>15</v>
      </c>
      <c r="BL9" s="3" t="s">
        <v>16</v>
      </c>
      <c r="BM9" s="3" t="s">
        <v>17</v>
      </c>
      <c r="BN9" s="3" t="s">
        <v>18</v>
      </c>
      <c r="BO9" s="3" t="s">
        <v>19</v>
      </c>
      <c r="BP9" s="3" t="s">
        <v>20</v>
      </c>
      <c r="BQ9" s="3" t="s">
        <v>21</v>
      </c>
      <c r="BR9" s="3" t="s">
        <v>22</v>
      </c>
      <c r="BS9" s="3" t="s">
        <v>23</v>
      </c>
      <c r="BT9" s="3" t="s">
        <v>24</v>
      </c>
      <c r="BU9" s="3" t="s">
        <v>25</v>
      </c>
      <c r="BV9" s="3" t="s">
        <v>26</v>
      </c>
      <c r="BW9" s="3" t="s">
        <v>27</v>
      </c>
      <c r="BX9" s="3" t="s">
        <v>28</v>
      </c>
      <c r="BY9" s="3" t="s">
        <v>29</v>
      </c>
      <c r="BZ9" s="3" t="s">
        <v>30</v>
      </c>
      <c r="CA9" s="3" t="s">
        <v>31</v>
      </c>
      <c r="CB9" s="3" t="s">
        <v>32</v>
      </c>
      <c r="CC9" s="3" t="s">
        <v>33</v>
      </c>
      <c r="CD9" s="3" t="s">
        <v>34</v>
      </c>
      <c r="CE9" s="3" t="s">
        <v>35</v>
      </c>
      <c r="CF9" s="3" t="s">
        <v>36</v>
      </c>
      <c r="CG9" s="3" t="s">
        <v>37</v>
      </c>
      <c r="CH9" s="3" t="s">
        <v>38</v>
      </c>
      <c r="CI9" s="3" t="s">
        <v>39</v>
      </c>
      <c r="CJ9" s="3" t="s">
        <v>40</v>
      </c>
      <c r="CK9" s="3" t="s">
        <v>41</v>
      </c>
      <c r="CL9" s="3" t="s">
        <v>42</v>
      </c>
      <c r="CM9" s="3" t="s">
        <v>43</v>
      </c>
      <c r="CN9" s="3" t="s">
        <v>44</v>
      </c>
      <c r="CO9" s="3" t="s">
        <v>45</v>
      </c>
      <c r="CP9" s="3" t="s">
        <v>46</v>
      </c>
      <c r="CQ9" s="3" t="s">
        <v>47</v>
      </c>
      <c r="CR9" s="3" t="s">
        <v>48</v>
      </c>
      <c r="CS9" s="3" t="s">
        <v>49</v>
      </c>
      <c r="CT9" s="3" t="s">
        <v>50</v>
      </c>
      <c r="CU9" s="3" t="s">
        <v>51</v>
      </c>
      <c r="CV9" s="3" t="s">
        <v>52</v>
      </c>
      <c r="CW9" s="3" t="s">
        <v>53</v>
      </c>
      <c r="CX9" s="3" t="s">
        <v>54</v>
      </c>
      <c r="CY9" s="3" t="s">
        <v>55</v>
      </c>
      <c r="CZ9" s="3" t="s">
        <v>56</v>
      </c>
      <c r="DA9" s="3" t="s">
        <v>57</v>
      </c>
      <c r="DB9" s="3" t="s">
        <v>58</v>
      </c>
      <c r="DC9" s="3" t="s">
        <v>59</v>
      </c>
      <c r="DD9" s="3" t="s">
        <v>60</v>
      </c>
      <c r="DE9" s="3" t="s">
        <v>61</v>
      </c>
      <c r="DF9" s="3" t="s">
        <v>62</v>
      </c>
      <c r="DG9" s="3" t="s">
        <v>63</v>
      </c>
      <c r="DH9" s="3" t="s">
        <v>64</v>
      </c>
      <c r="DI9" s="3" t="s">
        <v>65</v>
      </c>
      <c r="DJ9" s="3" t="s">
        <v>66</v>
      </c>
    </row>
    <row r="10" spans="1:114" x14ac:dyDescent="0.25">
      <c r="A10" s="1" t="s">
        <v>67</v>
      </c>
      <c r="B10" s="1" t="s">
        <v>67</v>
      </c>
      <c r="C10" s="1" t="s">
        <v>67</v>
      </c>
      <c r="D10" s="1" t="s">
        <v>67</v>
      </c>
      <c r="E10" s="1" t="s">
        <v>68</v>
      </c>
      <c r="F10" s="1" t="s">
        <v>68</v>
      </c>
      <c r="G10" s="1" t="s">
        <v>68</v>
      </c>
      <c r="H10" s="1" t="s">
        <v>68</v>
      </c>
      <c r="I10" s="1" t="s">
        <v>68</v>
      </c>
      <c r="J10" s="1" t="s">
        <v>68</v>
      </c>
      <c r="K10" s="1" t="s">
        <v>67</v>
      </c>
      <c r="L10" s="1" t="s">
        <v>68</v>
      </c>
      <c r="M10" s="1" t="s">
        <v>67</v>
      </c>
      <c r="N10" s="1" t="s">
        <v>68</v>
      </c>
      <c r="O10" s="1" t="s">
        <v>67</v>
      </c>
      <c r="P10" s="1" t="s">
        <v>67</v>
      </c>
      <c r="Q10" s="1" t="s">
        <v>67</v>
      </c>
      <c r="R10" s="1" t="s">
        <v>67</v>
      </c>
      <c r="S10" s="1" t="s">
        <v>67</v>
      </c>
      <c r="T10" s="1" t="s">
        <v>67</v>
      </c>
      <c r="U10" s="1" t="s">
        <v>67</v>
      </c>
      <c r="V10" s="1" t="s">
        <v>67</v>
      </c>
      <c r="W10" s="1" t="s">
        <v>67</v>
      </c>
      <c r="X10" s="1" t="s">
        <v>67</v>
      </c>
      <c r="Y10" s="1" t="s">
        <v>67</v>
      </c>
      <c r="Z10" s="1" t="s">
        <v>67</v>
      </c>
      <c r="AA10" s="1" t="s">
        <v>67</v>
      </c>
      <c r="AB10" s="1" t="s">
        <v>67</v>
      </c>
      <c r="AC10" s="1" t="s">
        <v>67</v>
      </c>
      <c r="AD10" s="1" t="s">
        <v>67</v>
      </c>
      <c r="AE10" s="1" t="s">
        <v>67</v>
      </c>
      <c r="AF10" s="1" t="s">
        <v>67</v>
      </c>
      <c r="AG10" s="1" t="s">
        <v>67</v>
      </c>
      <c r="AH10" s="1" t="s">
        <v>67</v>
      </c>
      <c r="AI10" s="1" t="s">
        <v>67</v>
      </c>
      <c r="AJ10" s="1" t="s">
        <v>67</v>
      </c>
      <c r="AK10" s="1" t="s">
        <v>68</v>
      </c>
      <c r="AL10" s="1" t="s">
        <v>68</v>
      </c>
      <c r="AM10" s="1" t="s">
        <v>68</v>
      </c>
      <c r="AN10" s="1" t="s">
        <v>68</v>
      </c>
      <c r="AO10" s="1" t="s">
        <v>68</v>
      </c>
      <c r="AP10" s="1" t="s">
        <v>68</v>
      </c>
      <c r="AQ10" s="1" t="s">
        <v>68</v>
      </c>
      <c r="AR10" s="1" t="s">
        <v>68</v>
      </c>
      <c r="AS10" s="1" t="s">
        <v>68</v>
      </c>
      <c r="AT10" s="1" t="s">
        <v>68</v>
      </c>
      <c r="AU10" s="1" t="s">
        <v>68</v>
      </c>
      <c r="AV10" s="1" t="s">
        <v>68</v>
      </c>
      <c r="AW10" s="1" t="s">
        <v>68</v>
      </c>
      <c r="AX10" s="1" t="s">
        <v>68</v>
      </c>
      <c r="AY10" s="1" t="s">
        <v>68</v>
      </c>
      <c r="AZ10" s="1" t="s">
        <v>68</v>
      </c>
      <c r="BA10" s="1" t="s">
        <v>68</v>
      </c>
      <c r="BB10" s="1" t="s">
        <v>68</v>
      </c>
      <c r="BC10" s="1" t="s">
        <v>68</v>
      </c>
      <c r="BD10" s="1" t="s">
        <v>68</v>
      </c>
      <c r="BE10" s="2" t="s">
        <v>68</v>
      </c>
      <c r="BF10" s="2" t="s">
        <v>67</v>
      </c>
      <c r="BG10" s="2" t="s">
        <v>67</v>
      </c>
      <c r="BH10" s="3" t="s">
        <v>67</v>
      </c>
      <c r="BI10" s="3" t="s">
        <v>67</v>
      </c>
      <c r="BJ10" s="3" t="s">
        <v>67</v>
      </c>
      <c r="BK10" s="3" t="s">
        <v>68</v>
      </c>
      <c r="BL10" s="3" t="s">
        <v>68</v>
      </c>
      <c r="BM10" s="3" t="s">
        <v>68</v>
      </c>
      <c r="BN10" s="3" t="s">
        <v>68</v>
      </c>
      <c r="BO10" s="3" t="s">
        <v>68</v>
      </c>
      <c r="BP10" s="3" t="s">
        <v>68</v>
      </c>
      <c r="BQ10" s="3" t="s">
        <v>67</v>
      </c>
      <c r="BR10" s="3" t="s">
        <v>68</v>
      </c>
      <c r="BS10" s="3" t="s">
        <v>67</v>
      </c>
      <c r="BT10" s="3" t="s">
        <v>68</v>
      </c>
      <c r="BU10" s="3" t="s">
        <v>67</v>
      </c>
      <c r="BV10" s="3" t="s">
        <v>67</v>
      </c>
      <c r="BW10" s="3" t="s">
        <v>67</v>
      </c>
      <c r="BX10" s="3" t="s">
        <v>67</v>
      </c>
      <c r="BY10" s="3" t="s">
        <v>67</v>
      </c>
      <c r="BZ10" s="3" t="s">
        <v>67</v>
      </c>
      <c r="CA10" s="3" t="s">
        <v>67</v>
      </c>
      <c r="CB10" s="3" t="s">
        <v>67</v>
      </c>
      <c r="CC10" s="3" t="s">
        <v>67</v>
      </c>
      <c r="CD10" s="3" t="s">
        <v>67</v>
      </c>
      <c r="CE10" s="3" t="s">
        <v>67</v>
      </c>
      <c r="CF10" s="3" t="s">
        <v>67</v>
      </c>
      <c r="CG10" s="3" t="s">
        <v>67</v>
      </c>
      <c r="CH10" s="3" t="s">
        <v>67</v>
      </c>
      <c r="CI10" s="3" t="s">
        <v>67</v>
      </c>
      <c r="CJ10" s="3" t="s">
        <v>67</v>
      </c>
      <c r="CK10" s="3" t="s">
        <v>67</v>
      </c>
      <c r="CL10" s="3" t="s">
        <v>67</v>
      </c>
      <c r="CM10" s="3" t="s">
        <v>67</v>
      </c>
      <c r="CN10" s="3" t="s">
        <v>67</v>
      </c>
      <c r="CO10" s="3" t="s">
        <v>67</v>
      </c>
      <c r="CP10" s="3" t="s">
        <v>67</v>
      </c>
      <c r="CQ10" s="3" t="s">
        <v>68</v>
      </c>
      <c r="CR10" s="3" t="s">
        <v>68</v>
      </c>
      <c r="CS10" s="3" t="s">
        <v>68</v>
      </c>
      <c r="CT10" s="3" t="s">
        <v>68</v>
      </c>
      <c r="CU10" s="3" t="s">
        <v>68</v>
      </c>
      <c r="CV10" s="3" t="s">
        <v>68</v>
      </c>
      <c r="CW10" s="3" t="s">
        <v>68</v>
      </c>
      <c r="CX10" s="3" t="s">
        <v>68</v>
      </c>
      <c r="CY10" s="3" t="s">
        <v>68</v>
      </c>
      <c r="CZ10" s="3" t="s">
        <v>68</v>
      </c>
      <c r="DA10" s="3" t="s">
        <v>68</v>
      </c>
      <c r="DB10" s="3" t="s">
        <v>68</v>
      </c>
      <c r="DC10" s="3" t="s">
        <v>68</v>
      </c>
      <c r="DD10" s="3" t="s">
        <v>68</v>
      </c>
      <c r="DE10" s="3" t="s">
        <v>68</v>
      </c>
      <c r="DF10" s="3" t="s">
        <v>68</v>
      </c>
      <c r="DG10" s="3" t="s">
        <v>68</v>
      </c>
      <c r="DH10" s="3" t="s">
        <v>68</v>
      </c>
      <c r="DI10" s="3" t="s">
        <v>68</v>
      </c>
      <c r="DJ10" s="3" t="s">
        <v>68</v>
      </c>
    </row>
    <row r="11" spans="1:114" x14ac:dyDescent="0.25">
      <c r="A11" s="1" t="s">
        <v>9</v>
      </c>
      <c r="B11" s="1" t="s">
        <v>69</v>
      </c>
    </row>
    <row r="12" spans="1:114" x14ac:dyDescent="0.25">
      <c r="A12" s="1" t="s">
        <v>9</v>
      </c>
      <c r="B12" s="1" t="s">
        <v>70</v>
      </c>
    </row>
    <row r="13" spans="1:114" x14ac:dyDescent="0.25">
      <c r="A13" s="1" t="s">
        <v>9</v>
      </c>
      <c r="B13" s="1" t="s">
        <v>71</v>
      </c>
    </row>
    <row r="14" spans="1:114" x14ac:dyDescent="0.25">
      <c r="A14" s="1" t="s">
        <v>9</v>
      </c>
      <c r="B14" s="1" t="s">
        <v>72</v>
      </c>
    </row>
    <row r="15" spans="1:114" x14ac:dyDescent="0.25">
      <c r="A15" s="1" t="s">
        <v>9</v>
      </c>
      <c r="B15" s="1" t="s">
        <v>73</v>
      </c>
    </row>
    <row r="16" spans="1:114" x14ac:dyDescent="0.25">
      <c r="A16" s="1" t="s">
        <v>9</v>
      </c>
      <c r="B16" s="1" t="s">
        <v>74</v>
      </c>
    </row>
    <row r="17" spans="1:56" x14ac:dyDescent="0.25">
      <c r="A17" s="1" t="s">
        <v>9</v>
      </c>
      <c r="B17" s="1" t="s">
        <v>75</v>
      </c>
    </row>
    <row r="18" spans="1:56" x14ac:dyDescent="0.25">
      <c r="A18" s="1" t="s">
        <v>9</v>
      </c>
      <c r="B18" s="1" t="s">
        <v>76</v>
      </c>
    </row>
    <row r="19" spans="1:56" x14ac:dyDescent="0.25">
      <c r="A19" s="1" t="s">
        <v>9</v>
      </c>
      <c r="B19" s="1" t="s">
        <v>77</v>
      </c>
    </row>
    <row r="20" spans="1:56" x14ac:dyDescent="0.25">
      <c r="A20" s="1">
        <v>1</v>
      </c>
      <c r="B20" s="1" t="s">
        <v>78</v>
      </c>
      <c r="C20" s="1">
        <v>2077.4999998547137</v>
      </c>
      <c r="D20" s="1">
        <v>0</v>
      </c>
      <c r="E20">
        <f t="shared" ref="E20:E34" si="0">(R20-S20*(1000-T20)/(1000-U20))*AK20</f>
        <v>14.514193832844326</v>
      </c>
      <c r="F20">
        <f t="shared" ref="F20:F34" si="1">IF(AV20&lt;&gt;0,1/(1/AV20-1/N20),0)</f>
        <v>0.373423235852479</v>
      </c>
      <c r="G20">
        <f t="shared" ref="G20:G34" si="2">((AY20-AL20/2)*S20-E20)/(AY20+AL20/2)</f>
        <v>304.66445530926632</v>
      </c>
      <c r="H20">
        <f t="shared" ref="H20:H34" si="3">AL20*1000</f>
        <v>4.4718435604639382</v>
      </c>
      <c r="I20">
        <f t="shared" ref="I20:I34" si="4">(AQ20-AW20)</f>
        <v>0.91300711505391841</v>
      </c>
      <c r="J20">
        <f t="shared" ref="J20:J34" si="5">(P20+AP20*D20)</f>
        <v>10.351679801940918</v>
      </c>
      <c r="K20" s="1">
        <v>5.8032670900000003</v>
      </c>
      <c r="L20">
        <f t="shared" ref="L20:L34" si="6">(K20*AE20+AF20)</f>
        <v>1.4631957257868697</v>
      </c>
      <c r="M20" s="1">
        <v>1</v>
      </c>
      <c r="N20">
        <f t="shared" ref="N20:N34" si="7">L20*(M20+1)*(M20+1)/(M20*M20+1)</f>
        <v>2.9263914515737395</v>
      </c>
      <c r="O20" s="1">
        <v>5.6807518005371094</v>
      </c>
      <c r="P20" s="1">
        <v>10.351679801940918</v>
      </c>
      <c r="Q20" s="1">
        <v>3.3134157657623291</v>
      </c>
      <c r="R20" s="1">
        <v>399.75692749023437</v>
      </c>
      <c r="S20" s="1">
        <v>380.93386840820312</v>
      </c>
      <c r="T20" s="1">
        <v>-6.5503157675266266E-2</v>
      </c>
      <c r="U20" s="1">
        <v>5.0982861518859863</v>
      </c>
      <c r="V20" s="1">
        <v>-0.48803618550300598</v>
      </c>
      <c r="W20" s="1">
        <v>37.985164642333984</v>
      </c>
      <c r="X20" s="1">
        <v>500.00094604492187</v>
      </c>
      <c r="Y20" s="1">
        <v>1499.3897705078125</v>
      </c>
      <c r="Z20" s="1">
        <v>34.849845886230469</v>
      </c>
      <c r="AA20" s="1">
        <v>68.418563842773438</v>
      </c>
      <c r="AB20" s="1">
        <v>-1.4026424884796143</v>
      </c>
      <c r="AC20" s="1">
        <v>0.23118624091148376</v>
      </c>
      <c r="AD20" s="1">
        <v>1</v>
      </c>
      <c r="AE20" s="1">
        <v>-0.21956524252891541</v>
      </c>
      <c r="AF20" s="1">
        <v>2.737391471862793</v>
      </c>
      <c r="AG20" s="1">
        <v>1</v>
      </c>
      <c r="AH20" s="1">
        <v>0</v>
      </c>
      <c r="AI20" s="1">
        <v>0.15999999642372131</v>
      </c>
      <c r="AJ20" s="1">
        <v>111115</v>
      </c>
      <c r="AK20">
        <f t="shared" ref="AK20:AK34" si="8">X20*0.000001/(K20*0.0001)</f>
        <v>0.86158527307231325</v>
      </c>
      <c r="AL20">
        <f t="shared" ref="AL20:AL34" si="9">(U20-T20)/(1000-U20)*AK20</f>
        <v>4.4718435604639379E-3</v>
      </c>
      <c r="AM20">
        <f t="shared" ref="AM20:AM34" si="10">(P20+273.15)</f>
        <v>283.5016798019409</v>
      </c>
      <c r="AN20">
        <f t="shared" ref="AN20:AN34" si="11">(O20+273.15)</f>
        <v>278.83075180053709</v>
      </c>
      <c r="AO20">
        <f t="shared" ref="AO20:AO34" si="12">(Y20*AG20+Z20*AH20)*AI20</f>
        <v>239.90235791901432</v>
      </c>
      <c r="AP20">
        <f t="shared" ref="AP20:AP34" si="13">((AO20+0.00000010773*(AN20^4-AM20^4))-AL20*44100)/(L20*51.4+0.00000043092*AM20^3)</f>
        <v>-2.4090353318343322E-2</v>
      </c>
      <c r="AQ20">
        <f t="shared" ref="AQ20:AQ34" si="14">0.61365*EXP(17.502*J20/(240.97+J20))</f>
        <v>1.2618245316254575</v>
      </c>
      <c r="AR20">
        <f t="shared" ref="AR20:AR34" si="15">AQ20*1000/AA20</f>
        <v>18.442721693561754</v>
      </c>
      <c r="AS20">
        <f t="shared" ref="AS20:AS34" si="16">(AR20-U20)</f>
        <v>13.344435541675768</v>
      </c>
      <c r="AT20">
        <f t="shared" ref="AT20:AT34" si="17">IF(D20,P20,(O20+P20)/2)</f>
        <v>8.0162158012390137</v>
      </c>
      <c r="AU20">
        <f t="shared" ref="AU20:AU34" si="18">0.61365*EXP(17.502*AT20/(240.97+AT20))</f>
        <v>1.0780498296198251</v>
      </c>
      <c r="AV20">
        <f t="shared" ref="AV20:AV34" si="19">IF(AS20&lt;&gt;0,(1000-(AR20+U20)/2)/AS20*AL20,0)</f>
        <v>0.33116482855285573</v>
      </c>
      <c r="AW20">
        <f t="shared" ref="AW20:AW34" si="20">U20*AA20/1000</f>
        <v>0.34881741657153909</v>
      </c>
      <c r="AX20">
        <f t="shared" ref="AX20:AX34" si="21">(AU20-AW20)</f>
        <v>0.72923241304828601</v>
      </c>
      <c r="AY20">
        <f t="shared" ref="AY20:AY34" si="22">1/(1.6/F20+1.37/N20)</f>
        <v>0.21040070200249694</v>
      </c>
      <c r="AZ20">
        <f t="shared" ref="AZ20:AZ34" si="23">G20*AA20*0.001</f>
        <v>20.844704486200833</v>
      </c>
      <c r="BA20">
        <f t="shared" ref="BA20:BA34" si="24">G20/S20</f>
        <v>0.7997830609873533</v>
      </c>
      <c r="BB20">
        <f t="shared" ref="BB20:BB34" si="25">(1-AL20*AA20/AQ20/F20)*100</f>
        <v>35.067779990299627</v>
      </c>
      <c r="BC20">
        <f t="shared" ref="BC20:BC34" si="26">(S20-E20/(N20/1.35))</f>
        <v>374.23819491455532</v>
      </c>
      <c r="BD20">
        <f t="shared" ref="BD20:BD34" si="27">E20*BB20/100/BC20</f>
        <v>1.3600443861240754E-2</v>
      </c>
    </row>
    <row r="21" spans="1:56" x14ac:dyDescent="0.25">
      <c r="A21" s="1">
        <v>2</v>
      </c>
      <c r="B21" s="1" t="s">
        <v>79</v>
      </c>
      <c r="C21" s="1">
        <v>2077.4999998547137</v>
      </c>
      <c r="D21" s="1">
        <v>0</v>
      </c>
      <c r="E21">
        <f t="shared" si="0"/>
        <v>14.514193832844326</v>
      </c>
      <c r="F21">
        <f t="shared" si="1"/>
        <v>0.373423235852479</v>
      </c>
      <c r="G21">
        <f t="shared" si="2"/>
        <v>304.66445530926632</v>
      </c>
      <c r="H21">
        <f t="shared" si="3"/>
        <v>4.4718435604639382</v>
      </c>
      <c r="I21">
        <f t="shared" si="4"/>
        <v>0.91300711505391841</v>
      </c>
      <c r="J21">
        <f t="shared" si="5"/>
        <v>10.351679801940918</v>
      </c>
      <c r="K21" s="1">
        <v>5.8032670900000003</v>
      </c>
      <c r="L21">
        <f t="shared" si="6"/>
        <v>1.4631957257868697</v>
      </c>
      <c r="M21" s="1">
        <v>1</v>
      </c>
      <c r="N21">
        <f t="shared" si="7"/>
        <v>2.9263914515737395</v>
      </c>
      <c r="O21" s="1">
        <v>5.6807518005371094</v>
      </c>
      <c r="P21" s="1">
        <v>10.351679801940918</v>
      </c>
      <c r="Q21" s="1">
        <v>3.3134157657623291</v>
      </c>
      <c r="R21" s="1">
        <v>399.75692749023437</v>
      </c>
      <c r="S21" s="1">
        <v>380.93386840820312</v>
      </c>
      <c r="T21" s="1">
        <v>-6.5503157675266266E-2</v>
      </c>
      <c r="U21" s="1">
        <v>5.0982861518859863</v>
      </c>
      <c r="V21" s="1">
        <v>-0.48803618550300598</v>
      </c>
      <c r="W21" s="1">
        <v>37.985164642333984</v>
      </c>
      <c r="X21" s="1">
        <v>500.00094604492187</v>
      </c>
      <c r="Y21" s="1">
        <v>1499.3897705078125</v>
      </c>
      <c r="Z21" s="1">
        <v>34.849845886230469</v>
      </c>
      <c r="AA21" s="1">
        <v>68.418563842773438</v>
      </c>
      <c r="AB21" s="1">
        <v>-1.4026424884796143</v>
      </c>
      <c r="AC21" s="1">
        <v>0.23118624091148376</v>
      </c>
      <c r="AD21" s="1">
        <v>1</v>
      </c>
      <c r="AE21" s="1">
        <v>-0.21956524252891541</v>
      </c>
      <c r="AF21" s="1">
        <v>2.737391471862793</v>
      </c>
      <c r="AG21" s="1">
        <v>1</v>
      </c>
      <c r="AH21" s="1">
        <v>0</v>
      </c>
      <c r="AI21" s="1">
        <v>0.15999999642372131</v>
      </c>
      <c r="AJ21" s="1">
        <v>111115</v>
      </c>
      <c r="AK21">
        <f t="shared" si="8"/>
        <v>0.86158527307231325</v>
      </c>
      <c r="AL21">
        <f t="shared" si="9"/>
        <v>4.4718435604639379E-3</v>
      </c>
      <c r="AM21">
        <f t="shared" si="10"/>
        <v>283.5016798019409</v>
      </c>
      <c r="AN21">
        <f t="shared" si="11"/>
        <v>278.83075180053709</v>
      </c>
      <c r="AO21">
        <f t="shared" si="12"/>
        <v>239.90235791901432</v>
      </c>
      <c r="AP21">
        <f t="shared" si="13"/>
        <v>-2.4090353318343322E-2</v>
      </c>
      <c r="AQ21">
        <f t="shared" si="14"/>
        <v>1.2618245316254575</v>
      </c>
      <c r="AR21">
        <f t="shared" si="15"/>
        <v>18.442721693561754</v>
      </c>
      <c r="AS21">
        <f t="shared" si="16"/>
        <v>13.344435541675768</v>
      </c>
      <c r="AT21">
        <f t="shared" si="17"/>
        <v>8.0162158012390137</v>
      </c>
      <c r="AU21">
        <f t="shared" si="18"/>
        <v>1.0780498296198251</v>
      </c>
      <c r="AV21">
        <f t="shared" si="19"/>
        <v>0.33116482855285573</v>
      </c>
      <c r="AW21">
        <f t="shared" si="20"/>
        <v>0.34881741657153909</v>
      </c>
      <c r="AX21">
        <f t="shared" si="21"/>
        <v>0.72923241304828601</v>
      </c>
      <c r="AY21">
        <f t="shared" si="22"/>
        <v>0.21040070200249694</v>
      </c>
      <c r="AZ21">
        <f t="shared" si="23"/>
        <v>20.844704486200833</v>
      </c>
      <c r="BA21">
        <f t="shared" si="24"/>
        <v>0.7997830609873533</v>
      </c>
      <c r="BB21">
        <f t="shared" si="25"/>
        <v>35.067779990299627</v>
      </c>
      <c r="BC21">
        <f t="shared" si="26"/>
        <v>374.23819491455532</v>
      </c>
      <c r="BD21">
        <f t="shared" si="27"/>
        <v>1.3600443861240754E-2</v>
      </c>
    </row>
    <row r="22" spans="1:56" x14ac:dyDescent="0.25">
      <c r="A22" s="1">
        <v>3</v>
      </c>
      <c r="B22" s="1" t="s">
        <v>79</v>
      </c>
      <c r="C22" s="1">
        <v>2077.9999998435378</v>
      </c>
      <c r="D22" s="1">
        <v>0</v>
      </c>
      <c r="E22">
        <f t="shared" si="0"/>
        <v>14.479500444875383</v>
      </c>
      <c r="F22">
        <f t="shared" si="1"/>
        <v>0.37361595583535234</v>
      </c>
      <c r="G22">
        <f t="shared" si="2"/>
        <v>304.90498048977105</v>
      </c>
      <c r="H22">
        <f t="shared" si="3"/>
        <v>4.4705931208978642</v>
      </c>
      <c r="I22">
        <f t="shared" si="4"/>
        <v>0.91233548133300446</v>
      </c>
      <c r="J22">
        <f t="shared" si="5"/>
        <v>10.343009948730469</v>
      </c>
      <c r="K22" s="1">
        <v>5.8032670900000003</v>
      </c>
      <c r="L22">
        <f t="shared" si="6"/>
        <v>1.4631957257868697</v>
      </c>
      <c r="M22" s="1">
        <v>1</v>
      </c>
      <c r="N22">
        <f t="shared" si="7"/>
        <v>2.9263914515737395</v>
      </c>
      <c r="O22" s="1">
        <v>5.6819024085998535</v>
      </c>
      <c r="P22" s="1">
        <v>10.343009948730469</v>
      </c>
      <c r="Q22" s="1">
        <v>3.3145668506622314</v>
      </c>
      <c r="R22" s="1">
        <v>399.757568359375</v>
      </c>
      <c r="S22" s="1">
        <v>380.97506713867187</v>
      </c>
      <c r="T22" s="1">
        <v>-6.4911261200904846E-2</v>
      </c>
      <c r="U22" s="1">
        <v>5.0974516868591309</v>
      </c>
      <c r="V22" s="1">
        <v>-0.48358550667762756</v>
      </c>
      <c r="W22" s="1">
        <v>37.975746154785156</v>
      </c>
      <c r="X22" s="1">
        <v>499.99966430664062</v>
      </c>
      <c r="Y22" s="1">
        <v>1499.4178466796875</v>
      </c>
      <c r="Z22" s="1">
        <v>34.935096740722656</v>
      </c>
      <c r="AA22" s="1">
        <v>68.418258666992188</v>
      </c>
      <c r="AB22" s="1">
        <v>-1.4026424884796143</v>
      </c>
      <c r="AC22" s="1">
        <v>0.23118624091148376</v>
      </c>
      <c r="AD22" s="1">
        <v>1</v>
      </c>
      <c r="AE22" s="1">
        <v>-0.21956524252891541</v>
      </c>
      <c r="AF22" s="1">
        <v>2.737391471862793</v>
      </c>
      <c r="AG22" s="1">
        <v>1</v>
      </c>
      <c r="AH22" s="1">
        <v>0</v>
      </c>
      <c r="AI22" s="1">
        <v>0.15999999642372131</v>
      </c>
      <c r="AJ22" s="1">
        <v>111115</v>
      </c>
      <c r="AK22">
        <f t="shared" si="8"/>
        <v>0.86158306442283805</v>
      </c>
      <c r="AL22">
        <f t="shared" si="9"/>
        <v>4.4705931208978639E-3</v>
      </c>
      <c r="AM22">
        <f t="shared" si="10"/>
        <v>283.49300994873045</v>
      </c>
      <c r="AN22">
        <f t="shared" si="11"/>
        <v>278.83190240859983</v>
      </c>
      <c r="AO22">
        <f t="shared" si="12"/>
        <v>239.90685010641391</v>
      </c>
      <c r="AP22">
        <f t="shared" si="13"/>
        <v>-2.2261647415091547E-2</v>
      </c>
      <c r="AQ22">
        <f t="shared" si="14"/>
        <v>1.2610942493870281</v>
      </c>
      <c r="AR22">
        <f t="shared" si="15"/>
        <v>18.432130164625669</v>
      </c>
      <c r="AS22">
        <f t="shared" si="16"/>
        <v>13.334678477766538</v>
      </c>
      <c r="AT22">
        <f t="shared" si="17"/>
        <v>8.0124561786651611</v>
      </c>
      <c r="AU22">
        <f t="shared" si="18"/>
        <v>1.0777741312801159</v>
      </c>
      <c r="AV22">
        <f t="shared" si="19"/>
        <v>0.33131638943396713</v>
      </c>
      <c r="AW22">
        <f t="shared" si="20"/>
        <v>0.34875876805402367</v>
      </c>
      <c r="AX22">
        <f t="shared" si="21"/>
        <v>0.72901536322609228</v>
      </c>
      <c r="AY22">
        <f t="shared" si="22"/>
        <v>0.21049858704809521</v>
      </c>
      <c r="AZ22">
        <f t="shared" si="23"/>
        <v>20.861067824003364</v>
      </c>
      <c r="BA22">
        <f t="shared" si="24"/>
        <v>0.80032791326679675</v>
      </c>
      <c r="BB22">
        <f t="shared" si="25"/>
        <v>35.082138998722932</v>
      </c>
      <c r="BC22">
        <f t="shared" si="26"/>
        <v>374.29539836432878</v>
      </c>
      <c r="BD22">
        <f t="shared" si="27"/>
        <v>1.3571415771046777E-2</v>
      </c>
    </row>
    <row r="23" spans="1:56" x14ac:dyDescent="0.25">
      <c r="A23" s="1">
        <v>4</v>
      </c>
      <c r="B23" s="1" t="s">
        <v>80</v>
      </c>
      <c r="C23" s="1">
        <v>2078.4999998323619</v>
      </c>
      <c r="D23" s="1">
        <v>0</v>
      </c>
      <c r="E23">
        <f t="shared" si="0"/>
        <v>14.488134145523579</v>
      </c>
      <c r="F23">
        <f t="shared" si="1"/>
        <v>0.37377212750397104</v>
      </c>
      <c r="G23">
        <f t="shared" si="2"/>
        <v>304.92623941726828</v>
      </c>
      <c r="H23">
        <f t="shared" si="3"/>
        <v>4.4704721372658334</v>
      </c>
      <c r="I23">
        <f t="shared" si="4"/>
        <v>0.91197138729814442</v>
      </c>
      <c r="J23">
        <f t="shared" si="5"/>
        <v>10.338433265686035</v>
      </c>
      <c r="K23" s="1">
        <v>5.8032670900000003</v>
      </c>
      <c r="L23">
        <f t="shared" si="6"/>
        <v>1.4631957257868697</v>
      </c>
      <c r="M23" s="1">
        <v>1</v>
      </c>
      <c r="N23">
        <f t="shared" si="7"/>
        <v>2.9263914515737395</v>
      </c>
      <c r="O23" s="1">
        <v>5.6834187507629395</v>
      </c>
      <c r="P23" s="1">
        <v>10.338433265686035</v>
      </c>
      <c r="Q23" s="1">
        <v>3.3152389526367187</v>
      </c>
      <c r="R23" s="1">
        <v>399.80221557617187</v>
      </c>
      <c r="S23" s="1">
        <v>381.00906372070313</v>
      </c>
      <c r="T23" s="1">
        <v>-6.5200328826904297E-2</v>
      </c>
      <c r="U23" s="1">
        <v>5.0971636772155762</v>
      </c>
      <c r="V23" s="1">
        <v>-0.48568585515022278</v>
      </c>
      <c r="W23" s="1">
        <v>37.969444274902344</v>
      </c>
      <c r="X23" s="1">
        <v>499.98617553710937</v>
      </c>
      <c r="Y23" s="1">
        <v>1499.410888671875</v>
      </c>
      <c r="Z23" s="1">
        <v>34.949066162109375</v>
      </c>
      <c r="AA23" s="1">
        <v>68.417953491210937</v>
      </c>
      <c r="AB23" s="1">
        <v>-1.4026424884796143</v>
      </c>
      <c r="AC23" s="1">
        <v>0.23118624091148376</v>
      </c>
      <c r="AD23" s="1">
        <v>1</v>
      </c>
      <c r="AE23" s="1">
        <v>-0.21956524252891541</v>
      </c>
      <c r="AF23" s="1">
        <v>2.737391471862793</v>
      </c>
      <c r="AG23" s="1">
        <v>1</v>
      </c>
      <c r="AH23" s="1">
        <v>0</v>
      </c>
      <c r="AI23" s="1">
        <v>0.15999999642372131</v>
      </c>
      <c r="AJ23" s="1">
        <v>111115</v>
      </c>
      <c r="AK23">
        <f t="shared" si="8"/>
        <v>0.86155982101645667</v>
      </c>
      <c r="AL23">
        <f t="shared" si="9"/>
        <v>4.4704721372658338E-3</v>
      </c>
      <c r="AM23">
        <f t="shared" si="10"/>
        <v>283.48843326568601</v>
      </c>
      <c r="AN23">
        <f t="shared" si="11"/>
        <v>278.83341875076292</v>
      </c>
      <c r="AO23">
        <f t="shared" si="12"/>
        <v>239.9057368251888</v>
      </c>
      <c r="AP23">
        <f t="shared" si="13"/>
        <v>-2.1517054168732248E-2</v>
      </c>
      <c r="AQ23">
        <f t="shared" si="14"/>
        <v>1.2607088947029694</v>
      </c>
      <c r="AR23">
        <f t="shared" si="15"/>
        <v>18.426580018429252</v>
      </c>
      <c r="AS23">
        <f t="shared" si="16"/>
        <v>13.329416341213676</v>
      </c>
      <c r="AT23">
        <f t="shared" si="17"/>
        <v>8.0109260082244873</v>
      </c>
      <c r="AU23">
        <f t="shared" si="18"/>
        <v>1.0776619395640508</v>
      </c>
      <c r="AV23">
        <f t="shared" si="19"/>
        <v>0.3314391946201144</v>
      </c>
      <c r="AW23">
        <f t="shared" si="20"/>
        <v>0.34873750740482501</v>
      </c>
      <c r="AX23">
        <f t="shared" si="21"/>
        <v>0.72892443215922575</v>
      </c>
      <c r="AY23">
        <f t="shared" si="22"/>
        <v>0.21057790141897906</v>
      </c>
      <c r="AZ23">
        <f t="shared" si="23"/>
        <v>20.862429266700513</v>
      </c>
      <c r="BA23">
        <f t="shared" si="24"/>
        <v>0.80031229818929717</v>
      </c>
      <c r="BB23">
        <f t="shared" si="25"/>
        <v>35.09147466745852</v>
      </c>
      <c r="BC23">
        <f t="shared" si="26"/>
        <v>374.32541205614592</v>
      </c>
      <c r="BD23">
        <f t="shared" si="27"/>
        <v>1.3582032530298101E-2</v>
      </c>
    </row>
    <row r="24" spans="1:56" x14ac:dyDescent="0.25">
      <c r="A24" s="1">
        <v>5</v>
      </c>
      <c r="B24" s="1" t="s">
        <v>80</v>
      </c>
      <c r="C24" s="1">
        <v>2078.9999998211861</v>
      </c>
      <c r="D24" s="1">
        <v>0</v>
      </c>
      <c r="E24">
        <f t="shared" si="0"/>
        <v>14.513290751878289</v>
      </c>
      <c r="F24">
        <f t="shared" si="1"/>
        <v>0.37341280881641803</v>
      </c>
      <c r="G24">
        <f t="shared" si="2"/>
        <v>304.74788282652833</v>
      </c>
      <c r="H24">
        <f t="shared" si="3"/>
        <v>4.4690106233287299</v>
      </c>
      <c r="I24">
        <f t="shared" si="4"/>
        <v>0.91245000249212649</v>
      </c>
      <c r="J24">
        <f t="shared" si="5"/>
        <v>10.342734336853027</v>
      </c>
      <c r="K24" s="1">
        <v>5.8032670900000003</v>
      </c>
      <c r="L24">
        <f t="shared" si="6"/>
        <v>1.4631957257868697</v>
      </c>
      <c r="M24" s="1">
        <v>1</v>
      </c>
      <c r="N24">
        <f t="shared" si="7"/>
        <v>2.9263914515737395</v>
      </c>
      <c r="O24" s="1">
        <v>5.6847257614135742</v>
      </c>
      <c r="P24" s="1">
        <v>10.342734336853027</v>
      </c>
      <c r="Q24" s="1">
        <v>3.3169000148773193</v>
      </c>
      <c r="R24" s="1">
        <v>399.83282470703125</v>
      </c>
      <c r="S24" s="1">
        <v>381.01202392578125</v>
      </c>
      <c r="T24" s="1">
        <v>-6.4974650740623474E-2</v>
      </c>
      <c r="U24" s="1">
        <v>5.0954585075378418</v>
      </c>
      <c r="V24" s="1">
        <v>-0.48396110534667969</v>
      </c>
      <c r="W24" s="1">
        <v>37.953319549560547</v>
      </c>
      <c r="X24" s="1">
        <v>500.01058959960937</v>
      </c>
      <c r="Y24" s="1">
        <v>1499.414306640625</v>
      </c>
      <c r="Z24" s="1">
        <v>35.098762512207031</v>
      </c>
      <c r="AA24" s="1">
        <v>68.417991638183594</v>
      </c>
      <c r="AB24" s="1">
        <v>-1.4026424884796143</v>
      </c>
      <c r="AC24" s="1">
        <v>0.23118624091148376</v>
      </c>
      <c r="AD24" s="1">
        <v>1</v>
      </c>
      <c r="AE24" s="1">
        <v>-0.21956524252891541</v>
      </c>
      <c r="AF24" s="1">
        <v>2.737391471862793</v>
      </c>
      <c r="AG24" s="1">
        <v>1</v>
      </c>
      <c r="AH24" s="1">
        <v>0</v>
      </c>
      <c r="AI24" s="1">
        <v>0.15999999642372131</v>
      </c>
      <c r="AJ24" s="1">
        <v>111115</v>
      </c>
      <c r="AK24">
        <f t="shared" si="8"/>
        <v>0.86160189053026903</v>
      </c>
      <c r="AL24">
        <f t="shared" si="9"/>
        <v>4.4690106233287296E-3</v>
      </c>
      <c r="AM24">
        <f t="shared" si="10"/>
        <v>283.492734336853</v>
      </c>
      <c r="AN24">
        <f t="shared" si="11"/>
        <v>278.83472576141355</v>
      </c>
      <c r="AO24">
        <f t="shared" si="12"/>
        <v>239.90628370017657</v>
      </c>
      <c r="AP24">
        <f t="shared" si="13"/>
        <v>-2.1105507264469768E-2</v>
      </c>
      <c r="AQ24">
        <f t="shared" si="14"/>
        <v>1.2610710400535621</v>
      </c>
      <c r="AR24">
        <f t="shared" si="15"/>
        <v>18.431862874936645</v>
      </c>
      <c r="AS24">
        <f t="shared" si="16"/>
        <v>13.336404367398803</v>
      </c>
      <c r="AT24">
        <f t="shared" si="17"/>
        <v>8.0137300491333008</v>
      </c>
      <c r="AU24">
        <f t="shared" si="18"/>
        <v>1.0778675390030972</v>
      </c>
      <c r="AV24">
        <f t="shared" si="19"/>
        <v>0.3311566279083783</v>
      </c>
      <c r="AW24">
        <f t="shared" si="20"/>
        <v>0.34862103756143553</v>
      </c>
      <c r="AX24">
        <f t="shared" si="21"/>
        <v>0.72924650144166159</v>
      </c>
      <c r="AY24">
        <f t="shared" si="22"/>
        <v>0.21039540568824375</v>
      </c>
      <c r="AZ24">
        <f t="shared" si="23"/>
        <v>20.850238098979567</v>
      </c>
      <c r="BA24">
        <f t="shared" si="24"/>
        <v>0.79983796754375214</v>
      </c>
      <c r="BB24">
        <f t="shared" si="25"/>
        <v>35.068872362888783</v>
      </c>
      <c r="BC24">
        <f t="shared" si="26"/>
        <v>374.31676704054837</v>
      </c>
      <c r="BD24">
        <f t="shared" si="27"/>
        <v>1.3597166511324876E-2</v>
      </c>
    </row>
    <row r="25" spans="1:56" x14ac:dyDescent="0.25">
      <c r="A25" s="1">
        <v>6</v>
      </c>
      <c r="B25" s="1" t="s">
        <v>81</v>
      </c>
      <c r="C25" s="1">
        <v>2079.4999998100102</v>
      </c>
      <c r="D25" s="1">
        <v>0</v>
      </c>
      <c r="E25">
        <f t="shared" si="0"/>
        <v>14.546602192461194</v>
      </c>
      <c r="F25">
        <f t="shared" si="1"/>
        <v>0.37288104212805712</v>
      </c>
      <c r="G25">
        <f t="shared" si="2"/>
        <v>304.48567221213523</v>
      </c>
      <c r="H25">
        <f t="shared" si="3"/>
        <v>4.4654170775108613</v>
      </c>
      <c r="I25">
        <f t="shared" si="4"/>
        <v>0.91286957987068673</v>
      </c>
      <c r="J25">
        <f t="shared" si="5"/>
        <v>10.345128059387207</v>
      </c>
      <c r="K25" s="1">
        <v>5.8032670900000003</v>
      </c>
      <c r="L25">
        <f t="shared" si="6"/>
        <v>1.4631957257868697</v>
      </c>
      <c r="M25" s="1">
        <v>1</v>
      </c>
      <c r="N25">
        <f t="shared" si="7"/>
        <v>2.9263914515737395</v>
      </c>
      <c r="O25" s="1">
        <v>5.6856508255004883</v>
      </c>
      <c r="P25" s="1">
        <v>10.345128059387207</v>
      </c>
      <c r="Q25" s="1">
        <v>3.3180818557739258</v>
      </c>
      <c r="R25" s="1">
        <v>399.85665893554687</v>
      </c>
      <c r="S25" s="1">
        <v>380.99758911132812</v>
      </c>
      <c r="T25" s="1">
        <v>-6.4375810325145721E-2</v>
      </c>
      <c r="U25" s="1">
        <v>5.0922718048095703</v>
      </c>
      <c r="V25" s="1">
        <v>-0.47946995496749878</v>
      </c>
      <c r="W25" s="1">
        <v>37.927158355712891</v>
      </c>
      <c r="X25" s="1">
        <v>499.97689819335937</v>
      </c>
      <c r="Y25" s="1">
        <v>1499.4598388671875</v>
      </c>
      <c r="Z25" s="1">
        <v>35.113895416259766</v>
      </c>
      <c r="AA25" s="1">
        <v>68.417999267578125</v>
      </c>
      <c r="AB25" s="1">
        <v>-1.4026424884796143</v>
      </c>
      <c r="AC25" s="1">
        <v>0.23118624091148376</v>
      </c>
      <c r="AD25" s="1">
        <v>1</v>
      </c>
      <c r="AE25" s="1">
        <v>-0.21956524252891541</v>
      </c>
      <c r="AF25" s="1">
        <v>2.737391471862793</v>
      </c>
      <c r="AG25" s="1">
        <v>1</v>
      </c>
      <c r="AH25" s="1">
        <v>0</v>
      </c>
      <c r="AI25" s="1">
        <v>0.15999999642372131</v>
      </c>
      <c r="AJ25" s="1">
        <v>111115</v>
      </c>
      <c r="AK25">
        <f t="shared" si="8"/>
        <v>0.86154383460120798</v>
      </c>
      <c r="AL25">
        <f t="shared" si="9"/>
        <v>4.4654170775108616E-3</v>
      </c>
      <c r="AM25">
        <f t="shared" si="10"/>
        <v>283.49512805938718</v>
      </c>
      <c r="AN25">
        <f t="shared" si="11"/>
        <v>278.83565082550047</v>
      </c>
      <c r="AO25">
        <f t="shared" si="12"/>
        <v>239.91356885626374</v>
      </c>
      <c r="AP25">
        <f t="shared" si="13"/>
        <v>-1.9330697200148371E-2</v>
      </c>
      <c r="AQ25">
        <f t="shared" si="14"/>
        <v>1.2612726284824567</v>
      </c>
      <c r="AR25">
        <f t="shared" si="15"/>
        <v>18.434807243481433</v>
      </c>
      <c r="AS25">
        <f t="shared" si="16"/>
        <v>13.342535438671863</v>
      </c>
      <c r="AT25">
        <f t="shared" si="17"/>
        <v>8.0153894424438477</v>
      </c>
      <c r="AU25">
        <f t="shared" si="18"/>
        <v>1.0779892262503779</v>
      </c>
      <c r="AV25">
        <f t="shared" si="19"/>
        <v>0.33073833586662249</v>
      </c>
      <c r="AW25">
        <f t="shared" si="20"/>
        <v>0.34840304861176991</v>
      </c>
      <c r="AX25">
        <f t="shared" si="21"/>
        <v>0.72958617763860789</v>
      </c>
      <c r="AY25">
        <f t="shared" si="22"/>
        <v>0.21012526119786193</v>
      </c>
      <c r="AZ25">
        <f t="shared" si="23"/>
        <v>20.832300498397903</v>
      </c>
      <c r="BA25">
        <f t="shared" si="24"/>
        <v>0.79918004972772683</v>
      </c>
      <c r="BB25">
        <f t="shared" si="25"/>
        <v>35.038936790459765</v>
      </c>
      <c r="BC25">
        <f t="shared" si="26"/>
        <v>374.28696502538713</v>
      </c>
      <c r="BD25">
        <f t="shared" si="27"/>
        <v>1.3617825956162791E-2</v>
      </c>
    </row>
    <row r="26" spans="1:56" x14ac:dyDescent="0.25">
      <c r="A26" s="1">
        <v>7</v>
      </c>
      <c r="B26" s="1" t="s">
        <v>81</v>
      </c>
      <c r="C26" s="1">
        <v>2079.9999997988343</v>
      </c>
      <c r="D26" s="1">
        <v>0</v>
      </c>
      <c r="E26">
        <f t="shared" si="0"/>
        <v>14.528974180928135</v>
      </c>
      <c r="F26">
        <f t="shared" si="1"/>
        <v>0.37292918160518945</v>
      </c>
      <c r="G26">
        <f t="shared" si="2"/>
        <v>304.61443271136449</v>
      </c>
      <c r="H26">
        <f t="shared" si="3"/>
        <v>4.4645525417502139</v>
      </c>
      <c r="I26">
        <f t="shared" si="4"/>
        <v>0.91259444417083246</v>
      </c>
      <c r="J26">
        <f t="shared" si="5"/>
        <v>10.34084415435791</v>
      </c>
      <c r="K26" s="1">
        <v>5.8032670900000003</v>
      </c>
      <c r="L26">
        <f t="shared" si="6"/>
        <v>1.4631957257868697</v>
      </c>
      <c r="M26" s="1">
        <v>1</v>
      </c>
      <c r="N26">
        <f t="shared" si="7"/>
        <v>2.9263914515737395</v>
      </c>
      <c r="O26" s="1">
        <v>5.6868915557861328</v>
      </c>
      <c r="P26" s="1">
        <v>10.34084415435791</v>
      </c>
      <c r="Q26" s="1">
        <v>3.3193349838256836</v>
      </c>
      <c r="R26" s="1">
        <v>399.87240600585937</v>
      </c>
      <c r="S26" s="1">
        <v>381.03390502929687</v>
      </c>
      <c r="T26" s="1">
        <v>-6.4676009118556976E-2</v>
      </c>
      <c r="U26" s="1">
        <v>5.09100341796875</v>
      </c>
      <c r="V26" s="1">
        <v>-0.48166608810424805</v>
      </c>
      <c r="W26" s="1">
        <v>37.914577484130859</v>
      </c>
      <c r="X26" s="1">
        <v>499.974609375</v>
      </c>
      <c r="Y26" s="1">
        <v>1499.4512939453125</v>
      </c>
      <c r="Z26" s="1">
        <v>35.157176971435547</v>
      </c>
      <c r="AA26" s="1">
        <v>68.418228149414062</v>
      </c>
      <c r="AB26" s="1">
        <v>-1.4026424884796143</v>
      </c>
      <c r="AC26" s="1">
        <v>0.23118624091148376</v>
      </c>
      <c r="AD26" s="1">
        <v>1</v>
      </c>
      <c r="AE26" s="1">
        <v>-0.21956524252891541</v>
      </c>
      <c r="AF26" s="1">
        <v>2.737391471862793</v>
      </c>
      <c r="AG26" s="1">
        <v>1</v>
      </c>
      <c r="AH26" s="1">
        <v>0</v>
      </c>
      <c r="AI26" s="1">
        <v>0.15999999642372131</v>
      </c>
      <c r="AJ26" s="1">
        <v>111115</v>
      </c>
      <c r="AK26">
        <f t="shared" si="8"/>
        <v>0.86153989058428793</v>
      </c>
      <c r="AL26">
        <f t="shared" si="9"/>
        <v>4.4645525417502142E-3</v>
      </c>
      <c r="AM26">
        <f t="shared" si="10"/>
        <v>283.49084415435789</v>
      </c>
      <c r="AN26">
        <f t="shared" si="11"/>
        <v>278.83689155578611</v>
      </c>
      <c r="AO26">
        <f t="shared" si="12"/>
        <v>239.9122016687943</v>
      </c>
      <c r="AP26">
        <f t="shared" si="13"/>
        <v>-1.8267485451718468E-2</v>
      </c>
      <c r="AQ26">
        <f t="shared" si="14"/>
        <v>1.2609118775308652</v>
      </c>
      <c r="AR26">
        <f t="shared" si="15"/>
        <v>18.429472841320049</v>
      </c>
      <c r="AS26">
        <f t="shared" si="16"/>
        <v>13.338469423351299</v>
      </c>
      <c r="AT26">
        <f t="shared" si="17"/>
        <v>8.0138678550720215</v>
      </c>
      <c r="AU26">
        <f t="shared" si="18"/>
        <v>1.0778776441781583</v>
      </c>
      <c r="AV26">
        <f t="shared" si="19"/>
        <v>0.33077620832513727</v>
      </c>
      <c r="AW26">
        <f t="shared" si="20"/>
        <v>0.34831743336003274</v>
      </c>
      <c r="AX26">
        <f t="shared" si="21"/>
        <v>0.72956021081812561</v>
      </c>
      <c r="AY26">
        <f t="shared" si="22"/>
        <v>0.21014971980725231</v>
      </c>
      <c r="AZ26">
        <f t="shared" si="23"/>
        <v>20.841179754850472</v>
      </c>
      <c r="BA26">
        <f t="shared" si="24"/>
        <v>0.7994418047599815</v>
      </c>
      <c r="BB26">
        <f t="shared" si="25"/>
        <v>35.041100682001883</v>
      </c>
      <c r="BC26">
        <f t="shared" si="26"/>
        <v>374.33141308014052</v>
      </c>
      <c r="BD26">
        <f t="shared" si="27"/>
        <v>1.3600548318693015E-2</v>
      </c>
    </row>
    <row r="27" spans="1:56" x14ac:dyDescent="0.25">
      <c r="A27" s="1">
        <v>8</v>
      </c>
      <c r="B27" s="1" t="s">
        <v>82</v>
      </c>
      <c r="C27" s="1">
        <v>2080.4999997876585</v>
      </c>
      <c r="D27" s="1">
        <v>0</v>
      </c>
      <c r="E27">
        <f t="shared" si="0"/>
        <v>14.493206851048594</v>
      </c>
      <c r="F27">
        <f t="shared" si="1"/>
        <v>0.37261115843930925</v>
      </c>
      <c r="G27">
        <f t="shared" si="2"/>
        <v>304.74881844559513</v>
      </c>
      <c r="H27">
        <f t="shared" si="3"/>
        <v>4.4620837035230805</v>
      </c>
      <c r="I27">
        <f t="shared" si="4"/>
        <v>0.9127784181011297</v>
      </c>
      <c r="J27">
        <f t="shared" si="5"/>
        <v>10.340845108032227</v>
      </c>
      <c r="K27" s="1">
        <v>5.8032670900000003</v>
      </c>
      <c r="L27">
        <f t="shared" si="6"/>
        <v>1.4631957257868697</v>
      </c>
      <c r="M27" s="1">
        <v>1</v>
      </c>
      <c r="N27">
        <f t="shared" si="7"/>
        <v>2.9263914515737395</v>
      </c>
      <c r="O27" s="1">
        <v>5.6886639595031738</v>
      </c>
      <c r="P27" s="1">
        <v>10.340845108032227</v>
      </c>
      <c r="Q27" s="1">
        <v>3.3208844661712646</v>
      </c>
      <c r="R27" s="1">
        <v>399.8515625</v>
      </c>
      <c r="S27" s="1">
        <v>381.05438232421875</v>
      </c>
      <c r="T27" s="1">
        <v>-6.4833246171474457E-2</v>
      </c>
      <c r="U27" s="1">
        <v>5.0883326530456543</v>
      </c>
      <c r="V27" s="1">
        <v>-0.48277613520622253</v>
      </c>
      <c r="W27" s="1">
        <v>37.889904022216797</v>
      </c>
      <c r="X27" s="1">
        <v>499.94320678710937</v>
      </c>
      <c r="Y27" s="1">
        <v>1499.4788818359375</v>
      </c>
      <c r="Z27" s="1">
        <v>35.208168029785156</v>
      </c>
      <c r="AA27" s="1">
        <v>68.417999267578125</v>
      </c>
      <c r="AB27" s="1">
        <v>-1.4026424884796143</v>
      </c>
      <c r="AC27" s="1">
        <v>0.23118624091148376</v>
      </c>
      <c r="AD27" s="1">
        <v>1</v>
      </c>
      <c r="AE27" s="1">
        <v>-0.21956524252891541</v>
      </c>
      <c r="AF27" s="1">
        <v>2.737391471862793</v>
      </c>
      <c r="AG27" s="1">
        <v>1</v>
      </c>
      <c r="AH27" s="1">
        <v>0</v>
      </c>
      <c r="AI27" s="1">
        <v>0.15999999642372131</v>
      </c>
      <c r="AJ27" s="1">
        <v>111115</v>
      </c>
      <c r="AK27">
        <f t="shared" si="8"/>
        <v>0.86148577867214671</v>
      </c>
      <c r="AL27">
        <f t="shared" si="9"/>
        <v>4.4620837035230804E-3</v>
      </c>
      <c r="AM27">
        <f t="shared" si="10"/>
        <v>283.4908451080322</v>
      </c>
      <c r="AN27">
        <f t="shared" si="11"/>
        <v>278.83866395950315</v>
      </c>
      <c r="AO27">
        <f t="shared" si="12"/>
        <v>239.91661573119563</v>
      </c>
      <c r="AP27">
        <f t="shared" si="13"/>
        <v>-1.6740439276848196E-2</v>
      </c>
      <c r="AQ27">
        <f t="shared" si="14"/>
        <v>1.2609119578304011</v>
      </c>
      <c r="AR27">
        <f t="shared" si="15"/>
        <v>18.42953566793236</v>
      </c>
      <c r="AS27">
        <f t="shared" si="16"/>
        <v>13.341203014886705</v>
      </c>
      <c r="AT27">
        <f t="shared" si="17"/>
        <v>8.0147545337677002</v>
      </c>
      <c r="AU27">
        <f t="shared" si="18"/>
        <v>1.0779426654603106</v>
      </c>
      <c r="AV27">
        <f t="shared" si="19"/>
        <v>0.33052599155520823</v>
      </c>
      <c r="AW27">
        <f t="shared" si="20"/>
        <v>0.34813353972927141</v>
      </c>
      <c r="AX27">
        <f t="shared" si="21"/>
        <v>0.72980912573103918</v>
      </c>
      <c r="AY27">
        <f t="shared" si="22"/>
        <v>0.20998812772716907</v>
      </c>
      <c r="AZ27">
        <f t="shared" si="23"/>
        <v>20.850304437206027</v>
      </c>
      <c r="BA27">
        <f t="shared" si="24"/>
        <v>0.79975151207236528</v>
      </c>
      <c r="BB27">
        <f t="shared" si="25"/>
        <v>35.021831920705338</v>
      </c>
      <c r="BC27">
        <f t="shared" si="26"/>
        <v>374.36839052418338</v>
      </c>
      <c r="BD27">
        <f t="shared" si="27"/>
        <v>1.355826686165296E-2</v>
      </c>
    </row>
    <row r="28" spans="1:56" x14ac:dyDescent="0.25">
      <c r="A28" s="1">
        <v>9</v>
      </c>
      <c r="B28" s="1" t="s">
        <v>82</v>
      </c>
      <c r="C28" s="1">
        <v>2080.9999997764826</v>
      </c>
      <c r="D28" s="1">
        <v>0</v>
      </c>
      <c r="E28">
        <f t="shared" si="0"/>
        <v>14.483669444942661</v>
      </c>
      <c r="F28">
        <f t="shared" si="1"/>
        <v>0.37223101765091904</v>
      </c>
      <c r="G28">
        <f t="shared" si="2"/>
        <v>304.75073423230072</v>
      </c>
      <c r="H28">
        <f t="shared" si="3"/>
        <v>4.4588382356902203</v>
      </c>
      <c r="I28">
        <f t="shared" si="4"/>
        <v>0.91294720901710891</v>
      </c>
      <c r="J28">
        <f t="shared" si="5"/>
        <v>10.33974552154541</v>
      </c>
      <c r="K28" s="1">
        <v>5.8032670900000003</v>
      </c>
      <c r="L28">
        <f t="shared" si="6"/>
        <v>1.4631957257868697</v>
      </c>
      <c r="M28" s="1">
        <v>1</v>
      </c>
      <c r="N28">
        <f t="shared" si="7"/>
        <v>2.9263914515737395</v>
      </c>
      <c r="O28" s="1">
        <v>5.6897263526916504</v>
      </c>
      <c r="P28" s="1">
        <v>10.33974552154541</v>
      </c>
      <c r="Q28" s="1">
        <v>3.3221478462219238</v>
      </c>
      <c r="R28" s="1">
        <v>399.86175537109375</v>
      </c>
      <c r="S28" s="1">
        <v>381.0760498046875</v>
      </c>
      <c r="T28" s="1">
        <v>-6.5199472010135651E-2</v>
      </c>
      <c r="U28" s="1">
        <v>5.0844902992248535</v>
      </c>
      <c r="V28" s="1">
        <v>-0.48546954989433289</v>
      </c>
      <c r="W28" s="1">
        <v>37.858669281005859</v>
      </c>
      <c r="X28" s="1">
        <v>499.91873168945312</v>
      </c>
      <c r="Y28" s="1">
        <v>1499.44091796875</v>
      </c>
      <c r="Z28" s="1">
        <v>35.177192687988281</v>
      </c>
      <c r="AA28" s="1">
        <v>68.418296813964844</v>
      </c>
      <c r="AB28" s="1">
        <v>-1.4026424884796143</v>
      </c>
      <c r="AC28" s="1">
        <v>0.23118624091148376</v>
      </c>
      <c r="AD28" s="1">
        <v>1</v>
      </c>
      <c r="AE28" s="1">
        <v>-0.21956524252891541</v>
      </c>
      <c r="AF28" s="1">
        <v>2.737391471862793</v>
      </c>
      <c r="AG28" s="1">
        <v>1</v>
      </c>
      <c r="AH28" s="1">
        <v>0</v>
      </c>
      <c r="AI28" s="1">
        <v>0.15999999642372131</v>
      </c>
      <c r="AJ28" s="1">
        <v>111115</v>
      </c>
      <c r="AK28">
        <f t="shared" si="8"/>
        <v>0.86144360398454978</v>
      </c>
      <c r="AL28">
        <f t="shared" si="9"/>
        <v>4.4588382356902205E-3</v>
      </c>
      <c r="AM28">
        <f t="shared" si="10"/>
        <v>283.48974552154539</v>
      </c>
      <c r="AN28">
        <f t="shared" si="11"/>
        <v>278.83972635269163</v>
      </c>
      <c r="AO28">
        <f t="shared" si="12"/>
        <v>239.9105415125814</v>
      </c>
      <c r="AP28">
        <f t="shared" si="13"/>
        <v>-1.4884890866340988E-2</v>
      </c>
      <c r="AQ28">
        <f t="shared" si="14"/>
        <v>1.2608193754571999</v>
      </c>
      <c r="AR28">
        <f t="shared" si="15"/>
        <v>18.428102337675472</v>
      </c>
      <c r="AS28">
        <f t="shared" si="16"/>
        <v>13.343612038450619</v>
      </c>
      <c r="AT28">
        <f t="shared" si="17"/>
        <v>8.0147359371185303</v>
      </c>
      <c r="AU28">
        <f t="shared" si="18"/>
        <v>1.0779413017087418</v>
      </c>
      <c r="AV28">
        <f t="shared" si="19"/>
        <v>0.33022683808986536</v>
      </c>
      <c r="AW28">
        <f t="shared" si="20"/>
        <v>0.34787216644009095</v>
      </c>
      <c r="AX28">
        <f t="shared" si="21"/>
        <v>0.7300691352686508</v>
      </c>
      <c r="AY28">
        <f t="shared" si="22"/>
        <v>0.2097949372199919</v>
      </c>
      <c r="AZ28">
        <f t="shared" si="23"/>
        <v>20.850526188979266</v>
      </c>
      <c r="BA28">
        <f t="shared" si="24"/>
        <v>0.79971106656661917</v>
      </c>
      <c r="BB28">
        <f t="shared" si="25"/>
        <v>34.997727251397883</v>
      </c>
      <c r="BC28">
        <f t="shared" si="26"/>
        <v>374.39445779137105</v>
      </c>
      <c r="BD28">
        <f t="shared" si="27"/>
        <v>1.3539076294659601E-2</v>
      </c>
    </row>
    <row r="29" spans="1:56" x14ac:dyDescent="0.25">
      <c r="A29" s="1">
        <v>10</v>
      </c>
      <c r="B29" s="1" t="s">
        <v>83</v>
      </c>
      <c r="C29" s="1">
        <v>2081.4999997653067</v>
      </c>
      <c r="D29" s="1">
        <v>0</v>
      </c>
      <c r="E29">
        <f t="shared" si="0"/>
        <v>14.518054533064728</v>
      </c>
      <c r="F29">
        <f t="shared" si="1"/>
        <v>0.37205187099729647</v>
      </c>
      <c r="G29">
        <f t="shared" si="2"/>
        <v>304.5574640073188</v>
      </c>
      <c r="H29">
        <f t="shared" si="3"/>
        <v>4.4572097394178858</v>
      </c>
      <c r="I29">
        <f t="shared" si="4"/>
        <v>0.9130076545515029</v>
      </c>
      <c r="J29">
        <f t="shared" si="5"/>
        <v>10.338186264038086</v>
      </c>
      <c r="K29" s="1">
        <v>5.8032670900000003</v>
      </c>
      <c r="L29">
        <f t="shared" si="6"/>
        <v>1.4631957257868697</v>
      </c>
      <c r="M29" s="1">
        <v>1</v>
      </c>
      <c r="N29">
        <f t="shared" si="7"/>
        <v>2.9263914515737395</v>
      </c>
      <c r="O29" s="1">
        <v>5.6903886795043945</v>
      </c>
      <c r="P29" s="1">
        <v>10.338186264038086</v>
      </c>
      <c r="Q29" s="1">
        <v>3.3231401443481445</v>
      </c>
      <c r="R29" s="1">
        <v>399.89968872070312</v>
      </c>
      <c r="S29" s="1">
        <v>381.07516479492187</v>
      </c>
      <c r="T29" s="1">
        <v>-6.6043779253959656E-2</v>
      </c>
      <c r="U29" s="1">
        <v>5.0816779136657715</v>
      </c>
      <c r="V29" s="1">
        <v>-0.49173465371131897</v>
      </c>
      <c r="W29" s="1">
        <v>37.836071014404297</v>
      </c>
      <c r="X29" s="1">
        <v>499.92861938476562</v>
      </c>
      <c r="Y29" s="1">
        <v>1499.4205322265625</v>
      </c>
      <c r="Z29" s="1">
        <v>35.224563598632813</v>
      </c>
      <c r="AA29" s="1">
        <v>68.418434143066406</v>
      </c>
      <c r="AB29" s="1">
        <v>-1.4026424884796143</v>
      </c>
      <c r="AC29" s="1">
        <v>0.23118624091148376</v>
      </c>
      <c r="AD29" s="1">
        <v>1</v>
      </c>
      <c r="AE29" s="1">
        <v>-0.21956524252891541</v>
      </c>
      <c r="AF29" s="1">
        <v>2.737391471862793</v>
      </c>
      <c r="AG29" s="1">
        <v>1</v>
      </c>
      <c r="AH29" s="1">
        <v>0</v>
      </c>
      <c r="AI29" s="1">
        <v>0.15999999642372131</v>
      </c>
      <c r="AJ29" s="1">
        <v>111115</v>
      </c>
      <c r="AK29">
        <f t="shared" si="8"/>
        <v>0.86146064213764373</v>
      </c>
      <c r="AL29">
        <f t="shared" si="9"/>
        <v>4.4572097394178856E-3</v>
      </c>
      <c r="AM29">
        <f t="shared" si="10"/>
        <v>283.48818626403806</v>
      </c>
      <c r="AN29">
        <f t="shared" si="11"/>
        <v>278.84038867950437</v>
      </c>
      <c r="AO29">
        <f t="shared" si="12"/>
        <v>239.90727979390431</v>
      </c>
      <c r="AP29">
        <f t="shared" si="13"/>
        <v>-1.382581801730961E-2</v>
      </c>
      <c r="AQ29">
        <f t="shared" si="14"/>
        <v>1.2606881002239196</v>
      </c>
      <c r="AR29">
        <f t="shared" si="15"/>
        <v>18.426146637436297</v>
      </c>
      <c r="AS29">
        <f t="shared" si="16"/>
        <v>13.344468723770525</v>
      </c>
      <c r="AT29">
        <f t="shared" si="17"/>
        <v>8.0142874717712402</v>
      </c>
      <c r="AU29">
        <f t="shared" si="18"/>
        <v>1.0779084147759403</v>
      </c>
      <c r="AV29">
        <f t="shared" si="19"/>
        <v>0.33008583393812618</v>
      </c>
      <c r="AW29">
        <f t="shared" si="20"/>
        <v>0.34768044567241668</v>
      </c>
      <c r="AX29">
        <f t="shared" si="21"/>
        <v>0.73022796910352361</v>
      </c>
      <c r="AY29">
        <f t="shared" si="22"/>
        <v>0.20970388006018637</v>
      </c>
      <c r="AZ29">
        <f t="shared" si="23"/>
        <v>20.837344793964057</v>
      </c>
      <c r="BA29">
        <f t="shared" si="24"/>
        <v>0.79920575294172846</v>
      </c>
      <c r="BB29">
        <f t="shared" si="25"/>
        <v>34.983280187465226</v>
      </c>
      <c r="BC29">
        <f t="shared" si="26"/>
        <v>374.37771028688013</v>
      </c>
      <c r="BD29">
        <f t="shared" si="27"/>
        <v>1.3566223510419867E-2</v>
      </c>
    </row>
    <row r="30" spans="1:56" x14ac:dyDescent="0.25">
      <c r="A30" s="1">
        <v>11</v>
      </c>
      <c r="B30" s="1" t="s">
        <v>83</v>
      </c>
      <c r="C30" s="1">
        <v>2081.9999997541308</v>
      </c>
      <c r="D30" s="1">
        <v>0</v>
      </c>
      <c r="E30">
        <f t="shared" si="0"/>
        <v>14.560454296403289</v>
      </c>
      <c r="F30">
        <f t="shared" si="1"/>
        <v>0.37161349197467552</v>
      </c>
      <c r="G30">
        <f t="shared" si="2"/>
        <v>304.26687072148439</v>
      </c>
      <c r="H30">
        <f t="shared" si="3"/>
        <v>4.4554773838382875</v>
      </c>
      <c r="I30">
        <f t="shared" si="4"/>
        <v>0.91360703380386432</v>
      </c>
      <c r="J30">
        <f t="shared" si="5"/>
        <v>10.342673301696777</v>
      </c>
      <c r="K30" s="1">
        <v>5.8032670900000003</v>
      </c>
      <c r="L30">
        <f t="shared" si="6"/>
        <v>1.4631957257868697</v>
      </c>
      <c r="M30" s="1">
        <v>1</v>
      </c>
      <c r="N30">
        <f t="shared" si="7"/>
        <v>2.9263914515737395</v>
      </c>
      <c r="O30" s="1">
        <v>5.6912298202514648</v>
      </c>
      <c r="P30" s="1">
        <v>10.342673301696777</v>
      </c>
      <c r="Q30" s="1">
        <v>3.3245468139648438</v>
      </c>
      <c r="R30" s="1">
        <v>399.93423461914062</v>
      </c>
      <c r="S30" s="1">
        <v>381.06231689453125</v>
      </c>
      <c r="T30" s="1">
        <v>-6.7028515040874481E-2</v>
      </c>
      <c r="U30" s="1">
        <v>5.0784387588500977</v>
      </c>
      <c r="V30" s="1">
        <v>-0.49903750419616699</v>
      </c>
      <c r="W30" s="1">
        <v>37.809749603271484</v>
      </c>
      <c r="X30" s="1">
        <v>499.95489501953125</v>
      </c>
      <c r="Y30" s="1">
        <v>1499.4122314453125</v>
      </c>
      <c r="Z30" s="1">
        <v>35.250888824462891</v>
      </c>
      <c r="AA30" s="1">
        <v>68.418441772460938</v>
      </c>
      <c r="AB30" s="1">
        <v>-1.4026424884796143</v>
      </c>
      <c r="AC30" s="1">
        <v>0.23118624091148376</v>
      </c>
      <c r="AD30" s="1">
        <v>1</v>
      </c>
      <c r="AE30" s="1">
        <v>-0.21956524252891541</v>
      </c>
      <c r="AF30" s="1">
        <v>2.737391471862793</v>
      </c>
      <c r="AG30" s="1">
        <v>1</v>
      </c>
      <c r="AH30" s="1">
        <v>0</v>
      </c>
      <c r="AI30" s="1">
        <v>0.15999999642372131</v>
      </c>
      <c r="AJ30" s="1">
        <v>111115</v>
      </c>
      <c r="AK30">
        <f t="shared" si="8"/>
        <v>0.86150591945188437</v>
      </c>
      <c r="AL30">
        <f t="shared" si="9"/>
        <v>4.4554773838382878E-3</v>
      </c>
      <c r="AM30">
        <f t="shared" si="10"/>
        <v>283.49267330169675</v>
      </c>
      <c r="AN30">
        <f t="shared" si="11"/>
        <v>278.84122982025144</v>
      </c>
      <c r="AO30">
        <f t="shared" si="12"/>
        <v>239.90595166893399</v>
      </c>
      <c r="AP30">
        <f t="shared" si="13"/>
        <v>-1.3368535632335773E-2</v>
      </c>
      <c r="AQ30">
        <f t="shared" si="14"/>
        <v>1.2610659003212585</v>
      </c>
      <c r="AR30">
        <f t="shared" si="15"/>
        <v>18.431666487161205</v>
      </c>
      <c r="AS30">
        <f t="shared" si="16"/>
        <v>13.353227728311108</v>
      </c>
      <c r="AT30">
        <f t="shared" si="17"/>
        <v>8.0169515609741211</v>
      </c>
      <c r="AU30">
        <f t="shared" si="18"/>
        <v>1.0781037911785232</v>
      </c>
      <c r="AV30">
        <f t="shared" si="19"/>
        <v>0.32974072653575226</v>
      </c>
      <c r="AW30">
        <f t="shared" si="20"/>
        <v>0.34745886651739422</v>
      </c>
      <c r="AX30">
        <f t="shared" si="21"/>
        <v>0.73064492466112896</v>
      </c>
      <c r="AY30">
        <f t="shared" si="22"/>
        <v>0.20948102323810922</v>
      </c>
      <c r="AZ30">
        <f t="shared" si="23"/>
        <v>20.817465177746779</v>
      </c>
      <c r="BA30">
        <f t="shared" si="24"/>
        <v>0.79847011166338455</v>
      </c>
      <c r="BB30">
        <f t="shared" si="25"/>
        <v>34.951368125728898</v>
      </c>
      <c r="BC30">
        <f t="shared" si="26"/>
        <v>374.34530256974784</v>
      </c>
      <c r="BD30">
        <f t="shared" si="27"/>
        <v>1.3594608899803753E-2</v>
      </c>
    </row>
    <row r="31" spans="1:56" x14ac:dyDescent="0.25">
      <c r="A31" s="1">
        <v>12</v>
      </c>
      <c r="B31" s="1" t="s">
        <v>84</v>
      </c>
      <c r="C31" s="1">
        <v>2082.499999742955</v>
      </c>
      <c r="D31" s="1">
        <v>0</v>
      </c>
      <c r="E31">
        <f t="shared" si="0"/>
        <v>14.590423856636704</v>
      </c>
      <c r="F31">
        <f t="shared" si="1"/>
        <v>0.37120122863238292</v>
      </c>
      <c r="G31">
        <f t="shared" si="2"/>
        <v>304.01725405119237</v>
      </c>
      <c r="H31">
        <f t="shared" si="3"/>
        <v>4.4537886023086557</v>
      </c>
      <c r="I31">
        <f t="shared" si="4"/>
        <v>0.91415037199082283</v>
      </c>
      <c r="J31">
        <f t="shared" si="5"/>
        <v>10.346853256225586</v>
      </c>
      <c r="K31" s="1">
        <v>5.8032670900000003</v>
      </c>
      <c r="L31">
        <f t="shared" si="6"/>
        <v>1.4631957257868697</v>
      </c>
      <c r="M31" s="1">
        <v>1</v>
      </c>
      <c r="N31">
        <f t="shared" si="7"/>
        <v>2.9263914515737395</v>
      </c>
      <c r="O31" s="1">
        <v>5.6919031143188477</v>
      </c>
      <c r="P31" s="1">
        <v>10.346853256225586</v>
      </c>
      <c r="Q31" s="1">
        <v>3.3261425495147705</v>
      </c>
      <c r="R31" s="1">
        <v>399.93185424804687</v>
      </c>
      <c r="S31" s="1">
        <v>381.02703857421875</v>
      </c>
      <c r="T31" s="1">
        <v>-6.7576341331005096E-2</v>
      </c>
      <c r="U31" s="1">
        <v>5.0756936073303223</v>
      </c>
      <c r="V31" s="1">
        <v>-0.50308763980865479</v>
      </c>
      <c r="W31" s="1">
        <v>37.78717041015625</v>
      </c>
      <c r="X31" s="1">
        <v>499.98028564453125</v>
      </c>
      <c r="Y31" s="1">
        <v>1499.4599609375</v>
      </c>
      <c r="Z31" s="1">
        <v>35.309211730957031</v>
      </c>
      <c r="AA31" s="1">
        <v>68.417755126953125</v>
      </c>
      <c r="AB31" s="1">
        <v>-1.4026424884796143</v>
      </c>
      <c r="AC31" s="1">
        <v>0.23118624091148376</v>
      </c>
      <c r="AD31" s="1">
        <v>1</v>
      </c>
      <c r="AE31" s="1">
        <v>-0.21956524252891541</v>
      </c>
      <c r="AF31" s="1">
        <v>2.737391471862793</v>
      </c>
      <c r="AG31" s="1">
        <v>1</v>
      </c>
      <c r="AH31" s="1">
        <v>0</v>
      </c>
      <c r="AI31" s="1">
        <v>0.15999999642372131</v>
      </c>
      <c r="AJ31" s="1">
        <v>111115</v>
      </c>
      <c r="AK31">
        <f t="shared" si="8"/>
        <v>0.86154967174624952</v>
      </c>
      <c r="AL31">
        <f t="shared" si="9"/>
        <v>4.4537886023086554E-3</v>
      </c>
      <c r="AM31">
        <f t="shared" si="10"/>
        <v>283.49685325622556</v>
      </c>
      <c r="AN31">
        <f t="shared" si="11"/>
        <v>278.84190311431882</v>
      </c>
      <c r="AO31">
        <f t="shared" si="12"/>
        <v>239.9135883875133</v>
      </c>
      <c r="AP31">
        <f t="shared" si="13"/>
        <v>-1.2811433903295765E-2</v>
      </c>
      <c r="AQ31">
        <f t="shared" si="14"/>
        <v>1.2614179343165901</v>
      </c>
      <c r="AR31">
        <f t="shared" si="15"/>
        <v>18.43699682890729</v>
      </c>
      <c r="AS31">
        <f t="shared" si="16"/>
        <v>13.361303221576968</v>
      </c>
      <c r="AT31">
        <f t="shared" si="17"/>
        <v>8.0193781852722168</v>
      </c>
      <c r="AU31">
        <f t="shared" si="18"/>
        <v>1.0782817797883339</v>
      </c>
      <c r="AV31">
        <f t="shared" si="19"/>
        <v>0.32941609459649052</v>
      </c>
      <c r="AW31">
        <f t="shared" si="20"/>
        <v>0.34726756232576733</v>
      </c>
      <c r="AX31">
        <f t="shared" si="21"/>
        <v>0.73101421746256667</v>
      </c>
      <c r="AY31">
        <f t="shared" si="22"/>
        <v>0.20927139567704894</v>
      </c>
      <c r="AZ31">
        <f t="shared" si="23"/>
        <v>20.800178042043179</v>
      </c>
      <c r="BA31">
        <f t="shared" si="24"/>
        <v>0.7978889245991766</v>
      </c>
      <c r="BB31">
        <f t="shared" si="25"/>
        <v>34.922626966264183</v>
      </c>
      <c r="BC31">
        <f t="shared" si="26"/>
        <v>374.29619872165324</v>
      </c>
      <c r="BD31">
        <f t="shared" si="27"/>
        <v>1.3613174041447414E-2</v>
      </c>
    </row>
    <row r="32" spans="1:56" x14ac:dyDescent="0.25">
      <c r="A32" s="1">
        <v>13</v>
      </c>
      <c r="B32" s="1" t="s">
        <v>84</v>
      </c>
      <c r="C32" s="1">
        <v>2082.9999997317791</v>
      </c>
      <c r="D32" s="1">
        <v>0</v>
      </c>
      <c r="E32">
        <f t="shared" si="0"/>
        <v>14.563406358498385</v>
      </c>
      <c r="F32">
        <f t="shared" si="1"/>
        <v>0.37087894707810376</v>
      </c>
      <c r="G32">
        <f t="shared" si="2"/>
        <v>304.11348556208009</v>
      </c>
      <c r="H32">
        <f t="shared" si="3"/>
        <v>4.4511876110472066</v>
      </c>
      <c r="I32">
        <f t="shared" si="4"/>
        <v>0.9143262944211743</v>
      </c>
      <c r="J32">
        <f t="shared" si="5"/>
        <v>10.346823692321777</v>
      </c>
      <c r="K32" s="1">
        <v>5.8032670900000003</v>
      </c>
      <c r="L32">
        <f t="shared" si="6"/>
        <v>1.4631957257868697</v>
      </c>
      <c r="M32" s="1">
        <v>1</v>
      </c>
      <c r="N32">
        <f t="shared" si="7"/>
        <v>2.9263914515737395</v>
      </c>
      <c r="O32" s="1">
        <v>5.6928348541259766</v>
      </c>
      <c r="P32" s="1">
        <v>10.346823692321777</v>
      </c>
      <c r="Q32" s="1">
        <v>3.3276355266571045</v>
      </c>
      <c r="R32" s="1">
        <v>399.92446899414062</v>
      </c>
      <c r="S32" s="1">
        <v>381.05145263671875</v>
      </c>
      <c r="T32" s="1">
        <v>-6.7375116050243378E-2</v>
      </c>
      <c r="U32" s="1">
        <v>5.073063850402832</v>
      </c>
      <c r="V32" s="1">
        <v>-0.50155931711196899</v>
      </c>
      <c r="W32" s="1">
        <v>37.76531982421875</v>
      </c>
      <c r="X32" s="1">
        <v>499.96481323242187</v>
      </c>
      <c r="Y32" s="1">
        <v>1499.4091796875</v>
      </c>
      <c r="Z32" s="1">
        <v>35.220664978027344</v>
      </c>
      <c r="AA32" s="1">
        <v>68.418052673339844</v>
      </c>
      <c r="AB32" s="1">
        <v>-1.4026424884796143</v>
      </c>
      <c r="AC32" s="1">
        <v>0.23118624091148376</v>
      </c>
      <c r="AD32" s="1">
        <v>1</v>
      </c>
      <c r="AE32" s="1">
        <v>-0.21956524252891541</v>
      </c>
      <c r="AF32" s="1">
        <v>2.737391471862793</v>
      </c>
      <c r="AG32" s="1">
        <v>1</v>
      </c>
      <c r="AH32" s="1">
        <v>0</v>
      </c>
      <c r="AI32" s="1">
        <v>0.15999999642372131</v>
      </c>
      <c r="AJ32" s="1">
        <v>111115</v>
      </c>
      <c r="AK32">
        <f t="shared" si="8"/>
        <v>0.86152301019187072</v>
      </c>
      <c r="AL32">
        <f t="shared" si="9"/>
        <v>4.4511876110472064E-3</v>
      </c>
      <c r="AM32">
        <f t="shared" si="10"/>
        <v>283.49682369232175</v>
      </c>
      <c r="AN32">
        <f t="shared" si="11"/>
        <v>278.84283485412595</v>
      </c>
      <c r="AO32">
        <f t="shared" si="12"/>
        <v>239.90546338769491</v>
      </c>
      <c r="AP32">
        <f t="shared" si="13"/>
        <v>-1.145216722245956E-2</v>
      </c>
      <c r="AQ32">
        <f t="shared" si="14"/>
        <v>1.2614154441532515</v>
      </c>
      <c r="AR32">
        <f t="shared" si="15"/>
        <v>18.436880251120936</v>
      </c>
      <c r="AS32">
        <f t="shared" si="16"/>
        <v>13.363816400718104</v>
      </c>
      <c r="AT32">
        <f t="shared" si="17"/>
        <v>8.019829273223877</v>
      </c>
      <c r="AU32">
        <f t="shared" si="18"/>
        <v>1.0783148691498294</v>
      </c>
      <c r="AV32">
        <f t="shared" si="19"/>
        <v>0.32916226122728504</v>
      </c>
      <c r="AW32">
        <f t="shared" si="20"/>
        <v>0.34708914973207722</v>
      </c>
      <c r="AX32">
        <f t="shared" si="21"/>
        <v>0.73122571941775227</v>
      </c>
      <c r="AY32">
        <f t="shared" si="22"/>
        <v>0.20910749026040795</v>
      </c>
      <c r="AZ32">
        <f t="shared" si="23"/>
        <v>20.806852473859369</v>
      </c>
      <c r="BA32">
        <f t="shared" si="24"/>
        <v>0.79809034569410586</v>
      </c>
      <c r="BB32">
        <f t="shared" si="25"/>
        <v>34.903703172372168</v>
      </c>
      <c r="BC32">
        <f t="shared" si="26"/>
        <v>374.33307646957957</v>
      </c>
      <c r="BD32">
        <f t="shared" si="27"/>
        <v>1.3579265223092671E-2</v>
      </c>
    </row>
    <row r="33" spans="1:114" x14ac:dyDescent="0.25">
      <c r="A33" s="1">
        <v>14</v>
      </c>
      <c r="B33" s="1" t="s">
        <v>85</v>
      </c>
      <c r="C33" s="1">
        <v>2083.4999997206032</v>
      </c>
      <c r="D33" s="1">
        <v>0</v>
      </c>
      <c r="E33">
        <f t="shared" si="0"/>
        <v>14.482290035538487</v>
      </c>
      <c r="F33">
        <f t="shared" si="1"/>
        <v>0.370511522933273</v>
      </c>
      <c r="G33">
        <f t="shared" si="2"/>
        <v>304.50003458859862</v>
      </c>
      <c r="H33">
        <f t="shared" si="3"/>
        <v>4.44987708083183</v>
      </c>
      <c r="I33">
        <f t="shared" si="4"/>
        <v>0.91485807856000045</v>
      </c>
      <c r="J33">
        <f t="shared" si="5"/>
        <v>10.351421356201172</v>
      </c>
      <c r="K33" s="1">
        <v>5.8032670900000003</v>
      </c>
      <c r="L33">
        <f t="shared" si="6"/>
        <v>1.4631957257868697</v>
      </c>
      <c r="M33" s="1">
        <v>1</v>
      </c>
      <c r="N33">
        <f t="shared" si="7"/>
        <v>2.9263914515737395</v>
      </c>
      <c r="O33" s="1">
        <v>5.6942276954650879</v>
      </c>
      <c r="P33" s="1">
        <v>10.351421356201172</v>
      </c>
      <c r="Q33" s="1">
        <v>3.3295726776123047</v>
      </c>
      <c r="R33" s="1">
        <v>399.89883422851562</v>
      </c>
      <c r="S33" s="1">
        <v>381.12127685546875</v>
      </c>
      <c r="T33" s="1">
        <v>-6.767689436674118E-2</v>
      </c>
      <c r="U33" s="1">
        <v>5.0709624290466309</v>
      </c>
      <c r="V33" s="1">
        <v>-0.50375622510910034</v>
      </c>
      <c r="W33" s="1">
        <v>37.745952606201172</v>
      </c>
      <c r="X33" s="1">
        <v>499.99371337890625</v>
      </c>
      <c r="Y33" s="1">
        <v>1499.37646484375</v>
      </c>
      <c r="Z33" s="1">
        <v>35.201725006103516</v>
      </c>
      <c r="AA33" s="1">
        <v>68.417915344238281</v>
      </c>
      <c r="AB33" s="1">
        <v>-1.4026424884796143</v>
      </c>
      <c r="AC33" s="1">
        <v>0.23118624091148376</v>
      </c>
      <c r="AD33" s="1">
        <v>1</v>
      </c>
      <c r="AE33" s="1">
        <v>-0.21956524252891541</v>
      </c>
      <c r="AF33" s="1">
        <v>2.737391471862793</v>
      </c>
      <c r="AG33" s="1">
        <v>1</v>
      </c>
      <c r="AH33" s="1">
        <v>0</v>
      </c>
      <c r="AI33" s="1">
        <v>0.15999999642372131</v>
      </c>
      <c r="AJ33" s="1">
        <v>111115</v>
      </c>
      <c r="AK33">
        <f t="shared" si="8"/>
        <v>0.86157280997884622</v>
      </c>
      <c r="AL33">
        <f t="shared" si="9"/>
        <v>4.4498770808318296E-3</v>
      </c>
      <c r="AM33">
        <f t="shared" si="10"/>
        <v>283.50142135620115</v>
      </c>
      <c r="AN33">
        <f t="shared" si="11"/>
        <v>278.84422769546507</v>
      </c>
      <c r="AO33">
        <f t="shared" si="12"/>
        <v>239.90022901281191</v>
      </c>
      <c r="AP33">
        <f t="shared" si="13"/>
        <v>-1.1211823984027302E-2</v>
      </c>
      <c r="AQ33">
        <f t="shared" si="14"/>
        <v>1.2618027567443257</v>
      </c>
      <c r="AR33">
        <f t="shared" si="15"/>
        <v>18.442578239861362</v>
      </c>
      <c r="AS33">
        <f t="shared" si="16"/>
        <v>13.371615810814731</v>
      </c>
      <c r="AT33">
        <f t="shared" si="17"/>
        <v>8.0228245258331299</v>
      </c>
      <c r="AU33">
        <f t="shared" si="18"/>
        <v>1.0785346073248732</v>
      </c>
      <c r="AV33">
        <f t="shared" si="19"/>
        <v>0.32887281239558708</v>
      </c>
      <c r="AW33">
        <f t="shared" si="20"/>
        <v>0.34694467818432534</v>
      </c>
      <c r="AX33">
        <f t="shared" si="21"/>
        <v>0.73158992914054788</v>
      </c>
      <c r="AY33">
        <f t="shared" si="22"/>
        <v>0.20892059227839488</v>
      </c>
      <c r="AZ33">
        <f t="shared" si="23"/>
        <v>20.833257588800372</v>
      </c>
      <c r="BA33">
        <f t="shared" si="24"/>
        <v>0.7989583712065309</v>
      </c>
      <c r="BB33">
        <f t="shared" si="25"/>
        <v>34.878460195570305</v>
      </c>
      <c r="BC33">
        <f t="shared" si="26"/>
        <v>374.44032118992959</v>
      </c>
      <c r="BD33">
        <f t="shared" si="27"/>
        <v>1.3489999552933257E-2</v>
      </c>
    </row>
    <row r="34" spans="1:114" x14ac:dyDescent="0.25">
      <c r="A34" s="1">
        <v>15</v>
      </c>
      <c r="B34" s="1" t="s">
        <v>85</v>
      </c>
      <c r="C34" s="1">
        <v>2083.9999997094274</v>
      </c>
      <c r="D34" s="1">
        <v>0</v>
      </c>
      <c r="E34">
        <f t="shared" si="0"/>
        <v>14.48579184144201</v>
      </c>
      <c r="F34">
        <f t="shared" si="1"/>
        <v>0.36987933994784389</v>
      </c>
      <c r="G34">
        <f t="shared" si="2"/>
        <v>304.37961184307045</v>
      </c>
      <c r="H34">
        <f t="shared" si="3"/>
        <v>4.4466766295643483</v>
      </c>
      <c r="I34">
        <f t="shared" si="4"/>
        <v>0.91557848046921853</v>
      </c>
      <c r="J34">
        <f t="shared" si="5"/>
        <v>10.357012748718262</v>
      </c>
      <c r="K34" s="1">
        <v>5.8032670900000003</v>
      </c>
      <c r="L34">
        <f t="shared" si="6"/>
        <v>1.4631957257868697</v>
      </c>
      <c r="M34" s="1">
        <v>1</v>
      </c>
      <c r="N34">
        <f t="shared" si="7"/>
        <v>2.9263914515737395</v>
      </c>
      <c r="O34" s="1">
        <v>5.6957507133483887</v>
      </c>
      <c r="P34" s="1">
        <v>10.357012748718262</v>
      </c>
      <c r="Q34" s="1">
        <v>3.3306734561920166</v>
      </c>
      <c r="R34" s="1">
        <v>399.90850830078125</v>
      </c>
      <c r="S34" s="1">
        <v>381.12933349609375</v>
      </c>
      <c r="T34" s="1">
        <v>-6.7310743033885956E-2</v>
      </c>
      <c r="U34" s="1">
        <v>5.0673580169677734</v>
      </c>
      <c r="V34" s="1">
        <v>-0.50097411870956421</v>
      </c>
      <c r="W34" s="1">
        <v>37.714855194091797</v>
      </c>
      <c r="X34" s="1">
        <v>500.02227783203125</v>
      </c>
      <c r="Y34" s="1">
        <v>1499.348388671875</v>
      </c>
      <c r="Z34" s="1">
        <v>35.213718414306641</v>
      </c>
      <c r="AA34" s="1">
        <v>68.417396545410156</v>
      </c>
      <c r="AB34" s="1">
        <v>-1.4026424884796143</v>
      </c>
      <c r="AC34" s="1">
        <v>0.23118624091148376</v>
      </c>
      <c r="AD34" s="1">
        <v>1</v>
      </c>
      <c r="AE34" s="1">
        <v>-0.21956524252891541</v>
      </c>
      <c r="AF34" s="1">
        <v>2.737391471862793</v>
      </c>
      <c r="AG34" s="1">
        <v>1</v>
      </c>
      <c r="AH34" s="1">
        <v>0</v>
      </c>
      <c r="AI34" s="1">
        <v>0.15999999642372131</v>
      </c>
      <c r="AJ34" s="1">
        <v>111115</v>
      </c>
      <c r="AK34">
        <f t="shared" si="8"/>
        <v>0.8616220313100067</v>
      </c>
      <c r="AL34">
        <f t="shared" si="9"/>
        <v>4.4466766295643487E-3</v>
      </c>
      <c r="AM34">
        <f t="shared" si="10"/>
        <v>283.50701274871824</v>
      </c>
      <c r="AN34">
        <f t="shared" si="11"/>
        <v>278.84575071334837</v>
      </c>
      <c r="AO34">
        <f t="shared" si="12"/>
        <v>239.89573682541231</v>
      </c>
      <c r="AP34">
        <f t="shared" si="13"/>
        <v>-1.0083005717288956E-2</v>
      </c>
      <c r="AQ34">
        <f t="shared" si="14"/>
        <v>1.2622739233536659</v>
      </c>
      <c r="AR34">
        <f t="shared" si="15"/>
        <v>18.449604736360676</v>
      </c>
      <c r="AS34">
        <f t="shared" si="16"/>
        <v>13.382246719392903</v>
      </c>
      <c r="AT34">
        <f t="shared" si="17"/>
        <v>8.0263817310333252</v>
      </c>
      <c r="AU34">
        <f t="shared" si="18"/>
        <v>1.0787956228495601</v>
      </c>
      <c r="AV34">
        <f t="shared" si="19"/>
        <v>0.32837464122219706</v>
      </c>
      <c r="AW34">
        <f t="shared" si="20"/>
        <v>0.34669544288444742</v>
      </c>
      <c r="AX34">
        <f t="shared" si="21"/>
        <v>0.73210017996511267</v>
      </c>
      <c r="AY34">
        <f t="shared" si="22"/>
        <v>0.20859893430127938</v>
      </c>
      <c r="AZ34">
        <f t="shared" si="23"/>
        <v>20.824860603805373</v>
      </c>
      <c r="BA34">
        <f t="shared" si="24"/>
        <v>0.79862551919318503</v>
      </c>
      <c r="BB34">
        <f t="shared" si="25"/>
        <v>34.838899918735336</v>
      </c>
      <c r="BC34">
        <f t="shared" si="26"/>
        <v>374.44676238093069</v>
      </c>
      <c r="BD34">
        <f t="shared" si="27"/>
        <v>1.3477725084299785E-2</v>
      </c>
      <c r="BE34">
        <f>AVERAGE(E20:E34)</f>
        <v>14.517479106595339</v>
      </c>
      <c r="BF34">
        <f>AVERAGE(O20:O34)</f>
        <v>5.6879212061564131</v>
      </c>
      <c r="BG34">
        <f>AVERAGE(P20:P34)</f>
        <v>10.345138041178386</v>
      </c>
      <c r="BH34" t="e">
        <f>AVERAGE(B20:B34)</f>
        <v>#DIV/0!</v>
      </c>
      <c r="BI34">
        <f t="shared" ref="BI34:DJ34" si="28">AVERAGE(C20:C34)</f>
        <v>2080.5333331202469</v>
      </c>
      <c r="BJ34">
        <f t="shared" si="28"/>
        <v>0</v>
      </c>
      <c r="BK34">
        <f t="shared" si="28"/>
        <v>14.517479106595339</v>
      </c>
      <c r="BL34">
        <f t="shared" si="28"/>
        <v>0.37229574434984997</v>
      </c>
      <c r="BM34">
        <f t="shared" si="28"/>
        <v>304.55615944848262</v>
      </c>
      <c r="BN34">
        <f t="shared" si="28"/>
        <v>4.461258107193526</v>
      </c>
      <c r="BO34">
        <f t="shared" si="28"/>
        <v>0.91329924441249688</v>
      </c>
      <c r="BP34">
        <f t="shared" si="28"/>
        <v>10.345138041178386</v>
      </c>
      <c r="BQ34">
        <f t="shared" si="28"/>
        <v>5.8032670900000012</v>
      </c>
      <c r="BR34">
        <f t="shared" si="28"/>
        <v>1.4631957257868702</v>
      </c>
      <c r="BS34">
        <f t="shared" si="28"/>
        <v>1</v>
      </c>
      <c r="BT34">
        <f t="shared" si="28"/>
        <v>2.9263914515737404</v>
      </c>
      <c r="BU34">
        <f t="shared" si="28"/>
        <v>5.6879212061564131</v>
      </c>
      <c r="BV34">
        <f t="shared" si="28"/>
        <v>10.345138041178386</v>
      </c>
      <c r="BW34">
        <f t="shared" si="28"/>
        <v>3.3210465113321939</v>
      </c>
      <c r="BX34">
        <f t="shared" si="28"/>
        <v>399.85642903645834</v>
      </c>
      <c r="BY34">
        <f t="shared" si="28"/>
        <v>381.03282674153644</v>
      </c>
      <c r="BZ34">
        <f t="shared" si="28"/>
        <v>-6.587923218806585E-2</v>
      </c>
      <c r="CA34">
        <f t="shared" si="28"/>
        <v>5.0859959284464518</v>
      </c>
      <c r="CB34">
        <f t="shared" si="28"/>
        <v>-0.4905890683333079</v>
      </c>
      <c r="CC34">
        <f t="shared" si="28"/>
        <v>37.874551137288414</v>
      </c>
      <c r="CD34">
        <f t="shared" si="28"/>
        <v>499.97709147135419</v>
      </c>
      <c r="CE34">
        <f t="shared" si="28"/>
        <v>1499.4186848958334</v>
      </c>
      <c r="CF34">
        <f t="shared" si="28"/>
        <v>35.117321523030597</v>
      </c>
      <c r="CG34">
        <f t="shared" si="28"/>
        <v>68.41812337239584</v>
      </c>
      <c r="CH34">
        <f t="shared" si="28"/>
        <v>-1.4026424884796143</v>
      </c>
      <c r="CI34">
        <f t="shared" si="28"/>
        <v>0.23118624091148376</v>
      </c>
      <c r="CJ34">
        <f t="shared" si="28"/>
        <v>1</v>
      </c>
      <c r="CK34">
        <f t="shared" si="28"/>
        <v>-0.21956524252891541</v>
      </c>
      <c r="CL34">
        <f t="shared" si="28"/>
        <v>2.737391471862793</v>
      </c>
      <c r="CM34">
        <f t="shared" si="28"/>
        <v>1</v>
      </c>
      <c r="CN34">
        <f t="shared" si="28"/>
        <v>0</v>
      </c>
      <c r="CO34">
        <f t="shared" si="28"/>
        <v>0.15999999642372131</v>
      </c>
      <c r="CP34">
        <f t="shared" si="28"/>
        <v>111115</v>
      </c>
      <c r="CQ34">
        <f t="shared" si="28"/>
        <v>0.86154416765152553</v>
      </c>
      <c r="CR34">
        <f t="shared" si="28"/>
        <v>4.4612581071935267E-3</v>
      </c>
      <c r="CS34">
        <f t="shared" si="28"/>
        <v>283.49513804117845</v>
      </c>
      <c r="CT34">
        <f t="shared" si="28"/>
        <v>278.83792120615647</v>
      </c>
      <c r="CU34">
        <f t="shared" si="28"/>
        <v>239.90698422099425</v>
      </c>
      <c r="CV34">
        <f t="shared" si="28"/>
        <v>-1.7002747517116883E-2</v>
      </c>
      <c r="CW34">
        <f t="shared" si="28"/>
        <v>1.2612735430538942</v>
      </c>
      <c r="CX34">
        <f t="shared" si="28"/>
        <v>18.434787181091476</v>
      </c>
      <c r="CY34">
        <f t="shared" si="28"/>
        <v>13.348791252645023</v>
      </c>
      <c r="CZ34">
        <f t="shared" si="28"/>
        <v>8.0165296236673989</v>
      </c>
      <c r="DA34">
        <f t="shared" si="28"/>
        <v>1.0780728794501042</v>
      </c>
      <c r="DB34">
        <f t="shared" si="28"/>
        <v>0.33027744085469618</v>
      </c>
      <c r="DC34">
        <f t="shared" si="28"/>
        <v>0.34797429864139701</v>
      </c>
      <c r="DD34">
        <f t="shared" si="28"/>
        <v>0.73009858080870715</v>
      </c>
      <c r="DE34">
        <f t="shared" si="28"/>
        <v>0.2098276439952009</v>
      </c>
      <c r="DF34">
        <f t="shared" si="28"/>
        <v>20.83716091478253</v>
      </c>
      <c r="DG34">
        <f t="shared" si="28"/>
        <v>0.79929118395995713</v>
      </c>
      <c r="DH34">
        <f t="shared" si="28"/>
        <v>34.99706541469137</v>
      </c>
      <c r="DI34">
        <f t="shared" si="28"/>
        <v>374.33563768866242</v>
      </c>
      <c r="DJ34">
        <f t="shared" si="28"/>
        <v>1.3572547751887759E-2</v>
      </c>
    </row>
    <row r="35" spans="1:114" x14ac:dyDescent="0.25">
      <c r="A35" s="1" t="s">
        <v>9</v>
      </c>
      <c r="B35" s="1" t="s">
        <v>86</v>
      </c>
    </row>
    <row r="36" spans="1:114" x14ac:dyDescent="0.25">
      <c r="A36" s="1" t="s">
        <v>9</v>
      </c>
      <c r="B36" s="1" t="s">
        <v>87</v>
      </c>
    </row>
    <row r="37" spans="1:114" x14ac:dyDescent="0.25">
      <c r="A37" s="1">
        <v>16</v>
      </c>
      <c r="B37" s="1" t="s">
        <v>88</v>
      </c>
      <c r="C37" s="1">
        <v>2259.4999991618097</v>
      </c>
      <c r="D37" s="1">
        <v>0</v>
      </c>
      <c r="E37">
        <f t="shared" ref="E37:E51" si="29">(R37-S37*(1000-T37)/(1000-U37))*AK37</f>
        <v>14.907605424562924</v>
      </c>
      <c r="F37">
        <f t="shared" ref="F37:F51" si="30">IF(AV37&lt;&gt;0,1/(1/AV37-1/N37),0)</f>
        <v>0.28654594407587797</v>
      </c>
      <c r="G37">
        <f t="shared" ref="G37:G51" si="31">((AY37-AL37/2)*S37-E37)/(AY37+AL37/2)</f>
        <v>282.15514334938075</v>
      </c>
      <c r="H37">
        <f t="shared" ref="H37:H51" si="32">AL37*1000</f>
        <v>3.9825331676650744</v>
      </c>
      <c r="I37">
        <f t="shared" ref="I37:I51" si="33">(AQ37-AW37)</f>
        <v>1.0301294969559385</v>
      </c>
      <c r="J37">
        <f t="shared" ref="J37:J51" si="34">(P37+AP37*D37)</f>
        <v>12.205804824829102</v>
      </c>
      <c r="K37" s="1">
        <v>5.8032670900000003</v>
      </c>
      <c r="L37">
        <f t="shared" ref="L37:L51" si="35">(K37*AE37+AF37)</f>
        <v>1.4631957257868697</v>
      </c>
      <c r="M37" s="1">
        <v>1</v>
      </c>
      <c r="N37">
        <f t="shared" ref="N37:N51" si="36">L37*(M37+1)*(M37+1)/(M37*M37+1)</f>
        <v>2.9263914515737395</v>
      </c>
      <c r="O37" s="1">
        <v>9.2687339782714844</v>
      </c>
      <c r="P37" s="1">
        <v>12.205804824829102</v>
      </c>
      <c r="Q37" s="1">
        <v>8.0683326721191406</v>
      </c>
      <c r="R37" s="1">
        <v>399.41995239257812</v>
      </c>
      <c r="S37" s="1">
        <v>380.3583984375</v>
      </c>
      <c r="T37" s="1">
        <v>1.2022629976272583</v>
      </c>
      <c r="U37" s="1">
        <v>5.7980070114135742</v>
      </c>
      <c r="V37" s="1">
        <v>7.0100860595703125</v>
      </c>
      <c r="W37" s="1">
        <v>33.806686401367188</v>
      </c>
      <c r="X37" s="1">
        <v>499.97784423828125</v>
      </c>
      <c r="Y37" s="1">
        <v>1500.179443359375</v>
      </c>
      <c r="Z37" s="1">
        <v>30.735740661621094</v>
      </c>
      <c r="AA37" s="1">
        <v>68.420013427734375</v>
      </c>
      <c r="AB37" s="1">
        <v>-2.0671627521514893</v>
      </c>
      <c r="AC37" s="1">
        <v>0.23240217566490173</v>
      </c>
      <c r="AD37" s="1">
        <v>1</v>
      </c>
      <c r="AE37" s="1">
        <v>-0.21956524252891541</v>
      </c>
      <c r="AF37" s="1">
        <v>2.737391471862793</v>
      </c>
      <c r="AG37" s="1">
        <v>1</v>
      </c>
      <c r="AH37" s="1">
        <v>0</v>
      </c>
      <c r="AI37" s="1">
        <v>0.15999999642372131</v>
      </c>
      <c r="AJ37" s="1">
        <v>111115</v>
      </c>
      <c r="AK37">
        <f t="shared" ref="AK37:AK51" si="37">X37*0.000001/(K37*0.0001)</f>
        <v>0.86154546479486827</v>
      </c>
      <c r="AL37">
        <f t="shared" ref="AL37:AL51" si="38">(U37-T37)/(1000-U37)*AK37</f>
        <v>3.9825331676650744E-3</v>
      </c>
      <c r="AM37">
        <f t="shared" ref="AM37:AM51" si="39">(P37+273.15)</f>
        <v>285.35580482482908</v>
      </c>
      <c r="AN37">
        <f t="shared" ref="AN37:AN51" si="40">(O37+273.15)</f>
        <v>282.41873397827146</v>
      </c>
      <c r="AO37">
        <f t="shared" ref="AO37:AO51" si="41">(Y37*AG37+Z37*AH37)*AI37</f>
        <v>240.02870557244023</v>
      </c>
      <c r="AP37">
        <f t="shared" ref="AP37:AP51" si="42">((AO37+0.00000010773*(AN37^4-AM37^4))-AL37*44100)/(L37*51.4+0.00000043092*AM37^3)</f>
        <v>0.41587750715664695</v>
      </c>
      <c r="AQ37">
        <f t="shared" ref="AQ37:AQ51" si="43">0.61365*EXP(17.502*J37/(240.97+J37))</f>
        <v>1.4268292145309533</v>
      </c>
      <c r="AR37">
        <f t="shared" ref="AR37:AR51" si="44">AQ37*1000/AA37</f>
        <v>20.853974488589934</v>
      </c>
      <c r="AS37">
        <f t="shared" ref="AS37:AS51" si="45">(AR37-U37)</f>
        <v>15.05596747717636</v>
      </c>
      <c r="AT37">
        <f t="shared" ref="AT37:AT51" si="46">IF(D37,P37,(O37+P37)/2)</f>
        <v>10.737269401550293</v>
      </c>
      <c r="AU37">
        <f t="shared" ref="AU37:AU51" si="47">0.61365*EXP(17.502*AT37/(240.97+AT37))</f>
        <v>1.2946827015002889</v>
      </c>
      <c r="AV37">
        <f t="shared" ref="AV37:AV51" si="48">IF(AS37&lt;&gt;0,(1000-(AR37+U37)/2)/AS37*AL37,0)</f>
        <v>0.26099033313322068</v>
      </c>
      <c r="AW37">
        <f t="shared" ref="AW37:AW51" si="49">U37*AA37/1000</f>
        <v>0.39669971757501482</v>
      </c>
      <c r="AX37">
        <f t="shared" ref="AX37:AX51" si="50">(AU37-AW37)</f>
        <v>0.89798298392527398</v>
      </c>
      <c r="AY37">
        <f t="shared" ref="AY37:AY51" si="51">1/(1.6/F37+1.37/N37)</f>
        <v>0.16523735885433821</v>
      </c>
      <c r="AZ37">
        <f t="shared" ref="AZ37:AZ51" si="52">G37*AA37*0.001</f>
        <v>19.305058696668947</v>
      </c>
      <c r="BA37">
        <f t="shared" ref="BA37:BA51" si="53">G37/S37</f>
        <v>0.7418138905528705</v>
      </c>
      <c r="BB37">
        <f t="shared" ref="BB37:BB51" si="54">(1-AL37*AA37/AQ37/F37)*100</f>
        <v>33.353660992706033</v>
      </c>
      <c r="BC37">
        <f t="shared" ref="BC37:BC51" si="55">(S37-E37/(N37/1.35))</f>
        <v>373.48123669882108</v>
      </c>
      <c r="BD37">
        <f t="shared" ref="BD37:BD51" si="56">E37*BB37/100/BC37</f>
        <v>1.3313204752635617E-2</v>
      </c>
    </row>
    <row r="38" spans="1:114" x14ac:dyDescent="0.25">
      <c r="A38" s="1">
        <v>17</v>
      </c>
      <c r="B38" s="1" t="s">
        <v>89</v>
      </c>
      <c r="C38" s="1">
        <v>2259.4999991618097</v>
      </c>
      <c r="D38" s="1">
        <v>0</v>
      </c>
      <c r="E38">
        <f t="shared" si="29"/>
        <v>14.907605424562924</v>
      </c>
      <c r="F38">
        <f t="shared" si="30"/>
        <v>0.28654594407587797</v>
      </c>
      <c r="G38">
        <f t="shared" si="31"/>
        <v>282.15514334938075</v>
      </c>
      <c r="H38">
        <f t="shared" si="32"/>
        <v>3.9825331676650744</v>
      </c>
      <c r="I38">
        <f t="shared" si="33"/>
        <v>1.0301294969559385</v>
      </c>
      <c r="J38">
        <f t="shared" si="34"/>
        <v>12.205804824829102</v>
      </c>
      <c r="K38" s="1">
        <v>5.8032670900000003</v>
      </c>
      <c r="L38">
        <f t="shared" si="35"/>
        <v>1.4631957257868697</v>
      </c>
      <c r="M38" s="1">
        <v>1</v>
      </c>
      <c r="N38">
        <f t="shared" si="36"/>
        <v>2.9263914515737395</v>
      </c>
      <c r="O38" s="1">
        <v>9.2687339782714844</v>
      </c>
      <c r="P38" s="1">
        <v>12.205804824829102</v>
      </c>
      <c r="Q38" s="1">
        <v>8.0683326721191406</v>
      </c>
      <c r="R38" s="1">
        <v>399.41995239257812</v>
      </c>
      <c r="S38" s="1">
        <v>380.3583984375</v>
      </c>
      <c r="T38" s="1">
        <v>1.2022629976272583</v>
      </c>
      <c r="U38" s="1">
        <v>5.7980070114135742</v>
      </c>
      <c r="V38" s="1">
        <v>7.0100860595703125</v>
      </c>
      <c r="W38" s="1">
        <v>33.806686401367188</v>
      </c>
      <c r="X38" s="1">
        <v>499.97784423828125</v>
      </c>
      <c r="Y38" s="1">
        <v>1500.179443359375</v>
      </c>
      <c r="Z38" s="1">
        <v>30.735740661621094</v>
      </c>
      <c r="AA38" s="1">
        <v>68.420013427734375</v>
      </c>
      <c r="AB38" s="1">
        <v>-2.0671627521514893</v>
      </c>
      <c r="AC38" s="1">
        <v>0.23240217566490173</v>
      </c>
      <c r="AD38" s="1">
        <v>1</v>
      </c>
      <c r="AE38" s="1">
        <v>-0.21956524252891541</v>
      </c>
      <c r="AF38" s="1">
        <v>2.737391471862793</v>
      </c>
      <c r="AG38" s="1">
        <v>1</v>
      </c>
      <c r="AH38" s="1">
        <v>0</v>
      </c>
      <c r="AI38" s="1">
        <v>0.15999999642372131</v>
      </c>
      <c r="AJ38" s="1">
        <v>111115</v>
      </c>
      <c r="AK38">
        <f t="shared" si="37"/>
        <v>0.86154546479486827</v>
      </c>
      <c r="AL38">
        <f t="shared" si="38"/>
        <v>3.9825331676650744E-3</v>
      </c>
      <c r="AM38">
        <f t="shared" si="39"/>
        <v>285.35580482482908</v>
      </c>
      <c r="AN38">
        <f t="shared" si="40"/>
        <v>282.41873397827146</v>
      </c>
      <c r="AO38">
        <f t="shared" si="41"/>
        <v>240.02870557244023</v>
      </c>
      <c r="AP38">
        <f t="shared" si="42"/>
        <v>0.41587750715664695</v>
      </c>
      <c r="AQ38">
        <f t="shared" si="43"/>
        <v>1.4268292145309533</v>
      </c>
      <c r="AR38">
        <f t="shared" si="44"/>
        <v>20.853974488589934</v>
      </c>
      <c r="AS38">
        <f t="shared" si="45"/>
        <v>15.05596747717636</v>
      </c>
      <c r="AT38">
        <f t="shared" si="46"/>
        <v>10.737269401550293</v>
      </c>
      <c r="AU38">
        <f t="shared" si="47"/>
        <v>1.2946827015002889</v>
      </c>
      <c r="AV38">
        <f t="shared" si="48"/>
        <v>0.26099033313322068</v>
      </c>
      <c r="AW38">
        <f t="shared" si="49"/>
        <v>0.39669971757501482</v>
      </c>
      <c r="AX38">
        <f t="shared" si="50"/>
        <v>0.89798298392527398</v>
      </c>
      <c r="AY38">
        <f t="shared" si="51"/>
        <v>0.16523735885433821</v>
      </c>
      <c r="AZ38">
        <f t="shared" si="52"/>
        <v>19.305058696668947</v>
      </c>
      <c r="BA38">
        <f t="shared" si="53"/>
        <v>0.7418138905528705</v>
      </c>
      <c r="BB38">
        <f t="shared" si="54"/>
        <v>33.353660992706033</v>
      </c>
      <c r="BC38">
        <f t="shared" si="55"/>
        <v>373.48123669882108</v>
      </c>
      <c r="BD38">
        <f t="shared" si="56"/>
        <v>1.3313204752635617E-2</v>
      </c>
    </row>
    <row r="39" spans="1:114" x14ac:dyDescent="0.25">
      <c r="A39" s="1">
        <v>18</v>
      </c>
      <c r="B39" s="1" t="s">
        <v>89</v>
      </c>
      <c r="C39" s="1">
        <v>2259.9999991506338</v>
      </c>
      <c r="D39" s="1">
        <v>0</v>
      </c>
      <c r="E39">
        <f t="shared" si="29"/>
        <v>14.867468005879314</v>
      </c>
      <c r="F39">
        <f t="shared" si="30"/>
        <v>0.28609858612036054</v>
      </c>
      <c r="G39">
        <f t="shared" si="31"/>
        <v>282.27740118313989</v>
      </c>
      <c r="H39">
        <f t="shared" si="32"/>
        <v>3.9802847955980232</v>
      </c>
      <c r="I39">
        <f t="shared" si="33"/>
        <v>1.0310129222699178</v>
      </c>
      <c r="J39">
        <f t="shared" si="34"/>
        <v>12.21286678314209</v>
      </c>
      <c r="K39" s="1">
        <v>5.8032670900000003</v>
      </c>
      <c r="L39">
        <f t="shared" si="35"/>
        <v>1.4631957257868697</v>
      </c>
      <c r="M39" s="1">
        <v>1</v>
      </c>
      <c r="N39">
        <f t="shared" si="36"/>
        <v>2.9263914515737395</v>
      </c>
      <c r="O39" s="1">
        <v>9.2699737548828125</v>
      </c>
      <c r="P39" s="1">
        <v>12.21286678314209</v>
      </c>
      <c r="Q39" s="1">
        <v>8.0681924819946289</v>
      </c>
      <c r="R39" s="1">
        <v>399.39065551757812</v>
      </c>
      <c r="S39" s="1">
        <v>380.37625122070312</v>
      </c>
      <c r="T39" s="1">
        <v>1.2015269994735718</v>
      </c>
      <c r="U39" s="1">
        <v>5.7947754859924316</v>
      </c>
      <c r="V39" s="1">
        <v>7.005223274230957</v>
      </c>
      <c r="W39" s="1">
        <v>33.785087585449219</v>
      </c>
      <c r="X39" s="1">
        <v>499.96868896484375</v>
      </c>
      <c r="Y39" s="1">
        <v>1500.172119140625</v>
      </c>
      <c r="Z39" s="1">
        <v>30.767419815063477</v>
      </c>
      <c r="AA39" s="1">
        <v>68.420150756835938</v>
      </c>
      <c r="AB39" s="1">
        <v>-2.0671627521514893</v>
      </c>
      <c r="AC39" s="1">
        <v>0.23240217566490173</v>
      </c>
      <c r="AD39" s="1">
        <v>1</v>
      </c>
      <c r="AE39" s="1">
        <v>-0.21956524252891541</v>
      </c>
      <c r="AF39" s="1">
        <v>2.737391471862793</v>
      </c>
      <c r="AG39" s="1">
        <v>1</v>
      </c>
      <c r="AH39" s="1">
        <v>0</v>
      </c>
      <c r="AI39" s="1">
        <v>0.15999999642372131</v>
      </c>
      <c r="AJ39" s="1">
        <v>111115</v>
      </c>
      <c r="AK39">
        <f t="shared" si="37"/>
        <v>0.8615296887271886</v>
      </c>
      <c r="AL39">
        <f t="shared" si="38"/>
        <v>3.980284795598023E-3</v>
      </c>
      <c r="AM39">
        <f t="shared" si="39"/>
        <v>285.36286678314207</v>
      </c>
      <c r="AN39">
        <f t="shared" si="40"/>
        <v>282.41997375488279</v>
      </c>
      <c r="AO39">
        <f t="shared" si="41"/>
        <v>240.02753369746642</v>
      </c>
      <c r="AP39">
        <f t="shared" si="42"/>
        <v>0.41633506285951466</v>
      </c>
      <c r="AQ39">
        <f t="shared" si="43"/>
        <v>1.4274923346235371</v>
      </c>
      <c r="AR39">
        <f t="shared" si="44"/>
        <v>20.863624514608581</v>
      </c>
      <c r="AS39">
        <f t="shared" si="45"/>
        <v>15.06884902861615</v>
      </c>
      <c r="AT39">
        <f t="shared" si="46"/>
        <v>10.741420269012451</v>
      </c>
      <c r="AU39">
        <f t="shared" si="47"/>
        <v>1.2950404799608766</v>
      </c>
      <c r="AV39">
        <f t="shared" si="48"/>
        <v>0.26061916049735617</v>
      </c>
      <c r="AW39">
        <f t="shared" si="49"/>
        <v>0.39647941235361939</v>
      </c>
      <c r="AX39">
        <f t="shared" si="50"/>
        <v>0.89856106760725718</v>
      </c>
      <c r="AY39">
        <f t="shared" si="51"/>
        <v>0.16499931577573709</v>
      </c>
      <c r="AZ39">
        <f t="shared" si="52"/>
        <v>19.313462344198292</v>
      </c>
      <c r="BA39">
        <f t="shared" si="53"/>
        <v>0.74210048676082041</v>
      </c>
      <c r="BB39">
        <f t="shared" si="54"/>
        <v>33.317990661588311</v>
      </c>
      <c r="BC39">
        <f t="shared" si="55"/>
        <v>373.51760563617501</v>
      </c>
      <c r="BD39">
        <f t="shared" si="56"/>
        <v>1.3261869124954981E-2</v>
      </c>
    </row>
    <row r="40" spans="1:114" x14ac:dyDescent="0.25">
      <c r="A40" s="1">
        <v>19</v>
      </c>
      <c r="B40" s="1" t="s">
        <v>90</v>
      </c>
      <c r="C40" s="1">
        <v>2260.4999991394579</v>
      </c>
      <c r="D40" s="1">
        <v>0</v>
      </c>
      <c r="E40">
        <f t="shared" si="29"/>
        <v>14.894250344313592</v>
      </c>
      <c r="F40">
        <f t="shared" si="30"/>
        <v>0.28595167230943336</v>
      </c>
      <c r="G40">
        <f t="shared" si="31"/>
        <v>282.0687086148651</v>
      </c>
      <c r="H40">
        <f t="shared" si="32"/>
        <v>3.978927432062072</v>
      </c>
      <c r="I40">
        <f t="shared" si="33"/>
        <v>1.0311476370512507</v>
      </c>
      <c r="J40">
        <f t="shared" si="34"/>
        <v>12.212538719177246</v>
      </c>
      <c r="K40" s="1">
        <v>5.8032670900000003</v>
      </c>
      <c r="L40">
        <f t="shared" si="35"/>
        <v>1.4631957257868697</v>
      </c>
      <c r="M40" s="1">
        <v>1</v>
      </c>
      <c r="N40">
        <f t="shared" si="36"/>
        <v>2.9263914515737395</v>
      </c>
      <c r="O40" s="1">
        <v>9.2707376480102539</v>
      </c>
      <c r="P40" s="1">
        <v>12.212538719177246</v>
      </c>
      <c r="Q40" s="1">
        <v>8.0675010681152344</v>
      </c>
      <c r="R40" s="1">
        <v>399.41656494140625</v>
      </c>
      <c r="S40" s="1">
        <v>380.37115478515625</v>
      </c>
      <c r="T40" s="1">
        <v>1.2005187273025513</v>
      </c>
      <c r="U40" s="1">
        <v>5.7923426628112793</v>
      </c>
      <c r="V40" s="1">
        <v>6.9990019798278809</v>
      </c>
      <c r="W40" s="1">
        <v>33.769252777099609</v>
      </c>
      <c r="X40" s="1">
        <v>499.9544677734375</v>
      </c>
      <c r="Y40" s="1">
        <v>1500.1644287109375</v>
      </c>
      <c r="Z40" s="1">
        <v>30.729766845703125</v>
      </c>
      <c r="AA40" s="1">
        <v>68.420310974121094</v>
      </c>
      <c r="AB40" s="1">
        <v>-2.0671627521514893</v>
      </c>
      <c r="AC40" s="1">
        <v>0.23240217566490173</v>
      </c>
      <c r="AD40" s="1">
        <v>1</v>
      </c>
      <c r="AE40" s="1">
        <v>-0.21956524252891541</v>
      </c>
      <c r="AF40" s="1">
        <v>2.737391471862793</v>
      </c>
      <c r="AG40" s="1">
        <v>1</v>
      </c>
      <c r="AH40" s="1">
        <v>0</v>
      </c>
      <c r="AI40" s="1">
        <v>0.15999999642372131</v>
      </c>
      <c r="AJ40" s="1">
        <v>111115</v>
      </c>
      <c r="AK40">
        <f t="shared" si="37"/>
        <v>0.86150518323539271</v>
      </c>
      <c r="AL40">
        <f t="shared" si="38"/>
        <v>3.978927432062072E-3</v>
      </c>
      <c r="AM40">
        <f t="shared" si="39"/>
        <v>285.36253871917722</v>
      </c>
      <c r="AN40">
        <f t="shared" si="40"/>
        <v>282.42073764801023</v>
      </c>
      <c r="AO40">
        <f t="shared" si="41"/>
        <v>240.02630322874393</v>
      </c>
      <c r="AP40">
        <f t="shared" si="42"/>
        <v>0.41714874942634378</v>
      </c>
      <c r="AQ40">
        <f t="shared" si="43"/>
        <v>1.427461523309467</v>
      </c>
      <c r="AR40">
        <f t="shared" si="44"/>
        <v>20.863125334951807</v>
      </c>
      <c r="AS40">
        <f t="shared" si="45"/>
        <v>15.070782672140528</v>
      </c>
      <c r="AT40">
        <f t="shared" si="46"/>
        <v>10.74163818359375</v>
      </c>
      <c r="AU40">
        <f t="shared" si="47"/>
        <v>1.2950592652215318</v>
      </c>
      <c r="AV40">
        <f t="shared" si="48"/>
        <v>0.26049724364375659</v>
      </c>
      <c r="AW40">
        <f t="shared" si="49"/>
        <v>0.3963138862582164</v>
      </c>
      <c r="AX40">
        <f t="shared" si="50"/>
        <v>0.89874537896331541</v>
      </c>
      <c r="AY40">
        <f t="shared" si="51"/>
        <v>0.16492112910919723</v>
      </c>
      <c r="AZ40">
        <f t="shared" si="52"/>
        <v>19.299228759497819</v>
      </c>
      <c r="BA40">
        <f t="shared" si="53"/>
        <v>0.74156177477281371</v>
      </c>
      <c r="BB40">
        <f t="shared" si="54"/>
        <v>33.304887307495449</v>
      </c>
      <c r="BC40">
        <f t="shared" si="55"/>
        <v>373.50015399884307</v>
      </c>
      <c r="BD40">
        <f t="shared" si="56"/>
        <v>1.3281154610943643E-2</v>
      </c>
    </row>
    <row r="41" spans="1:114" x14ac:dyDescent="0.25">
      <c r="A41" s="1">
        <v>20</v>
      </c>
      <c r="B41" s="1" t="s">
        <v>90</v>
      </c>
      <c r="C41" s="1">
        <v>2260.9999991282821</v>
      </c>
      <c r="D41" s="1">
        <v>0</v>
      </c>
      <c r="E41">
        <f t="shared" si="29"/>
        <v>14.921500368057314</v>
      </c>
      <c r="F41">
        <f t="shared" si="30"/>
        <v>0.28572955420116675</v>
      </c>
      <c r="G41">
        <f t="shared" si="31"/>
        <v>281.80778704500636</v>
      </c>
      <c r="H41">
        <f t="shared" si="32"/>
        <v>3.9787699286297808</v>
      </c>
      <c r="I41">
        <f t="shared" si="33"/>
        <v>1.0318316332745343</v>
      </c>
      <c r="J41">
        <f t="shared" si="34"/>
        <v>12.218470573425293</v>
      </c>
      <c r="K41" s="1">
        <v>5.8032670900000003</v>
      </c>
      <c r="L41">
        <f t="shared" si="35"/>
        <v>1.4631957257868697</v>
      </c>
      <c r="M41" s="1">
        <v>1</v>
      </c>
      <c r="N41">
        <f t="shared" si="36"/>
        <v>2.9263914515737395</v>
      </c>
      <c r="O41" s="1">
        <v>9.2709236145019531</v>
      </c>
      <c r="P41" s="1">
        <v>12.218470573425293</v>
      </c>
      <c r="Q41" s="1">
        <v>8.0671863555908203</v>
      </c>
      <c r="R41" s="1">
        <v>399.41802978515625</v>
      </c>
      <c r="S41" s="1">
        <v>380.34228515625</v>
      </c>
      <c r="T41" s="1">
        <v>1.1991136074066162</v>
      </c>
      <c r="U41" s="1">
        <v>5.7905011177062988</v>
      </c>
      <c r="V41" s="1">
        <v>6.9907073974609375</v>
      </c>
      <c r="W41" s="1">
        <v>33.758018493652344</v>
      </c>
      <c r="X41" s="1">
        <v>499.98312377929687</v>
      </c>
      <c r="Y41" s="1">
        <v>1500.1287841796875</v>
      </c>
      <c r="Z41" s="1">
        <v>30.670612335205078</v>
      </c>
      <c r="AA41" s="1">
        <v>68.420173645019531</v>
      </c>
      <c r="AB41" s="1">
        <v>-2.0671627521514893</v>
      </c>
      <c r="AC41" s="1">
        <v>0.23240217566490173</v>
      </c>
      <c r="AD41" s="1">
        <v>1</v>
      </c>
      <c r="AE41" s="1">
        <v>-0.21956524252891541</v>
      </c>
      <c r="AF41" s="1">
        <v>2.737391471862793</v>
      </c>
      <c r="AG41" s="1">
        <v>1</v>
      </c>
      <c r="AH41" s="1">
        <v>0</v>
      </c>
      <c r="AI41" s="1">
        <v>0.15999999642372131</v>
      </c>
      <c r="AJ41" s="1">
        <v>111115</v>
      </c>
      <c r="AK41">
        <f t="shared" si="37"/>
        <v>0.86155456232723016</v>
      </c>
      <c r="AL41">
        <f t="shared" si="38"/>
        <v>3.9787699286297808E-3</v>
      </c>
      <c r="AM41">
        <f t="shared" si="39"/>
        <v>285.36847057342527</v>
      </c>
      <c r="AN41">
        <f t="shared" si="40"/>
        <v>282.42092361450193</v>
      </c>
      <c r="AO41">
        <f t="shared" si="41"/>
        <v>240.0206001038714</v>
      </c>
      <c r="AP41">
        <f t="shared" si="42"/>
        <v>0.41648444968085835</v>
      </c>
      <c r="AQ41">
        <f t="shared" si="43"/>
        <v>1.428018725239679</v>
      </c>
      <c r="AR41">
        <f t="shared" si="44"/>
        <v>20.871311035376596</v>
      </c>
      <c r="AS41">
        <f t="shared" si="45"/>
        <v>15.080809917670297</v>
      </c>
      <c r="AT41">
        <f t="shared" si="46"/>
        <v>10.744697093963623</v>
      </c>
      <c r="AU41">
        <f t="shared" si="47"/>
        <v>1.2953229829929465</v>
      </c>
      <c r="AV41">
        <f t="shared" si="48"/>
        <v>0.26031289710847982</v>
      </c>
      <c r="AW41">
        <f t="shared" si="49"/>
        <v>0.39618709196514462</v>
      </c>
      <c r="AX41">
        <f t="shared" si="50"/>
        <v>0.89913589102780178</v>
      </c>
      <c r="AY41">
        <f t="shared" si="51"/>
        <v>0.16480290737850245</v>
      </c>
      <c r="AZ41">
        <f t="shared" si="52"/>
        <v>19.281337724138023</v>
      </c>
      <c r="BA41">
        <f t="shared" si="53"/>
        <v>0.74093204474815555</v>
      </c>
      <c r="BB41">
        <f t="shared" si="54"/>
        <v>33.281859575750083</v>
      </c>
      <c r="BC41">
        <f t="shared" si="55"/>
        <v>373.45871341602896</v>
      </c>
      <c r="BD41">
        <f t="shared" si="56"/>
        <v>1.329772909478116E-2</v>
      </c>
    </row>
    <row r="42" spans="1:114" x14ac:dyDescent="0.25">
      <c r="A42" s="1">
        <v>21</v>
      </c>
      <c r="B42" s="1" t="s">
        <v>91</v>
      </c>
      <c r="C42" s="1">
        <v>2261.4999991171062</v>
      </c>
      <c r="D42" s="1">
        <v>0</v>
      </c>
      <c r="E42">
        <f t="shared" si="29"/>
        <v>14.969077291827702</v>
      </c>
      <c r="F42">
        <f t="shared" si="30"/>
        <v>0.28542113798446545</v>
      </c>
      <c r="G42">
        <f t="shared" si="31"/>
        <v>281.416138874301</v>
      </c>
      <c r="H42">
        <f t="shared" si="32"/>
        <v>3.9775895311297558</v>
      </c>
      <c r="I42">
        <f t="shared" si="33"/>
        <v>1.0325454324742203</v>
      </c>
      <c r="J42">
        <f t="shared" si="34"/>
        <v>12.224540710449219</v>
      </c>
      <c r="K42" s="1">
        <v>5.8032670900000003</v>
      </c>
      <c r="L42">
        <f t="shared" si="35"/>
        <v>1.4631957257868697</v>
      </c>
      <c r="M42" s="1">
        <v>1</v>
      </c>
      <c r="N42">
        <f t="shared" si="36"/>
        <v>2.9263914515737395</v>
      </c>
      <c r="O42" s="1">
        <v>9.2721433639526367</v>
      </c>
      <c r="P42" s="1">
        <v>12.224540710449219</v>
      </c>
      <c r="Q42" s="1">
        <v>8.0671243667602539</v>
      </c>
      <c r="R42" s="1">
        <v>399.461181640625</v>
      </c>
      <c r="S42" s="1">
        <v>380.33062744140625</v>
      </c>
      <c r="T42" s="1">
        <v>1.1982883214950562</v>
      </c>
      <c r="U42" s="1">
        <v>5.7883625030517578</v>
      </c>
      <c r="V42" s="1">
        <v>6.9853739738464355</v>
      </c>
      <c r="W42" s="1">
        <v>33.743026733398438</v>
      </c>
      <c r="X42" s="1">
        <v>499.9788818359375</v>
      </c>
      <c r="Y42" s="1">
        <v>1500.1158447265625</v>
      </c>
      <c r="Z42" s="1">
        <v>30.596120834350586</v>
      </c>
      <c r="AA42" s="1">
        <v>68.420677185058594</v>
      </c>
      <c r="AB42" s="1">
        <v>-2.0671627521514893</v>
      </c>
      <c r="AC42" s="1">
        <v>0.23240217566490173</v>
      </c>
      <c r="AD42" s="1">
        <v>1</v>
      </c>
      <c r="AE42" s="1">
        <v>-0.21956524252891541</v>
      </c>
      <c r="AF42" s="1">
        <v>2.737391471862793</v>
      </c>
      <c r="AG42" s="1">
        <v>1</v>
      </c>
      <c r="AH42" s="1">
        <v>0</v>
      </c>
      <c r="AI42" s="1">
        <v>0.15999999642372131</v>
      </c>
      <c r="AJ42" s="1">
        <v>111115</v>
      </c>
      <c r="AK42">
        <f t="shared" si="37"/>
        <v>0.86154725274920518</v>
      </c>
      <c r="AL42">
        <f t="shared" si="38"/>
        <v>3.9775895311297558E-3</v>
      </c>
      <c r="AM42">
        <f t="shared" si="39"/>
        <v>285.3745407104492</v>
      </c>
      <c r="AN42">
        <f t="shared" si="40"/>
        <v>282.42214336395261</v>
      </c>
      <c r="AO42">
        <f t="shared" si="41"/>
        <v>240.01852979141768</v>
      </c>
      <c r="AP42">
        <f t="shared" si="42"/>
        <v>0.41649348516140133</v>
      </c>
      <c r="AQ42">
        <f t="shared" si="43"/>
        <v>1.4285891147256222</v>
      </c>
      <c r="AR42">
        <f t="shared" si="44"/>
        <v>20.879493941015703</v>
      </c>
      <c r="AS42">
        <f t="shared" si="45"/>
        <v>15.091131437963945</v>
      </c>
      <c r="AT42">
        <f t="shared" si="46"/>
        <v>10.748342037200928</v>
      </c>
      <c r="AU42">
        <f t="shared" si="47"/>
        <v>1.295637286151758</v>
      </c>
      <c r="AV42">
        <f t="shared" si="48"/>
        <v>0.2600568853275092</v>
      </c>
      <c r="AW42">
        <f t="shared" si="49"/>
        <v>0.39604368225140207</v>
      </c>
      <c r="AX42">
        <f t="shared" si="50"/>
        <v>0.89959360390035592</v>
      </c>
      <c r="AY42">
        <f t="shared" si="51"/>
        <v>0.16463873020743311</v>
      </c>
      <c r="AZ42">
        <f t="shared" si="52"/>
        <v>19.25468279258417</v>
      </c>
      <c r="BA42">
        <f t="shared" si="53"/>
        <v>0.73992499832965986</v>
      </c>
      <c r="BB42">
        <f t="shared" si="54"/>
        <v>33.255749252412393</v>
      </c>
      <c r="BC42">
        <f t="shared" si="55"/>
        <v>373.4251075619315</v>
      </c>
      <c r="BD42">
        <f t="shared" si="56"/>
        <v>1.3330862624828793E-2</v>
      </c>
    </row>
    <row r="43" spans="1:114" x14ac:dyDescent="0.25">
      <c r="A43" s="1">
        <v>22</v>
      </c>
      <c r="B43" s="1" t="s">
        <v>91</v>
      </c>
      <c r="C43" s="1">
        <v>2261.9999991059303</v>
      </c>
      <c r="D43" s="1">
        <v>0</v>
      </c>
      <c r="E43">
        <f t="shared" si="29"/>
        <v>14.962101814175421</v>
      </c>
      <c r="F43">
        <f t="shared" si="30"/>
        <v>0.28518439130697326</v>
      </c>
      <c r="G43">
        <f t="shared" si="31"/>
        <v>281.40350160015277</v>
      </c>
      <c r="H43">
        <f t="shared" si="32"/>
        <v>3.9765239042835101</v>
      </c>
      <c r="I43">
        <f t="shared" si="33"/>
        <v>1.0330503246682285</v>
      </c>
      <c r="J43">
        <f t="shared" si="34"/>
        <v>12.228666305541992</v>
      </c>
      <c r="K43" s="1">
        <v>5.8032670900000003</v>
      </c>
      <c r="L43">
        <f t="shared" si="35"/>
        <v>1.4631957257868697</v>
      </c>
      <c r="M43" s="1">
        <v>1</v>
      </c>
      <c r="N43">
        <f t="shared" si="36"/>
        <v>2.9263914515737395</v>
      </c>
      <c r="O43" s="1">
        <v>9.2730159759521484</v>
      </c>
      <c r="P43" s="1">
        <v>12.228666305541992</v>
      </c>
      <c r="Q43" s="1">
        <v>8.0673589706420898</v>
      </c>
      <c r="R43" s="1">
        <v>399.47174072265625</v>
      </c>
      <c r="S43" s="1">
        <v>380.34930419921875</v>
      </c>
      <c r="T43" s="1">
        <v>1.1976958513259888</v>
      </c>
      <c r="U43" s="1">
        <v>5.7866353988647461</v>
      </c>
      <c r="V43" s="1">
        <v>6.9815287590026855</v>
      </c>
      <c r="W43" s="1">
        <v>33.731067657470703</v>
      </c>
      <c r="X43" s="1">
        <v>499.96939086914062</v>
      </c>
      <c r="Y43" s="1">
        <v>1500.09423828125</v>
      </c>
      <c r="Z43" s="1">
        <v>30.652107238769531</v>
      </c>
      <c r="AA43" s="1">
        <v>68.420860290527344</v>
      </c>
      <c r="AB43" s="1">
        <v>-2.0671627521514893</v>
      </c>
      <c r="AC43" s="1">
        <v>0.23240217566490173</v>
      </c>
      <c r="AD43" s="1">
        <v>1</v>
      </c>
      <c r="AE43" s="1">
        <v>-0.21956524252891541</v>
      </c>
      <c r="AF43" s="1">
        <v>2.737391471862793</v>
      </c>
      <c r="AG43" s="1">
        <v>1</v>
      </c>
      <c r="AH43" s="1">
        <v>0</v>
      </c>
      <c r="AI43" s="1">
        <v>0.15999999642372131</v>
      </c>
      <c r="AJ43" s="1">
        <v>111115</v>
      </c>
      <c r="AK43">
        <f t="shared" si="37"/>
        <v>0.86153089822571061</v>
      </c>
      <c r="AL43">
        <f t="shared" si="38"/>
        <v>3.9765239042835101E-3</v>
      </c>
      <c r="AM43">
        <f t="shared" si="39"/>
        <v>285.37866630554197</v>
      </c>
      <c r="AN43">
        <f t="shared" si="40"/>
        <v>282.42301597595213</v>
      </c>
      <c r="AO43">
        <f t="shared" si="41"/>
        <v>240.01507276024495</v>
      </c>
      <c r="AP43">
        <f t="shared" si="42"/>
        <v>0.4166167954654712</v>
      </c>
      <c r="AQ43">
        <f t="shared" si="43"/>
        <v>1.4289768968461734</v>
      </c>
      <c r="AR43">
        <f t="shared" si="44"/>
        <v>20.885105664829105</v>
      </c>
      <c r="AS43">
        <f t="shared" si="45"/>
        <v>15.098470265964359</v>
      </c>
      <c r="AT43">
        <f t="shared" si="46"/>
        <v>10.75084114074707</v>
      </c>
      <c r="AU43">
        <f t="shared" si="47"/>
        <v>1.2958528224550532</v>
      </c>
      <c r="AV43">
        <f t="shared" si="48"/>
        <v>0.25986033202143027</v>
      </c>
      <c r="AW43">
        <f t="shared" si="49"/>
        <v>0.39592657217794475</v>
      </c>
      <c r="AX43">
        <f t="shared" si="50"/>
        <v>0.89992625027710837</v>
      </c>
      <c r="AY43">
        <f t="shared" si="51"/>
        <v>0.16451268585518569</v>
      </c>
      <c r="AZ43">
        <f t="shared" si="52"/>
        <v>19.253869668249241</v>
      </c>
      <c r="BA43">
        <f t="shared" si="53"/>
        <v>0.73985543944300125</v>
      </c>
      <c r="BB43">
        <f t="shared" si="54"/>
        <v>33.236181381976706</v>
      </c>
      <c r="BC43">
        <f t="shared" si="55"/>
        <v>373.4470022401714</v>
      </c>
      <c r="BD43">
        <f t="shared" si="56"/>
        <v>1.3316029497318716E-2</v>
      </c>
    </row>
    <row r="44" spans="1:114" x14ac:dyDescent="0.25">
      <c r="A44" s="1">
        <v>23</v>
      </c>
      <c r="B44" s="1" t="s">
        <v>92</v>
      </c>
      <c r="C44" s="1">
        <v>2262.4999990947545</v>
      </c>
      <c r="D44" s="1">
        <v>0</v>
      </c>
      <c r="E44">
        <f t="shared" si="29"/>
        <v>14.982979828708405</v>
      </c>
      <c r="F44">
        <f t="shared" si="30"/>
        <v>0.28519754614039305</v>
      </c>
      <c r="G44">
        <f t="shared" si="31"/>
        <v>281.26553622992111</v>
      </c>
      <c r="H44">
        <f t="shared" si="32"/>
        <v>3.9771230188043911</v>
      </c>
      <c r="I44">
        <f t="shared" si="33"/>
        <v>1.0331601591482822</v>
      </c>
      <c r="J44">
        <f t="shared" si="34"/>
        <v>12.229121208190918</v>
      </c>
      <c r="K44" s="1">
        <v>5.8032670900000003</v>
      </c>
      <c r="L44">
        <f t="shared" si="35"/>
        <v>1.4631957257868697</v>
      </c>
      <c r="M44" s="1">
        <v>1</v>
      </c>
      <c r="N44">
        <f t="shared" si="36"/>
        <v>2.9263914515737395</v>
      </c>
      <c r="O44" s="1">
        <v>9.2731924057006836</v>
      </c>
      <c r="P44" s="1">
        <v>12.229121208190918</v>
      </c>
      <c r="Q44" s="1">
        <v>8.0671005249023437</v>
      </c>
      <c r="R44" s="1">
        <v>399.480224609375</v>
      </c>
      <c r="S44" s="1">
        <v>380.3333740234375</v>
      </c>
      <c r="T44" s="1">
        <v>1.1960364580154419</v>
      </c>
      <c r="U44" s="1">
        <v>5.7856693267822266</v>
      </c>
      <c r="V44" s="1">
        <v>6.9717564582824707</v>
      </c>
      <c r="W44" s="1">
        <v>33.724956512451172</v>
      </c>
      <c r="X44" s="1">
        <v>499.96966552734375</v>
      </c>
      <c r="Y44" s="1">
        <v>1500.142822265625</v>
      </c>
      <c r="Z44" s="1">
        <v>30.574825286865234</v>
      </c>
      <c r="AA44" s="1">
        <v>68.420692443847656</v>
      </c>
      <c r="AB44" s="1">
        <v>-2.0671627521514893</v>
      </c>
      <c r="AC44" s="1">
        <v>0.23240217566490173</v>
      </c>
      <c r="AD44" s="1">
        <v>1</v>
      </c>
      <c r="AE44" s="1">
        <v>-0.21956524252891541</v>
      </c>
      <c r="AF44" s="1">
        <v>2.737391471862793</v>
      </c>
      <c r="AG44" s="1">
        <v>1</v>
      </c>
      <c r="AH44" s="1">
        <v>0</v>
      </c>
      <c r="AI44" s="1">
        <v>0.15999999642372131</v>
      </c>
      <c r="AJ44" s="1">
        <v>111115</v>
      </c>
      <c r="AK44">
        <f t="shared" si="37"/>
        <v>0.86153137150774095</v>
      </c>
      <c r="AL44">
        <f t="shared" si="38"/>
        <v>3.9771230188043911E-3</v>
      </c>
      <c r="AM44">
        <f t="shared" si="39"/>
        <v>285.3791212081909</v>
      </c>
      <c r="AN44">
        <f t="shared" si="40"/>
        <v>282.42319240570066</v>
      </c>
      <c r="AO44">
        <f t="shared" si="41"/>
        <v>240.0228461975712</v>
      </c>
      <c r="AP44">
        <f t="shared" si="42"/>
        <v>0.41636439124099489</v>
      </c>
      <c r="AQ44">
        <f t="shared" si="43"/>
        <v>1.429019660737852</v>
      </c>
      <c r="AR44">
        <f t="shared" si="44"/>
        <v>20.88578191328066</v>
      </c>
      <c r="AS44">
        <f t="shared" si="45"/>
        <v>15.100112586498433</v>
      </c>
      <c r="AT44">
        <f t="shared" si="46"/>
        <v>10.751156806945801</v>
      </c>
      <c r="AU44">
        <f t="shared" si="47"/>
        <v>1.2958800494735156</v>
      </c>
      <c r="AV44">
        <f t="shared" si="48"/>
        <v>0.25987125426979751</v>
      </c>
      <c r="AW44">
        <f t="shared" si="49"/>
        <v>0.39585950158956984</v>
      </c>
      <c r="AX44">
        <f t="shared" si="50"/>
        <v>0.90002054788394581</v>
      </c>
      <c r="AY44">
        <f t="shared" si="51"/>
        <v>0.1645196899348029</v>
      </c>
      <c r="AZ44">
        <f t="shared" si="52"/>
        <v>19.244382749441325</v>
      </c>
      <c r="BA44">
        <f t="shared" si="53"/>
        <v>0.73952367959323106</v>
      </c>
      <c r="BB44">
        <f t="shared" si="54"/>
        <v>33.231364453273983</v>
      </c>
      <c r="BC44">
        <f t="shared" si="55"/>
        <v>373.42144063944721</v>
      </c>
      <c r="BD44">
        <f t="shared" si="56"/>
        <v>1.3333590659155748E-2</v>
      </c>
    </row>
    <row r="45" spans="1:114" x14ac:dyDescent="0.25">
      <c r="A45" s="1">
        <v>24</v>
      </c>
      <c r="B45" s="1" t="s">
        <v>92</v>
      </c>
      <c r="C45" s="1">
        <v>2262.9999990835786</v>
      </c>
      <c r="D45" s="1">
        <v>0</v>
      </c>
      <c r="E45">
        <f t="shared" si="29"/>
        <v>14.983112325179018</v>
      </c>
      <c r="F45">
        <f t="shared" si="30"/>
        <v>0.28506238302212711</v>
      </c>
      <c r="G45">
        <f t="shared" si="31"/>
        <v>281.2135287786071</v>
      </c>
      <c r="H45">
        <f t="shared" si="32"/>
        <v>3.9766001523994086</v>
      </c>
      <c r="I45">
        <f t="shared" si="33"/>
        <v>1.0334696836943331</v>
      </c>
      <c r="J45">
        <f t="shared" si="34"/>
        <v>12.231273651123047</v>
      </c>
      <c r="K45" s="1">
        <v>5.8032670900000003</v>
      </c>
      <c r="L45">
        <f t="shared" si="35"/>
        <v>1.4631957257868697</v>
      </c>
      <c r="M45" s="1">
        <v>1</v>
      </c>
      <c r="N45">
        <f t="shared" si="36"/>
        <v>2.9263914515737395</v>
      </c>
      <c r="O45" s="1">
        <v>9.2732925415039062</v>
      </c>
      <c r="P45" s="1">
        <v>12.231273651123047</v>
      </c>
      <c r="Q45" s="1">
        <v>8.0665988922119141</v>
      </c>
      <c r="R45" s="1">
        <v>399.47140502929687</v>
      </c>
      <c r="S45" s="1">
        <v>380.32373046875</v>
      </c>
      <c r="T45" s="1">
        <v>1.1948410272598267</v>
      </c>
      <c r="U45" s="1">
        <v>5.7841043472290039</v>
      </c>
      <c r="V45" s="1">
        <v>6.9647388458251953</v>
      </c>
      <c r="W45" s="1">
        <v>33.715595245361328</v>
      </c>
      <c r="X45" s="1">
        <v>499.94497680664062</v>
      </c>
      <c r="Y45" s="1">
        <v>1500.1890869140625</v>
      </c>
      <c r="Z45" s="1">
        <v>30.641250610351563</v>
      </c>
      <c r="AA45" s="1">
        <v>68.420677185058594</v>
      </c>
      <c r="AB45" s="1">
        <v>-2.0671627521514893</v>
      </c>
      <c r="AC45" s="1">
        <v>0.23240217566490173</v>
      </c>
      <c r="AD45" s="1">
        <v>1</v>
      </c>
      <c r="AE45" s="1">
        <v>-0.21956524252891541</v>
      </c>
      <c r="AF45" s="1">
        <v>2.737391471862793</v>
      </c>
      <c r="AG45" s="1">
        <v>1</v>
      </c>
      <c r="AH45" s="1">
        <v>0</v>
      </c>
      <c r="AI45" s="1">
        <v>0.15999999642372131</v>
      </c>
      <c r="AJ45" s="1">
        <v>111115</v>
      </c>
      <c r="AK45">
        <f t="shared" si="37"/>
        <v>0.86148882871189814</v>
      </c>
      <c r="AL45">
        <f t="shared" si="38"/>
        <v>3.9766001523994085E-3</v>
      </c>
      <c r="AM45">
        <f t="shared" si="39"/>
        <v>285.38127365112302</v>
      </c>
      <c r="AN45">
        <f t="shared" si="40"/>
        <v>282.42329254150388</v>
      </c>
      <c r="AO45">
        <f t="shared" si="41"/>
        <v>240.03024854115574</v>
      </c>
      <c r="AP45">
        <f t="shared" si="42"/>
        <v>0.41647915820327691</v>
      </c>
      <c r="AQ45">
        <f t="shared" si="43"/>
        <v>1.4292220200407828</v>
      </c>
      <c r="AR45">
        <f t="shared" si="44"/>
        <v>20.888744146380503</v>
      </c>
      <c r="AS45">
        <f t="shared" si="45"/>
        <v>15.104639799151499</v>
      </c>
      <c r="AT45">
        <f t="shared" si="46"/>
        <v>10.752283096313477</v>
      </c>
      <c r="AU45">
        <f t="shared" si="47"/>
        <v>1.2959771989227575</v>
      </c>
      <c r="AV45">
        <f t="shared" si="48"/>
        <v>0.25975902622500852</v>
      </c>
      <c r="AW45">
        <f t="shared" si="49"/>
        <v>0.39575233634644974</v>
      </c>
      <c r="AX45">
        <f t="shared" si="50"/>
        <v>0.90022486257630785</v>
      </c>
      <c r="AY45">
        <f t="shared" si="51"/>
        <v>0.16444772213363848</v>
      </c>
      <c r="AZ45">
        <f t="shared" si="52"/>
        <v>19.24082007263226</v>
      </c>
      <c r="BA45">
        <f t="shared" si="53"/>
        <v>0.7394056858666449</v>
      </c>
      <c r="BB45">
        <f t="shared" si="54"/>
        <v>33.217959759673285</v>
      </c>
      <c r="BC45">
        <f t="shared" si="55"/>
        <v>373.4117359616194</v>
      </c>
      <c r="BD45">
        <f t="shared" si="56"/>
        <v>1.3328676481223871E-2</v>
      </c>
    </row>
    <row r="46" spans="1:114" x14ac:dyDescent="0.25">
      <c r="A46" s="1">
        <v>25</v>
      </c>
      <c r="B46" s="1" t="s">
        <v>93</v>
      </c>
      <c r="C46" s="1">
        <v>2263.4999990724027</v>
      </c>
      <c r="D46" s="1">
        <v>0</v>
      </c>
      <c r="E46">
        <f t="shared" si="29"/>
        <v>14.988487260572358</v>
      </c>
      <c r="F46">
        <f t="shared" si="30"/>
        <v>0.28463473907320408</v>
      </c>
      <c r="G46">
        <f t="shared" si="31"/>
        <v>281.05340396499162</v>
      </c>
      <c r="H46">
        <f t="shared" si="32"/>
        <v>3.9751633310205361</v>
      </c>
      <c r="I46">
        <f t="shared" si="33"/>
        <v>1.0345043751429059</v>
      </c>
      <c r="J46">
        <f t="shared" si="34"/>
        <v>12.240561485290527</v>
      </c>
      <c r="K46" s="1">
        <v>5.8032670900000003</v>
      </c>
      <c r="L46">
        <f t="shared" si="35"/>
        <v>1.4631957257868697</v>
      </c>
      <c r="M46" s="1">
        <v>1</v>
      </c>
      <c r="N46">
        <f t="shared" si="36"/>
        <v>2.9263914515737395</v>
      </c>
      <c r="O46" s="1">
        <v>9.2732181549072266</v>
      </c>
      <c r="P46" s="1">
        <v>12.240561485290527</v>
      </c>
      <c r="Q46" s="1">
        <v>8.0665521621704102</v>
      </c>
      <c r="R46" s="1">
        <v>399.48257446289062</v>
      </c>
      <c r="S46" s="1">
        <v>380.32901000976562</v>
      </c>
      <c r="T46" s="1">
        <v>1.1940741539001465</v>
      </c>
      <c r="U46" s="1">
        <v>5.7817525863647461</v>
      </c>
      <c r="V46" s="1">
        <v>6.9602994918823242</v>
      </c>
      <c r="W46" s="1">
        <v>33.702033996582031</v>
      </c>
      <c r="X46" s="1">
        <v>499.93817138671875</v>
      </c>
      <c r="Y46" s="1">
        <v>1500.1834716796875</v>
      </c>
      <c r="Z46" s="1">
        <v>30.594667434692383</v>
      </c>
      <c r="AA46" s="1">
        <v>68.420623779296875</v>
      </c>
      <c r="AB46" s="1">
        <v>-2.0671627521514893</v>
      </c>
      <c r="AC46" s="1">
        <v>0.23240217566490173</v>
      </c>
      <c r="AD46" s="1">
        <v>1</v>
      </c>
      <c r="AE46" s="1">
        <v>-0.21956524252891541</v>
      </c>
      <c r="AF46" s="1">
        <v>2.737391471862793</v>
      </c>
      <c r="AG46" s="1">
        <v>1</v>
      </c>
      <c r="AH46" s="1">
        <v>0</v>
      </c>
      <c r="AI46" s="1">
        <v>0.15999999642372131</v>
      </c>
      <c r="AJ46" s="1">
        <v>111115</v>
      </c>
      <c r="AK46">
        <f t="shared" si="37"/>
        <v>0.86147710183492299</v>
      </c>
      <c r="AL46">
        <f t="shared" si="38"/>
        <v>3.9751633310205359E-3</v>
      </c>
      <c r="AM46">
        <f t="shared" si="39"/>
        <v>285.3905614852905</v>
      </c>
      <c r="AN46">
        <f t="shared" si="40"/>
        <v>282.4232181549072</v>
      </c>
      <c r="AO46">
        <f t="shared" si="41"/>
        <v>240.02935010367582</v>
      </c>
      <c r="AP46">
        <f t="shared" si="42"/>
        <v>0.41610730704256088</v>
      </c>
      <c r="AQ46">
        <f t="shared" si="43"/>
        <v>1.4300954936395449</v>
      </c>
      <c r="AR46">
        <f t="shared" si="44"/>
        <v>20.901526683717137</v>
      </c>
      <c r="AS46">
        <f t="shared" si="45"/>
        <v>15.119774097352391</v>
      </c>
      <c r="AT46">
        <f t="shared" si="46"/>
        <v>10.756889820098877</v>
      </c>
      <c r="AU46">
        <f t="shared" si="47"/>
        <v>1.2963746242138592</v>
      </c>
      <c r="AV46">
        <f t="shared" si="48"/>
        <v>0.25940388454973223</v>
      </c>
      <c r="AW46">
        <f t="shared" si="49"/>
        <v>0.39559111849663897</v>
      </c>
      <c r="AX46">
        <f t="shared" si="50"/>
        <v>0.90078350571722021</v>
      </c>
      <c r="AY46">
        <f t="shared" si="51"/>
        <v>0.16421998787019967</v>
      </c>
      <c r="AZ46">
        <f t="shared" si="52"/>
        <v>19.229849214579438</v>
      </c>
      <c r="BA46">
        <f t="shared" si="53"/>
        <v>0.73897440523344526</v>
      </c>
      <c r="BB46">
        <f t="shared" si="54"/>
        <v>33.182678059184987</v>
      </c>
      <c r="BC46">
        <f t="shared" si="55"/>
        <v>373.41453594277397</v>
      </c>
      <c r="BD46">
        <f t="shared" si="56"/>
        <v>1.3319196214632322E-2</v>
      </c>
    </row>
    <row r="47" spans="1:114" x14ac:dyDescent="0.25">
      <c r="A47" s="1">
        <v>26</v>
      </c>
      <c r="B47" s="1" t="s">
        <v>93</v>
      </c>
      <c r="C47" s="1">
        <v>2263.9999990612268</v>
      </c>
      <c r="D47" s="1">
        <v>0</v>
      </c>
      <c r="E47">
        <f t="shared" si="29"/>
        <v>15.005280064166181</v>
      </c>
      <c r="F47">
        <f t="shared" si="30"/>
        <v>0.28453059802524422</v>
      </c>
      <c r="G47">
        <f t="shared" si="31"/>
        <v>280.93900511214969</v>
      </c>
      <c r="H47">
        <f t="shared" si="32"/>
        <v>3.9742340429506884</v>
      </c>
      <c r="I47">
        <f t="shared" si="33"/>
        <v>1.0346143538074273</v>
      </c>
      <c r="J47">
        <f t="shared" si="34"/>
        <v>12.24046802520752</v>
      </c>
      <c r="K47" s="1">
        <v>5.8032670900000003</v>
      </c>
      <c r="L47">
        <f t="shared" si="35"/>
        <v>1.4631957257868697</v>
      </c>
      <c r="M47" s="1">
        <v>1</v>
      </c>
      <c r="N47">
        <f t="shared" si="36"/>
        <v>2.9263914515737395</v>
      </c>
      <c r="O47" s="1">
        <v>9.2738552093505859</v>
      </c>
      <c r="P47" s="1">
        <v>12.24046802520752</v>
      </c>
      <c r="Q47" s="1">
        <v>8.0668039321899414</v>
      </c>
      <c r="R47" s="1">
        <v>399.51943969726562</v>
      </c>
      <c r="S47" s="1">
        <v>380.347412109375</v>
      </c>
      <c r="T47" s="1">
        <v>1.1935389041900635</v>
      </c>
      <c r="U47" s="1">
        <v>5.7799844741821289</v>
      </c>
      <c r="V47" s="1">
        <v>6.9569187164306641</v>
      </c>
      <c r="W47" s="1">
        <v>33.690467834472656</v>
      </c>
      <c r="X47" s="1">
        <v>499.95654296875</v>
      </c>
      <c r="Y47" s="1">
        <v>1500.1429443359375</v>
      </c>
      <c r="Z47" s="1">
        <v>30.643039703369141</v>
      </c>
      <c r="AA47" s="1">
        <v>68.421005249023437</v>
      </c>
      <c r="AB47" s="1">
        <v>-2.0671627521514893</v>
      </c>
      <c r="AC47" s="1">
        <v>0.23240217566490173</v>
      </c>
      <c r="AD47" s="1">
        <v>1</v>
      </c>
      <c r="AE47" s="1">
        <v>-0.21956524252891541</v>
      </c>
      <c r="AF47" s="1">
        <v>2.737391471862793</v>
      </c>
      <c r="AG47" s="1">
        <v>1</v>
      </c>
      <c r="AH47" s="1">
        <v>0</v>
      </c>
      <c r="AI47" s="1">
        <v>0.15999999642372131</v>
      </c>
      <c r="AJ47" s="1">
        <v>111115</v>
      </c>
      <c r="AK47">
        <f t="shared" si="37"/>
        <v>0.86150875914406688</v>
      </c>
      <c r="AL47">
        <f t="shared" si="38"/>
        <v>3.9742340429506882E-3</v>
      </c>
      <c r="AM47">
        <f t="shared" si="39"/>
        <v>285.3904680252075</v>
      </c>
      <c r="AN47">
        <f t="shared" si="40"/>
        <v>282.42385520935056</v>
      </c>
      <c r="AO47">
        <f t="shared" si="41"/>
        <v>240.02286572882076</v>
      </c>
      <c r="AP47">
        <f t="shared" si="42"/>
        <v>0.41659568115545598</v>
      </c>
      <c r="AQ47">
        <f t="shared" si="43"/>
        <v>1.4300867018547168</v>
      </c>
      <c r="AR47">
        <f t="shared" si="44"/>
        <v>20.901281655389418</v>
      </c>
      <c r="AS47">
        <f t="shared" si="45"/>
        <v>15.121297181207289</v>
      </c>
      <c r="AT47">
        <f t="shared" si="46"/>
        <v>10.757161617279053</v>
      </c>
      <c r="AU47">
        <f t="shared" si="47"/>
        <v>1.2963980756997324</v>
      </c>
      <c r="AV47">
        <f t="shared" si="48"/>
        <v>0.25931738513435076</v>
      </c>
      <c r="AW47">
        <f t="shared" si="49"/>
        <v>0.39547234804728942</v>
      </c>
      <c r="AX47">
        <f t="shared" si="50"/>
        <v>0.90092572765244294</v>
      </c>
      <c r="AY47">
        <f t="shared" si="51"/>
        <v>0.16416452142073878</v>
      </c>
      <c r="AZ47">
        <f t="shared" si="52"/>
        <v>19.222129143433818</v>
      </c>
      <c r="BA47">
        <f t="shared" si="53"/>
        <v>0.73863787728720276</v>
      </c>
      <c r="BB47">
        <f t="shared" si="54"/>
        <v>33.173064679105892</v>
      </c>
      <c r="BC47">
        <f t="shared" si="55"/>
        <v>373.42519120289626</v>
      </c>
      <c r="BD47">
        <f t="shared" si="56"/>
        <v>1.3329875375928366E-2</v>
      </c>
    </row>
    <row r="48" spans="1:114" x14ac:dyDescent="0.25">
      <c r="A48" s="1">
        <v>27</v>
      </c>
      <c r="B48" s="1" t="s">
        <v>94</v>
      </c>
      <c r="C48" s="1">
        <v>2264.499999050051</v>
      </c>
      <c r="D48" s="1">
        <v>0</v>
      </c>
      <c r="E48">
        <f t="shared" si="29"/>
        <v>14.986735471782037</v>
      </c>
      <c r="F48">
        <f t="shared" si="30"/>
        <v>0.28427994595678752</v>
      </c>
      <c r="G48">
        <f t="shared" si="31"/>
        <v>280.98677146390065</v>
      </c>
      <c r="H48">
        <f t="shared" si="32"/>
        <v>3.9724328955229731</v>
      </c>
      <c r="I48">
        <f t="shared" si="33"/>
        <v>1.0349749648456412</v>
      </c>
      <c r="J48">
        <f t="shared" si="34"/>
        <v>12.242459297180176</v>
      </c>
      <c r="K48" s="1">
        <v>5.8032670900000003</v>
      </c>
      <c r="L48">
        <f t="shared" si="35"/>
        <v>1.4631957257868697</v>
      </c>
      <c r="M48" s="1">
        <v>1</v>
      </c>
      <c r="N48">
        <f t="shared" si="36"/>
        <v>2.9263914515737395</v>
      </c>
      <c r="O48" s="1">
        <v>9.2751388549804687</v>
      </c>
      <c r="P48" s="1">
        <v>12.242459297180176</v>
      </c>
      <c r="Q48" s="1">
        <v>8.0679178237915039</v>
      </c>
      <c r="R48" s="1">
        <v>399.50970458984375</v>
      </c>
      <c r="S48" s="1">
        <v>380.36013793945312</v>
      </c>
      <c r="T48" s="1">
        <v>1.1931285858154297</v>
      </c>
      <c r="U48" s="1">
        <v>5.7774596214294434</v>
      </c>
      <c r="V48" s="1">
        <v>6.9539175033569336</v>
      </c>
      <c r="W48" s="1">
        <v>33.672794342041016</v>
      </c>
      <c r="X48" s="1">
        <v>499.96173095703125</v>
      </c>
      <c r="Y48" s="1">
        <v>1500.10888671875</v>
      </c>
      <c r="Z48" s="1">
        <v>30.650861740112305</v>
      </c>
      <c r="AA48" s="1">
        <v>68.420913696289062</v>
      </c>
      <c r="AB48" s="1">
        <v>-2.0671627521514893</v>
      </c>
      <c r="AC48" s="1">
        <v>0.23240217566490173</v>
      </c>
      <c r="AD48" s="1">
        <v>1</v>
      </c>
      <c r="AE48" s="1">
        <v>-0.21956524252891541</v>
      </c>
      <c r="AF48" s="1">
        <v>2.737391471862793</v>
      </c>
      <c r="AG48" s="1">
        <v>1</v>
      </c>
      <c r="AH48" s="1">
        <v>0</v>
      </c>
      <c r="AI48" s="1">
        <v>0.15999999642372131</v>
      </c>
      <c r="AJ48" s="1">
        <v>111115</v>
      </c>
      <c r="AK48">
        <f t="shared" si="37"/>
        <v>0.86151769891575203</v>
      </c>
      <c r="AL48">
        <f t="shared" si="38"/>
        <v>3.9724328955229732E-3</v>
      </c>
      <c r="AM48">
        <f t="shared" si="39"/>
        <v>285.39245929718015</v>
      </c>
      <c r="AN48">
        <f t="shared" si="40"/>
        <v>282.42513885498045</v>
      </c>
      <c r="AO48">
        <f t="shared" si="41"/>
        <v>240.01741651019256</v>
      </c>
      <c r="AP48">
        <f t="shared" si="42"/>
        <v>0.41737490346558298</v>
      </c>
      <c r="AQ48">
        <f t="shared" si="43"/>
        <v>1.4302740309872599</v>
      </c>
      <c r="AR48">
        <f t="shared" si="44"/>
        <v>20.90404751588159</v>
      </c>
      <c r="AS48">
        <f t="shared" si="45"/>
        <v>15.126587894452147</v>
      </c>
      <c r="AT48">
        <f t="shared" si="46"/>
        <v>10.758799076080322</v>
      </c>
      <c r="AU48">
        <f t="shared" si="47"/>
        <v>1.2965393685218058</v>
      </c>
      <c r="AV48">
        <f t="shared" si="48"/>
        <v>0.25910917085493418</v>
      </c>
      <c r="AW48">
        <f t="shared" si="49"/>
        <v>0.3952990661416188</v>
      </c>
      <c r="AX48">
        <f t="shared" si="50"/>
        <v>0.90124030238018704</v>
      </c>
      <c r="AY48">
        <f t="shared" si="51"/>
        <v>0.16403100910267895</v>
      </c>
      <c r="AZ48">
        <f t="shared" si="52"/>
        <v>19.225371640130444</v>
      </c>
      <c r="BA48">
        <f t="shared" si="53"/>
        <v>0.73873874635261849</v>
      </c>
      <c r="BB48">
        <f t="shared" si="54"/>
        <v>33.153301684493186</v>
      </c>
      <c r="BC48">
        <f t="shared" si="55"/>
        <v>373.44647200592755</v>
      </c>
      <c r="BD48">
        <f t="shared" si="56"/>
        <v>1.3304711641613761E-2</v>
      </c>
    </row>
    <row r="49" spans="1:114" x14ac:dyDescent="0.25">
      <c r="A49" s="1">
        <v>28</v>
      </c>
      <c r="B49" s="1" t="s">
        <v>94</v>
      </c>
      <c r="C49" s="1">
        <v>2264.9999990388751</v>
      </c>
      <c r="D49" s="1">
        <v>0</v>
      </c>
      <c r="E49">
        <f t="shared" si="29"/>
        <v>15.018555179949827</v>
      </c>
      <c r="F49">
        <f t="shared" si="30"/>
        <v>0.2840977609755132</v>
      </c>
      <c r="G49">
        <f t="shared" si="31"/>
        <v>280.76654438008023</v>
      </c>
      <c r="H49">
        <f t="shared" si="32"/>
        <v>3.9707533377517725</v>
      </c>
      <c r="I49">
        <f t="shared" si="33"/>
        <v>1.0351349053842351</v>
      </c>
      <c r="J49">
        <f t="shared" si="34"/>
        <v>12.242589950561523</v>
      </c>
      <c r="K49" s="1">
        <v>5.8032670900000003</v>
      </c>
      <c r="L49">
        <f t="shared" si="35"/>
        <v>1.4631957257868697</v>
      </c>
      <c r="M49" s="1">
        <v>1</v>
      </c>
      <c r="N49">
        <f t="shared" si="36"/>
        <v>2.9263914515737395</v>
      </c>
      <c r="O49" s="1">
        <v>9.2756519317626953</v>
      </c>
      <c r="P49" s="1">
        <v>12.242589950561523</v>
      </c>
      <c r="Q49" s="1">
        <v>8.0679941177368164</v>
      </c>
      <c r="R49" s="1">
        <v>399.57415771484375</v>
      </c>
      <c r="S49" s="1">
        <v>380.38711547851562</v>
      </c>
      <c r="T49" s="1">
        <v>1.1926676034927368</v>
      </c>
      <c r="U49" s="1">
        <v>5.7753467559814453</v>
      </c>
      <c r="V49" s="1">
        <v>6.9509363174438477</v>
      </c>
      <c r="W49" s="1">
        <v>33.6590576171875</v>
      </c>
      <c r="X49" s="1">
        <v>499.93154907226562</v>
      </c>
      <c r="Y49" s="1">
        <v>1500.131591796875</v>
      </c>
      <c r="Z49" s="1">
        <v>30.740070343017578</v>
      </c>
      <c r="AA49" s="1">
        <v>68.420379638671875</v>
      </c>
      <c r="AB49" s="1">
        <v>-2.0671627521514893</v>
      </c>
      <c r="AC49" s="1">
        <v>0.23240217566490173</v>
      </c>
      <c r="AD49" s="1">
        <v>1</v>
      </c>
      <c r="AE49" s="1">
        <v>-0.21956524252891541</v>
      </c>
      <c r="AF49" s="1">
        <v>2.737391471862793</v>
      </c>
      <c r="AG49" s="1">
        <v>1</v>
      </c>
      <c r="AH49" s="1">
        <v>0</v>
      </c>
      <c r="AI49" s="1">
        <v>0.15999999642372131</v>
      </c>
      <c r="AJ49" s="1">
        <v>111115</v>
      </c>
      <c r="AK49">
        <f t="shared" si="37"/>
        <v>0.86146569047930144</v>
      </c>
      <c r="AL49">
        <f t="shared" si="38"/>
        <v>3.9707533377517723E-3</v>
      </c>
      <c r="AM49">
        <f t="shared" si="39"/>
        <v>285.3925899505615</v>
      </c>
      <c r="AN49">
        <f t="shared" si="40"/>
        <v>282.42565193176267</v>
      </c>
      <c r="AO49">
        <f t="shared" si="41"/>
        <v>240.02104932261136</v>
      </c>
      <c r="AP49">
        <f t="shared" si="42"/>
        <v>0.41832964196100708</v>
      </c>
      <c r="AQ49">
        <f t="shared" si="43"/>
        <v>1.4302863229734577</v>
      </c>
      <c r="AR49">
        <f t="shared" si="44"/>
        <v>20.904390337013648</v>
      </c>
      <c r="AS49">
        <f t="shared" si="45"/>
        <v>15.129043581032203</v>
      </c>
      <c r="AT49">
        <f t="shared" si="46"/>
        <v>10.759120941162109</v>
      </c>
      <c r="AU49">
        <f t="shared" si="47"/>
        <v>1.296567143166885</v>
      </c>
      <c r="AV49">
        <f t="shared" si="48"/>
        <v>0.25895781112743016</v>
      </c>
      <c r="AW49">
        <f t="shared" si="49"/>
        <v>0.39515141758922256</v>
      </c>
      <c r="AX49">
        <f t="shared" si="50"/>
        <v>0.90141572557766247</v>
      </c>
      <c r="AY49">
        <f t="shared" si="51"/>
        <v>0.16393395511292627</v>
      </c>
      <c r="AZ49">
        <f t="shared" si="52"/>
        <v>19.210153556323107</v>
      </c>
      <c r="BA49">
        <f t="shared" si="53"/>
        <v>0.73810739889778942</v>
      </c>
      <c r="BB49">
        <f t="shared" si="54"/>
        <v>33.1398121433066</v>
      </c>
      <c r="BC49">
        <f t="shared" si="55"/>
        <v>373.45877050879915</v>
      </c>
      <c r="BD49">
        <f t="shared" si="56"/>
        <v>1.3327096232050995E-2</v>
      </c>
    </row>
    <row r="50" spans="1:114" x14ac:dyDescent="0.25">
      <c r="A50" s="1">
        <v>29</v>
      </c>
      <c r="B50" s="1" t="s">
        <v>95</v>
      </c>
      <c r="C50" s="1">
        <v>2265.4999990276992</v>
      </c>
      <c r="D50" s="1">
        <v>0</v>
      </c>
      <c r="E50">
        <f t="shared" si="29"/>
        <v>15.043078606752141</v>
      </c>
      <c r="F50">
        <f t="shared" si="30"/>
        <v>0.28401483070091621</v>
      </c>
      <c r="G50">
        <f t="shared" si="31"/>
        <v>280.58217950207074</v>
      </c>
      <c r="H50">
        <f t="shared" si="32"/>
        <v>3.9695019473132862</v>
      </c>
      <c r="I50">
        <f t="shared" si="33"/>
        <v>1.0350783450202898</v>
      </c>
      <c r="J50">
        <f t="shared" si="34"/>
        <v>12.240277290344238</v>
      </c>
      <c r="K50" s="1">
        <v>5.8032670900000003</v>
      </c>
      <c r="L50">
        <f t="shared" si="35"/>
        <v>1.4631957257868697</v>
      </c>
      <c r="M50" s="1">
        <v>1</v>
      </c>
      <c r="N50">
        <f t="shared" si="36"/>
        <v>2.9263914515737395</v>
      </c>
      <c r="O50" s="1">
        <v>9.2756929397583008</v>
      </c>
      <c r="P50" s="1">
        <v>12.240277290344238</v>
      </c>
      <c r="Q50" s="1">
        <v>8.0675821304321289</v>
      </c>
      <c r="R50" s="1">
        <v>399.58938598632812</v>
      </c>
      <c r="S50" s="1">
        <v>380.37432861328125</v>
      </c>
      <c r="T50" s="1">
        <v>1.1917576789855957</v>
      </c>
      <c r="U50" s="1">
        <v>5.7730412483215332</v>
      </c>
      <c r="V50" s="1">
        <v>6.9455561637878418</v>
      </c>
      <c r="W50" s="1">
        <v>33.645248413085938</v>
      </c>
      <c r="X50" s="1">
        <v>499.92739868164062</v>
      </c>
      <c r="Y50" s="1">
        <v>1500.18017578125</v>
      </c>
      <c r="Z50" s="1">
        <v>30.671745300292969</v>
      </c>
      <c r="AA50" s="1">
        <v>68.419815063476563</v>
      </c>
      <c r="AB50" s="1">
        <v>-2.0671627521514893</v>
      </c>
      <c r="AC50" s="1">
        <v>0.23240217566490173</v>
      </c>
      <c r="AD50" s="1">
        <v>1</v>
      </c>
      <c r="AE50" s="1">
        <v>-0.21956524252891541</v>
      </c>
      <c r="AF50" s="1">
        <v>2.737391471862793</v>
      </c>
      <c r="AG50" s="1">
        <v>1</v>
      </c>
      <c r="AH50" s="1">
        <v>0</v>
      </c>
      <c r="AI50" s="1">
        <v>0.15999999642372131</v>
      </c>
      <c r="AJ50" s="1">
        <v>111115</v>
      </c>
      <c r="AK50">
        <f t="shared" si="37"/>
        <v>0.86145853866195321</v>
      </c>
      <c r="AL50">
        <f t="shared" si="38"/>
        <v>3.9695019473132863E-3</v>
      </c>
      <c r="AM50">
        <f t="shared" si="39"/>
        <v>285.39027729034422</v>
      </c>
      <c r="AN50">
        <f t="shared" si="40"/>
        <v>282.42569293975828</v>
      </c>
      <c r="AO50">
        <f t="shared" si="41"/>
        <v>240.02882275993761</v>
      </c>
      <c r="AP50">
        <f t="shared" si="42"/>
        <v>0.4193460683661327</v>
      </c>
      <c r="AQ50">
        <f t="shared" si="43"/>
        <v>1.4300687595842709</v>
      </c>
      <c r="AR50">
        <f t="shared" si="44"/>
        <v>20.901383002241719</v>
      </c>
      <c r="AS50">
        <f t="shared" si="45"/>
        <v>15.128341753920186</v>
      </c>
      <c r="AT50">
        <f t="shared" si="46"/>
        <v>10.75798511505127</v>
      </c>
      <c r="AU50">
        <f t="shared" si="47"/>
        <v>1.2964691318683859</v>
      </c>
      <c r="AV50">
        <f t="shared" si="48"/>
        <v>0.25888890676305337</v>
      </c>
      <c r="AW50">
        <f t="shared" si="49"/>
        <v>0.39499041456398115</v>
      </c>
      <c r="AX50">
        <f t="shared" si="50"/>
        <v>0.90147871730440476</v>
      </c>
      <c r="AY50">
        <f t="shared" si="51"/>
        <v>0.16388977314791078</v>
      </c>
      <c r="AZ50">
        <f t="shared" si="52"/>
        <v>19.197380831638863</v>
      </c>
      <c r="BA50">
        <f t="shared" si="53"/>
        <v>0.73764751823547181</v>
      </c>
      <c r="BB50">
        <f t="shared" si="54"/>
        <v>33.131746959741506</v>
      </c>
      <c r="BC50">
        <f t="shared" si="55"/>
        <v>373.43467052065176</v>
      </c>
      <c r="BD50">
        <f t="shared" si="56"/>
        <v>1.3346470299598226E-2</v>
      </c>
    </row>
    <row r="51" spans="1:114" x14ac:dyDescent="0.25">
      <c r="A51" s="1">
        <v>30</v>
      </c>
      <c r="B51" s="1" t="s">
        <v>95</v>
      </c>
      <c r="C51" s="1">
        <v>2265.9999990165234</v>
      </c>
      <c r="D51" s="1">
        <v>0</v>
      </c>
      <c r="E51">
        <f t="shared" si="29"/>
        <v>15.044366280709159</v>
      </c>
      <c r="F51">
        <f t="shared" si="30"/>
        <v>0.28403285031924058</v>
      </c>
      <c r="G51">
        <f t="shared" si="31"/>
        <v>280.57157744273616</v>
      </c>
      <c r="H51">
        <f t="shared" si="32"/>
        <v>3.9681295306714226</v>
      </c>
      <c r="I51">
        <f t="shared" si="33"/>
        <v>1.0346643110461673</v>
      </c>
      <c r="J51">
        <f t="shared" si="34"/>
        <v>12.233987808227539</v>
      </c>
      <c r="K51" s="1">
        <v>5.8032670900000003</v>
      </c>
      <c r="L51">
        <f t="shared" si="35"/>
        <v>1.4631957257868697</v>
      </c>
      <c r="M51" s="1">
        <v>1</v>
      </c>
      <c r="N51">
        <f t="shared" si="36"/>
        <v>2.9263914515737395</v>
      </c>
      <c r="O51" s="1">
        <v>9.276097297668457</v>
      </c>
      <c r="P51" s="1">
        <v>12.233987808227539</v>
      </c>
      <c r="Q51" s="1">
        <v>8.0672130584716797</v>
      </c>
      <c r="R51" s="1">
        <v>399.57785034179687</v>
      </c>
      <c r="S51" s="1">
        <v>380.36270141601562</v>
      </c>
      <c r="T51" s="1">
        <v>1.1909248828887939</v>
      </c>
      <c r="U51" s="1">
        <v>5.7704591751098633</v>
      </c>
      <c r="V51" s="1">
        <v>6.9404988288879395</v>
      </c>
      <c r="W51" s="1">
        <v>33.62921142578125</v>
      </c>
      <c r="X51" s="1">
        <v>499.94674682617187</v>
      </c>
      <c r="Y51" s="1">
        <v>1500.229736328125</v>
      </c>
      <c r="Z51" s="1">
        <v>30.6304931640625</v>
      </c>
      <c r="AA51" s="1">
        <v>68.419670104980469</v>
      </c>
      <c r="AB51" s="1">
        <v>-2.0671627521514893</v>
      </c>
      <c r="AC51" s="1">
        <v>0.23240217566490173</v>
      </c>
      <c r="AD51" s="1">
        <v>1</v>
      </c>
      <c r="AE51" s="1">
        <v>-0.21956524252891541</v>
      </c>
      <c r="AF51" s="1">
        <v>2.737391471862793</v>
      </c>
      <c r="AG51" s="1">
        <v>1</v>
      </c>
      <c r="AH51" s="1">
        <v>0</v>
      </c>
      <c r="AI51" s="1">
        <v>0.15999999642372131</v>
      </c>
      <c r="AJ51" s="1">
        <v>111115</v>
      </c>
      <c r="AK51">
        <f t="shared" si="37"/>
        <v>0.86149187875164968</v>
      </c>
      <c r="AL51">
        <f t="shared" si="38"/>
        <v>3.9681295306714225E-3</v>
      </c>
      <c r="AM51">
        <f t="shared" si="39"/>
        <v>285.38398780822752</v>
      </c>
      <c r="AN51">
        <f t="shared" si="40"/>
        <v>282.42609729766843</v>
      </c>
      <c r="AO51">
        <f t="shared" si="41"/>
        <v>240.03675244726037</v>
      </c>
      <c r="AP51">
        <f t="shared" si="42"/>
        <v>0.4209377849147613</v>
      </c>
      <c r="AQ51">
        <f t="shared" si="43"/>
        <v>1.429477224161442</v>
      </c>
      <c r="AR51">
        <f t="shared" si="44"/>
        <v>20.892781592897304</v>
      </c>
      <c r="AS51">
        <f t="shared" si="45"/>
        <v>15.122322417787441</v>
      </c>
      <c r="AT51">
        <f t="shared" si="46"/>
        <v>10.755042552947998</v>
      </c>
      <c r="AU51">
        <f t="shared" si="47"/>
        <v>1.2962152462936098</v>
      </c>
      <c r="AV51">
        <f t="shared" si="48"/>
        <v>0.25890387904497525</v>
      </c>
      <c r="AW51">
        <f t="shared" si="49"/>
        <v>0.39481291311527456</v>
      </c>
      <c r="AX51">
        <f t="shared" si="50"/>
        <v>0.90140233317833529</v>
      </c>
      <c r="AY51">
        <f t="shared" si="51"/>
        <v>0.16389937345504649</v>
      </c>
      <c r="AZ51">
        <f t="shared" si="52"/>
        <v>19.196614769465988</v>
      </c>
      <c r="BA51">
        <f t="shared" si="53"/>
        <v>0.73764219361736383</v>
      </c>
      <c r="BB51">
        <f t="shared" si="54"/>
        <v>33.131588877935499</v>
      </c>
      <c r="BC51">
        <f t="shared" si="55"/>
        <v>373.42244929491432</v>
      </c>
      <c r="BD51">
        <f t="shared" si="56"/>
        <v>1.3347985893260536E-2</v>
      </c>
      <c r="BE51">
        <f>AVERAGE(E37:E51)</f>
        <v>14.965480246079888</v>
      </c>
      <c r="BF51">
        <f>AVERAGE(O37:O51)</f>
        <v>9.2726934432983406</v>
      </c>
      <c r="BG51">
        <f>AVERAGE(P37:P51)</f>
        <v>12.227295430501302</v>
      </c>
      <c r="BH51" t="e">
        <f>AVERAGE(B37:B51)</f>
        <v>#DIV/0!</v>
      </c>
      <c r="BI51">
        <f t="shared" ref="BI51:DJ51" si="57">AVERAGE(C37:C51)</f>
        <v>2262.5333324273429</v>
      </c>
      <c r="BJ51">
        <f t="shared" si="57"/>
        <v>0</v>
      </c>
      <c r="BK51">
        <f t="shared" si="57"/>
        <v>14.965480246079888</v>
      </c>
      <c r="BL51">
        <f t="shared" si="57"/>
        <v>0.28515519228583869</v>
      </c>
      <c r="BM51">
        <f t="shared" si="57"/>
        <v>281.37749139271222</v>
      </c>
      <c r="BN51">
        <f t="shared" si="57"/>
        <v>3.9760733455645179</v>
      </c>
      <c r="BO51">
        <f t="shared" si="57"/>
        <v>1.0330298694492874</v>
      </c>
      <c r="BP51">
        <f t="shared" si="57"/>
        <v>12.227295430501302</v>
      </c>
      <c r="BQ51">
        <f t="shared" si="57"/>
        <v>5.8032670900000012</v>
      </c>
      <c r="BR51">
        <f t="shared" si="57"/>
        <v>1.4631957257868702</v>
      </c>
      <c r="BS51">
        <f t="shared" si="57"/>
        <v>1</v>
      </c>
      <c r="BT51">
        <f t="shared" si="57"/>
        <v>2.9263914515737404</v>
      </c>
      <c r="BU51">
        <f t="shared" si="57"/>
        <v>9.2726934432983406</v>
      </c>
      <c r="BV51">
        <f t="shared" si="57"/>
        <v>12.227295430501302</v>
      </c>
      <c r="BW51">
        <f t="shared" si="57"/>
        <v>8.0674527486165371</v>
      </c>
      <c r="BX51">
        <f t="shared" si="57"/>
        <v>399.48018798828127</v>
      </c>
      <c r="BY51">
        <f t="shared" si="57"/>
        <v>380.35361531575523</v>
      </c>
      <c r="BZ51">
        <f t="shared" si="57"/>
        <v>1.1965759197870891</v>
      </c>
      <c r="CA51">
        <f t="shared" si="57"/>
        <v>5.7850965817769371</v>
      </c>
      <c r="CB51">
        <f t="shared" si="57"/>
        <v>6.9751086552937824</v>
      </c>
      <c r="CC51">
        <f t="shared" si="57"/>
        <v>33.72261276245117</v>
      </c>
      <c r="CD51">
        <f t="shared" si="57"/>
        <v>499.95913492838542</v>
      </c>
      <c r="CE51">
        <f t="shared" si="57"/>
        <v>1500.156201171875</v>
      </c>
      <c r="CF51">
        <f t="shared" si="57"/>
        <v>30.668964131673178</v>
      </c>
      <c r="CG51">
        <f t="shared" si="57"/>
        <v>68.420398457845053</v>
      </c>
      <c r="CH51">
        <f t="shared" si="57"/>
        <v>-2.0671627521514893</v>
      </c>
      <c r="CI51">
        <f t="shared" si="57"/>
        <v>0.23240217566490173</v>
      </c>
      <c r="CJ51">
        <f t="shared" si="57"/>
        <v>1</v>
      </c>
      <c r="CK51">
        <f t="shared" si="57"/>
        <v>-0.21956524252891541</v>
      </c>
      <c r="CL51">
        <f t="shared" si="57"/>
        <v>2.737391471862793</v>
      </c>
      <c r="CM51">
        <f t="shared" si="57"/>
        <v>1</v>
      </c>
      <c r="CN51">
        <f t="shared" si="57"/>
        <v>0</v>
      </c>
      <c r="CO51">
        <f t="shared" si="57"/>
        <v>0.15999999642372131</v>
      </c>
      <c r="CP51">
        <f t="shared" si="57"/>
        <v>111115</v>
      </c>
      <c r="CQ51">
        <f t="shared" si="57"/>
        <v>0.8615132255241168</v>
      </c>
      <c r="CR51">
        <f t="shared" si="57"/>
        <v>3.9760733455645172E-3</v>
      </c>
      <c r="CS51">
        <f t="shared" si="57"/>
        <v>285.37729543050136</v>
      </c>
      <c r="CT51">
        <f t="shared" si="57"/>
        <v>282.42269344329839</v>
      </c>
      <c r="CU51">
        <f t="shared" si="57"/>
        <v>240.02498682252335</v>
      </c>
      <c r="CV51">
        <f t="shared" si="57"/>
        <v>0.41709123288377697</v>
      </c>
      <c r="CW51">
        <f t="shared" si="57"/>
        <v>1.4288484825190473</v>
      </c>
      <c r="CX51">
        <f t="shared" si="57"/>
        <v>20.883369754317574</v>
      </c>
      <c r="CY51">
        <f t="shared" si="57"/>
        <v>15.098273172540637</v>
      </c>
      <c r="CZ51">
        <f t="shared" si="57"/>
        <v>10.74999443689982</v>
      </c>
      <c r="DA51">
        <f t="shared" si="57"/>
        <v>1.295779938529553</v>
      </c>
      <c r="DB51">
        <f t="shared" si="57"/>
        <v>0.25983590018895036</v>
      </c>
      <c r="DC51">
        <f t="shared" si="57"/>
        <v>0.39581861306976024</v>
      </c>
      <c r="DD51">
        <f t="shared" si="57"/>
        <v>0.89996132545979279</v>
      </c>
      <c r="DE51">
        <f t="shared" si="57"/>
        <v>0.16449703454751166</v>
      </c>
      <c r="DF51">
        <f t="shared" si="57"/>
        <v>19.251960043976716</v>
      </c>
      <c r="DG51">
        <f t="shared" si="57"/>
        <v>0.73977866868293063</v>
      </c>
      <c r="DH51">
        <f t="shared" si="57"/>
        <v>33.231033785423321</v>
      </c>
      <c r="DI51">
        <f t="shared" si="57"/>
        <v>373.44975482185481</v>
      </c>
      <c r="DJ51">
        <f t="shared" si="57"/>
        <v>1.3316777150370825E-2</v>
      </c>
    </row>
    <row r="52" spans="1:114" x14ac:dyDescent="0.25">
      <c r="A52" s="1" t="s">
        <v>9</v>
      </c>
      <c r="B52" s="1" t="s">
        <v>96</v>
      </c>
    </row>
    <row r="53" spans="1:114" x14ac:dyDescent="0.25">
      <c r="A53" s="1" t="s">
        <v>9</v>
      </c>
      <c r="B53" s="1" t="s">
        <v>97</v>
      </c>
    </row>
    <row r="54" spans="1:114" x14ac:dyDescent="0.25">
      <c r="A54" s="1">
        <v>31</v>
      </c>
      <c r="B54" s="1" t="s">
        <v>98</v>
      </c>
      <c r="C54" s="1">
        <v>2463.9999992400408</v>
      </c>
      <c r="D54" s="1">
        <v>0</v>
      </c>
      <c r="E54">
        <f t="shared" ref="E54:E68" si="58">(R54-S54*(1000-T54)/(1000-U54))*AK54</f>
        <v>15.096333582402549</v>
      </c>
      <c r="F54">
        <f t="shared" ref="F54:F68" si="59">IF(AV54&lt;&gt;0,1/(1/AV54-1/N54),0)</f>
        <v>0.24651395746745045</v>
      </c>
      <c r="G54">
        <f t="shared" ref="G54:G68" si="60">((AY54-AL54/2)*S54-E54)/(AY54+AL54/2)</f>
        <v>267.20158518330004</v>
      </c>
      <c r="H54">
        <f t="shared" ref="H54:H68" si="61">AL54*1000</f>
        <v>3.790112388160781</v>
      </c>
      <c r="I54">
        <f t="shared" ref="I54:I68" si="62">(AQ54-AW54)</f>
        <v>1.1223020432995212</v>
      </c>
      <c r="J54">
        <f t="shared" ref="J54:J68" si="63">(P54+AP54*D54)</f>
        <v>14.523555755615234</v>
      </c>
      <c r="K54" s="1">
        <v>5.8032670900000003</v>
      </c>
      <c r="L54">
        <f t="shared" ref="L54:L68" si="64">(K54*AE54+AF54)</f>
        <v>1.4631957257868697</v>
      </c>
      <c r="M54" s="1">
        <v>1</v>
      </c>
      <c r="N54">
        <f t="shared" ref="N54:N68" si="65">L54*(M54+1)*(M54+1)/(M54*M54+1)</f>
        <v>2.9263914515737395</v>
      </c>
      <c r="O54" s="1">
        <v>13.313187599182129</v>
      </c>
      <c r="P54" s="1">
        <v>14.523555755615234</v>
      </c>
      <c r="Q54" s="1">
        <v>13.144493103027344</v>
      </c>
      <c r="R54" s="1">
        <v>399.99441528320312</v>
      </c>
      <c r="S54" s="1">
        <v>380.7969970703125</v>
      </c>
      <c r="T54" s="1">
        <v>3.4878537654876709</v>
      </c>
      <c r="U54" s="1">
        <v>7.8524718284606934</v>
      </c>
      <c r="V54" s="1">
        <v>15.555479049682617</v>
      </c>
      <c r="W54" s="1">
        <v>35.021240234375</v>
      </c>
      <c r="X54" s="1">
        <v>499.98233032226562</v>
      </c>
      <c r="Y54" s="1">
        <v>1499.0810546875</v>
      </c>
      <c r="Z54" s="1">
        <v>27.178327560424805</v>
      </c>
      <c r="AA54" s="1">
        <v>68.423149108886719</v>
      </c>
      <c r="AB54" s="1">
        <v>-2.1719906330108643</v>
      </c>
      <c r="AC54" s="1">
        <v>0.23833784461021423</v>
      </c>
      <c r="AD54" s="1">
        <v>1</v>
      </c>
      <c r="AE54" s="1">
        <v>-0.21956524252891541</v>
      </c>
      <c r="AF54" s="1">
        <v>2.737391471862793</v>
      </c>
      <c r="AG54" s="1">
        <v>1</v>
      </c>
      <c r="AH54" s="1">
        <v>0</v>
      </c>
      <c r="AI54" s="1">
        <v>0.15999999642372131</v>
      </c>
      <c r="AJ54" s="1">
        <v>111115</v>
      </c>
      <c r="AK54">
        <f t="shared" ref="AK54:AK68" si="66">X54*0.000001/(K54*0.0001)</f>
        <v>0.86155319506803119</v>
      </c>
      <c r="AL54">
        <f t="shared" ref="AL54:AL68" si="67">(U54-T54)/(1000-U54)*AK54</f>
        <v>3.7901123881607809E-3</v>
      </c>
      <c r="AM54">
        <f t="shared" ref="AM54:AM68" si="68">(P54+273.15)</f>
        <v>287.67355575561521</v>
      </c>
      <c r="AN54">
        <f t="shared" ref="AN54:AN68" si="69">(O54+273.15)</f>
        <v>286.46318759918211</v>
      </c>
      <c r="AO54">
        <f t="shared" ref="AO54:AO68" si="70">(Y54*AG54+Z54*AH54)*AI54</f>
        <v>239.85296338886837</v>
      </c>
      <c r="AP54">
        <f t="shared" ref="AP54:AP68" si="71">((AO54+0.00000010773*(AN54^4-AM54^4))-AL54*44100)/(L54*51.4+0.00000043092*AM54^3)</f>
        <v>0.70635671235578357</v>
      </c>
      <c r="AQ54">
        <f t="shared" ref="AQ54:AQ68" si="72">0.61365*EXP(17.502*J54/(240.97+J54))</f>
        <v>1.6595928940916196</v>
      </c>
      <c r="AR54">
        <f t="shared" ref="AR54:AR68" si="73">AQ54*1000/AA54</f>
        <v>24.254845263707303</v>
      </c>
      <c r="AS54">
        <f t="shared" ref="AS54:AS68" si="74">(AR54-U54)</f>
        <v>16.402373435246609</v>
      </c>
      <c r="AT54">
        <f t="shared" ref="AT54:AT68" si="75">IF(D54,P54,(O54+P54)/2)</f>
        <v>13.918371677398682</v>
      </c>
      <c r="AU54">
        <f t="shared" ref="AU54:AU68" si="76">0.61365*EXP(17.502*AT54/(240.97+AT54))</f>
        <v>1.5958066699224587</v>
      </c>
      <c r="AV54">
        <f t="shared" ref="AV54:AV68" si="77">IF(AS54&lt;&gt;0,(1000-(AR54+U54)/2)/AS54*AL54,0)</f>
        <v>0.2273614384376986</v>
      </c>
      <c r="AW54">
        <f t="shared" ref="AW54:AW68" si="78">U54*AA54/1000</f>
        <v>0.53729085079209837</v>
      </c>
      <c r="AX54">
        <f t="shared" ref="AX54:AX68" si="79">(AU54-AW54)</f>
        <v>1.0585158191303603</v>
      </c>
      <c r="AY54">
        <f t="shared" ref="AY54:AY68" si="80">1/(1.6/F54+1.37/N54)</f>
        <v>0.14370586838220673</v>
      </c>
      <c r="AZ54">
        <f t="shared" ref="AZ54:AZ68" si="81">G54*AA54*0.001</f>
        <v>18.282773905127833</v>
      </c>
      <c r="BA54">
        <f t="shared" ref="BA54:BA68" si="82">G54/S54</f>
        <v>0.70169036846149924</v>
      </c>
      <c r="BB54">
        <f t="shared" ref="BB54:BB68" si="83">(1-AL54*AA54/AQ54/F54)*100</f>
        <v>36.611267748198948</v>
      </c>
      <c r="BC54">
        <f t="shared" ref="BC54:BC68" si="84">(S54-E54/(N54/1.35))</f>
        <v>373.83277144517149</v>
      </c>
      <c r="BD54">
        <f t="shared" ref="BD54:BD68" si="85">E54*BB54/100/BC54</f>
        <v>1.4784576233507894E-2</v>
      </c>
    </row>
    <row r="55" spans="1:114" x14ac:dyDescent="0.25">
      <c r="A55" s="1">
        <v>32</v>
      </c>
      <c r="B55" s="1" t="s">
        <v>98</v>
      </c>
      <c r="C55" s="1">
        <v>2463.9999992400408</v>
      </c>
      <c r="D55" s="1">
        <v>0</v>
      </c>
      <c r="E55">
        <f t="shared" si="58"/>
        <v>15.096333582402549</v>
      </c>
      <c r="F55">
        <f t="shared" si="59"/>
        <v>0.24651395746745045</v>
      </c>
      <c r="G55">
        <f t="shared" si="60"/>
        <v>267.20158518330004</v>
      </c>
      <c r="H55">
        <f t="shared" si="61"/>
        <v>3.790112388160781</v>
      </c>
      <c r="I55">
        <f t="shared" si="62"/>
        <v>1.1223020432995212</v>
      </c>
      <c r="J55">
        <f t="shared" si="63"/>
        <v>14.523555755615234</v>
      </c>
      <c r="K55" s="1">
        <v>5.8032670900000003</v>
      </c>
      <c r="L55">
        <f t="shared" si="64"/>
        <v>1.4631957257868697</v>
      </c>
      <c r="M55" s="1">
        <v>1</v>
      </c>
      <c r="N55">
        <f t="shared" si="65"/>
        <v>2.9263914515737395</v>
      </c>
      <c r="O55" s="1">
        <v>13.313187599182129</v>
      </c>
      <c r="P55" s="1">
        <v>14.523555755615234</v>
      </c>
      <c r="Q55" s="1">
        <v>13.144493103027344</v>
      </c>
      <c r="R55" s="1">
        <v>399.99441528320312</v>
      </c>
      <c r="S55" s="1">
        <v>380.7969970703125</v>
      </c>
      <c r="T55" s="1">
        <v>3.4878537654876709</v>
      </c>
      <c r="U55" s="1">
        <v>7.8524718284606934</v>
      </c>
      <c r="V55" s="1">
        <v>15.555479049682617</v>
      </c>
      <c r="W55" s="1">
        <v>35.021240234375</v>
      </c>
      <c r="X55" s="1">
        <v>499.98233032226562</v>
      </c>
      <c r="Y55" s="1">
        <v>1499.0810546875</v>
      </c>
      <c r="Z55" s="1">
        <v>27.178327560424805</v>
      </c>
      <c r="AA55" s="1">
        <v>68.423149108886719</v>
      </c>
      <c r="AB55" s="1">
        <v>-2.1719906330108643</v>
      </c>
      <c r="AC55" s="1">
        <v>0.23833784461021423</v>
      </c>
      <c r="AD55" s="1">
        <v>1</v>
      </c>
      <c r="AE55" s="1">
        <v>-0.21956524252891541</v>
      </c>
      <c r="AF55" s="1">
        <v>2.737391471862793</v>
      </c>
      <c r="AG55" s="1">
        <v>1</v>
      </c>
      <c r="AH55" s="1">
        <v>0</v>
      </c>
      <c r="AI55" s="1">
        <v>0.15999999642372131</v>
      </c>
      <c r="AJ55" s="1">
        <v>111115</v>
      </c>
      <c r="AK55">
        <f t="shared" si="66"/>
        <v>0.86155319506803119</v>
      </c>
      <c r="AL55">
        <f t="shared" si="67"/>
        <v>3.7901123881607809E-3</v>
      </c>
      <c r="AM55">
        <f t="shared" si="68"/>
        <v>287.67355575561521</v>
      </c>
      <c r="AN55">
        <f t="shared" si="69"/>
        <v>286.46318759918211</v>
      </c>
      <c r="AO55">
        <f t="shared" si="70"/>
        <v>239.85296338886837</v>
      </c>
      <c r="AP55">
        <f t="shared" si="71"/>
        <v>0.70635671235578357</v>
      </c>
      <c r="AQ55">
        <f t="shared" si="72"/>
        <v>1.6595928940916196</v>
      </c>
      <c r="AR55">
        <f t="shared" si="73"/>
        <v>24.254845263707303</v>
      </c>
      <c r="AS55">
        <f t="shared" si="74"/>
        <v>16.402373435246609</v>
      </c>
      <c r="AT55">
        <f t="shared" si="75"/>
        <v>13.918371677398682</v>
      </c>
      <c r="AU55">
        <f t="shared" si="76"/>
        <v>1.5958066699224587</v>
      </c>
      <c r="AV55">
        <f t="shared" si="77"/>
        <v>0.2273614384376986</v>
      </c>
      <c r="AW55">
        <f t="shared" si="78"/>
        <v>0.53729085079209837</v>
      </c>
      <c r="AX55">
        <f t="shared" si="79"/>
        <v>1.0585158191303603</v>
      </c>
      <c r="AY55">
        <f t="shared" si="80"/>
        <v>0.14370586838220673</v>
      </c>
      <c r="AZ55">
        <f t="shared" si="81"/>
        <v>18.282773905127833</v>
      </c>
      <c r="BA55">
        <f t="shared" si="82"/>
        <v>0.70169036846149924</v>
      </c>
      <c r="BB55">
        <f t="shared" si="83"/>
        <v>36.611267748198948</v>
      </c>
      <c r="BC55">
        <f t="shared" si="84"/>
        <v>373.83277144517149</v>
      </c>
      <c r="BD55">
        <f t="shared" si="85"/>
        <v>1.4784576233507894E-2</v>
      </c>
    </row>
    <row r="56" spans="1:114" x14ac:dyDescent="0.25">
      <c r="A56" s="1">
        <v>33</v>
      </c>
      <c r="B56" s="1" t="s">
        <v>99</v>
      </c>
      <c r="C56" s="1">
        <v>2463.9999992400408</v>
      </c>
      <c r="D56" s="1">
        <v>0</v>
      </c>
      <c r="E56">
        <f t="shared" si="58"/>
        <v>15.096333582402549</v>
      </c>
      <c r="F56">
        <f t="shared" si="59"/>
        <v>0.24651395746745045</v>
      </c>
      <c r="G56">
        <f t="shared" si="60"/>
        <v>267.20158518330004</v>
      </c>
      <c r="H56">
        <f t="shared" si="61"/>
        <v>3.790112388160781</v>
      </c>
      <c r="I56">
        <f t="shared" si="62"/>
        <v>1.1223020432995212</v>
      </c>
      <c r="J56">
        <f t="shared" si="63"/>
        <v>14.523555755615234</v>
      </c>
      <c r="K56" s="1">
        <v>5.8032670900000003</v>
      </c>
      <c r="L56">
        <f t="shared" si="64"/>
        <v>1.4631957257868697</v>
      </c>
      <c r="M56" s="1">
        <v>1</v>
      </c>
      <c r="N56">
        <f t="shared" si="65"/>
        <v>2.9263914515737395</v>
      </c>
      <c r="O56" s="1">
        <v>13.313187599182129</v>
      </c>
      <c r="P56" s="1">
        <v>14.523555755615234</v>
      </c>
      <c r="Q56" s="1">
        <v>13.144493103027344</v>
      </c>
      <c r="R56" s="1">
        <v>399.99441528320312</v>
      </c>
      <c r="S56" s="1">
        <v>380.7969970703125</v>
      </c>
      <c r="T56" s="1">
        <v>3.4878537654876709</v>
      </c>
      <c r="U56" s="1">
        <v>7.8524718284606934</v>
      </c>
      <c r="V56" s="1">
        <v>15.555479049682617</v>
      </c>
      <c r="W56" s="1">
        <v>35.021240234375</v>
      </c>
      <c r="X56" s="1">
        <v>499.98233032226562</v>
      </c>
      <c r="Y56" s="1">
        <v>1499.0810546875</v>
      </c>
      <c r="Z56" s="1">
        <v>27.178327560424805</v>
      </c>
      <c r="AA56" s="1">
        <v>68.423149108886719</v>
      </c>
      <c r="AB56" s="1">
        <v>-2.1719906330108643</v>
      </c>
      <c r="AC56" s="1">
        <v>0.23833784461021423</v>
      </c>
      <c r="AD56" s="1">
        <v>1</v>
      </c>
      <c r="AE56" s="1">
        <v>-0.21956524252891541</v>
      </c>
      <c r="AF56" s="1">
        <v>2.737391471862793</v>
      </c>
      <c r="AG56" s="1">
        <v>1</v>
      </c>
      <c r="AH56" s="1">
        <v>0</v>
      </c>
      <c r="AI56" s="1">
        <v>0.15999999642372131</v>
      </c>
      <c r="AJ56" s="1">
        <v>111115</v>
      </c>
      <c r="AK56">
        <f t="shared" si="66"/>
        <v>0.86155319506803119</v>
      </c>
      <c r="AL56">
        <f t="shared" si="67"/>
        <v>3.7901123881607809E-3</v>
      </c>
      <c r="AM56">
        <f t="shared" si="68"/>
        <v>287.67355575561521</v>
      </c>
      <c r="AN56">
        <f t="shared" si="69"/>
        <v>286.46318759918211</v>
      </c>
      <c r="AO56">
        <f t="shared" si="70"/>
        <v>239.85296338886837</v>
      </c>
      <c r="AP56">
        <f t="shared" si="71"/>
        <v>0.70635671235578357</v>
      </c>
      <c r="AQ56">
        <f t="shared" si="72"/>
        <v>1.6595928940916196</v>
      </c>
      <c r="AR56">
        <f t="shared" si="73"/>
        <v>24.254845263707303</v>
      </c>
      <c r="AS56">
        <f t="shared" si="74"/>
        <v>16.402373435246609</v>
      </c>
      <c r="AT56">
        <f t="shared" si="75"/>
        <v>13.918371677398682</v>
      </c>
      <c r="AU56">
        <f t="shared" si="76"/>
        <v>1.5958066699224587</v>
      </c>
      <c r="AV56">
        <f t="shared" si="77"/>
        <v>0.2273614384376986</v>
      </c>
      <c r="AW56">
        <f t="shared" si="78"/>
        <v>0.53729085079209837</v>
      </c>
      <c r="AX56">
        <f t="shared" si="79"/>
        <v>1.0585158191303603</v>
      </c>
      <c r="AY56">
        <f t="shared" si="80"/>
        <v>0.14370586838220673</v>
      </c>
      <c r="AZ56">
        <f t="shared" si="81"/>
        <v>18.282773905127833</v>
      </c>
      <c r="BA56">
        <f t="shared" si="82"/>
        <v>0.70169036846149924</v>
      </c>
      <c r="BB56">
        <f t="shared" si="83"/>
        <v>36.611267748198948</v>
      </c>
      <c r="BC56">
        <f t="shared" si="84"/>
        <v>373.83277144517149</v>
      </c>
      <c r="BD56">
        <f t="shared" si="85"/>
        <v>1.4784576233507894E-2</v>
      </c>
    </row>
    <row r="57" spans="1:114" x14ac:dyDescent="0.25">
      <c r="A57" s="1">
        <v>34</v>
      </c>
      <c r="B57" s="1" t="s">
        <v>99</v>
      </c>
      <c r="C57" s="1">
        <v>2464.4999992288649</v>
      </c>
      <c r="D57" s="1">
        <v>0</v>
      </c>
      <c r="E57">
        <f t="shared" si="58"/>
        <v>15.074206726539167</v>
      </c>
      <c r="F57">
        <f t="shared" si="59"/>
        <v>0.24670419080928463</v>
      </c>
      <c r="G57">
        <f t="shared" si="60"/>
        <v>267.43763976180117</v>
      </c>
      <c r="H57">
        <f t="shared" si="61"/>
        <v>3.7915605672527404</v>
      </c>
      <c r="I57">
        <f t="shared" si="62"/>
        <v>1.1219330389594879</v>
      </c>
      <c r="J57">
        <f t="shared" si="63"/>
        <v>14.521260261535645</v>
      </c>
      <c r="K57" s="1">
        <v>5.8032670900000003</v>
      </c>
      <c r="L57">
        <f t="shared" si="64"/>
        <v>1.4631957257868697</v>
      </c>
      <c r="M57" s="1">
        <v>1</v>
      </c>
      <c r="N57">
        <f t="shared" si="65"/>
        <v>2.9263914515737395</v>
      </c>
      <c r="O57" s="1">
        <v>13.313967704772949</v>
      </c>
      <c r="P57" s="1">
        <v>14.521260261535645</v>
      </c>
      <c r="Q57" s="1">
        <v>13.144011497497559</v>
      </c>
      <c r="R57" s="1">
        <v>399.97744750976563</v>
      </c>
      <c r="S57" s="1">
        <v>380.803955078125</v>
      </c>
      <c r="T57" s="1">
        <v>3.4877452850341797</v>
      </c>
      <c r="U57" s="1">
        <v>7.8542704582214355</v>
      </c>
      <c r="V57" s="1">
        <v>15.55419921875</v>
      </c>
      <c r="W57" s="1">
        <v>35.027469635009766</v>
      </c>
      <c r="X57" s="1">
        <v>499.95401000976562</v>
      </c>
      <c r="Y57" s="1">
        <v>1499.0650634765625</v>
      </c>
      <c r="Z57" s="1">
        <v>27.247108459472656</v>
      </c>
      <c r="AA57" s="1">
        <v>68.423126220703125</v>
      </c>
      <c r="AB57" s="1">
        <v>-2.1719906330108643</v>
      </c>
      <c r="AC57" s="1">
        <v>0.23833784461021423</v>
      </c>
      <c r="AD57" s="1">
        <v>1</v>
      </c>
      <c r="AE57" s="1">
        <v>-0.21956524252891541</v>
      </c>
      <c r="AF57" s="1">
        <v>2.737391471862793</v>
      </c>
      <c r="AG57" s="1">
        <v>1</v>
      </c>
      <c r="AH57" s="1">
        <v>0</v>
      </c>
      <c r="AI57" s="1">
        <v>0.15999999642372131</v>
      </c>
      <c r="AJ57" s="1">
        <v>111115</v>
      </c>
      <c r="AK57">
        <f t="shared" si="66"/>
        <v>0.86150439443200888</v>
      </c>
      <c r="AL57">
        <f t="shared" si="67"/>
        <v>3.7915605672527402E-3</v>
      </c>
      <c r="AM57">
        <f t="shared" si="68"/>
        <v>287.67126026153562</v>
      </c>
      <c r="AN57">
        <f t="shared" si="69"/>
        <v>286.46396770477293</v>
      </c>
      <c r="AO57">
        <f t="shared" si="70"/>
        <v>239.85040479517556</v>
      </c>
      <c r="AP57">
        <f t="shared" si="71"/>
        <v>0.70594955184790864</v>
      </c>
      <c r="AQ57">
        <f t="shared" si="72"/>
        <v>1.659346777893913</v>
      </c>
      <c r="AR57">
        <f t="shared" si="73"/>
        <v>24.251256403304126</v>
      </c>
      <c r="AS57">
        <f t="shared" si="74"/>
        <v>16.39698594508269</v>
      </c>
      <c r="AT57">
        <f t="shared" si="75"/>
        <v>13.917613983154297</v>
      </c>
      <c r="AU57">
        <f t="shared" si="76"/>
        <v>1.5957281797133751</v>
      </c>
      <c r="AV57">
        <f t="shared" si="77"/>
        <v>0.22752325061009313</v>
      </c>
      <c r="AW57">
        <f t="shared" si="78"/>
        <v>0.53741373893442501</v>
      </c>
      <c r="AX57">
        <f t="shared" si="79"/>
        <v>1.05831444077895</v>
      </c>
      <c r="AY57">
        <f t="shared" si="80"/>
        <v>0.14380929922237387</v>
      </c>
      <c r="AZ57">
        <f t="shared" si="81"/>
        <v>18.298919381588654</v>
      </c>
      <c r="BA57">
        <f t="shared" si="82"/>
        <v>0.70229743203936568</v>
      </c>
      <c r="BB57">
        <f t="shared" si="83"/>
        <v>36.626567927310838</v>
      </c>
      <c r="BC57">
        <f t="shared" si="84"/>
        <v>373.84993699217</v>
      </c>
      <c r="BD57">
        <f t="shared" si="85"/>
        <v>1.4768397744346186E-2</v>
      </c>
    </row>
    <row r="58" spans="1:114" x14ac:dyDescent="0.25">
      <c r="A58" s="1">
        <v>35</v>
      </c>
      <c r="B58" s="1" t="s">
        <v>100</v>
      </c>
      <c r="C58" s="1">
        <v>2464.999999217689</v>
      </c>
      <c r="D58" s="1">
        <v>0</v>
      </c>
      <c r="E58">
        <f t="shared" si="58"/>
        <v>15.041799665244721</v>
      </c>
      <c r="F58">
        <f t="shared" si="59"/>
        <v>0.2466549337327569</v>
      </c>
      <c r="G58">
        <f t="shared" si="60"/>
        <v>267.66178454381668</v>
      </c>
      <c r="H58">
        <f t="shared" si="61"/>
        <v>3.7919084478989165</v>
      </c>
      <c r="I58">
        <f t="shared" si="62"/>
        <v>1.1222429558124651</v>
      </c>
      <c r="J58">
        <f t="shared" si="63"/>
        <v>14.524514198303223</v>
      </c>
      <c r="K58" s="1">
        <v>5.8032670900000003</v>
      </c>
      <c r="L58">
        <f t="shared" si="64"/>
        <v>1.4631957257868697</v>
      </c>
      <c r="M58" s="1">
        <v>1</v>
      </c>
      <c r="N58">
        <f t="shared" si="65"/>
        <v>2.9263914515737395</v>
      </c>
      <c r="O58" s="1">
        <v>13.315801620483398</v>
      </c>
      <c r="P58" s="1">
        <v>14.524514198303223</v>
      </c>
      <c r="Q58" s="1">
        <v>13.145352363586426</v>
      </c>
      <c r="R58" s="1">
        <v>399.964111328125</v>
      </c>
      <c r="S58" s="1">
        <v>380.827880859375</v>
      </c>
      <c r="T58" s="1">
        <v>3.4878702163696289</v>
      </c>
      <c r="U58" s="1">
        <v>7.8548154830932617</v>
      </c>
      <c r="V58" s="1">
        <v>15.552942276000977</v>
      </c>
      <c r="W58" s="1">
        <v>35.025814056396484</v>
      </c>
      <c r="X58" s="1">
        <v>499.95150756835937</v>
      </c>
      <c r="Y58" s="1">
        <v>1499.093505859375</v>
      </c>
      <c r="Z58" s="1">
        <v>27.281129837036133</v>
      </c>
      <c r="AA58" s="1">
        <v>68.42333984375</v>
      </c>
      <c r="AB58" s="1">
        <v>-2.1719906330108643</v>
      </c>
      <c r="AC58" s="1">
        <v>0.23833784461021423</v>
      </c>
      <c r="AD58" s="1">
        <v>1</v>
      </c>
      <c r="AE58" s="1">
        <v>-0.21956524252891541</v>
      </c>
      <c r="AF58" s="1">
        <v>2.737391471862793</v>
      </c>
      <c r="AG58" s="1">
        <v>1</v>
      </c>
      <c r="AH58" s="1">
        <v>0</v>
      </c>
      <c r="AI58" s="1">
        <v>0.15999999642372131</v>
      </c>
      <c r="AJ58" s="1">
        <v>111115</v>
      </c>
      <c r="AK58">
        <f t="shared" si="66"/>
        <v>0.86150008230684294</v>
      </c>
      <c r="AL58">
        <f t="shared" si="67"/>
        <v>3.7919084478989164E-3</v>
      </c>
      <c r="AM58">
        <f t="shared" si="68"/>
        <v>287.6745141983032</v>
      </c>
      <c r="AN58">
        <f t="shared" si="69"/>
        <v>286.46580162048338</v>
      </c>
      <c r="AO58">
        <f t="shared" si="70"/>
        <v>239.85495557632385</v>
      </c>
      <c r="AP58">
        <f t="shared" si="71"/>
        <v>0.70564721198293412</v>
      </c>
      <c r="AQ58">
        <f t="shared" si="72"/>
        <v>1.6596956650221049</v>
      </c>
      <c r="AR58">
        <f t="shared" si="73"/>
        <v>24.256279638090575</v>
      </c>
      <c r="AS58">
        <f t="shared" si="74"/>
        <v>16.401464154997313</v>
      </c>
      <c r="AT58">
        <f t="shared" si="75"/>
        <v>13.920157909393311</v>
      </c>
      <c r="AU58">
        <f t="shared" si="76"/>
        <v>1.5959917206885179</v>
      </c>
      <c r="AV58">
        <f t="shared" si="77"/>
        <v>0.22748135448209172</v>
      </c>
      <c r="AW58">
        <f t="shared" si="78"/>
        <v>0.53745270920963961</v>
      </c>
      <c r="AX58">
        <f t="shared" si="79"/>
        <v>1.0585390114788784</v>
      </c>
      <c r="AY58">
        <f t="shared" si="80"/>
        <v>0.14378251892847568</v>
      </c>
      <c r="AZ58">
        <f t="shared" si="81"/>
        <v>18.31431324702616</v>
      </c>
      <c r="BA58">
        <f t="shared" si="82"/>
        <v>0.70284188211170873</v>
      </c>
      <c r="BB58">
        <f t="shared" si="83"/>
        <v>36.621224308321032</v>
      </c>
      <c r="BC58">
        <f t="shared" si="84"/>
        <v>373.88881276677239</v>
      </c>
      <c r="BD58">
        <f t="shared" si="85"/>
        <v>1.4732966077949185E-2</v>
      </c>
    </row>
    <row r="59" spans="1:114" x14ac:dyDescent="0.25">
      <c r="A59" s="1">
        <v>36</v>
      </c>
      <c r="B59" s="1" t="s">
        <v>100</v>
      </c>
      <c r="C59" s="1">
        <v>2465.4999992065132</v>
      </c>
      <c r="D59" s="1">
        <v>0</v>
      </c>
      <c r="E59">
        <f t="shared" si="58"/>
        <v>15.03809439783651</v>
      </c>
      <c r="F59">
        <f t="shared" si="59"/>
        <v>0.24644076790656072</v>
      </c>
      <c r="G59">
        <f t="shared" si="60"/>
        <v>267.58405822620091</v>
      </c>
      <c r="H59">
        <f t="shared" si="61"/>
        <v>3.7905020852417866</v>
      </c>
      <c r="I59">
        <f t="shared" si="62"/>
        <v>1.122729972020581</v>
      </c>
      <c r="J59">
        <f t="shared" si="63"/>
        <v>14.528325080871582</v>
      </c>
      <c r="K59" s="1">
        <v>5.8032670900000003</v>
      </c>
      <c r="L59">
        <f t="shared" si="64"/>
        <v>1.4631957257868697</v>
      </c>
      <c r="M59" s="1">
        <v>1</v>
      </c>
      <c r="N59">
        <f t="shared" si="65"/>
        <v>2.9263914515737395</v>
      </c>
      <c r="O59" s="1">
        <v>13.316401481628418</v>
      </c>
      <c r="P59" s="1">
        <v>14.528325080871582</v>
      </c>
      <c r="Q59" s="1">
        <v>13.14515495300293</v>
      </c>
      <c r="R59" s="1">
        <v>399.94345092773437</v>
      </c>
      <c r="S59" s="1">
        <v>380.81167602539062</v>
      </c>
      <c r="T59" s="1">
        <v>3.4881696701049805</v>
      </c>
      <c r="U59" s="1">
        <v>7.8536233901977539</v>
      </c>
      <c r="V59" s="1">
        <v>15.553763389587402</v>
      </c>
      <c r="W59" s="1">
        <v>35.019336700439453</v>
      </c>
      <c r="X59" s="1">
        <v>499.93743896484375</v>
      </c>
      <c r="Y59" s="1">
        <v>1499.0416259765625</v>
      </c>
      <c r="Z59" s="1">
        <v>27.313657760620117</v>
      </c>
      <c r="AA59" s="1">
        <v>68.423751831054687</v>
      </c>
      <c r="AB59" s="1">
        <v>-2.1719906330108643</v>
      </c>
      <c r="AC59" s="1">
        <v>0.23833784461021423</v>
      </c>
      <c r="AD59" s="1">
        <v>1</v>
      </c>
      <c r="AE59" s="1">
        <v>-0.21956524252891541</v>
      </c>
      <c r="AF59" s="1">
        <v>2.737391471862793</v>
      </c>
      <c r="AG59" s="1">
        <v>1</v>
      </c>
      <c r="AH59" s="1">
        <v>0</v>
      </c>
      <c r="AI59" s="1">
        <v>0.15999999642372131</v>
      </c>
      <c r="AJ59" s="1">
        <v>111115</v>
      </c>
      <c r="AK59">
        <f t="shared" si="66"/>
        <v>0.86147583974950859</v>
      </c>
      <c r="AL59">
        <f t="shared" si="67"/>
        <v>3.7905020852417866E-3</v>
      </c>
      <c r="AM59">
        <f t="shared" si="68"/>
        <v>287.67832508087156</v>
      </c>
      <c r="AN59">
        <f t="shared" si="69"/>
        <v>286.4664014816284</v>
      </c>
      <c r="AO59">
        <f t="shared" si="70"/>
        <v>239.84665479525938</v>
      </c>
      <c r="AP59">
        <f t="shared" si="71"/>
        <v>0.70588604597599369</v>
      </c>
      <c r="AQ59">
        <f t="shared" si="72"/>
        <v>1.6601043498460386</v>
      </c>
      <c r="AR59">
        <f t="shared" si="73"/>
        <v>24.262106438492406</v>
      </c>
      <c r="AS59">
        <f t="shared" si="74"/>
        <v>16.408483048294652</v>
      </c>
      <c r="AT59">
        <f t="shared" si="75"/>
        <v>13.92236328125</v>
      </c>
      <c r="AU59">
        <f t="shared" si="76"/>
        <v>1.5962202196951154</v>
      </c>
      <c r="AV59">
        <f t="shared" si="77"/>
        <v>0.22729917834708402</v>
      </c>
      <c r="AW59">
        <f t="shared" si="78"/>
        <v>0.53737437782545749</v>
      </c>
      <c r="AX59">
        <f t="shared" si="79"/>
        <v>1.0588458418696578</v>
      </c>
      <c r="AY59">
        <f t="shared" si="80"/>
        <v>0.14366607198305098</v>
      </c>
      <c r="AZ59">
        <f t="shared" si="81"/>
        <v>18.309105194016059</v>
      </c>
      <c r="BA59">
        <f t="shared" si="82"/>
        <v>0.70266768345716302</v>
      </c>
      <c r="BB59">
        <f t="shared" si="83"/>
        <v>36.604901223946207</v>
      </c>
      <c r="BC59">
        <f t="shared" si="84"/>
        <v>373.87431724307129</v>
      </c>
      <c r="BD59">
        <f t="shared" si="85"/>
        <v>1.4723342434653034E-2</v>
      </c>
    </row>
    <row r="60" spans="1:114" x14ac:dyDescent="0.25">
      <c r="A60" s="1">
        <v>37</v>
      </c>
      <c r="B60" s="1" t="s">
        <v>101</v>
      </c>
      <c r="C60" s="1">
        <v>2465.9999991953373</v>
      </c>
      <c r="D60" s="1">
        <v>0</v>
      </c>
      <c r="E60">
        <f t="shared" si="58"/>
        <v>15.047714361121102</v>
      </c>
      <c r="F60">
        <f t="shared" si="59"/>
        <v>0.24633244035267118</v>
      </c>
      <c r="G60">
        <f t="shared" si="60"/>
        <v>267.44324610475968</v>
      </c>
      <c r="H60">
        <f t="shared" si="61"/>
        <v>3.7899402344661075</v>
      </c>
      <c r="I60">
        <f t="shared" si="62"/>
        <v>1.1230169526182348</v>
      </c>
      <c r="J60">
        <f t="shared" si="63"/>
        <v>14.530237197875977</v>
      </c>
      <c r="K60" s="1">
        <v>5.8032670900000003</v>
      </c>
      <c r="L60">
        <f t="shared" si="64"/>
        <v>1.4631957257868697</v>
      </c>
      <c r="M60" s="1">
        <v>1</v>
      </c>
      <c r="N60">
        <f t="shared" si="65"/>
        <v>2.9263914515737395</v>
      </c>
      <c r="O60" s="1">
        <v>13.317051887512207</v>
      </c>
      <c r="P60" s="1">
        <v>14.530237197875977</v>
      </c>
      <c r="Q60" s="1">
        <v>13.145620346069336</v>
      </c>
      <c r="R60" s="1">
        <v>399.92288208007812</v>
      </c>
      <c r="S60" s="1">
        <v>380.78076171875</v>
      </c>
      <c r="T60" s="1">
        <v>3.4877204895019531</v>
      </c>
      <c r="U60" s="1">
        <v>7.8524327278137207</v>
      </c>
      <c r="V60" s="1">
        <v>15.551087379455566</v>
      </c>
      <c r="W60" s="1">
        <v>35.012516021728516</v>
      </c>
      <c r="X60" s="1">
        <v>499.9488525390625</v>
      </c>
      <c r="Y60" s="1">
        <v>1499.0592041015625</v>
      </c>
      <c r="Z60" s="1">
        <v>27.307594299316406</v>
      </c>
      <c r="AA60" s="1">
        <v>68.423698425292969</v>
      </c>
      <c r="AB60" s="1">
        <v>-2.1719906330108643</v>
      </c>
      <c r="AC60" s="1">
        <v>0.23833784461021423</v>
      </c>
      <c r="AD60" s="1">
        <v>1</v>
      </c>
      <c r="AE60" s="1">
        <v>-0.21956524252891541</v>
      </c>
      <c r="AF60" s="1">
        <v>2.737391471862793</v>
      </c>
      <c r="AG60" s="1">
        <v>1</v>
      </c>
      <c r="AH60" s="1">
        <v>0</v>
      </c>
      <c r="AI60" s="1">
        <v>0.15999999642372131</v>
      </c>
      <c r="AJ60" s="1">
        <v>111115</v>
      </c>
      <c r="AK60">
        <f t="shared" si="66"/>
        <v>0.86149550724721602</v>
      </c>
      <c r="AL60">
        <f t="shared" si="67"/>
        <v>3.7899402344661074E-3</v>
      </c>
      <c r="AM60">
        <f t="shared" si="68"/>
        <v>287.68023719787595</v>
      </c>
      <c r="AN60">
        <f t="shared" si="69"/>
        <v>286.46705188751218</v>
      </c>
      <c r="AO60">
        <f t="shared" si="70"/>
        <v>239.84946729519652</v>
      </c>
      <c r="AP60">
        <f t="shared" si="71"/>
        <v>0.7060547327160811</v>
      </c>
      <c r="AQ60">
        <f t="shared" si="72"/>
        <v>1.6603094414910613</v>
      </c>
      <c r="AR60">
        <f t="shared" si="73"/>
        <v>24.265122752811099</v>
      </c>
      <c r="AS60">
        <f t="shared" si="74"/>
        <v>16.412690024997378</v>
      </c>
      <c r="AT60">
        <f t="shared" si="75"/>
        <v>13.923644542694092</v>
      </c>
      <c r="AU60">
        <f t="shared" si="76"/>
        <v>1.5963529846499336</v>
      </c>
      <c r="AV60">
        <f t="shared" si="77"/>
        <v>0.22720702218296751</v>
      </c>
      <c r="AW60">
        <f t="shared" si="78"/>
        <v>0.53729248887282666</v>
      </c>
      <c r="AX60">
        <f t="shared" si="79"/>
        <v>1.059060495777107</v>
      </c>
      <c r="AY60">
        <f t="shared" si="80"/>
        <v>0.14360716658598247</v>
      </c>
      <c r="AZ60">
        <f t="shared" si="81"/>
        <v>18.299456017353485</v>
      </c>
      <c r="BA60">
        <f t="shared" si="82"/>
        <v>0.70235493226492629</v>
      </c>
      <c r="BB60">
        <f t="shared" si="83"/>
        <v>36.594306148089764</v>
      </c>
      <c r="BC60">
        <f t="shared" si="84"/>
        <v>373.838965064516</v>
      </c>
      <c r="BD60">
        <f t="shared" si="85"/>
        <v>1.4729889541205026E-2</v>
      </c>
    </row>
    <row r="61" spans="1:114" x14ac:dyDescent="0.25">
      <c r="A61" s="1">
        <v>38</v>
      </c>
      <c r="B61" s="1" t="s">
        <v>101</v>
      </c>
      <c r="C61" s="1">
        <v>2466.4999991841614</v>
      </c>
      <c r="D61" s="1">
        <v>0</v>
      </c>
      <c r="E61">
        <f t="shared" si="58"/>
        <v>15.018157252656147</v>
      </c>
      <c r="F61">
        <f t="shared" si="59"/>
        <v>0.24612170908615955</v>
      </c>
      <c r="G61">
        <f t="shared" si="60"/>
        <v>267.56645672376203</v>
      </c>
      <c r="H61">
        <f t="shared" si="61"/>
        <v>3.7883384617718536</v>
      </c>
      <c r="I61">
        <f t="shared" si="62"/>
        <v>1.1234251439573391</v>
      </c>
      <c r="J61">
        <f t="shared" si="63"/>
        <v>14.53284740447998</v>
      </c>
      <c r="K61" s="1">
        <v>5.8032670900000003</v>
      </c>
      <c r="L61">
        <f t="shared" si="64"/>
        <v>1.4631957257868697</v>
      </c>
      <c r="M61" s="1">
        <v>1</v>
      </c>
      <c r="N61">
        <f t="shared" si="65"/>
        <v>2.9263914515737395</v>
      </c>
      <c r="O61" s="1">
        <v>13.318316459655762</v>
      </c>
      <c r="P61" s="1">
        <v>14.53284740447998</v>
      </c>
      <c r="Q61" s="1">
        <v>13.145528793334961</v>
      </c>
      <c r="R61" s="1">
        <v>399.893798828125</v>
      </c>
      <c r="S61" s="1">
        <v>380.78659057617187</v>
      </c>
      <c r="T61" s="1">
        <v>3.4876821041107178</v>
      </c>
      <c r="U61" s="1">
        <v>7.8505759239196777</v>
      </c>
      <c r="V61" s="1">
        <v>15.549602508544922</v>
      </c>
      <c r="W61" s="1">
        <v>35.00128173828125</v>
      </c>
      <c r="X61" s="1">
        <v>499.94677734375</v>
      </c>
      <c r="Y61" s="1">
        <v>1499.0897216796875</v>
      </c>
      <c r="Z61" s="1">
        <v>27.238712310791016</v>
      </c>
      <c r="AA61" s="1">
        <v>68.423553466796875</v>
      </c>
      <c r="AB61" s="1">
        <v>-2.1719906330108643</v>
      </c>
      <c r="AC61" s="1">
        <v>0.23833784461021423</v>
      </c>
      <c r="AD61" s="1">
        <v>1</v>
      </c>
      <c r="AE61" s="1">
        <v>-0.21956524252891541</v>
      </c>
      <c r="AF61" s="1">
        <v>2.737391471862793</v>
      </c>
      <c r="AG61" s="1">
        <v>1</v>
      </c>
      <c r="AH61" s="1">
        <v>0</v>
      </c>
      <c r="AI61" s="1">
        <v>0.15999999642372131</v>
      </c>
      <c r="AJ61" s="1">
        <v>111115</v>
      </c>
      <c r="AK61">
        <f t="shared" si="66"/>
        <v>0.86149193133854174</v>
      </c>
      <c r="AL61">
        <f t="shared" si="67"/>
        <v>3.7883384617718534E-3</v>
      </c>
      <c r="AM61">
        <f t="shared" si="68"/>
        <v>287.68284740447996</v>
      </c>
      <c r="AN61">
        <f t="shared" si="69"/>
        <v>286.46831645965574</v>
      </c>
      <c r="AO61">
        <f t="shared" si="70"/>
        <v>239.85435010758738</v>
      </c>
      <c r="AP61">
        <f t="shared" si="71"/>
        <v>0.70677259781149082</v>
      </c>
      <c r="AQ61">
        <f t="shared" si="72"/>
        <v>1.6605894454328054</v>
      </c>
      <c r="AR61">
        <f t="shared" si="73"/>
        <v>24.269266375336979</v>
      </c>
      <c r="AS61">
        <f t="shared" si="74"/>
        <v>16.418690451417302</v>
      </c>
      <c r="AT61">
        <f t="shared" si="75"/>
        <v>13.925581932067871</v>
      </c>
      <c r="AU61">
        <f t="shared" si="76"/>
        <v>1.596553756348444</v>
      </c>
      <c r="AV61">
        <f t="shared" si="77"/>
        <v>0.2270277313417482</v>
      </c>
      <c r="AW61">
        <f t="shared" si="78"/>
        <v>0.53716430147546634</v>
      </c>
      <c r="AX61">
        <f t="shared" si="79"/>
        <v>1.0593894548729776</v>
      </c>
      <c r="AY61">
        <f t="shared" si="80"/>
        <v>0.14349256702682311</v>
      </c>
      <c r="AZ61">
        <f t="shared" si="81"/>
        <v>18.307847757559724</v>
      </c>
      <c r="BA61">
        <f t="shared" si="82"/>
        <v>0.70266774972013757</v>
      </c>
      <c r="BB61">
        <f t="shared" si="83"/>
        <v>36.577668598178967</v>
      </c>
      <c r="BC61">
        <f t="shared" si="84"/>
        <v>373.85842917787954</v>
      </c>
      <c r="BD61">
        <f t="shared" si="85"/>
        <v>1.4693507918250706E-2</v>
      </c>
    </row>
    <row r="62" spans="1:114" x14ac:dyDescent="0.25">
      <c r="A62" s="1">
        <v>39</v>
      </c>
      <c r="B62" s="1" t="s">
        <v>102</v>
      </c>
      <c r="C62" s="1">
        <v>2466.9999991729856</v>
      </c>
      <c r="D62" s="1">
        <v>0</v>
      </c>
      <c r="E62">
        <f t="shared" si="58"/>
        <v>15.037455180449903</v>
      </c>
      <c r="F62">
        <f t="shared" si="59"/>
        <v>0.24607385657347491</v>
      </c>
      <c r="G62">
        <f t="shared" si="60"/>
        <v>267.39161302289256</v>
      </c>
      <c r="H62">
        <f t="shared" si="61"/>
        <v>3.7882442924204738</v>
      </c>
      <c r="I62">
        <f t="shared" si="62"/>
        <v>1.1236001344805056</v>
      </c>
      <c r="J62">
        <f t="shared" si="63"/>
        <v>14.534514427185059</v>
      </c>
      <c r="K62" s="1">
        <v>5.8032670900000003</v>
      </c>
      <c r="L62">
        <f t="shared" si="64"/>
        <v>1.4631957257868697</v>
      </c>
      <c r="M62" s="1">
        <v>1</v>
      </c>
      <c r="N62">
        <f t="shared" si="65"/>
        <v>2.9263914515737395</v>
      </c>
      <c r="O62" s="1">
        <v>13.319309234619141</v>
      </c>
      <c r="P62" s="1">
        <v>14.534514427185059</v>
      </c>
      <c r="Q62" s="1">
        <v>13.145905494689941</v>
      </c>
      <c r="R62" s="1">
        <v>399.893310546875</v>
      </c>
      <c r="S62" s="1">
        <v>380.76397705078125</v>
      </c>
      <c r="T62" s="1">
        <v>3.4878575801849365</v>
      </c>
      <c r="U62" s="1">
        <v>7.8506121635437012</v>
      </c>
      <c r="V62" s="1">
        <v>15.549416542053223</v>
      </c>
      <c r="W62" s="1">
        <v>34.999259948730469</v>
      </c>
      <c r="X62" s="1">
        <v>499.95028686523437</v>
      </c>
      <c r="Y62" s="1">
        <v>1499.0869140625</v>
      </c>
      <c r="Z62" s="1">
        <v>27.204738616943359</v>
      </c>
      <c r="AA62" s="1">
        <v>68.423728942871094</v>
      </c>
      <c r="AB62" s="1">
        <v>-2.1719906330108643</v>
      </c>
      <c r="AC62" s="1">
        <v>0.23833784461021423</v>
      </c>
      <c r="AD62" s="1">
        <v>1</v>
      </c>
      <c r="AE62" s="1">
        <v>-0.21956524252891541</v>
      </c>
      <c r="AF62" s="1">
        <v>2.737391471862793</v>
      </c>
      <c r="AG62" s="1">
        <v>1</v>
      </c>
      <c r="AH62" s="1">
        <v>0</v>
      </c>
      <c r="AI62" s="1">
        <v>0.15999999642372131</v>
      </c>
      <c r="AJ62" s="1">
        <v>111115</v>
      </c>
      <c r="AK62">
        <f t="shared" si="66"/>
        <v>0.86149797883115242</v>
      </c>
      <c r="AL62">
        <f t="shared" si="67"/>
        <v>3.7882442924204738E-3</v>
      </c>
      <c r="AM62">
        <f t="shared" si="68"/>
        <v>287.68451442718504</v>
      </c>
      <c r="AN62">
        <f t="shared" si="69"/>
        <v>286.46930923461912</v>
      </c>
      <c r="AO62">
        <f t="shared" si="70"/>
        <v>239.85390088884742</v>
      </c>
      <c r="AP62">
        <f t="shared" si="71"/>
        <v>0.70673201423083598</v>
      </c>
      <c r="AQ62">
        <f t="shared" si="72"/>
        <v>1.6607682931944265</v>
      </c>
      <c r="AR62">
        <f t="shared" si="73"/>
        <v>24.271817962172875</v>
      </c>
      <c r="AS62">
        <f t="shared" si="74"/>
        <v>16.421205798629174</v>
      </c>
      <c r="AT62">
        <f t="shared" si="75"/>
        <v>13.9269118309021</v>
      </c>
      <c r="AU62">
        <f t="shared" si="76"/>
        <v>1.5966915866391624</v>
      </c>
      <c r="AV62">
        <f t="shared" si="77"/>
        <v>0.22698701495114462</v>
      </c>
      <c r="AW62">
        <f t="shared" si="78"/>
        <v>0.53716815871392098</v>
      </c>
      <c r="AX62">
        <f t="shared" si="79"/>
        <v>1.0595234279252415</v>
      </c>
      <c r="AY62">
        <f t="shared" si="80"/>
        <v>0.14346654210895102</v>
      </c>
      <c r="AZ62">
        <f t="shared" si="81"/>
        <v>18.29593125107548</v>
      </c>
      <c r="BA62">
        <f t="shared" si="82"/>
        <v>0.70225028925788169</v>
      </c>
      <c r="BB62">
        <f t="shared" si="83"/>
        <v>36.573580510345458</v>
      </c>
      <c r="BC62">
        <f t="shared" si="84"/>
        <v>373.82691315159229</v>
      </c>
      <c r="BD62">
        <f t="shared" si="85"/>
        <v>1.4711984567303573E-2</v>
      </c>
    </row>
    <row r="63" spans="1:114" x14ac:dyDescent="0.25">
      <c r="A63" s="1">
        <v>40</v>
      </c>
      <c r="B63" s="1" t="s">
        <v>102</v>
      </c>
      <c r="C63" s="1">
        <v>2467.4999991618097</v>
      </c>
      <c r="D63" s="1">
        <v>0</v>
      </c>
      <c r="E63">
        <f t="shared" si="58"/>
        <v>15.023292973843382</v>
      </c>
      <c r="F63">
        <f t="shared" si="59"/>
        <v>0.24601441529217541</v>
      </c>
      <c r="G63">
        <f t="shared" si="60"/>
        <v>267.4828311625613</v>
      </c>
      <c r="H63">
        <f t="shared" si="61"/>
        <v>3.7881661974558543</v>
      </c>
      <c r="I63">
        <f t="shared" si="62"/>
        <v>1.123835625659567</v>
      </c>
      <c r="J63">
        <f t="shared" si="63"/>
        <v>14.53648853302002</v>
      </c>
      <c r="K63" s="1">
        <v>5.8032670900000003</v>
      </c>
      <c r="L63">
        <f t="shared" si="64"/>
        <v>1.4631957257868697</v>
      </c>
      <c r="M63" s="1">
        <v>1</v>
      </c>
      <c r="N63">
        <f t="shared" si="65"/>
        <v>2.9263914515737395</v>
      </c>
      <c r="O63" s="1">
        <v>13.319828987121582</v>
      </c>
      <c r="P63" s="1">
        <v>14.53648853302002</v>
      </c>
      <c r="Q63" s="1">
        <v>13.146060943603516</v>
      </c>
      <c r="R63" s="1">
        <v>399.89651489257812</v>
      </c>
      <c r="S63" s="1">
        <v>380.78329467773437</v>
      </c>
      <c r="T63" s="1">
        <v>3.4874694347381592</v>
      </c>
      <c r="U63" s="1">
        <v>7.8501987457275391</v>
      </c>
      <c r="V63" s="1">
        <v>15.547292709350586</v>
      </c>
      <c r="W63" s="1">
        <v>34.996536254882813</v>
      </c>
      <c r="X63" s="1">
        <v>499.94308471679687</v>
      </c>
      <c r="Y63" s="1">
        <v>1499.015380859375</v>
      </c>
      <c r="Z63" s="1">
        <v>27.174491882324219</v>
      </c>
      <c r="AA63" s="1">
        <v>68.42431640625</v>
      </c>
      <c r="AB63" s="1">
        <v>-2.1719906330108643</v>
      </c>
      <c r="AC63" s="1">
        <v>0.23833784461021423</v>
      </c>
      <c r="AD63" s="1">
        <v>1</v>
      </c>
      <c r="AE63" s="1">
        <v>-0.21956524252891541</v>
      </c>
      <c r="AF63" s="1">
        <v>2.737391471862793</v>
      </c>
      <c r="AG63" s="1">
        <v>1</v>
      </c>
      <c r="AH63" s="1">
        <v>0</v>
      </c>
      <c r="AI63" s="1">
        <v>0.15999999642372131</v>
      </c>
      <c r="AJ63" s="1">
        <v>111115</v>
      </c>
      <c r="AK63">
        <f t="shared" si="66"/>
        <v>0.86148556832457768</v>
      </c>
      <c r="AL63">
        <f t="shared" si="67"/>
        <v>3.7881661974558541E-3</v>
      </c>
      <c r="AM63">
        <f t="shared" si="68"/>
        <v>287.68648853302</v>
      </c>
      <c r="AN63">
        <f t="shared" si="69"/>
        <v>286.46982898712156</v>
      </c>
      <c r="AO63">
        <f t="shared" si="70"/>
        <v>239.84245557660324</v>
      </c>
      <c r="AP63">
        <f t="shared" si="71"/>
        <v>0.70646127448228657</v>
      </c>
      <c r="AQ63">
        <f t="shared" si="72"/>
        <v>1.6609801084891751</v>
      </c>
      <c r="AR63">
        <f t="shared" si="73"/>
        <v>24.274705188541105</v>
      </c>
      <c r="AS63">
        <f t="shared" si="74"/>
        <v>16.424506442813566</v>
      </c>
      <c r="AT63">
        <f t="shared" si="75"/>
        <v>13.928158760070801</v>
      </c>
      <c r="AU63">
        <f t="shared" si="76"/>
        <v>1.5968208274821236</v>
      </c>
      <c r="AV63">
        <f t="shared" si="77"/>
        <v>0.22693643628460819</v>
      </c>
      <c r="AW63">
        <f t="shared" si="78"/>
        <v>0.53714448282960803</v>
      </c>
      <c r="AX63">
        <f t="shared" si="79"/>
        <v>1.0596763446525155</v>
      </c>
      <c r="AY63">
        <f t="shared" si="80"/>
        <v>0.14343421361289474</v>
      </c>
      <c r="AZ63">
        <f t="shared" si="81"/>
        <v>18.302329872706643</v>
      </c>
      <c r="BA63">
        <f t="shared" si="82"/>
        <v>0.70245421713927381</v>
      </c>
      <c r="BB63">
        <f t="shared" si="83"/>
        <v>36.567109048720766</v>
      </c>
      <c r="BC63">
        <f t="shared" si="84"/>
        <v>373.85276407364114</v>
      </c>
      <c r="BD63">
        <f t="shared" si="85"/>
        <v>1.4694511990747231E-2</v>
      </c>
    </row>
    <row r="64" spans="1:114" x14ac:dyDescent="0.25">
      <c r="A64" s="1">
        <v>41</v>
      </c>
      <c r="B64" s="1" t="s">
        <v>103</v>
      </c>
      <c r="C64" s="1">
        <v>2467.9999991506338</v>
      </c>
      <c r="D64" s="1">
        <v>0</v>
      </c>
      <c r="E64">
        <f t="shared" si="58"/>
        <v>14.995906270091512</v>
      </c>
      <c r="F64">
        <f t="shared" si="59"/>
        <v>0.24586903407255511</v>
      </c>
      <c r="G64">
        <f t="shared" si="60"/>
        <v>267.60835050736785</v>
      </c>
      <c r="H64">
        <f t="shared" si="61"/>
        <v>3.7877855988092461</v>
      </c>
      <c r="I64">
        <f t="shared" si="62"/>
        <v>1.1243447162151521</v>
      </c>
      <c r="J64">
        <f t="shared" si="63"/>
        <v>14.540975570678711</v>
      </c>
      <c r="K64" s="1">
        <v>5.8032670900000003</v>
      </c>
      <c r="L64">
        <f t="shared" si="64"/>
        <v>1.4631957257868697</v>
      </c>
      <c r="M64" s="1">
        <v>1</v>
      </c>
      <c r="N64">
        <f t="shared" si="65"/>
        <v>2.9263914515737395</v>
      </c>
      <c r="O64" s="1">
        <v>13.320866584777832</v>
      </c>
      <c r="P64" s="1">
        <v>14.540975570678711</v>
      </c>
      <c r="Q64" s="1">
        <v>13.146546363830566</v>
      </c>
      <c r="R64" s="1">
        <v>399.8616943359375</v>
      </c>
      <c r="S64" s="1">
        <v>380.78103637695312</v>
      </c>
      <c r="T64" s="1">
        <v>3.4875502586364746</v>
      </c>
      <c r="U64" s="1">
        <v>7.8497076034545898</v>
      </c>
      <c r="V64" s="1">
        <v>15.54677677154541</v>
      </c>
      <c r="W64" s="1">
        <v>34.99237060546875</v>
      </c>
      <c r="X64" s="1">
        <v>499.95864868164062</v>
      </c>
      <c r="Y64" s="1">
        <v>1498.9288330078125</v>
      </c>
      <c r="Z64" s="1">
        <v>27.250225067138672</v>
      </c>
      <c r="AA64" s="1">
        <v>68.425086975097656</v>
      </c>
      <c r="AB64" s="1">
        <v>-2.1719906330108643</v>
      </c>
      <c r="AC64" s="1">
        <v>0.23833784461021423</v>
      </c>
      <c r="AD64" s="1">
        <v>1</v>
      </c>
      <c r="AE64" s="1">
        <v>-0.21956524252891541</v>
      </c>
      <c r="AF64" s="1">
        <v>2.737391471862793</v>
      </c>
      <c r="AG64" s="1">
        <v>1</v>
      </c>
      <c r="AH64" s="1">
        <v>0</v>
      </c>
      <c r="AI64" s="1">
        <v>0.15999999642372131</v>
      </c>
      <c r="AJ64" s="1">
        <v>111115</v>
      </c>
      <c r="AK64">
        <f t="shared" si="66"/>
        <v>0.86151238763963323</v>
      </c>
      <c r="AL64">
        <f t="shared" si="67"/>
        <v>3.7877855988092462E-3</v>
      </c>
      <c r="AM64">
        <f t="shared" si="68"/>
        <v>287.69097557067869</v>
      </c>
      <c r="AN64">
        <f t="shared" si="69"/>
        <v>286.47086658477781</v>
      </c>
      <c r="AO64">
        <f t="shared" si="70"/>
        <v>239.82860792066276</v>
      </c>
      <c r="AP64">
        <f t="shared" si="71"/>
        <v>0.70607599034053004</v>
      </c>
      <c r="AQ64">
        <f t="shared" si="72"/>
        <v>1.6614616417106178</v>
      </c>
      <c r="AR64">
        <f t="shared" si="73"/>
        <v>24.28146919733231</v>
      </c>
      <c r="AS64">
        <f t="shared" si="74"/>
        <v>16.43176159387772</v>
      </c>
      <c r="AT64">
        <f t="shared" si="75"/>
        <v>13.930921077728271</v>
      </c>
      <c r="AU64">
        <f t="shared" si="76"/>
        <v>1.5971071670054735</v>
      </c>
      <c r="AV64">
        <f t="shared" si="77"/>
        <v>0.22681272322125523</v>
      </c>
      <c r="AW64">
        <f t="shared" si="78"/>
        <v>0.53711692549546575</v>
      </c>
      <c r="AX64">
        <f t="shared" si="79"/>
        <v>1.0599902415100078</v>
      </c>
      <c r="AY64">
        <f t="shared" si="80"/>
        <v>0.14335514030141278</v>
      </c>
      <c r="AZ64">
        <f t="shared" si="81"/>
        <v>18.311124658729064</v>
      </c>
      <c r="BA64">
        <f t="shared" si="82"/>
        <v>0.70278801973334015</v>
      </c>
      <c r="BB64">
        <f t="shared" si="83"/>
        <v>36.553657335226099</v>
      </c>
      <c r="BC64">
        <f t="shared" si="84"/>
        <v>373.86313977985344</v>
      </c>
      <c r="BD64">
        <f t="shared" si="85"/>
        <v>1.466192199506137E-2</v>
      </c>
    </row>
    <row r="65" spans="1:114" x14ac:dyDescent="0.25">
      <c r="A65" s="1">
        <v>42</v>
      </c>
      <c r="B65" s="1" t="s">
        <v>103</v>
      </c>
      <c r="C65" s="1">
        <v>2468.4999991394579</v>
      </c>
      <c r="D65" s="1">
        <v>0</v>
      </c>
      <c r="E65">
        <f t="shared" si="58"/>
        <v>14.964201474969535</v>
      </c>
      <c r="F65">
        <f t="shared" si="59"/>
        <v>0.24565074961510314</v>
      </c>
      <c r="G65">
        <f t="shared" si="60"/>
        <v>267.74002039849398</v>
      </c>
      <c r="H65">
        <f t="shared" si="61"/>
        <v>3.7861589945042944</v>
      </c>
      <c r="I65">
        <f t="shared" si="62"/>
        <v>1.1247834618476258</v>
      </c>
      <c r="J65">
        <f t="shared" si="63"/>
        <v>14.543765068054199</v>
      </c>
      <c r="K65" s="1">
        <v>5.8032670900000003</v>
      </c>
      <c r="L65">
        <f t="shared" si="64"/>
        <v>1.4631957257868697</v>
      </c>
      <c r="M65" s="1">
        <v>1</v>
      </c>
      <c r="N65">
        <f t="shared" si="65"/>
        <v>2.9263914515737395</v>
      </c>
      <c r="O65" s="1">
        <v>13.322223663330078</v>
      </c>
      <c r="P65" s="1">
        <v>14.543765068054199</v>
      </c>
      <c r="Q65" s="1">
        <v>13.146858215332031</v>
      </c>
      <c r="R65" s="1">
        <v>399.82632446289062</v>
      </c>
      <c r="S65" s="1">
        <v>380.78326416015625</v>
      </c>
      <c r="T65" s="1">
        <v>3.48738694190979</v>
      </c>
      <c r="U65" s="1">
        <v>7.8476600646972656</v>
      </c>
      <c r="V65" s="1">
        <v>15.544693946838379</v>
      </c>
      <c r="W65" s="1">
        <v>34.980194091796875</v>
      </c>
      <c r="X65" s="1">
        <v>499.9609375</v>
      </c>
      <c r="Y65" s="1">
        <v>1498.943115234375</v>
      </c>
      <c r="Z65" s="1">
        <v>27.188720703125</v>
      </c>
      <c r="AA65" s="1">
        <v>68.425186157226562</v>
      </c>
      <c r="AB65" s="1">
        <v>-2.1719906330108643</v>
      </c>
      <c r="AC65" s="1">
        <v>0.23833784461021423</v>
      </c>
      <c r="AD65" s="1">
        <v>1</v>
      </c>
      <c r="AE65" s="1">
        <v>-0.21956524252891541</v>
      </c>
      <c r="AF65" s="1">
        <v>2.737391471862793</v>
      </c>
      <c r="AG65" s="1">
        <v>1</v>
      </c>
      <c r="AH65" s="1">
        <v>0</v>
      </c>
      <c r="AI65" s="1">
        <v>0.15999999642372131</v>
      </c>
      <c r="AJ65" s="1">
        <v>111115</v>
      </c>
      <c r="AK65">
        <f t="shared" si="66"/>
        <v>0.86151633165655306</v>
      </c>
      <c r="AL65">
        <f t="shared" si="67"/>
        <v>3.7861589945042944E-3</v>
      </c>
      <c r="AM65">
        <f t="shared" si="68"/>
        <v>287.69376506805418</v>
      </c>
      <c r="AN65">
        <f t="shared" si="69"/>
        <v>286.47222366333006</v>
      </c>
      <c r="AO65">
        <f t="shared" si="70"/>
        <v>239.83089307686168</v>
      </c>
      <c r="AP65">
        <f t="shared" si="71"/>
        <v>0.70676551771275486</v>
      </c>
      <c r="AQ65">
        <f t="shared" si="72"/>
        <v>1.6617610626731689</v>
      </c>
      <c r="AR65">
        <f t="shared" si="73"/>
        <v>24.285809889574789</v>
      </c>
      <c r="AS65">
        <f t="shared" si="74"/>
        <v>16.438149824877524</v>
      </c>
      <c r="AT65">
        <f t="shared" si="75"/>
        <v>13.932994365692139</v>
      </c>
      <c r="AU65">
        <f t="shared" si="76"/>
        <v>1.5973221119441068</v>
      </c>
      <c r="AV65">
        <f t="shared" si="77"/>
        <v>0.22662695139329958</v>
      </c>
      <c r="AW65">
        <f t="shared" si="78"/>
        <v>0.53697760082554302</v>
      </c>
      <c r="AX65">
        <f t="shared" si="79"/>
        <v>1.0603445111185636</v>
      </c>
      <c r="AY65">
        <f t="shared" si="80"/>
        <v>0.14323640289902487</v>
      </c>
      <c r="AZ65">
        <f t="shared" si="81"/>
        <v>18.320160737506587</v>
      </c>
      <c r="BA65">
        <f t="shared" si="82"/>
        <v>0.70312969502221445</v>
      </c>
      <c r="BB65">
        <f t="shared" si="83"/>
        <v>36.535894556351543</v>
      </c>
      <c r="BC65">
        <f t="shared" si="84"/>
        <v>373.8799935876753</v>
      </c>
      <c r="BD65">
        <f t="shared" si="85"/>
        <v>1.4623154396767106E-2</v>
      </c>
    </row>
    <row r="66" spans="1:114" x14ac:dyDescent="0.25">
      <c r="A66" s="1">
        <v>43</v>
      </c>
      <c r="B66" s="1" t="s">
        <v>104</v>
      </c>
      <c r="C66" s="1">
        <v>2468.9999991282821</v>
      </c>
      <c r="D66" s="1">
        <v>0</v>
      </c>
      <c r="E66">
        <f t="shared" si="58"/>
        <v>14.938869962599226</v>
      </c>
      <c r="F66">
        <f t="shared" si="59"/>
        <v>0.24552663640865111</v>
      </c>
      <c r="G66">
        <f t="shared" si="60"/>
        <v>267.86339692620248</v>
      </c>
      <c r="H66">
        <f t="shared" si="61"/>
        <v>3.78498939631092</v>
      </c>
      <c r="I66">
        <f t="shared" si="62"/>
        <v>1.1249610740012759</v>
      </c>
      <c r="J66">
        <f t="shared" si="63"/>
        <v>14.54434871673584</v>
      </c>
      <c r="K66" s="1">
        <v>5.8032670900000003</v>
      </c>
      <c r="L66">
        <f t="shared" si="64"/>
        <v>1.4631957257868697</v>
      </c>
      <c r="M66" s="1">
        <v>1</v>
      </c>
      <c r="N66">
        <f t="shared" si="65"/>
        <v>2.9263914515737395</v>
      </c>
      <c r="O66" s="1">
        <v>13.322443962097168</v>
      </c>
      <c r="P66" s="1">
        <v>14.54434871673584</v>
      </c>
      <c r="Q66" s="1">
        <v>13.146463394165039</v>
      </c>
      <c r="R66" s="1">
        <v>399.7955322265625</v>
      </c>
      <c r="S66" s="1">
        <v>380.781982421875</v>
      </c>
      <c r="T66" s="1">
        <v>3.4869494438171387</v>
      </c>
      <c r="U66" s="1">
        <v>7.8459782600402832</v>
      </c>
      <c r="V66" s="1">
        <v>15.542524337768555</v>
      </c>
      <c r="W66" s="1">
        <v>34.972202301025391</v>
      </c>
      <c r="X66" s="1">
        <v>499.95001220703125</v>
      </c>
      <c r="Y66" s="1">
        <v>1498.9510498046875</v>
      </c>
      <c r="Z66" s="1">
        <v>27.065645217895508</v>
      </c>
      <c r="AA66" s="1">
        <v>68.425201416015625</v>
      </c>
      <c r="AB66" s="1">
        <v>-2.1719906330108643</v>
      </c>
      <c r="AC66" s="1">
        <v>0.23833784461021423</v>
      </c>
      <c r="AD66" s="1">
        <v>1</v>
      </c>
      <c r="AE66" s="1">
        <v>-0.21956524252891541</v>
      </c>
      <c r="AF66" s="1">
        <v>2.737391471862793</v>
      </c>
      <c r="AG66" s="1">
        <v>1</v>
      </c>
      <c r="AH66" s="1">
        <v>0</v>
      </c>
      <c r="AI66" s="1">
        <v>0.15999999642372131</v>
      </c>
      <c r="AJ66" s="1">
        <v>111115</v>
      </c>
      <c r="AK66">
        <f t="shared" si="66"/>
        <v>0.86149750554912208</v>
      </c>
      <c r="AL66">
        <f t="shared" si="67"/>
        <v>3.7849893963109202E-3</v>
      </c>
      <c r="AM66">
        <f t="shared" si="68"/>
        <v>287.69434871673582</v>
      </c>
      <c r="AN66">
        <f t="shared" si="69"/>
        <v>286.47244396209715</v>
      </c>
      <c r="AO66">
        <f t="shared" si="70"/>
        <v>239.83216260808331</v>
      </c>
      <c r="AP66">
        <f t="shared" si="71"/>
        <v>0.70733938081467163</v>
      </c>
      <c r="AQ66">
        <f t="shared" si="72"/>
        <v>1.6618237167502121</v>
      </c>
      <c r="AR66">
        <f t="shared" si="73"/>
        <v>24.286720131761935</v>
      </c>
      <c r="AS66">
        <f t="shared" si="74"/>
        <v>16.440741871721652</v>
      </c>
      <c r="AT66">
        <f t="shared" si="75"/>
        <v>13.933396339416504</v>
      </c>
      <c r="AU66">
        <f t="shared" si="76"/>
        <v>1.5973637888944947</v>
      </c>
      <c r="AV66">
        <f t="shared" si="77"/>
        <v>0.22652131296901232</v>
      </c>
      <c r="AW66">
        <f t="shared" si="78"/>
        <v>0.53686264274893625</v>
      </c>
      <c r="AX66">
        <f t="shared" si="79"/>
        <v>1.0605011461455585</v>
      </c>
      <c r="AY66">
        <f t="shared" si="80"/>
        <v>0.14316888431637384</v>
      </c>
      <c r="AZ66">
        <f t="shared" si="81"/>
        <v>18.328606886653546</v>
      </c>
      <c r="BA66">
        <f t="shared" si="82"/>
        <v>0.70345607011791844</v>
      </c>
      <c r="BB66">
        <f t="shared" si="83"/>
        <v>36.525807493610195</v>
      </c>
      <c r="BC66">
        <f t="shared" si="84"/>
        <v>373.89039775753918</v>
      </c>
      <c r="BD66">
        <f t="shared" si="85"/>
        <v>1.4593963677554016E-2</v>
      </c>
    </row>
    <row r="67" spans="1:114" x14ac:dyDescent="0.25">
      <c r="A67" s="1">
        <v>44</v>
      </c>
      <c r="B67" s="1" t="s">
        <v>104</v>
      </c>
      <c r="C67" s="1">
        <v>2469.4999991171062</v>
      </c>
      <c r="D67" s="1">
        <v>0</v>
      </c>
      <c r="E67">
        <f t="shared" si="58"/>
        <v>14.924478623086234</v>
      </c>
      <c r="F67">
        <f t="shared" si="59"/>
        <v>0.24555005674883459</v>
      </c>
      <c r="G67">
        <f t="shared" si="60"/>
        <v>267.98278222671888</v>
      </c>
      <c r="H67">
        <f t="shared" si="61"/>
        <v>3.7854216006247605</v>
      </c>
      <c r="I67">
        <f t="shared" si="62"/>
        <v>1.1249838571244446</v>
      </c>
      <c r="J67">
        <f t="shared" si="63"/>
        <v>14.544336318969727</v>
      </c>
      <c r="K67" s="1">
        <v>5.8032670900000003</v>
      </c>
      <c r="L67">
        <f t="shared" si="64"/>
        <v>1.4631957257868697</v>
      </c>
      <c r="M67" s="1">
        <v>1</v>
      </c>
      <c r="N67">
        <f t="shared" si="65"/>
        <v>2.9263914515737395</v>
      </c>
      <c r="O67" s="1">
        <v>13.323559761047363</v>
      </c>
      <c r="P67" s="1">
        <v>14.544336318969727</v>
      </c>
      <c r="Q67" s="1">
        <v>13.146132469177246</v>
      </c>
      <c r="R67" s="1">
        <v>399.791259765625</v>
      </c>
      <c r="S67" s="1">
        <v>380.79351806640625</v>
      </c>
      <c r="T67" s="1">
        <v>3.485994815826416</v>
      </c>
      <c r="U67" s="1">
        <v>7.8456730842590332</v>
      </c>
      <c r="V67" s="1">
        <v>15.537045478820801</v>
      </c>
      <c r="W67" s="1">
        <v>34.968090057373047</v>
      </c>
      <c r="X67" s="1">
        <v>499.93276977539062</v>
      </c>
      <c r="Y67" s="1">
        <v>1498.9365234375</v>
      </c>
      <c r="Z67" s="1">
        <v>27.02012825012207</v>
      </c>
      <c r="AA67" s="1">
        <v>68.424789428710938</v>
      </c>
      <c r="AB67" s="1">
        <v>-2.1719906330108643</v>
      </c>
      <c r="AC67" s="1">
        <v>0.23833784461021423</v>
      </c>
      <c r="AD67" s="1">
        <v>1</v>
      </c>
      <c r="AE67" s="1">
        <v>-0.21956524252891541</v>
      </c>
      <c r="AF67" s="1">
        <v>2.737391471862793</v>
      </c>
      <c r="AG67" s="1">
        <v>1</v>
      </c>
      <c r="AH67" s="1">
        <v>0</v>
      </c>
      <c r="AI67" s="1">
        <v>0.15999999642372131</v>
      </c>
      <c r="AJ67" s="1">
        <v>111115</v>
      </c>
      <c r="AK67">
        <f t="shared" si="66"/>
        <v>0.86146779395499196</v>
      </c>
      <c r="AL67">
        <f t="shared" si="67"/>
        <v>3.7854216006247606E-3</v>
      </c>
      <c r="AM67">
        <f t="shared" si="68"/>
        <v>287.6943363189697</v>
      </c>
      <c r="AN67">
        <f t="shared" si="69"/>
        <v>286.47355976104734</v>
      </c>
      <c r="AO67">
        <f t="shared" si="70"/>
        <v>239.82983838938526</v>
      </c>
      <c r="AP67">
        <f t="shared" si="71"/>
        <v>0.7072229385514146</v>
      </c>
      <c r="AQ67">
        <f t="shared" si="72"/>
        <v>1.6618223858413739</v>
      </c>
      <c r="AR67">
        <f t="shared" si="73"/>
        <v>24.286846912006364</v>
      </c>
      <c r="AS67">
        <f t="shared" si="74"/>
        <v>16.441173827747331</v>
      </c>
      <c r="AT67">
        <f t="shared" si="75"/>
        <v>13.933948040008545</v>
      </c>
      <c r="AU67">
        <f t="shared" si="76"/>
        <v>1.5974209912001374</v>
      </c>
      <c r="AV67">
        <f t="shared" si="77"/>
        <v>0.22654124772409256</v>
      </c>
      <c r="AW67">
        <f t="shared" si="78"/>
        <v>0.53683852871692939</v>
      </c>
      <c r="AX67">
        <f t="shared" si="79"/>
        <v>1.0605824624832079</v>
      </c>
      <c r="AY67">
        <f t="shared" si="80"/>
        <v>0.14318162552003533</v>
      </c>
      <c r="AZ67">
        <f t="shared" si="81"/>
        <v>18.336665444383339</v>
      </c>
      <c r="BA67">
        <f t="shared" si="82"/>
        <v>0.70374827698612663</v>
      </c>
      <c r="BB67">
        <f t="shared" si="83"/>
        <v>36.52494558729834</v>
      </c>
      <c r="BC67">
        <f t="shared" si="84"/>
        <v>373.90857240053117</v>
      </c>
      <c r="BD67">
        <f t="shared" si="85"/>
        <v>1.4578851886901736E-2</v>
      </c>
    </row>
    <row r="68" spans="1:114" x14ac:dyDescent="0.25">
      <c r="A68" s="1">
        <v>45</v>
      </c>
      <c r="B68" s="1" t="s">
        <v>105</v>
      </c>
      <c r="C68" s="1">
        <v>2469.9999991059303</v>
      </c>
      <c r="D68" s="1">
        <v>0</v>
      </c>
      <c r="E68">
        <f t="shared" si="58"/>
        <v>14.92291273967977</v>
      </c>
      <c r="F68">
        <f t="shared" si="59"/>
        <v>0.24546146939498958</v>
      </c>
      <c r="G68">
        <f t="shared" si="60"/>
        <v>267.97138006510937</v>
      </c>
      <c r="H68">
        <f t="shared" si="61"/>
        <v>3.7850837241127593</v>
      </c>
      <c r="I68">
        <f t="shared" si="62"/>
        <v>1.1252580089723012</v>
      </c>
      <c r="J68">
        <f t="shared" si="63"/>
        <v>14.54631233215332</v>
      </c>
      <c r="K68" s="1">
        <v>5.8032670900000003</v>
      </c>
      <c r="L68">
        <f t="shared" si="64"/>
        <v>1.4631957257868697</v>
      </c>
      <c r="M68" s="1">
        <v>1</v>
      </c>
      <c r="N68">
        <f t="shared" si="65"/>
        <v>2.9263914515737395</v>
      </c>
      <c r="O68" s="1">
        <v>13.323489189147949</v>
      </c>
      <c r="P68" s="1">
        <v>14.54631233215332</v>
      </c>
      <c r="Q68" s="1">
        <v>13.145724296569824</v>
      </c>
      <c r="R68" s="1">
        <v>399.80447387695312</v>
      </c>
      <c r="S68" s="1">
        <v>380.80844116210937</v>
      </c>
      <c r="T68" s="1">
        <v>3.4854207038879395</v>
      </c>
      <c r="U68" s="1">
        <v>7.8447580337524414</v>
      </c>
      <c r="V68" s="1">
        <v>15.534576416015625</v>
      </c>
      <c r="W68" s="1">
        <v>34.964214324951172</v>
      </c>
      <c r="X68" s="1">
        <v>499.92770385742187</v>
      </c>
      <c r="Y68" s="1">
        <v>1498.9296875</v>
      </c>
      <c r="Z68" s="1">
        <v>26.990116119384766</v>
      </c>
      <c r="AA68" s="1">
        <v>68.42486572265625</v>
      </c>
      <c r="AB68" s="1">
        <v>-2.1719906330108643</v>
      </c>
      <c r="AC68" s="1">
        <v>0.23833784461021423</v>
      </c>
      <c r="AD68" s="1">
        <v>1</v>
      </c>
      <c r="AE68" s="1">
        <v>-0.21956524252891541</v>
      </c>
      <c r="AF68" s="1">
        <v>2.737391471862793</v>
      </c>
      <c r="AG68" s="1">
        <v>1</v>
      </c>
      <c r="AH68" s="1">
        <v>0</v>
      </c>
      <c r="AI68" s="1">
        <v>0.15999999642372131</v>
      </c>
      <c r="AJ68" s="1">
        <v>111115</v>
      </c>
      <c r="AK68">
        <f t="shared" si="66"/>
        <v>0.86145906453087584</v>
      </c>
      <c r="AL68">
        <f t="shared" si="67"/>
        <v>3.7850837241127592E-3</v>
      </c>
      <c r="AM68">
        <f t="shared" si="68"/>
        <v>287.6963123321533</v>
      </c>
      <c r="AN68">
        <f t="shared" si="69"/>
        <v>286.47348918914793</v>
      </c>
      <c r="AO68">
        <f t="shared" si="70"/>
        <v>239.82874463940971</v>
      </c>
      <c r="AP68">
        <f t="shared" si="71"/>
        <v>0.70713713005390644</v>
      </c>
      <c r="AQ68">
        <f t="shared" si="72"/>
        <v>1.662034524058541</v>
      </c>
      <c r="AR68">
        <f t="shared" si="73"/>
        <v>24.289920140949906</v>
      </c>
      <c r="AS68">
        <f t="shared" si="74"/>
        <v>16.445162107197465</v>
      </c>
      <c r="AT68">
        <f t="shared" si="75"/>
        <v>13.934900760650635</v>
      </c>
      <c r="AU68">
        <f t="shared" si="76"/>
        <v>1.5975197769498375</v>
      </c>
      <c r="AV68">
        <f t="shared" si="77"/>
        <v>0.22646584303437453</v>
      </c>
      <c r="AW68">
        <f t="shared" si="78"/>
        <v>0.53677651508623969</v>
      </c>
      <c r="AX68">
        <f t="shared" si="79"/>
        <v>1.0607432618635979</v>
      </c>
      <c r="AY68">
        <f t="shared" si="80"/>
        <v>0.14313343110492566</v>
      </c>
      <c r="AZ68">
        <f t="shared" si="81"/>
        <v>18.335905698469993</v>
      </c>
      <c r="BA68">
        <f t="shared" si="82"/>
        <v>0.70369075655818902</v>
      </c>
      <c r="BB68">
        <f t="shared" si="83"/>
        <v>36.515738240380912</v>
      </c>
      <c r="BC68">
        <f t="shared" si="84"/>
        <v>373.92421786801327</v>
      </c>
      <c r="BD68">
        <f t="shared" si="85"/>
        <v>1.4573037780038543E-2</v>
      </c>
      <c r="BE68">
        <f>AVERAGE(E54:E68)</f>
        <v>15.021072691688325</v>
      </c>
      <c r="BF68">
        <f>AVERAGE(O54:O68)</f>
        <v>13.318188222249349</v>
      </c>
      <c r="BG68">
        <f>AVERAGE(P54:P68)</f>
        <v>14.533239491780598</v>
      </c>
      <c r="BH68" t="e">
        <f>AVERAGE(B54:B68)</f>
        <v>#DIV/0!</v>
      </c>
      <c r="BI68">
        <f t="shared" ref="BI68:DJ68" si="86">AVERAGE(C54:C68)</f>
        <v>2466.5999991819263</v>
      </c>
      <c r="BJ68">
        <f t="shared" si="86"/>
        <v>0</v>
      </c>
      <c r="BK68">
        <f t="shared" si="86"/>
        <v>15.021072691688325</v>
      </c>
      <c r="BL68">
        <f t="shared" si="86"/>
        <v>0.2461294754930379</v>
      </c>
      <c r="BM68">
        <f t="shared" si="86"/>
        <v>267.55588768130576</v>
      </c>
      <c r="BN68">
        <f t="shared" si="86"/>
        <v>3.7885624510234694</v>
      </c>
      <c r="BO68">
        <f t="shared" si="86"/>
        <v>1.1234680714378364</v>
      </c>
      <c r="BP68">
        <f t="shared" si="86"/>
        <v>14.533239491780598</v>
      </c>
      <c r="BQ68">
        <f t="shared" si="86"/>
        <v>5.8032670900000012</v>
      </c>
      <c r="BR68">
        <f t="shared" si="86"/>
        <v>1.4631957257868702</v>
      </c>
      <c r="BS68">
        <f t="shared" si="86"/>
        <v>1</v>
      </c>
      <c r="BT68">
        <f t="shared" si="86"/>
        <v>2.9263914515737404</v>
      </c>
      <c r="BU68">
        <f t="shared" si="86"/>
        <v>13.318188222249349</v>
      </c>
      <c r="BV68">
        <f t="shared" si="86"/>
        <v>14.533239491780598</v>
      </c>
      <c r="BW68">
        <f t="shared" si="86"/>
        <v>13.145522562662761</v>
      </c>
      <c r="BX68">
        <f t="shared" si="86"/>
        <v>399.90360310872398</v>
      </c>
      <c r="BY68">
        <f t="shared" si="86"/>
        <v>380.79315795898435</v>
      </c>
      <c r="BZ68">
        <f t="shared" si="86"/>
        <v>3.4874252160390218</v>
      </c>
      <c r="CA68">
        <f t="shared" si="86"/>
        <v>7.8505147616068518</v>
      </c>
      <c r="CB68">
        <f t="shared" si="86"/>
        <v>15.548690541585286</v>
      </c>
      <c r="CC68">
        <f t="shared" si="86"/>
        <v>35.001533762613931</v>
      </c>
      <c r="CD68">
        <f t="shared" si="86"/>
        <v>499.95393473307291</v>
      </c>
      <c r="CE68">
        <f t="shared" si="86"/>
        <v>1499.0255859375</v>
      </c>
      <c r="CF68">
        <f t="shared" si="86"/>
        <v>27.187816747029622</v>
      </c>
      <c r="CG68">
        <f t="shared" si="86"/>
        <v>68.424006144205734</v>
      </c>
      <c r="CH68">
        <f t="shared" si="86"/>
        <v>-2.1719906330108643</v>
      </c>
      <c r="CI68">
        <f t="shared" si="86"/>
        <v>0.23833784461021423</v>
      </c>
      <c r="CJ68">
        <f t="shared" si="86"/>
        <v>1</v>
      </c>
      <c r="CK68">
        <f t="shared" si="86"/>
        <v>-0.21956524252891541</v>
      </c>
      <c r="CL68">
        <f t="shared" si="86"/>
        <v>2.737391471862793</v>
      </c>
      <c r="CM68">
        <f t="shared" si="86"/>
        <v>1</v>
      </c>
      <c r="CN68">
        <f t="shared" si="86"/>
        <v>0</v>
      </c>
      <c r="CO68">
        <f t="shared" si="86"/>
        <v>0.15999999642372131</v>
      </c>
      <c r="CP68">
        <f t="shared" si="86"/>
        <v>111115</v>
      </c>
      <c r="CQ68">
        <f t="shared" si="86"/>
        <v>0.86150426471767461</v>
      </c>
      <c r="CR68">
        <f t="shared" si="86"/>
        <v>3.7885624510234704E-3</v>
      </c>
      <c r="CS68">
        <f t="shared" si="86"/>
        <v>287.68323949178068</v>
      </c>
      <c r="CT68">
        <f t="shared" si="86"/>
        <v>286.46818822224941</v>
      </c>
      <c r="CU68">
        <f t="shared" si="86"/>
        <v>239.84408838906674</v>
      </c>
      <c r="CV68">
        <f t="shared" si="86"/>
        <v>0.70647430157254398</v>
      </c>
      <c r="CW68">
        <f t="shared" si="86"/>
        <v>1.6606317396452197</v>
      </c>
      <c r="CX68">
        <f t="shared" si="86"/>
        <v>24.269723788099757</v>
      </c>
      <c r="CY68">
        <f t="shared" si="86"/>
        <v>16.419209026492908</v>
      </c>
      <c r="CZ68">
        <f t="shared" si="86"/>
        <v>13.925713857014975</v>
      </c>
      <c r="DA68">
        <f t="shared" si="86"/>
        <v>1.5965675413985396</v>
      </c>
      <c r="DB68">
        <f t="shared" si="86"/>
        <v>0.22703429212365783</v>
      </c>
      <c r="DC68">
        <f t="shared" si="86"/>
        <v>0.53716366820738348</v>
      </c>
      <c r="DD68">
        <f t="shared" si="86"/>
        <v>1.0594038731911561</v>
      </c>
      <c r="DE68">
        <f t="shared" si="86"/>
        <v>0.14349676458379629</v>
      </c>
      <c r="DF68">
        <f t="shared" si="86"/>
        <v>18.307245857496817</v>
      </c>
      <c r="DG68">
        <f t="shared" si="86"/>
        <v>0.70262787398618287</v>
      </c>
      <c r="DH68">
        <f t="shared" si="86"/>
        <v>36.577013614825127</v>
      </c>
      <c r="DI68">
        <f t="shared" si="86"/>
        <v>373.86365161325119</v>
      </c>
      <c r="DJ68">
        <f t="shared" si="86"/>
        <v>1.4695950580753426E-2</v>
      </c>
    </row>
    <row r="69" spans="1:114" x14ac:dyDescent="0.25">
      <c r="A69" s="1" t="s">
        <v>9</v>
      </c>
      <c r="B69" s="1" t="s">
        <v>106</v>
      </c>
    </row>
    <row r="70" spans="1:114" x14ac:dyDescent="0.25">
      <c r="A70" s="1" t="s">
        <v>9</v>
      </c>
      <c r="B70" s="1" t="s">
        <v>107</v>
      </c>
    </row>
    <row r="71" spans="1:114" x14ac:dyDescent="0.25">
      <c r="A71" s="1">
        <v>46</v>
      </c>
      <c r="B71" s="1" t="s">
        <v>108</v>
      </c>
      <c r="C71" s="1">
        <v>2675.4999997653067</v>
      </c>
      <c r="D71" s="1">
        <v>0</v>
      </c>
      <c r="E71">
        <f t="shared" ref="E71:E85" si="87">(R71-S71*(1000-T71)/(1000-U71))*AK71</f>
        <v>15.756457868830376</v>
      </c>
      <c r="F71">
        <f t="shared" ref="F71:F85" si="88">IF(AV71&lt;&gt;0,1/(1/AV71-1/N71),0)</f>
        <v>0.24460846306039269</v>
      </c>
      <c r="G71">
        <f t="shared" ref="G71:G85" si="89">((AY71-AL71/2)*S71-E71)/(AY71+AL71/2)</f>
        <v>261.48920233450252</v>
      </c>
      <c r="H71">
        <f t="shared" ref="H71:H85" si="90">AL71*1000</f>
        <v>3.9262211331301202</v>
      </c>
      <c r="I71">
        <f t="shared" ref="I71:I85" si="91">(AQ71-AW71)</f>
        <v>1.1674659688691409</v>
      </c>
      <c r="J71">
        <f t="shared" ref="J71:J85" si="92">(P71+AP71*D71)</f>
        <v>16.521915435791016</v>
      </c>
      <c r="K71" s="1">
        <v>5.8032670900000003</v>
      </c>
      <c r="L71">
        <f t="shared" ref="L71:L85" si="93">(K71*AE71+AF71)</f>
        <v>1.4631957257868697</v>
      </c>
      <c r="M71" s="1">
        <v>1</v>
      </c>
      <c r="N71">
        <f t="shared" ref="N71:N85" si="94">L71*(M71+1)*(M71+1)/(M71*M71+1)</f>
        <v>2.9263914515737395</v>
      </c>
      <c r="O71" s="1">
        <v>17.174728393554687</v>
      </c>
      <c r="P71" s="1">
        <v>16.521915435791016</v>
      </c>
      <c r="Q71" s="1">
        <v>18.023754119873047</v>
      </c>
      <c r="R71" s="1">
        <v>400.79147338867187</v>
      </c>
      <c r="S71" s="1">
        <v>380.76702880859375</v>
      </c>
      <c r="T71" s="1">
        <v>5.997520923614502</v>
      </c>
      <c r="U71" s="1">
        <v>10.506962776184082</v>
      </c>
      <c r="V71" s="1">
        <v>20.872249603271484</v>
      </c>
      <c r="W71" s="1">
        <v>36.565769195556641</v>
      </c>
      <c r="X71" s="1">
        <v>499.96231079101563</v>
      </c>
      <c r="Y71" s="1">
        <v>1500.2862548828125</v>
      </c>
      <c r="Z71" s="1">
        <v>26.636152267456055</v>
      </c>
      <c r="AA71" s="1">
        <v>68.426582336425781</v>
      </c>
      <c r="AB71" s="1">
        <v>-2.3740475177764893</v>
      </c>
      <c r="AC71" s="1">
        <v>0.21988806128501892</v>
      </c>
      <c r="AD71" s="1">
        <v>1</v>
      </c>
      <c r="AE71" s="1">
        <v>-0.21956524252891541</v>
      </c>
      <c r="AF71" s="1">
        <v>2.737391471862793</v>
      </c>
      <c r="AG71" s="1">
        <v>1</v>
      </c>
      <c r="AH71" s="1">
        <v>0</v>
      </c>
      <c r="AI71" s="1">
        <v>0.15999999642372131</v>
      </c>
      <c r="AJ71" s="1">
        <v>111115</v>
      </c>
      <c r="AK71">
        <f t="shared" ref="AK71:AK85" si="95">X71*0.000001/(K71*0.0001)</f>
        <v>0.861518698066705</v>
      </c>
      <c r="AL71">
        <f t="shared" ref="AL71:AL85" si="96">(U71-T71)/(1000-U71)*AK71</f>
        <v>3.9262211331301203E-3</v>
      </c>
      <c r="AM71">
        <f t="shared" ref="AM71:AM85" si="97">(P71+273.15)</f>
        <v>289.67191543579099</v>
      </c>
      <c r="AN71">
        <f t="shared" ref="AN71:AN85" si="98">(O71+273.15)</f>
        <v>290.32472839355466</v>
      </c>
      <c r="AO71">
        <f t="shared" ref="AO71:AO85" si="99">(Y71*AG71+Z71*AH71)*AI71</f>
        <v>240.04579541580824</v>
      </c>
      <c r="AP71">
        <f t="shared" ref="AP71:AP85" si="100">((AO71+0.00000010773*(AN71^4-AM71^4))-AL71*44100)/(L71*51.4+0.00000043092*AM71^3)</f>
        <v>0.86085659601892295</v>
      </c>
      <c r="AQ71">
        <f t="shared" ref="AQ71:AQ85" si="101">0.61365*EXP(17.502*J71/(240.97+J71))</f>
        <v>1.8864215223794618</v>
      </c>
      <c r="AR71">
        <f t="shared" ref="AR71:AR85" si="102">AQ71*1000/AA71</f>
        <v>27.568548040360856</v>
      </c>
      <c r="AS71">
        <f t="shared" ref="AS71:AS85" si="103">(AR71-U71)</f>
        <v>17.061585264176774</v>
      </c>
      <c r="AT71">
        <f t="shared" ref="AT71:AT85" si="104">IF(D71,P71,(O71+P71)/2)</f>
        <v>16.848321914672852</v>
      </c>
      <c r="AU71">
        <f t="shared" ref="AU71:AU85" si="105">0.61365*EXP(17.502*AT71/(240.97+AT71))</f>
        <v>1.9259473902586346</v>
      </c>
      <c r="AV71">
        <f t="shared" ref="AV71:AV85" si="106">IF(AS71&lt;&gt;0,(1000-(AR71+U71)/2)/AS71*AL71,0)</f>
        <v>0.22573955678113439</v>
      </c>
      <c r="AW71">
        <f t="shared" ref="AW71:AW85" si="107">U71*AA71/1000</f>
        <v>0.71895555351032092</v>
      </c>
      <c r="AX71">
        <f t="shared" ref="AX71:AX85" si="108">(AU71-AW71)</f>
        <v>1.2069918367483137</v>
      </c>
      <c r="AY71">
        <f t="shared" ref="AY71:AY85" si="109">1/(1.6/F71+1.37/N71)</f>
        <v>0.14266924847365514</v>
      </c>
      <c r="AZ71">
        <f t="shared" ref="AZ71:AZ85" si="110">G71*AA71*0.001</f>
        <v>17.892812433628137</v>
      </c>
      <c r="BA71">
        <f t="shared" ref="BA71:BA85" si="111">G71/S71</f>
        <v>0.68674329064859629</v>
      </c>
      <c r="BB71">
        <f t="shared" ref="BB71:BB85" si="112">(1-AL71*AA71/AQ71/F71)*100</f>
        <v>41.777696491628483</v>
      </c>
      <c r="BC71">
        <f t="shared" ref="BC71:BC85" si="113">(S71-E71/(N71/1.35))</f>
        <v>373.49827530281038</v>
      </c>
      <c r="BD71">
        <f t="shared" ref="BD71:BD85" si="114">E71*BB71/100/BC71</f>
        <v>1.7624405737709004E-2</v>
      </c>
    </row>
    <row r="72" spans="1:114" x14ac:dyDescent="0.25">
      <c r="A72" s="1">
        <v>47</v>
      </c>
      <c r="B72" s="1" t="s">
        <v>108</v>
      </c>
      <c r="C72" s="1">
        <v>2675.4999997653067</v>
      </c>
      <c r="D72" s="1">
        <v>0</v>
      </c>
      <c r="E72">
        <f t="shared" si="87"/>
        <v>15.756457868830376</v>
      </c>
      <c r="F72">
        <f t="shared" si="88"/>
        <v>0.24460846306039269</v>
      </c>
      <c r="G72">
        <f t="shared" si="89"/>
        <v>261.48920233450252</v>
      </c>
      <c r="H72">
        <f t="shared" si="90"/>
        <v>3.9262211331301202</v>
      </c>
      <c r="I72">
        <f t="shared" si="91"/>
        <v>1.1674659688691409</v>
      </c>
      <c r="J72">
        <f t="shared" si="92"/>
        <v>16.521915435791016</v>
      </c>
      <c r="K72" s="1">
        <v>5.8032670900000003</v>
      </c>
      <c r="L72">
        <f t="shared" si="93"/>
        <v>1.4631957257868697</v>
      </c>
      <c r="M72" s="1">
        <v>1</v>
      </c>
      <c r="N72">
        <f t="shared" si="94"/>
        <v>2.9263914515737395</v>
      </c>
      <c r="O72" s="1">
        <v>17.174728393554687</v>
      </c>
      <c r="P72" s="1">
        <v>16.521915435791016</v>
      </c>
      <c r="Q72" s="1">
        <v>18.023754119873047</v>
      </c>
      <c r="R72" s="1">
        <v>400.79147338867187</v>
      </c>
      <c r="S72" s="1">
        <v>380.76702880859375</v>
      </c>
      <c r="T72" s="1">
        <v>5.997520923614502</v>
      </c>
      <c r="U72" s="1">
        <v>10.506962776184082</v>
      </c>
      <c r="V72" s="1">
        <v>20.872249603271484</v>
      </c>
      <c r="W72" s="1">
        <v>36.565769195556641</v>
      </c>
      <c r="X72" s="1">
        <v>499.96231079101563</v>
      </c>
      <c r="Y72" s="1">
        <v>1500.2862548828125</v>
      </c>
      <c r="Z72" s="1">
        <v>26.636152267456055</v>
      </c>
      <c r="AA72" s="1">
        <v>68.426582336425781</v>
      </c>
      <c r="AB72" s="1">
        <v>-2.3740475177764893</v>
      </c>
      <c r="AC72" s="1">
        <v>0.21988806128501892</v>
      </c>
      <c r="AD72" s="1">
        <v>1</v>
      </c>
      <c r="AE72" s="1">
        <v>-0.21956524252891541</v>
      </c>
      <c r="AF72" s="1">
        <v>2.737391471862793</v>
      </c>
      <c r="AG72" s="1">
        <v>1</v>
      </c>
      <c r="AH72" s="1">
        <v>0</v>
      </c>
      <c r="AI72" s="1">
        <v>0.15999999642372131</v>
      </c>
      <c r="AJ72" s="1">
        <v>111115</v>
      </c>
      <c r="AK72">
        <f t="shared" si="95"/>
        <v>0.861518698066705</v>
      </c>
      <c r="AL72">
        <f t="shared" si="96"/>
        <v>3.9262211331301203E-3</v>
      </c>
      <c r="AM72">
        <f t="shared" si="97"/>
        <v>289.67191543579099</v>
      </c>
      <c r="AN72">
        <f t="shared" si="98"/>
        <v>290.32472839355466</v>
      </c>
      <c r="AO72">
        <f t="shared" si="99"/>
        <v>240.04579541580824</v>
      </c>
      <c r="AP72">
        <f t="shared" si="100"/>
        <v>0.86085659601892295</v>
      </c>
      <c r="AQ72">
        <f t="shared" si="101"/>
        <v>1.8864215223794618</v>
      </c>
      <c r="AR72">
        <f t="shared" si="102"/>
        <v>27.568548040360856</v>
      </c>
      <c r="AS72">
        <f t="shared" si="103"/>
        <v>17.061585264176774</v>
      </c>
      <c r="AT72">
        <f t="shared" si="104"/>
        <v>16.848321914672852</v>
      </c>
      <c r="AU72">
        <f t="shared" si="105"/>
        <v>1.9259473902586346</v>
      </c>
      <c r="AV72">
        <f t="shared" si="106"/>
        <v>0.22573955678113439</v>
      </c>
      <c r="AW72">
        <f t="shared" si="107"/>
        <v>0.71895555351032092</v>
      </c>
      <c r="AX72">
        <f t="shared" si="108"/>
        <v>1.2069918367483137</v>
      </c>
      <c r="AY72">
        <f t="shared" si="109"/>
        <v>0.14266924847365514</v>
      </c>
      <c r="AZ72">
        <f t="shared" si="110"/>
        <v>17.892812433628137</v>
      </c>
      <c r="BA72">
        <f t="shared" si="111"/>
        <v>0.68674329064859629</v>
      </c>
      <c r="BB72">
        <f t="shared" si="112"/>
        <v>41.777696491628483</v>
      </c>
      <c r="BC72">
        <f t="shared" si="113"/>
        <v>373.49827530281038</v>
      </c>
      <c r="BD72">
        <f t="shared" si="114"/>
        <v>1.7624405737709004E-2</v>
      </c>
    </row>
    <row r="73" spans="1:114" x14ac:dyDescent="0.25">
      <c r="A73" s="1">
        <v>48</v>
      </c>
      <c r="B73" s="1" t="s">
        <v>109</v>
      </c>
      <c r="C73" s="1">
        <v>2675.9999997541308</v>
      </c>
      <c r="D73" s="1">
        <v>0</v>
      </c>
      <c r="E73">
        <f t="shared" si="87"/>
        <v>15.731941798678648</v>
      </c>
      <c r="F73">
        <f t="shared" si="88"/>
        <v>0.24467081130263518</v>
      </c>
      <c r="G73">
        <f t="shared" si="89"/>
        <v>261.72076599233083</v>
      </c>
      <c r="H73">
        <f t="shared" si="90"/>
        <v>3.9266202751618011</v>
      </c>
      <c r="I73">
        <f t="shared" si="91"/>
        <v>1.1673162674792081</v>
      </c>
      <c r="J73">
        <f t="shared" si="92"/>
        <v>16.521121978759766</v>
      </c>
      <c r="K73" s="1">
        <v>5.8032670900000003</v>
      </c>
      <c r="L73">
        <f t="shared" si="93"/>
        <v>1.4631957257868697</v>
      </c>
      <c r="M73" s="1">
        <v>1</v>
      </c>
      <c r="N73">
        <f t="shared" si="94"/>
        <v>2.9263914515737395</v>
      </c>
      <c r="O73" s="1">
        <v>17.174739837646484</v>
      </c>
      <c r="P73" s="1">
        <v>16.521121978759766</v>
      </c>
      <c r="Q73" s="1">
        <v>18.023880004882812</v>
      </c>
      <c r="R73" s="1">
        <v>400.79998779296875</v>
      </c>
      <c r="S73" s="1">
        <v>380.80300903320312</v>
      </c>
      <c r="T73" s="1">
        <v>5.9976639747619629</v>
      </c>
      <c r="U73" s="1">
        <v>10.507707595825195</v>
      </c>
      <c r="V73" s="1">
        <v>20.872835159301758</v>
      </c>
      <c r="W73" s="1">
        <v>36.568511962890625</v>
      </c>
      <c r="X73" s="1">
        <v>499.946044921875</v>
      </c>
      <c r="Y73" s="1">
        <v>1500.298095703125</v>
      </c>
      <c r="Z73" s="1">
        <v>26.660322189331055</v>
      </c>
      <c r="AA73" s="1">
        <v>68.426918029785156</v>
      </c>
      <c r="AB73" s="1">
        <v>-2.3740475177764893</v>
      </c>
      <c r="AC73" s="1">
        <v>0.21988806128501892</v>
      </c>
      <c r="AD73" s="1">
        <v>1</v>
      </c>
      <c r="AE73" s="1">
        <v>-0.21956524252891541</v>
      </c>
      <c r="AF73" s="1">
        <v>2.737391471862793</v>
      </c>
      <c r="AG73" s="1">
        <v>1</v>
      </c>
      <c r="AH73" s="1">
        <v>0</v>
      </c>
      <c r="AI73" s="1">
        <v>0.15999999642372131</v>
      </c>
      <c r="AJ73" s="1">
        <v>111115</v>
      </c>
      <c r="AK73">
        <f t="shared" si="95"/>
        <v>0.86149066925312745</v>
      </c>
      <c r="AL73">
        <f t="shared" si="96"/>
        <v>3.9266202751618009E-3</v>
      </c>
      <c r="AM73">
        <f t="shared" si="97"/>
        <v>289.67112197875974</v>
      </c>
      <c r="AN73">
        <f t="shared" si="98"/>
        <v>290.32473983764646</v>
      </c>
      <c r="AO73">
        <f t="shared" si="99"/>
        <v>240.0476899470159</v>
      </c>
      <c r="AP73">
        <f t="shared" si="100"/>
        <v>0.86077253937468579</v>
      </c>
      <c r="AQ73">
        <f t="shared" si="101"/>
        <v>1.8863263138196895</v>
      </c>
      <c r="AR73">
        <f t="shared" si="102"/>
        <v>27.567021402287931</v>
      </c>
      <c r="AS73">
        <f t="shared" si="103"/>
        <v>17.059313806462736</v>
      </c>
      <c r="AT73">
        <f t="shared" si="104"/>
        <v>16.847930908203125</v>
      </c>
      <c r="AU73">
        <f t="shared" si="105"/>
        <v>1.9258996101935473</v>
      </c>
      <c r="AV73">
        <f t="shared" si="106"/>
        <v>0.22579265599035533</v>
      </c>
      <c r="AW73">
        <f t="shared" si="107"/>
        <v>0.71901004634048149</v>
      </c>
      <c r="AX73">
        <f t="shared" si="108"/>
        <v>1.2068895638530659</v>
      </c>
      <c r="AY73">
        <f t="shared" si="109"/>
        <v>0.14270318400024104</v>
      </c>
      <c r="AZ73">
        <f t="shared" si="110"/>
        <v>17.908745401249806</v>
      </c>
      <c r="BA73">
        <f t="shared" si="111"/>
        <v>0.68728649665032127</v>
      </c>
      <c r="BB73">
        <f t="shared" si="112"/>
        <v>41.78339177677605</v>
      </c>
      <c r="BC73">
        <f t="shared" si="113"/>
        <v>373.54556525657</v>
      </c>
      <c r="BD73">
        <f t="shared" si="114"/>
        <v>1.7597154101726215E-2</v>
      </c>
    </row>
    <row r="74" spans="1:114" x14ac:dyDescent="0.25">
      <c r="A74" s="1">
        <v>49</v>
      </c>
      <c r="B74" s="1" t="s">
        <v>109</v>
      </c>
      <c r="C74" s="1">
        <v>2675.9999997541308</v>
      </c>
      <c r="D74" s="1">
        <v>0</v>
      </c>
      <c r="E74">
        <f t="shared" si="87"/>
        <v>15.731941798678648</v>
      </c>
      <c r="F74">
        <f t="shared" si="88"/>
        <v>0.24467081130263518</v>
      </c>
      <c r="G74">
        <f t="shared" si="89"/>
        <v>261.72076599233083</v>
      </c>
      <c r="H74">
        <f t="shared" si="90"/>
        <v>3.9266202751618011</v>
      </c>
      <c r="I74">
        <f t="shared" si="91"/>
        <v>1.1673162674792081</v>
      </c>
      <c r="J74">
        <f t="shared" si="92"/>
        <v>16.521121978759766</v>
      </c>
      <c r="K74" s="1">
        <v>5.8032670900000003</v>
      </c>
      <c r="L74">
        <f t="shared" si="93"/>
        <v>1.4631957257868697</v>
      </c>
      <c r="M74" s="1">
        <v>1</v>
      </c>
      <c r="N74">
        <f t="shared" si="94"/>
        <v>2.9263914515737395</v>
      </c>
      <c r="O74" s="1">
        <v>17.174739837646484</v>
      </c>
      <c r="P74" s="1">
        <v>16.521121978759766</v>
      </c>
      <c r="Q74" s="1">
        <v>18.023880004882812</v>
      </c>
      <c r="R74" s="1">
        <v>400.79998779296875</v>
      </c>
      <c r="S74" s="1">
        <v>380.80300903320312</v>
      </c>
      <c r="T74" s="1">
        <v>5.9976639747619629</v>
      </c>
      <c r="U74" s="1">
        <v>10.507707595825195</v>
      </c>
      <c r="V74" s="1">
        <v>20.872835159301758</v>
      </c>
      <c r="W74" s="1">
        <v>36.568511962890625</v>
      </c>
      <c r="X74" s="1">
        <v>499.946044921875</v>
      </c>
      <c r="Y74" s="1">
        <v>1500.298095703125</v>
      </c>
      <c r="Z74" s="1">
        <v>26.660322189331055</v>
      </c>
      <c r="AA74" s="1">
        <v>68.426918029785156</v>
      </c>
      <c r="AB74" s="1">
        <v>-2.3740475177764893</v>
      </c>
      <c r="AC74" s="1">
        <v>0.21988806128501892</v>
      </c>
      <c r="AD74" s="1">
        <v>1</v>
      </c>
      <c r="AE74" s="1">
        <v>-0.21956524252891541</v>
      </c>
      <c r="AF74" s="1">
        <v>2.737391471862793</v>
      </c>
      <c r="AG74" s="1">
        <v>1</v>
      </c>
      <c r="AH74" s="1">
        <v>0</v>
      </c>
      <c r="AI74" s="1">
        <v>0.15999999642372131</v>
      </c>
      <c r="AJ74" s="1">
        <v>111115</v>
      </c>
      <c r="AK74">
        <f t="shared" si="95"/>
        <v>0.86149066925312745</v>
      </c>
      <c r="AL74">
        <f t="shared" si="96"/>
        <v>3.9266202751618009E-3</v>
      </c>
      <c r="AM74">
        <f t="shared" si="97"/>
        <v>289.67112197875974</v>
      </c>
      <c r="AN74">
        <f t="shared" si="98"/>
        <v>290.32473983764646</v>
      </c>
      <c r="AO74">
        <f t="shared" si="99"/>
        <v>240.0476899470159</v>
      </c>
      <c r="AP74">
        <f t="shared" si="100"/>
        <v>0.86077253937468579</v>
      </c>
      <c r="AQ74">
        <f t="shared" si="101"/>
        <v>1.8863263138196895</v>
      </c>
      <c r="AR74">
        <f t="shared" si="102"/>
        <v>27.567021402287931</v>
      </c>
      <c r="AS74">
        <f t="shared" si="103"/>
        <v>17.059313806462736</v>
      </c>
      <c r="AT74">
        <f t="shared" si="104"/>
        <v>16.847930908203125</v>
      </c>
      <c r="AU74">
        <f t="shared" si="105"/>
        <v>1.9258996101935473</v>
      </c>
      <c r="AV74">
        <f t="shared" si="106"/>
        <v>0.22579265599035533</v>
      </c>
      <c r="AW74">
        <f t="shared" si="107"/>
        <v>0.71901004634048149</v>
      </c>
      <c r="AX74">
        <f t="shared" si="108"/>
        <v>1.2068895638530659</v>
      </c>
      <c r="AY74">
        <f t="shared" si="109"/>
        <v>0.14270318400024104</v>
      </c>
      <c r="AZ74">
        <f t="shared" si="110"/>
        <v>17.908745401249806</v>
      </c>
      <c r="BA74">
        <f t="shared" si="111"/>
        <v>0.68728649665032127</v>
      </c>
      <c r="BB74">
        <f t="shared" si="112"/>
        <v>41.78339177677605</v>
      </c>
      <c r="BC74">
        <f t="shared" si="113"/>
        <v>373.54556525657</v>
      </c>
      <c r="BD74">
        <f t="shared" si="114"/>
        <v>1.7597154101726215E-2</v>
      </c>
    </row>
    <row r="75" spans="1:114" x14ac:dyDescent="0.25">
      <c r="A75" s="1">
        <v>50</v>
      </c>
      <c r="B75" s="1" t="s">
        <v>109</v>
      </c>
      <c r="C75" s="1">
        <v>2676.499999742955</v>
      </c>
      <c r="D75" s="1">
        <v>0</v>
      </c>
      <c r="E75">
        <f t="shared" si="87"/>
        <v>15.717210638055134</v>
      </c>
      <c r="F75">
        <f t="shared" si="88"/>
        <v>0.24494673766362235</v>
      </c>
      <c r="G75">
        <f t="shared" si="89"/>
        <v>261.92906336074861</v>
      </c>
      <c r="H75">
        <f t="shared" si="90"/>
        <v>3.9289154351927178</v>
      </c>
      <c r="I75">
        <f t="shared" si="91"/>
        <v>1.1667885683376626</v>
      </c>
      <c r="J75">
        <f t="shared" si="92"/>
        <v>16.517866134643555</v>
      </c>
      <c r="K75" s="1">
        <v>5.8032670900000003</v>
      </c>
      <c r="L75">
        <f t="shared" si="93"/>
        <v>1.4631957257868697</v>
      </c>
      <c r="M75" s="1">
        <v>1</v>
      </c>
      <c r="N75">
        <f t="shared" si="94"/>
        <v>2.9263914515737395</v>
      </c>
      <c r="O75" s="1">
        <v>17.174789428710938</v>
      </c>
      <c r="P75" s="1">
        <v>16.517866134643555</v>
      </c>
      <c r="Q75" s="1">
        <v>18.023771286010742</v>
      </c>
      <c r="R75" s="1">
        <v>400.77130126953125</v>
      </c>
      <c r="S75" s="1">
        <v>380.79086303710937</v>
      </c>
      <c r="T75" s="1">
        <v>5.9971127510070801</v>
      </c>
      <c r="U75" s="1">
        <v>10.509693145751953</v>
      </c>
      <c r="V75" s="1">
        <v>20.870887756347656</v>
      </c>
      <c r="W75" s="1">
        <v>36.575370788574219</v>
      </c>
      <c r="X75" s="1">
        <v>499.9560546875</v>
      </c>
      <c r="Y75" s="1">
        <v>1500.3604736328125</v>
      </c>
      <c r="Z75" s="1">
        <v>26.59022331237793</v>
      </c>
      <c r="AA75" s="1">
        <v>68.427032470703125</v>
      </c>
      <c r="AB75" s="1">
        <v>-2.3740475177764893</v>
      </c>
      <c r="AC75" s="1">
        <v>0.21988806128501892</v>
      </c>
      <c r="AD75" s="1">
        <v>1</v>
      </c>
      <c r="AE75" s="1">
        <v>-0.21956524252891541</v>
      </c>
      <c r="AF75" s="1">
        <v>2.737391471862793</v>
      </c>
      <c r="AG75" s="1">
        <v>1</v>
      </c>
      <c r="AH75" s="1">
        <v>0</v>
      </c>
      <c r="AI75" s="1">
        <v>0.15999999642372131</v>
      </c>
      <c r="AJ75" s="1">
        <v>111115</v>
      </c>
      <c r="AK75">
        <f t="shared" si="95"/>
        <v>0.86150791775379054</v>
      </c>
      <c r="AL75">
        <f t="shared" si="96"/>
        <v>3.9289154351927176E-3</v>
      </c>
      <c r="AM75">
        <f t="shared" si="97"/>
        <v>289.66786613464353</v>
      </c>
      <c r="AN75">
        <f t="shared" si="98"/>
        <v>290.32478942871091</v>
      </c>
      <c r="AO75">
        <f t="shared" si="99"/>
        <v>240.05767041554282</v>
      </c>
      <c r="AP75">
        <f t="shared" si="100"/>
        <v>0.86011536399010113</v>
      </c>
      <c r="AQ75">
        <f t="shared" si="101"/>
        <v>1.8859356824791575</v>
      </c>
      <c r="AR75">
        <f t="shared" si="102"/>
        <v>27.561266569416357</v>
      </c>
      <c r="AS75">
        <f t="shared" si="103"/>
        <v>17.051573423664404</v>
      </c>
      <c r="AT75">
        <f t="shared" si="104"/>
        <v>16.846327781677246</v>
      </c>
      <c r="AU75">
        <f t="shared" si="105"/>
        <v>1.9257037228042342</v>
      </c>
      <c r="AV75">
        <f t="shared" si="106"/>
        <v>0.22602762506450849</v>
      </c>
      <c r="AW75">
        <f t="shared" si="107"/>
        <v>0.71914711414149501</v>
      </c>
      <c r="AX75">
        <f t="shared" si="108"/>
        <v>1.2065566086627393</v>
      </c>
      <c r="AY75">
        <f t="shared" si="109"/>
        <v>0.14285335409655003</v>
      </c>
      <c r="AZ75">
        <f t="shared" si="110"/>
        <v>17.923028523606803</v>
      </c>
      <c r="BA75">
        <f t="shared" si="111"/>
        <v>0.68785543138208838</v>
      </c>
      <c r="BB75">
        <f t="shared" si="112"/>
        <v>41.802832185823554</v>
      </c>
      <c r="BC75">
        <f t="shared" si="113"/>
        <v>373.54021502487444</v>
      </c>
      <c r="BD75">
        <f t="shared" si="114"/>
        <v>1.7589108007771199E-2</v>
      </c>
    </row>
    <row r="76" spans="1:114" x14ac:dyDescent="0.25">
      <c r="A76" s="1">
        <v>51</v>
      </c>
      <c r="B76" s="1" t="s">
        <v>110</v>
      </c>
      <c r="C76" s="1">
        <v>2676.9999997317791</v>
      </c>
      <c r="D76" s="1">
        <v>0</v>
      </c>
      <c r="E76">
        <f t="shared" si="87"/>
        <v>15.757517673992893</v>
      </c>
      <c r="F76">
        <f t="shared" si="88"/>
        <v>0.24499502285010208</v>
      </c>
      <c r="G76">
        <f t="shared" si="89"/>
        <v>261.63320845866104</v>
      </c>
      <c r="H76">
        <f t="shared" si="90"/>
        <v>3.9285173281440797</v>
      </c>
      <c r="I76">
        <f t="shared" si="91"/>
        <v>1.1664596537813408</v>
      </c>
      <c r="J76">
        <f t="shared" si="92"/>
        <v>16.514699935913086</v>
      </c>
      <c r="K76" s="1">
        <v>5.8032670900000003</v>
      </c>
      <c r="L76">
        <f t="shared" si="93"/>
        <v>1.4631957257868697</v>
      </c>
      <c r="M76" s="1">
        <v>1</v>
      </c>
      <c r="N76">
        <f t="shared" si="94"/>
        <v>2.9263914515737395</v>
      </c>
      <c r="O76" s="1">
        <v>17.175119400024414</v>
      </c>
      <c r="P76" s="1">
        <v>16.514699935913086</v>
      </c>
      <c r="Q76" s="1">
        <v>18.022991180419922</v>
      </c>
      <c r="R76" s="1">
        <v>400.77838134765625</v>
      </c>
      <c r="S76" s="1">
        <v>380.74972534179687</v>
      </c>
      <c r="T76" s="1">
        <v>5.9964385032653809</v>
      </c>
      <c r="U76" s="1">
        <v>10.508969306945801</v>
      </c>
      <c r="V76" s="1">
        <v>20.868064880371094</v>
      </c>
      <c r="W76" s="1">
        <v>36.572017669677734</v>
      </c>
      <c r="X76" s="1">
        <v>499.9112548828125</v>
      </c>
      <c r="Y76" s="1">
        <v>1500.3558349609375</v>
      </c>
      <c r="Z76" s="1">
        <v>26.561485290527344</v>
      </c>
      <c r="AA76" s="1">
        <v>68.426902770996094</v>
      </c>
      <c r="AB76" s="1">
        <v>-2.3740475177764893</v>
      </c>
      <c r="AC76" s="1">
        <v>0.21988806128501892</v>
      </c>
      <c r="AD76" s="1">
        <v>1</v>
      </c>
      <c r="AE76" s="1">
        <v>-0.21956524252891541</v>
      </c>
      <c r="AF76" s="1">
        <v>2.737391471862793</v>
      </c>
      <c r="AG76" s="1">
        <v>1</v>
      </c>
      <c r="AH76" s="1">
        <v>0</v>
      </c>
      <c r="AI76" s="1">
        <v>0.15999999642372131</v>
      </c>
      <c r="AJ76" s="1">
        <v>111115</v>
      </c>
      <c r="AK76">
        <f t="shared" si="95"/>
        <v>0.86143072019594469</v>
      </c>
      <c r="AL76">
        <f t="shared" si="96"/>
        <v>3.9285173281440799E-3</v>
      </c>
      <c r="AM76">
        <f t="shared" si="97"/>
        <v>289.66469993591306</v>
      </c>
      <c r="AN76">
        <f t="shared" si="98"/>
        <v>290.32511940002439</v>
      </c>
      <c r="AO76">
        <f t="shared" si="99"/>
        <v>240.05692822805941</v>
      </c>
      <c r="AP76">
        <f t="shared" si="100"/>
        <v>0.86074269135254144</v>
      </c>
      <c r="AQ76">
        <f t="shared" si="101"/>
        <v>1.8855558747711034</v>
      </c>
      <c r="AR76">
        <f t="shared" si="102"/>
        <v>27.555768249243751</v>
      </c>
      <c r="AS76">
        <f t="shared" si="103"/>
        <v>17.046798942297951</v>
      </c>
      <c r="AT76">
        <f t="shared" si="104"/>
        <v>16.84490966796875</v>
      </c>
      <c r="AU76">
        <f t="shared" si="105"/>
        <v>1.9255304568653882</v>
      </c>
      <c r="AV76">
        <f t="shared" si="106"/>
        <v>0.2260687388082851</v>
      </c>
      <c r="AW76">
        <f t="shared" si="107"/>
        <v>0.71909622098976256</v>
      </c>
      <c r="AX76">
        <f t="shared" si="108"/>
        <v>1.2064342358756255</v>
      </c>
      <c r="AY76">
        <f t="shared" si="109"/>
        <v>0.14287963048869179</v>
      </c>
      <c r="AZ76">
        <f t="shared" si="110"/>
        <v>17.902750116864549</v>
      </c>
      <c r="BA76">
        <f t="shared" si="111"/>
        <v>0.6871527175070038</v>
      </c>
      <c r="BB76">
        <f t="shared" si="112"/>
        <v>41.808589000862092</v>
      </c>
      <c r="BC76">
        <f t="shared" si="113"/>
        <v>373.4804829277478</v>
      </c>
      <c r="BD76">
        <f t="shared" si="114"/>
        <v>1.7639464716908335E-2</v>
      </c>
    </row>
    <row r="77" spans="1:114" x14ac:dyDescent="0.25">
      <c r="A77" s="1">
        <v>52</v>
      </c>
      <c r="B77" s="1" t="s">
        <v>110</v>
      </c>
      <c r="C77" s="1">
        <v>2677.4999997206032</v>
      </c>
      <c r="D77" s="1">
        <v>0</v>
      </c>
      <c r="E77">
        <f t="shared" si="87"/>
        <v>15.750350120981995</v>
      </c>
      <c r="F77">
        <f t="shared" si="88"/>
        <v>0.24502743491382628</v>
      </c>
      <c r="G77">
        <f t="shared" si="89"/>
        <v>261.67163011914596</v>
      </c>
      <c r="H77">
        <f t="shared" si="90"/>
        <v>3.9286633869862233</v>
      </c>
      <c r="I77">
        <f t="shared" si="91"/>
        <v>1.16636213066175</v>
      </c>
      <c r="J77">
        <f t="shared" si="92"/>
        <v>16.513704299926758</v>
      </c>
      <c r="K77" s="1">
        <v>5.8032670900000003</v>
      </c>
      <c r="L77">
        <f t="shared" si="93"/>
        <v>1.4631957257868697</v>
      </c>
      <c r="M77" s="1">
        <v>1</v>
      </c>
      <c r="N77">
        <f t="shared" si="94"/>
        <v>2.9263914515737395</v>
      </c>
      <c r="O77" s="1">
        <v>17.175722122192383</v>
      </c>
      <c r="P77" s="1">
        <v>16.513704299926758</v>
      </c>
      <c r="Q77" s="1">
        <v>18.023523330688477</v>
      </c>
      <c r="R77" s="1">
        <v>400.7452392578125</v>
      </c>
      <c r="S77" s="1">
        <v>380.72378540039062</v>
      </c>
      <c r="T77" s="1">
        <v>5.9956827163696289</v>
      </c>
      <c r="U77" s="1">
        <v>10.508646965026855</v>
      </c>
      <c r="V77" s="1">
        <v>20.864643096923828</v>
      </c>
      <c r="W77" s="1">
        <v>36.569511413574219</v>
      </c>
      <c r="X77" s="1">
        <v>499.88198852539062</v>
      </c>
      <c r="Y77" s="1">
        <v>1500.3924560546875</v>
      </c>
      <c r="Z77" s="1">
        <v>26.540069580078125</v>
      </c>
      <c r="AA77" s="1">
        <v>68.426918029785156</v>
      </c>
      <c r="AB77" s="1">
        <v>-2.3740475177764893</v>
      </c>
      <c r="AC77" s="1">
        <v>0.21988806128501892</v>
      </c>
      <c r="AD77" s="1">
        <v>1</v>
      </c>
      <c r="AE77" s="1">
        <v>-0.21956524252891541</v>
      </c>
      <c r="AF77" s="1">
        <v>2.737391471862793</v>
      </c>
      <c r="AG77" s="1">
        <v>1</v>
      </c>
      <c r="AH77" s="1">
        <v>0</v>
      </c>
      <c r="AI77" s="1">
        <v>0.15999999642372131</v>
      </c>
      <c r="AJ77" s="1">
        <v>111115</v>
      </c>
      <c r="AK77">
        <f t="shared" si="95"/>
        <v>0.86138028936626221</v>
      </c>
      <c r="AL77">
        <f t="shared" si="96"/>
        <v>3.9286633869862232E-3</v>
      </c>
      <c r="AM77">
        <f t="shared" si="97"/>
        <v>289.66370429992674</v>
      </c>
      <c r="AN77">
        <f t="shared" si="98"/>
        <v>290.32572212219236</v>
      </c>
      <c r="AO77">
        <f t="shared" si="99"/>
        <v>240.06278760292844</v>
      </c>
      <c r="AP77">
        <f t="shared" si="100"/>
        <v>0.86093286619008835</v>
      </c>
      <c r="AQ77">
        <f t="shared" si="101"/>
        <v>1.8854364551415932</v>
      </c>
      <c r="AR77">
        <f t="shared" si="102"/>
        <v>27.55401689026667</v>
      </c>
      <c r="AS77">
        <f t="shared" si="103"/>
        <v>17.045369925239815</v>
      </c>
      <c r="AT77">
        <f t="shared" si="104"/>
        <v>16.84471321105957</v>
      </c>
      <c r="AU77">
        <f t="shared" si="105"/>
        <v>1.9255064547277392</v>
      </c>
      <c r="AV77">
        <f t="shared" si="106"/>
        <v>0.22609633624494507</v>
      </c>
      <c r="AW77">
        <f t="shared" si="107"/>
        <v>0.71907432447984321</v>
      </c>
      <c r="AX77">
        <f t="shared" si="108"/>
        <v>1.206432130247896</v>
      </c>
      <c r="AY77">
        <f t="shared" si="109"/>
        <v>0.14289726847239856</v>
      </c>
      <c r="AZ77">
        <f t="shared" si="110"/>
        <v>17.90538318488306</v>
      </c>
      <c r="BA77">
        <f t="shared" si="111"/>
        <v>0.68730045285706876</v>
      </c>
      <c r="BB77">
        <f t="shared" si="112"/>
        <v>41.810424953284262</v>
      </c>
      <c r="BC77">
        <f t="shared" si="113"/>
        <v>373.45784951478277</v>
      </c>
      <c r="BD77">
        <f t="shared" si="114"/>
        <v>1.7633283985779565E-2</v>
      </c>
    </row>
    <row r="78" spans="1:114" x14ac:dyDescent="0.25">
      <c r="A78" s="1">
        <v>53</v>
      </c>
      <c r="B78" s="1" t="s">
        <v>111</v>
      </c>
      <c r="C78" s="1">
        <v>2677.9999997094274</v>
      </c>
      <c r="D78" s="1">
        <v>0</v>
      </c>
      <c r="E78">
        <f t="shared" si="87"/>
        <v>15.706915765955362</v>
      </c>
      <c r="F78">
        <f t="shared" si="88"/>
        <v>0.24487499801314586</v>
      </c>
      <c r="G78">
        <f t="shared" si="89"/>
        <v>261.92324865040013</v>
      </c>
      <c r="H78">
        <f t="shared" si="90"/>
        <v>3.9274480688809486</v>
      </c>
      <c r="I78">
        <f t="shared" si="91"/>
        <v>1.1666735928509573</v>
      </c>
      <c r="J78">
        <f t="shared" si="92"/>
        <v>16.515518188476562</v>
      </c>
      <c r="K78" s="1">
        <v>5.8032670900000003</v>
      </c>
      <c r="L78">
        <f t="shared" si="93"/>
        <v>1.4631957257868697</v>
      </c>
      <c r="M78" s="1">
        <v>1</v>
      </c>
      <c r="N78">
        <f t="shared" si="94"/>
        <v>2.9263914515737395</v>
      </c>
      <c r="O78" s="1">
        <v>17.175882339477539</v>
      </c>
      <c r="P78" s="1">
        <v>16.515518188476562</v>
      </c>
      <c r="Q78" s="1">
        <v>18.023504257202148</v>
      </c>
      <c r="R78" s="1">
        <v>400.71127319335937</v>
      </c>
      <c r="S78" s="1">
        <v>380.74139404296875</v>
      </c>
      <c r="T78" s="1">
        <v>5.9958252906799316</v>
      </c>
      <c r="U78" s="1">
        <v>10.507243156433105</v>
      </c>
      <c r="V78" s="1">
        <v>20.864990234375</v>
      </c>
      <c r="W78" s="1">
        <v>36.564365386962891</v>
      </c>
      <c r="X78" s="1">
        <v>499.89935302734375</v>
      </c>
      <c r="Y78" s="1">
        <v>1500.39697265625</v>
      </c>
      <c r="Z78" s="1">
        <v>26.573049545288086</v>
      </c>
      <c r="AA78" s="1">
        <v>68.4271240234375</v>
      </c>
      <c r="AB78" s="1">
        <v>-2.3740475177764893</v>
      </c>
      <c r="AC78" s="1">
        <v>0.21988806128501892</v>
      </c>
      <c r="AD78" s="1">
        <v>1</v>
      </c>
      <c r="AE78" s="1">
        <v>-0.21956524252891541</v>
      </c>
      <c r="AF78" s="1">
        <v>2.737391471862793</v>
      </c>
      <c r="AG78" s="1">
        <v>1</v>
      </c>
      <c r="AH78" s="1">
        <v>0</v>
      </c>
      <c r="AI78" s="1">
        <v>0.15999999642372131</v>
      </c>
      <c r="AJ78" s="1">
        <v>111115</v>
      </c>
      <c r="AK78">
        <f t="shared" si="95"/>
        <v>0.86141021130796125</v>
      </c>
      <c r="AL78">
        <f t="shared" si="96"/>
        <v>3.9274480688809487E-3</v>
      </c>
      <c r="AM78">
        <f t="shared" si="97"/>
        <v>289.66551818847654</v>
      </c>
      <c r="AN78">
        <f t="shared" si="98"/>
        <v>290.32588233947752</v>
      </c>
      <c r="AO78">
        <f t="shared" si="99"/>
        <v>240.06351025916229</v>
      </c>
      <c r="AP78">
        <f t="shared" si="100"/>
        <v>0.86136284088141613</v>
      </c>
      <c r="AQ78">
        <f t="shared" si="101"/>
        <v>1.8856540234606203</v>
      </c>
      <c r="AR78">
        <f t="shared" si="102"/>
        <v>27.557113503919155</v>
      </c>
      <c r="AS78">
        <f t="shared" si="103"/>
        <v>17.049870347486049</v>
      </c>
      <c r="AT78">
        <f t="shared" si="104"/>
        <v>16.845700263977051</v>
      </c>
      <c r="AU78">
        <f t="shared" si="105"/>
        <v>1.9256270506470772</v>
      </c>
      <c r="AV78">
        <f t="shared" si="106"/>
        <v>0.22596653806341518</v>
      </c>
      <c r="AW78">
        <f t="shared" si="107"/>
        <v>0.71898043060966299</v>
      </c>
      <c r="AX78">
        <f t="shared" si="108"/>
        <v>1.2066466200374142</v>
      </c>
      <c r="AY78">
        <f t="shared" si="109"/>
        <v>0.14281431270310624</v>
      </c>
      <c r="AZ78">
        <f t="shared" si="110"/>
        <v>17.922654620022591</v>
      </c>
      <c r="BA78">
        <f t="shared" si="111"/>
        <v>0.68792953103712351</v>
      </c>
      <c r="BB78">
        <f t="shared" si="112"/>
        <v>41.798754214126163</v>
      </c>
      <c r="BC78">
        <f t="shared" si="113"/>
        <v>373.49549525091322</v>
      </c>
      <c r="BD78">
        <f t="shared" si="114"/>
        <v>1.7577976706843454E-2</v>
      </c>
    </row>
    <row r="79" spans="1:114" x14ac:dyDescent="0.25">
      <c r="A79" s="1">
        <v>54</v>
      </c>
      <c r="B79" s="1" t="s">
        <v>111</v>
      </c>
      <c r="C79" s="1">
        <v>2678.4999996982515</v>
      </c>
      <c r="D79" s="1">
        <v>0</v>
      </c>
      <c r="E79">
        <f t="shared" si="87"/>
        <v>15.680160804302837</v>
      </c>
      <c r="F79">
        <f t="shared" si="88"/>
        <v>0.24472975001425418</v>
      </c>
      <c r="G79">
        <f t="shared" si="89"/>
        <v>262.05808834767083</v>
      </c>
      <c r="H79">
        <f t="shared" si="90"/>
        <v>3.9260822840228391</v>
      </c>
      <c r="I79">
        <f t="shared" si="91"/>
        <v>1.1669107702620183</v>
      </c>
      <c r="J79">
        <f t="shared" si="92"/>
        <v>16.516485214233398</v>
      </c>
      <c r="K79" s="1">
        <v>5.8032670900000003</v>
      </c>
      <c r="L79">
        <f t="shared" si="93"/>
        <v>1.4631957257868697</v>
      </c>
      <c r="M79" s="1">
        <v>1</v>
      </c>
      <c r="N79">
        <f t="shared" si="94"/>
        <v>2.9263914515737395</v>
      </c>
      <c r="O79" s="1">
        <v>17.176532745361328</v>
      </c>
      <c r="P79" s="1">
        <v>16.516485214233398</v>
      </c>
      <c r="Q79" s="1">
        <v>18.023624420166016</v>
      </c>
      <c r="R79" s="1">
        <v>400.69134521484375</v>
      </c>
      <c r="S79" s="1">
        <v>380.7535400390625</v>
      </c>
      <c r="T79" s="1">
        <v>5.9956841468811035</v>
      </c>
      <c r="U79" s="1">
        <v>10.505435943603516</v>
      </c>
      <c r="V79" s="1">
        <v>20.863714218139648</v>
      </c>
      <c r="W79" s="1">
        <v>36.556697845458984</v>
      </c>
      <c r="X79" s="1">
        <v>499.91104125976562</v>
      </c>
      <c r="Y79" s="1">
        <v>1500.4107666015625</v>
      </c>
      <c r="Z79" s="1">
        <v>26.557001113891602</v>
      </c>
      <c r="AA79" s="1">
        <v>68.427360534667969</v>
      </c>
      <c r="AB79" s="1">
        <v>-2.3740475177764893</v>
      </c>
      <c r="AC79" s="1">
        <v>0.21988806128501892</v>
      </c>
      <c r="AD79" s="1">
        <v>1</v>
      </c>
      <c r="AE79" s="1">
        <v>-0.21956524252891541</v>
      </c>
      <c r="AF79" s="1">
        <v>2.737391471862793</v>
      </c>
      <c r="AG79" s="1">
        <v>1</v>
      </c>
      <c r="AH79" s="1">
        <v>0</v>
      </c>
      <c r="AI79" s="1">
        <v>0.15999999642372131</v>
      </c>
      <c r="AJ79" s="1">
        <v>111115</v>
      </c>
      <c r="AK79">
        <f t="shared" si="95"/>
        <v>0.86143035208769891</v>
      </c>
      <c r="AL79">
        <f t="shared" si="96"/>
        <v>3.9260822840228391E-3</v>
      </c>
      <c r="AM79">
        <f t="shared" si="97"/>
        <v>289.66648521423338</v>
      </c>
      <c r="AN79">
        <f t="shared" si="98"/>
        <v>290.32653274536131</v>
      </c>
      <c r="AO79">
        <f t="shared" si="99"/>
        <v>240.06571729036295</v>
      </c>
      <c r="AP79">
        <f t="shared" si="100"/>
        <v>0.86205235034218963</v>
      </c>
      <c r="AQ79">
        <f t="shared" si="101"/>
        <v>1.8857700231488357</v>
      </c>
      <c r="AR79">
        <f t="shared" si="102"/>
        <v>27.558713479726155</v>
      </c>
      <c r="AS79">
        <f t="shared" si="103"/>
        <v>17.053277536122639</v>
      </c>
      <c r="AT79">
        <f t="shared" si="104"/>
        <v>16.846508979797363</v>
      </c>
      <c r="AU79">
        <f t="shared" si="105"/>
        <v>1.9257258626794957</v>
      </c>
      <c r="AV79">
        <f t="shared" si="106"/>
        <v>0.22584284953500186</v>
      </c>
      <c r="AW79">
        <f t="shared" si="107"/>
        <v>0.71885925288681751</v>
      </c>
      <c r="AX79">
        <f t="shared" si="108"/>
        <v>1.2068666097926783</v>
      </c>
      <c r="AY79">
        <f t="shared" si="109"/>
        <v>0.14273526269092979</v>
      </c>
      <c r="AZ79">
        <f t="shared" si="110"/>
        <v>17.931943292391942</v>
      </c>
      <c r="BA79">
        <f t="shared" si="111"/>
        <v>0.68826172521149931</v>
      </c>
      <c r="BB79">
        <f t="shared" si="112"/>
        <v>41.787843095847613</v>
      </c>
      <c r="BC79">
        <f t="shared" si="113"/>
        <v>373.51998381936227</v>
      </c>
      <c r="BD79">
        <f t="shared" si="114"/>
        <v>1.7542303699733152E-2</v>
      </c>
    </row>
    <row r="80" spans="1:114" x14ac:dyDescent="0.25">
      <c r="A80" s="1">
        <v>55</v>
      </c>
      <c r="B80" s="1" t="s">
        <v>112</v>
      </c>
      <c r="C80" s="1">
        <v>2678.9999996870756</v>
      </c>
      <c r="D80" s="1">
        <v>0</v>
      </c>
      <c r="E80">
        <f t="shared" si="87"/>
        <v>15.64428524170035</v>
      </c>
      <c r="F80">
        <f t="shared" si="88"/>
        <v>0.24477983754982291</v>
      </c>
      <c r="G80">
        <f t="shared" si="89"/>
        <v>262.34547419214249</v>
      </c>
      <c r="H80">
        <f t="shared" si="90"/>
        <v>3.9264783761551882</v>
      </c>
      <c r="I80">
        <f t="shared" si="91"/>
        <v>1.1668051216555084</v>
      </c>
      <c r="J80">
        <f t="shared" si="92"/>
        <v>16.515386581420898</v>
      </c>
      <c r="K80" s="1">
        <v>5.8032670900000003</v>
      </c>
      <c r="L80">
        <f t="shared" si="93"/>
        <v>1.4631957257868697</v>
      </c>
      <c r="M80" s="1">
        <v>1</v>
      </c>
      <c r="N80">
        <f t="shared" si="94"/>
        <v>2.9263914515737395</v>
      </c>
      <c r="O80" s="1">
        <v>17.176790237426758</v>
      </c>
      <c r="P80" s="1">
        <v>16.515386581420898</v>
      </c>
      <c r="Q80" s="1">
        <v>18.023513793945313</v>
      </c>
      <c r="R80" s="1">
        <v>400.66891479492187</v>
      </c>
      <c r="S80" s="1">
        <v>380.77206420898437</v>
      </c>
      <c r="T80" s="1">
        <v>5.994786262512207</v>
      </c>
      <c r="U80" s="1">
        <v>10.505092620849609</v>
      </c>
      <c r="V80" s="1">
        <v>20.860174179077148</v>
      </c>
      <c r="W80" s="1">
        <v>36.554771423339844</v>
      </c>
      <c r="X80" s="1">
        <v>499.90017700195312</v>
      </c>
      <c r="Y80" s="1">
        <v>1500.49169921875</v>
      </c>
      <c r="Z80" s="1">
        <v>26.582504272460938</v>
      </c>
      <c r="AA80" s="1">
        <v>68.427108764648437</v>
      </c>
      <c r="AB80" s="1">
        <v>-2.3740475177764893</v>
      </c>
      <c r="AC80" s="1">
        <v>0.21988806128501892</v>
      </c>
      <c r="AD80" s="1">
        <v>1</v>
      </c>
      <c r="AE80" s="1">
        <v>-0.21956524252891541</v>
      </c>
      <c r="AF80" s="1">
        <v>2.737391471862793</v>
      </c>
      <c r="AG80" s="1">
        <v>1</v>
      </c>
      <c r="AH80" s="1">
        <v>0</v>
      </c>
      <c r="AI80" s="1">
        <v>0.15999999642372131</v>
      </c>
      <c r="AJ80" s="1">
        <v>111115</v>
      </c>
      <c r="AK80">
        <f t="shared" si="95"/>
        <v>0.86141163115405228</v>
      </c>
      <c r="AL80">
        <f t="shared" si="96"/>
        <v>3.9264783761551883E-3</v>
      </c>
      <c r="AM80">
        <f t="shared" si="97"/>
        <v>289.66538658142088</v>
      </c>
      <c r="AN80">
        <f t="shared" si="98"/>
        <v>290.32679023742674</v>
      </c>
      <c r="AO80">
        <f t="shared" si="99"/>
        <v>240.07866650882352</v>
      </c>
      <c r="AP80">
        <f t="shared" si="100"/>
        <v>0.86216679798986351</v>
      </c>
      <c r="AQ80">
        <f t="shared" si="101"/>
        <v>1.8856382370050904</v>
      </c>
      <c r="AR80">
        <f t="shared" si="102"/>
        <v>27.55688894427276</v>
      </c>
      <c r="AS80">
        <f t="shared" si="103"/>
        <v>17.051796323423151</v>
      </c>
      <c r="AT80">
        <f t="shared" si="104"/>
        <v>16.846088409423828</v>
      </c>
      <c r="AU80">
        <f t="shared" si="105"/>
        <v>1.9256744752062844</v>
      </c>
      <c r="AV80">
        <f t="shared" si="106"/>
        <v>0.225885503750693</v>
      </c>
      <c r="AW80">
        <f t="shared" si="107"/>
        <v>0.71883311534958194</v>
      </c>
      <c r="AX80">
        <f t="shared" si="108"/>
        <v>1.2068413598567025</v>
      </c>
      <c r="AY80">
        <f t="shared" si="109"/>
        <v>0.14276252312276363</v>
      </c>
      <c r="AZ80">
        <f t="shared" si="110"/>
        <v>17.951542296459003</v>
      </c>
      <c r="BA80">
        <f t="shared" si="111"/>
        <v>0.68898298707164563</v>
      </c>
      <c r="BB80">
        <f t="shared" si="112"/>
        <v>41.790029146425134</v>
      </c>
      <c r="BC80">
        <f t="shared" si="113"/>
        <v>373.55505806821748</v>
      </c>
      <c r="BD80">
        <f t="shared" si="114"/>
        <v>1.7501439803988834E-2</v>
      </c>
    </row>
    <row r="81" spans="1:114" x14ac:dyDescent="0.25">
      <c r="A81" s="1">
        <v>56</v>
      </c>
      <c r="B81" s="1" t="s">
        <v>112</v>
      </c>
      <c r="C81" s="1">
        <v>2679.4999996758997</v>
      </c>
      <c r="D81" s="1">
        <v>0</v>
      </c>
      <c r="E81">
        <f t="shared" si="87"/>
        <v>15.660618903794488</v>
      </c>
      <c r="F81">
        <f t="shared" si="88"/>
        <v>0.24478401793042717</v>
      </c>
      <c r="G81">
        <f t="shared" si="89"/>
        <v>262.22204857240854</v>
      </c>
      <c r="H81">
        <f t="shared" si="90"/>
        <v>3.9265673158146588</v>
      </c>
      <c r="I81">
        <f t="shared" si="91"/>
        <v>1.1668007978090917</v>
      </c>
      <c r="J81">
        <f t="shared" si="92"/>
        <v>16.51531982421875</v>
      </c>
      <c r="K81" s="1">
        <v>5.8032670900000003</v>
      </c>
      <c r="L81">
        <f t="shared" si="93"/>
        <v>1.4631957257868697</v>
      </c>
      <c r="M81" s="1">
        <v>1</v>
      </c>
      <c r="N81">
        <f t="shared" si="94"/>
        <v>2.9263914515737395</v>
      </c>
      <c r="O81" s="1">
        <v>17.177330017089844</v>
      </c>
      <c r="P81" s="1">
        <v>16.51531982421875</v>
      </c>
      <c r="Q81" s="1">
        <v>18.023504257202148</v>
      </c>
      <c r="R81" s="1">
        <v>400.67514038085937</v>
      </c>
      <c r="S81" s="1">
        <v>380.75949096679687</v>
      </c>
      <c r="T81" s="1">
        <v>5.9947733879089355</v>
      </c>
      <c r="U81" s="1">
        <v>10.505148887634277</v>
      </c>
      <c r="V81" s="1">
        <v>20.859197616577148</v>
      </c>
      <c r="W81" s="1">
        <v>36.553337097167969</v>
      </c>
      <c r="X81" s="1">
        <v>499.90380859375</v>
      </c>
      <c r="Y81" s="1">
        <v>1500.505859375</v>
      </c>
      <c r="Z81" s="1">
        <v>26.630264282226562</v>
      </c>
      <c r="AA81" s="1">
        <v>68.4263916015625</v>
      </c>
      <c r="AB81" s="1">
        <v>-2.3740475177764893</v>
      </c>
      <c r="AC81" s="1">
        <v>0.21988806128501892</v>
      </c>
      <c r="AD81" s="1">
        <v>1</v>
      </c>
      <c r="AE81" s="1">
        <v>-0.21956524252891541</v>
      </c>
      <c r="AF81" s="1">
        <v>2.737391471862793</v>
      </c>
      <c r="AG81" s="1">
        <v>1</v>
      </c>
      <c r="AH81" s="1">
        <v>0</v>
      </c>
      <c r="AI81" s="1">
        <v>0.15999999642372131</v>
      </c>
      <c r="AJ81" s="1">
        <v>111115</v>
      </c>
      <c r="AK81">
        <f t="shared" si="95"/>
        <v>0.86141788899423199</v>
      </c>
      <c r="AL81">
        <f t="shared" si="96"/>
        <v>3.9265673158146589E-3</v>
      </c>
      <c r="AM81">
        <f t="shared" si="97"/>
        <v>289.66531982421873</v>
      </c>
      <c r="AN81">
        <f t="shared" si="98"/>
        <v>290.32733001708982</v>
      </c>
      <c r="AO81">
        <f t="shared" si="99"/>
        <v>240.08093213377288</v>
      </c>
      <c r="AP81">
        <f t="shared" si="100"/>
        <v>0.8622221300837557</v>
      </c>
      <c r="AQ81">
        <f t="shared" si="101"/>
        <v>1.8856302294270735</v>
      </c>
      <c r="AR81">
        <f t="shared" si="102"/>
        <v>27.557060737717109</v>
      </c>
      <c r="AS81">
        <f t="shared" si="103"/>
        <v>17.051911850082831</v>
      </c>
      <c r="AT81">
        <f t="shared" si="104"/>
        <v>16.846324920654297</v>
      </c>
      <c r="AU81">
        <f t="shared" si="105"/>
        <v>1.9257033732290476</v>
      </c>
      <c r="AV81">
        <f t="shared" si="106"/>
        <v>0.22588906367438516</v>
      </c>
      <c r="AW81">
        <f t="shared" si="107"/>
        <v>0.71882943161798174</v>
      </c>
      <c r="AX81">
        <f t="shared" si="108"/>
        <v>1.2068739416110659</v>
      </c>
      <c r="AY81">
        <f t="shared" si="109"/>
        <v>0.14276479828544916</v>
      </c>
      <c r="AZ81">
        <f t="shared" si="110"/>
        <v>17.94290858217957</v>
      </c>
      <c r="BA81">
        <f t="shared" si="111"/>
        <v>0.68868158192614803</v>
      </c>
      <c r="BB81">
        <f t="shared" si="112"/>
        <v>41.790067629010622</v>
      </c>
      <c r="BC81">
        <f t="shared" si="113"/>
        <v>373.53494979724383</v>
      </c>
      <c r="BD81">
        <f t="shared" si="114"/>
        <v>1.752067171912498E-2</v>
      </c>
    </row>
    <row r="82" spans="1:114" x14ac:dyDescent="0.25">
      <c r="A82" s="1">
        <v>57</v>
      </c>
      <c r="B82" s="1" t="s">
        <v>113</v>
      </c>
      <c r="C82" s="1">
        <v>2679.9999996647239</v>
      </c>
      <c r="D82" s="1">
        <v>0</v>
      </c>
      <c r="E82">
        <f t="shared" si="87"/>
        <v>15.714490750455083</v>
      </c>
      <c r="F82">
        <f t="shared" si="88"/>
        <v>0.24479345937144789</v>
      </c>
      <c r="G82">
        <f t="shared" si="89"/>
        <v>261.79534818882036</v>
      </c>
      <c r="H82">
        <f t="shared" si="90"/>
        <v>3.9267534968219331</v>
      </c>
      <c r="I82">
        <f t="shared" si="91"/>
        <v>1.1668155823877573</v>
      </c>
      <c r="J82">
        <f t="shared" si="92"/>
        <v>16.515224456787109</v>
      </c>
      <c r="K82" s="1">
        <v>5.8032670900000003</v>
      </c>
      <c r="L82">
        <f t="shared" si="93"/>
        <v>1.4631957257868697</v>
      </c>
      <c r="M82" s="1">
        <v>1</v>
      </c>
      <c r="N82">
        <f t="shared" si="94"/>
        <v>2.9263914515737395</v>
      </c>
      <c r="O82" s="1">
        <v>17.177606582641602</v>
      </c>
      <c r="P82" s="1">
        <v>16.515224456787109</v>
      </c>
      <c r="Q82" s="1">
        <v>18.023252487182617</v>
      </c>
      <c r="R82" s="1">
        <v>400.67669677734375</v>
      </c>
      <c r="S82" s="1">
        <v>380.6995849609375</v>
      </c>
      <c r="T82" s="1">
        <v>5.9943685531616211</v>
      </c>
      <c r="U82" s="1">
        <v>10.504759788513184</v>
      </c>
      <c r="V82" s="1">
        <v>20.857433319091797</v>
      </c>
      <c r="W82" s="1">
        <v>36.551364898681641</v>
      </c>
      <c r="X82" s="1">
        <v>499.92596435546875</v>
      </c>
      <c r="Y82" s="1">
        <v>1500.5145263671875</v>
      </c>
      <c r="Z82" s="1">
        <v>26.638694763183594</v>
      </c>
      <c r="AA82" s="1">
        <v>68.426429748535156</v>
      </c>
      <c r="AB82" s="1">
        <v>-2.3740475177764893</v>
      </c>
      <c r="AC82" s="1">
        <v>0.21988806128501892</v>
      </c>
      <c r="AD82" s="1">
        <v>1</v>
      </c>
      <c r="AE82" s="1">
        <v>-0.21956524252891541</v>
      </c>
      <c r="AF82" s="1">
        <v>2.737391471862793</v>
      </c>
      <c r="AG82" s="1">
        <v>1</v>
      </c>
      <c r="AH82" s="1">
        <v>0</v>
      </c>
      <c r="AI82" s="1">
        <v>0.15999999642372131</v>
      </c>
      <c r="AJ82" s="1">
        <v>111115</v>
      </c>
      <c r="AK82">
        <f t="shared" si="95"/>
        <v>0.86145606707801681</v>
      </c>
      <c r="AL82">
        <f t="shared" si="96"/>
        <v>3.9267534968219333E-3</v>
      </c>
      <c r="AM82">
        <f t="shared" si="97"/>
        <v>289.66522445678709</v>
      </c>
      <c r="AN82">
        <f t="shared" si="98"/>
        <v>290.32760658264158</v>
      </c>
      <c r="AO82">
        <f t="shared" si="99"/>
        <v>240.08231885249188</v>
      </c>
      <c r="AP82">
        <f t="shared" si="100"/>
        <v>0.86218828797567337</v>
      </c>
      <c r="AQ82">
        <f t="shared" si="101"/>
        <v>1.8856187900816916</v>
      </c>
      <c r="AR82">
        <f t="shared" si="102"/>
        <v>27.556878197668325</v>
      </c>
      <c r="AS82">
        <f t="shared" si="103"/>
        <v>17.052118409155142</v>
      </c>
      <c r="AT82">
        <f t="shared" si="104"/>
        <v>16.846415519714355</v>
      </c>
      <c r="AU82">
        <f t="shared" si="105"/>
        <v>1.9257144431369873</v>
      </c>
      <c r="AV82">
        <f t="shared" si="106"/>
        <v>0.22589710377130087</v>
      </c>
      <c r="AW82">
        <f t="shared" si="107"/>
        <v>0.71880320769393435</v>
      </c>
      <c r="AX82">
        <f t="shared" si="108"/>
        <v>1.2069112354430529</v>
      </c>
      <c r="AY82">
        <f t="shared" si="109"/>
        <v>0.1427699367492514</v>
      </c>
      <c r="AZ82">
        <f t="shared" si="110"/>
        <v>17.913721001335617</v>
      </c>
      <c r="BA82">
        <f t="shared" si="111"/>
        <v>0.68766911898704175</v>
      </c>
      <c r="BB82">
        <f t="shared" si="112"/>
        <v>41.789167176175098</v>
      </c>
      <c r="BC82">
        <f t="shared" si="113"/>
        <v>373.45019168455076</v>
      </c>
      <c r="BD82">
        <f t="shared" si="114"/>
        <v>1.7584553326831013E-2</v>
      </c>
    </row>
    <row r="83" spans="1:114" x14ac:dyDescent="0.25">
      <c r="A83" s="1">
        <v>58</v>
      </c>
      <c r="B83" s="1" t="s">
        <v>113</v>
      </c>
      <c r="C83" s="1">
        <v>2680.499999653548</v>
      </c>
      <c r="D83" s="1">
        <v>0</v>
      </c>
      <c r="E83">
        <f t="shared" si="87"/>
        <v>15.729837316552082</v>
      </c>
      <c r="F83">
        <f t="shared" si="88"/>
        <v>0.24466516163280716</v>
      </c>
      <c r="G83">
        <f t="shared" si="89"/>
        <v>261.63856975996634</v>
      </c>
      <c r="H83">
        <f t="shared" si="90"/>
        <v>3.9259019653636447</v>
      </c>
      <c r="I83">
        <f t="shared" si="91"/>
        <v>1.1671220266110474</v>
      </c>
      <c r="J83">
        <f t="shared" si="92"/>
        <v>16.51725959777832</v>
      </c>
      <c r="K83" s="1">
        <v>5.8032670900000003</v>
      </c>
      <c r="L83">
        <f t="shared" si="93"/>
        <v>1.4631957257868697</v>
      </c>
      <c r="M83" s="1">
        <v>1</v>
      </c>
      <c r="N83">
        <f t="shared" si="94"/>
        <v>2.9263914515737395</v>
      </c>
      <c r="O83" s="1">
        <v>17.178647994995117</v>
      </c>
      <c r="P83" s="1">
        <v>16.51725959777832</v>
      </c>
      <c r="Q83" s="1">
        <v>18.023725509643555</v>
      </c>
      <c r="R83" s="1">
        <v>400.69882202148437</v>
      </c>
      <c r="S83" s="1">
        <v>380.70452880859375</v>
      </c>
      <c r="T83" s="1">
        <v>5.9945254325866699</v>
      </c>
      <c r="U83" s="1">
        <v>10.503879547119141</v>
      </c>
      <c r="V83" s="1">
        <v>20.856544494628906</v>
      </c>
      <c r="W83" s="1">
        <v>36.545783996582031</v>
      </c>
      <c r="X83" s="1">
        <v>499.93295288085937</v>
      </c>
      <c r="Y83" s="1">
        <v>1500.5157470703125</v>
      </c>
      <c r="Z83" s="1">
        <v>26.658178329467773</v>
      </c>
      <c r="AA83" s="1">
        <v>68.426231384277344</v>
      </c>
      <c r="AB83" s="1">
        <v>-2.3740475177764893</v>
      </c>
      <c r="AC83" s="1">
        <v>0.21988806128501892</v>
      </c>
      <c r="AD83" s="1">
        <v>1</v>
      </c>
      <c r="AE83" s="1">
        <v>-0.21956524252891541</v>
      </c>
      <c r="AF83" s="1">
        <v>2.737391471862793</v>
      </c>
      <c r="AG83" s="1">
        <v>1</v>
      </c>
      <c r="AH83" s="1">
        <v>0</v>
      </c>
      <c r="AI83" s="1">
        <v>0.15999999642372131</v>
      </c>
      <c r="AJ83" s="1">
        <v>111115</v>
      </c>
      <c r="AK83">
        <f t="shared" si="95"/>
        <v>0.86146810947634544</v>
      </c>
      <c r="AL83">
        <f t="shared" si="96"/>
        <v>3.9259019653636448E-3</v>
      </c>
      <c r="AM83">
        <f t="shared" si="97"/>
        <v>289.6672595977783</v>
      </c>
      <c r="AN83">
        <f t="shared" si="98"/>
        <v>290.32864799499509</v>
      </c>
      <c r="AO83">
        <f t="shared" si="99"/>
        <v>240.08251416498751</v>
      </c>
      <c r="AP83">
        <f t="shared" si="100"/>
        <v>0.86250602951573163</v>
      </c>
      <c r="AQ83">
        <f t="shared" si="101"/>
        <v>1.8858629189348</v>
      </c>
      <c r="AR83">
        <f t="shared" si="102"/>
        <v>27.560525850735726</v>
      </c>
      <c r="AS83">
        <f t="shared" si="103"/>
        <v>17.056646303616585</v>
      </c>
      <c r="AT83">
        <f t="shared" si="104"/>
        <v>16.847953796386719</v>
      </c>
      <c r="AU83">
        <f t="shared" si="105"/>
        <v>1.9259024070467368</v>
      </c>
      <c r="AV83">
        <f t="shared" si="106"/>
        <v>0.22578784450529088</v>
      </c>
      <c r="AW83">
        <f t="shared" si="107"/>
        <v>0.7187408923237526</v>
      </c>
      <c r="AX83">
        <f t="shared" si="108"/>
        <v>1.2071615147229842</v>
      </c>
      <c r="AY83">
        <f t="shared" si="109"/>
        <v>0.14270010898889229</v>
      </c>
      <c r="AZ83">
        <f t="shared" si="110"/>
        <v>17.902941313446846</v>
      </c>
      <c r="BA83">
        <f t="shared" si="111"/>
        <v>0.68724837757711565</v>
      </c>
      <c r="BB83">
        <f t="shared" si="112"/>
        <v>41.778978996337379</v>
      </c>
      <c r="BC83">
        <f t="shared" si="113"/>
        <v>373.44805586956659</v>
      </c>
      <c r="BD83">
        <f t="shared" si="114"/>
        <v>1.7597535521608497E-2</v>
      </c>
    </row>
    <row r="84" spans="1:114" x14ac:dyDescent="0.25">
      <c r="A84" s="1">
        <v>59</v>
      </c>
      <c r="B84" s="1" t="s">
        <v>114</v>
      </c>
      <c r="C84" s="1">
        <v>2680.9999996423721</v>
      </c>
      <c r="D84" s="1">
        <v>0</v>
      </c>
      <c r="E84">
        <f t="shared" si="87"/>
        <v>15.760961288582914</v>
      </c>
      <c r="F84">
        <f t="shared" si="88"/>
        <v>0.24473714563033261</v>
      </c>
      <c r="G84">
        <f t="shared" si="89"/>
        <v>261.45292758778334</v>
      </c>
      <c r="H84">
        <f t="shared" si="90"/>
        <v>3.9271995360885583</v>
      </c>
      <c r="I84">
        <f t="shared" si="91"/>
        <v>1.1671922734357687</v>
      </c>
      <c r="J84">
        <f t="shared" si="92"/>
        <v>16.518091201782227</v>
      </c>
      <c r="K84" s="1">
        <v>5.8032670900000003</v>
      </c>
      <c r="L84">
        <f t="shared" si="93"/>
        <v>1.4631957257868697</v>
      </c>
      <c r="M84" s="1">
        <v>1</v>
      </c>
      <c r="N84">
        <f t="shared" si="94"/>
        <v>2.9263914515737395</v>
      </c>
      <c r="O84" s="1">
        <v>17.179576873779297</v>
      </c>
      <c r="P84" s="1">
        <v>16.518091201782227</v>
      </c>
      <c r="Q84" s="1">
        <v>18.024564743041992</v>
      </c>
      <c r="R84" s="1">
        <v>400.73330688476562</v>
      </c>
      <c r="S84" s="1">
        <v>380.70462036132812</v>
      </c>
      <c r="T84" s="1">
        <v>5.9939661026000977</v>
      </c>
      <c r="U84" s="1">
        <v>10.504288673400879</v>
      </c>
      <c r="V84" s="1">
        <v>20.853418350219727</v>
      </c>
      <c r="W84" s="1">
        <v>36.545139312744141</v>
      </c>
      <c r="X84" s="1">
        <v>499.9906005859375</v>
      </c>
      <c r="Y84" s="1">
        <v>1500.524169921875</v>
      </c>
      <c r="Z84" s="1">
        <v>26.692245483398438</v>
      </c>
      <c r="AA84" s="1">
        <v>68.426376342773438</v>
      </c>
      <c r="AB84" s="1">
        <v>-2.3740475177764893</v>
      </c>
      <c r="AC84" s="1">
        <v>0.21988806128501892</v>
      </c>
      <c r="AD84" s="1">
        <v>1</v>
      </c>
      <c r="AE84" s="1">
        <v>-0.21956524252891541</v>
      </c>
      <c r="AF84" s="1">
        <v>2.737391471862793</v>
      </c>
      <c r="AG84" s="1">
        <v>1</v>
      </c>
      <c r="AH84" s="1">
        <v>0</v>
      </c>
      <c r="AI84" s="1">
        <v>0.15999999642372131</v>
      </c>
      <c r="AJ84" s="1">
        <v>111115</v>
      </c>
      <c r="AK84">
        <f t="shared" si="95"/>
        <v>0.86156744611583524</v>
      </c>
      <c r="AL84">
        <f t="shared" si="96"/>
        <v>3.9271995360885582E-3</v>
      </c>
      <c r="AM84">
        <f t="shared" si="97"/>
        <v>289.6680912017822</v>
      </c>
      <c r="AN84">
        <f t="shared" si="98"/>
        <v>290.32957687377927</v>
      </c>
      <c r="AO84">
        <f t="shared" si="99"/>
        <v>240.08386182120739</v>
      </c>
      <c r="AP84">
        <f t="shared" si="100"/>
        <v>0.86186566807962528</v>
      </c>
      <c r="AQ84">
        <f t="shared" si="101"/>
        <v>1.8859626834150296</v>
      </c>
      <c r="AR84">
        <f t="shared" si="102"/>
        <v>27.561925447688971</v>
      </c>
      <c r="AS84">
        <f t="shared" si="103"/>
        <v>17.057636774288092</v>
      </c>
      <c r="AT84">
        <f t="shared" si="104"/>
        <v>16.848834037780762</v>
      </c>
      <c r="AU84">
        <f t="shared" si="105"/>
        <v>1.926009972064028</v>
      </c>
      <c r="AV84">
        <f t="shared" si="106"/>
        <v>0.2258491476777765</v>
      </c>
      <c r="AW84">
        <f t="shared" si="107"/>
        <v>0.71877040997926089</v>
      </c>
      <c r="AX84">
        <f t="shared" si="108"/>
        <v>1.2072395620847671</v>
      </c>
      <c r="AY84">
        <f t="shared" si="109"/>
        <v>0.14273928784480844</v>
      </c>
      <c r="AZ84">
        <f t="shared" si="110"/>
        <v>17.890276419041555</v>
      </c>
      <c r="BA84">
        <f t="shared" si="111"/>
        <v>0.68676058446476806</v>
      </c>
      <c r="BB84">
        <f t="shared" si="112"/>
        <v>41.779822713540263</v>
      </c>
      <c r="BC84">
        <f t="shared" si="113"/>
        <v>373.43378934241417</v>
      </c>
      <c r="BD84">
        <f t="shared" si="114"/>
        <v>1.7633384745164907E-2</v>
      </c>
    </row>
    <row r="85" spans="1:114" x14ac:dyDescent="0.25">
      <c r="A85" s="1">
        <v>60</v>
      </c>
      <c r="B85" s="1" t="s">
        <v>114</v>
      </c>
      <c r="C85" s="1">
        <v>2681.4999996311963</v>
      </c>
      <c r="D85" s="1">
        <v>0</v>
      </c>
      <c r="E85">
        <f t="shared" si="87"/>
        <v>15.779480713030402</v>
      </c>
      <c r="F85">
        <f t="shared" si="88"/>
        <v>0.24478556381777164</v>
      </c>
      <c r="G85">
        <f t="shared" si="89"/>
        <v>261.37525801541096</v>
      </c>
      <c r="H85">
        <f t="shared" si="90"/>
        <v>3.9283034812329563</v>
      </c>
      <c r="I85">
        <f t="shared" si="91"/>
        <v>1.1673139846365559</v>
      </c>
      <c r="J85">
        <f t="shared" si="92"/>
        <v>16.519510269165039</v>
      </c>
      <c r="K85" s="1">
        <v>5.8032670900000003</v>
      </c>
      <c r="L85">
        <f t="shared" si="93"/>
        <v>1.4631957257868697</v>
      </c>
      <c r="M85" s="1">
        <v>1</v>
      </c>
      <c r="N85">
        <f t="shared" si="94"/>
        <v>2.9263914515737395</v>
      </c>
      <c r="O85" s="1">
        <v>17.180215835571289</v>
      </c>
      <c r="P85" s="1">
        <v>16.519510269165039</v>
      </c>
      <c r="Q85" s="1">
        <v>18.023889541625977</v>
      </c>
      <c r="R85" s="1">
        <v>400.78561401367187</v>
      </c>
      <c r="S85" s="1">
        <v>380.73651123046875</v>
      </c>
      <c r="T85" s="1">
        <v>5.9937195777893066</v>
      </c>
      <c r="U85" s="1">
        <v>10.504921913146973</v>
      </c>
      <c r="V85" s="1">
        <v>20.851865768432617</v>
      </c>
      <c r="W85" s="1">
        <v>36.546127319335938</v>
      </c>
      <c r="X85" s="1">
        <v>500.03329467773437</v>
      </c>
      <c r="Y85" s="1">
        <v>1500.51416015625</v>
      </c>
      <c r="Z85" s="1">
        <v>26.664941787719727</v>
      </c>
      <c r="AA85" s="1">
        <v>68.426872253417969</v>
      </c>
      <c r="AB85" s="1">
        <v>-2.3740475177764893</v>
      </c>
      <c r="AC85" s="1">
        <v>0.21988806128501892</v>
      </c>
      <c r="AD85" s="1">
        <v>1</v>
      </c>
      <c r="AE85" s="1">
        <v>-0.21956524252891541</v>
      </c>
      <c r="AF85" s="1">
        <v>2.737391471862793</v>
      </c>
      <c r="AG85" s="1">
        <v>1</v>
      </c>
      <c r="AH85" s="1">
        <v>0</v>
      </c>
      <c r="AI85" s="1">
        <v>0.15999999642372131</v>
      </c>
      <c r="AJ85" s="1">
        <v>111115</v>
      </c>
      <c r="AK85">
        <f t="shared" si="95"/>
        <v>0.86164101517811464</v>
      </c>
      <c r="AL85">
        <f t="shared" si="96"/>
        <v>3.9283034812329564E-3</v>
      </c>
      <c r="AM85">
        <f t="shared" si="97"/>
        <v>289.66951026916502</v>
      </c>
      <c r="AN85">
        <f t="shared" si="98"/>
        <v>290.33021583557127</v>
      </c>
      <c r="AO85">
        <f t="shared" si="99"/>
        <v>240.08226025874319</v>
      </c>
      <c r="AP85">
        <f t="shared" si="100"/>
        <v>0.86118241073479784</v>
      </c>
      <c r="AQ85">
        <f t="shared" si="101"/>
        <v>1.886132934419595</v>
      </c>
      <c r="AR85">
        <f t="shared" si="102"/>
        <v>27.564213770203143</v>
      </c>
      <c r="AS85">
        <f t="shared" si="103"/>
        <v>17.05929185705617</v>
      </c>
      <c r="AT85">
        <f t="shared" si="104"/>
        <v>16.849863052368164</v>
      </c>
      <c r="AU85">
        <f t="shared" si="105"/>
        <v>1.9261357237695678</v>
      </c>
      <c r="AV85">
        <f t="shared" si="106"/>
        <v>0.22589038011696941</v>
      </c>
      <c r="AW85">
        <f t="shared" si="107"/>
        <v>0.71881894978303895</v>
      </c>
      <c r="AX85">
        <f t="shared" si="108"/>
        <v>1.2073167739865287</v>
      </c>
      <c r="AY85">
        <f t="shared" si="109"/>
        <v>0.14276563962982328</v>
      </c>
      <c r="AZ85">
        <f t="shared" si="110"/>
        <v>17.885091390424687</v>
      </c>
      <c r="BA85">
        <f t="shared" si="111"/>
        <v>0.68649906248994963</v>
      </c>
      <c r="BB85">
        <f t="shared" si="112"/>
        <v>41.779809694675208</v>
      </c>
      <c r="BC85">
        <f t="shared" si="113"/>
        <v>373.45713684904922</v>
      </c>
      <c r="BD85">
        <f t="shared" si="114"/>
        <v>1.7652995115679939E-2</v>
      </c>
      <c r="BE85">
        <f>AVERAGE(E71:E85)</f>
        <v>15.725241903494771</v>
      </c>
      <c r="BF85">
        <f>AVERAGE(O71:O85)</f>
        <v>17.176476669311523</v>
      </c>
      <c r="BG85">
        <f>AVERAGE(P71:P85)</f>
        <v>16.517676035563152</v>
      </c>
      <c r="BH85" t="e">
        <f>AVERAGE(B71:B85)</f>
        <v>#DIV/0!</v>
      </c>
      <c r="BI85">
        <f t="shared" ref="BI85:DJ85" si="115">AVERAGE(C71:C85)</f>
        <v>2678.1333330397806</v>
      </c>
      <c r="BJ85">
        <f t="shared" si="115"/>
        <v>0</v>
      </c>
      <c r="BK85">
        <f t="shared" si="115"/>
        <v>15.725241903494771</v>
      </c>
      <c r="BL85">
        <f t="shared" si="115"/>
        <v>0.24477851187424102</v>
      </c>
      <c r="BM85">
        <f t="shared" si="115"/>
        <v>261.76432012712166</v>
      </c>
      <c r="BN85">
        <f t="shared" si="115"/>
        <v>3.9271008994191723</v>
      </c>
      <c r="BO85">
        <f t="shared" si="115"/>
        <v>1.1669872650084108</v>
      </c>
      <c r="BP85">
        <f t="shared" si="115"/>
        <v>16.517676035563152</v>
      </c>
      <c r="BQ85">
        <f t="shared" si="115"/>
        <v>5.8032670900000012</v>
      </c>
      <c r="BR85">
        <f t="shared" si="115"/>
        <v>1.4631957257868702</v>
      </c>
      <c r="BS85">
        <f t="shared" si="115"/>
        <v>1</v>
      </c>
      <c r="BT85">
        <f t="shared" si="115"/>
        <v>2.9263914515737404</v>
      </c>
      <c r="BU85">
        <f t="shared" si="115"/>
        <v>17.176476669311523</v>
      </c>
      <c r="BV85">
        <f t="shared" si="115"/>
        <v>16.517676035563152</v>
      </c>
      <c r="BW85">
        <f t="shared" si="115"/>
        <v>18.023675537109376</v>
      </c>
      <c r="BX85">
        <f t="shared" si="115"/>
        <v>400.74126383463539</v>
      </c>
      <c r="BY85">
        <f t="shared" si="115"/>
        <v>380.75174560546873</v>
      </c>
      <c r="BZ85">
        <f t="shared" si="115"/>
        <v>5.9958168347676599</v>
      </c>
      <c r="CA85">
        <f t="shared" si="115"/>
        <v>10.506494712829589</v>
      </c>
      <c r="CB85">
        <f t="shared" si="115"/>
        <v>20.864073562622071</v>
      </c>
      <c r="CC85">
        <f t="shared" si="115"/>
        <v>36.560203297932944</v>
      </c>
      <c r="CD85">
        <f t="shared" si="115"/>
        <v>499.93754679361979</v>
      </c>
      <c r="CE85">
        <f t="shared" si="115"/>
        <v>1500.4100911458333</v>
      </c>
      <c r="CF85">
        <f t="shared" si="115"/>
        <v>26.618773778279621</v>
      </c>
      <c r="CG85">
        <f t="shared" si="115"/>
        <v>68.426783243815109</v>
      </c>
      <c r="CH85">
        <f t="shared" si="115"/>
        <v>-2.3740475177764893</v>
      </c>
      <c r="CI85">
        <f t="shared" si="115"/>
        <v>0.21988806128501892</v>
      </c>
      <c r="CJ85">
        <f t="shared" si="115"/>
        <v>1</v>
      </c>
      <c r="CK85">
        <f t="shared" si="115"/>
        <v>-0.21956524252891541</v>
      </c>
      <c r="CL85">
        <f t="shared" si="115"/>
        <v>2.737391471862793</v>
      </c>
      <c r="CM85">
        <f t="shared" si="115"/>
        <v>1</v>
      </c>
      <c r="CN85">
        <f t="shared" si="115"/>
        <v>0</v>
      </c>
      <c r="CO85">
        <f t="shared" si="115"/>
        <v>0.15999999642372131</v>
      </c>
      <c r="CP85">
        <f t="shared" si="115"/>
        <v>111115</v>
      </c>
      <c r="CQ85">
        <f t="shared" si="115"/>
        <v>0.86147602555652791</v>
      </c>
      <c r="CR85">
        <f t="shared" si="115"/>
        <v>3.927100899419173E-3</v>
      </c>
      <c r="CS85">
        <f t="shared" si="115"/>
        <v>289.6676760355632</v>
      </c>
      <c r="CT85">
        <f t="shared" si="115"/>
        <v>290.3264766693116</v>
      </c>
      <c r="CU85">
        <f t="shared" si="115"/>
        <v>240.0656092174487</v>
      </c>
      <c r="CV85">
        <f t="shared" si="115"/>
        <v>0.86137304719486685</v>
      </c>
      <c r="CW85">
        <f t="shared" si="115"/>
        <v>1.8859129016455265</v>
      </c>
      <c r="CX85">
        <f t="shared" si="115"/>
        <v>27.561034035077043</v>
      </c>
      <c r="CY85">
        <f t="shared" si="115"/>
        <v>17.054539322247457</v>
      </c>
      <c r="CZ85">
        <f t="shared" si="115"/>
        <v>16.847076352437337</v>
      </c>
      <c r="DA85">
        <f t="shared" si="115"/>
        <v>1.925795196205397</v>
      </c>
      <c r="DB85">
        <f t="shared" si="115"/>
        <v>0.2258843704503701</v>
      </c>
      <c r="DC85">
        <f t="shared" si="115"/>
        <v>0.71892563663711573</v>
      </c>
      <c r="DD85">
        <f t="shared" si="115"/>
        <v>1.2068695595682806</v>
      </c>
      <c r="DE85">
        <f t="shared" si="115"/>
        <v>0.14276179920136381</v>
      </c>
      <c r="DF85">
        <f t="shared" si="115"/>
        <v>17.911690427360803</v>
      </c>
      <c r="DG85">
        <f t="shared" si="115"/>
        <v>0.68749340967395256</v>
      </c>
      <c r="DH85">
        <f t="shared" si="115"/>
        <v>41.789233022861104</v>
      </c>
      <c r="DI85">
        <f t="shared" si="115"/>
        <v>373.4973926178323</v>
      </c>
      <c r="DJ85">
        <f t="shared" si="115"/>
        <v>1.7594389135220285E-2</v>
      </c>
    </row>
    <row r="86" spans="1:114" x14ac:dyDescent="0.25">
      <c r="A86" s="1" t="s">
        <v>9</v>
      </c>
      <c r="B86" s="1" t="s">
        <v>115</v>
      </c>
    </row>
    <row r="87" spans="1:114" x14ac:dyDescent="0.25">
      <c r="A87" s="1" t="s">
        <v>9</v>
      </c>
      <c r="B87" s="1" t="s">
        <v>116</v>
      </c>
    </row>
    <row r="88" spans="1:114" x14ac:dyDescent="0.25">
      <c r="A88" s="1">
        <v>61</v>
      </c>
      <c r="B88" s="1" t="s">
        <v>117</v>
      </c>
      <c r="C88" s="1">
        <v>2879.4999995194376</v>
      </c>
      <c r="D88" s="1">
        <v>0</v>
      </c>
      <c r="E88">
        <f t="shared" ref="E88:E102" si="116">(R88-S88*(1000-T88)/(1000-U88))*AK88</f>
        <v>16.136683052271916</v>
      </c>
      <c r="F88">
        <f t="shared" ref="F88:F102" si="117">IF(AV88&lt;&gt;0,1/(1/AV88-1/N88),0)</f>
        <v>0.25034164505655393</v>
      </c>
      <c r="G88">
        <f t="shared" ref="G88:G102" si="118">((AY88-AL88/2)*S88-E88)/(AY88+AL88/2)</f>
        <v>260.37835322939594</v>
      </c>
      <c r="H88">
        <f t="shared" ref="H88:H102" si="119">AL88*1000</f>
        <v>4.1606625596386264</v>
      </c>
      <c r="I88">
        <f t="shared" ref="I88:I102" si="120">(AQ88-AW88)</f>
        <v>1.206564489566557</v>
      </c>
      <c r="J88">
        <f t="shared" ref="J88:J102" si="121">(P88+AP88*D88)</f>
        <v>18.644247055053711</v>
      </c>
      <c r="K88" s="1">
        <v>5.8032670900000003</v>
      </c>
      <c r="L88">
        <f t="shared" ref="L88:L102" si="122">(K88*AE88+AF88)</f>
        <v>1.4631957257868697</v>
      </c>
      <c r="M88" s="1">
        <v>1</v>
      </c>
      <c r="N88">
        <f t="shared" ref="N88:N102" si="123">L88*(M88+1)*(M88+1)/(M88*M88+1)</f>
        <v>2.9263914515737395</v>
      </c>
      <c r="O88" s="1">
        <v>21.268178939819336</v>
      </c>
      <c r="P88" s="1">
        <v>18.644247055053711</v>
      </c>
      <c r="Q88" s="1">
        <v>23.107681274414063</v>
      </c>
      <c r="R88" s="1">
        <v>400.77236938476562</v>
      </c>
      <c r="S88" s="1">
        <v>380.20770263671875</v>
      </c>
      <c r="T88" s="1">
        <v>9.1228847503662109</v>
      </c>
      <c r="U88" s="1">
        <v>13.884808540344238</v>
      </c>
      <c r="V88" s="1">
        <v>24.603376388549805</v>
      </c>
      <c r="W88" s="1">
        <v>37.445743560791016</v>
      </c>
      <c r="X88" s="1">
        <v>500.01181030273437</v>
      </c>
      <c r="Y88" s="1">
        <v>1498.998779296875</v>
      </c>
      <c r="Z88" s="1">
        <v>28.402238845825195</v>
      </c>
      <c r="AA88" s="1">
        <v>68.4298095703125</v>
      </c>
      <c r="AB88" s="1">
        <v>-2.3022396564483643</v>
      </c>
      <c r="AC88" s="1">
        <v>0.17614683508872986</v>
      </c>
      <c r="AD88" s="1">
        <v>1</v>
      </c>
      <c r="AE88" s="1">
        <v>-0.21956524252891541</v>
      </c>
      <c r="AF88" s="1">
        <v>2.737391471862793</v>
      </c>
      <c r="AG88" s="1">
        <v>1</v>
      </c>
      <c r="AH88" s="1">
        <v>0</v>
      </c>
      <c r="AI88" s="1">
        <v>0.15999999642372131</v>
      </c>
      <c r="AJ88" s="1">
        <v>111115</v>
      </c>
      <c r="AK88">
        <f t="shared" ref="AK88:AK102" si="124">X88*0.000001/(K88*0.0001)</f>
        <v>0.86160399400595977</v>
      </c>
      <c r="AL88">
        <f t="shared" ref="AL88:AL102" si="125">(U88-T88)/(1000-U88)*AK88</f>
        <v>4.1606625596386261E-3</v>
      </c>
      <c r="AM88">
        <f t="shared" ref="AM88:AM102" si="126">(P88+273.15)</f>
        <v>291.79424705505369</v>
      </c>
      <c r="AN88">
        <f t="shared" ref="AN88:AN102" si="127">(O88+273.15)</f>
        <v>294.41817893981931</v>
      </c>
      <c r="AO88">
        <f t="shared" ref="AO88:AO102" si="128">(Y88*AG88+Z88*AH88)*AI88</f>
        <v>239.83979932666261</v>
      </c>
      <c r="AP88">
        <f t="shared" ref="AP88:AP102" si="129">((AO88+0.00000010773*(AN88^4-AM88^4))-AL88*44100)/(L88*51.4+0.00000043092*AM88^3)</f>
        <v>0.98735150663972415</v>
      </c>
      <c r="AQ88">
        <f t="shared" ref="AQ88:AQ102" si="130">0.61365*EXP(17.502*J88/(240.97+J88))</f>
        <v>2.156699293902562</v>
      </c>
      <c r="AR88">
        <f t="shared" ref="AR88:AR102" si="131">AQ88*1000/AA88</f>
        <v>31.516955950118877</v>
      </c>
      <c r="AS88">
        <f t="shared" ref="AS88:AS102" si="132">(AR88-U88)</f>
        <v>17.632147409774639</v>
      </c>
      <c r="AT88">
        <f t="shared" ref="AT88:AT102" si="133">IF(D88,P88,(O88+P88)/2)</f>
        <v>19.956212997436523</v>
      </c>
      <c r="AU88">
        <f t="shared" ref="AU88:AU102" si="134">0.61365*EXP(17.502*AT88/(240.97+AT88))</f>
        <v>2.3402577323638551</v>
      </c>
      <c r="AV88">
        <f t="shared" ref="AV88:AV102" si="135">IF(AS88&lt;&gt;0,(1000-(AR88+U88)/2)/AS88*AL88,0)</f>
        <v>0.23061353528362413</v>
      </c>
      <c r="AW88">
        <f t="shared" ref="AW88:AW102" si="136">U88*AA88/1000</f>
        <v>0.95013480433600495</v>
      </c>
      <c r="AX88">
        <f t="shared" ref="AX88:AX102" si="137">(AU88-AW88)</f>
        <v>1.3901229280278502</v>
      </c>
      <c r="AY88">
        <f t="shared" ref="AY88:AY102" si="138">1/(1.6/F88+1.37/N88)</f>
        <v>0.14578493789801655</v>
      </c>
      <c r="AZ88">
        <f t="shared" ref="AZ88:AZ102" si="139">G88*AA88*0.001</f>
        <v>17.817641127719124</v>
      </c>
      <c r="BA88">
        <f t="shared" ref="BA88:BA102" si="140">G88/S88</f>
        <v>0.68483187327265305</v>
      </c>
      <c r="BB88">
        <f t="shared" ref="BB88:BB102" si="141">(1-AL88*AA88/AQ88/F88)*100</f>
        <v>47.26667833481639</v>
      </c>
      <c r="BC88">
        <f t="shared" ref="BC88:BC102" si="142">(S88-E88/(N88/1.35))</f>
        <v>372.76354402668318</v>
      </c>
      <c r="BD88">
        <f t="shared" ref="BD88:BD102" si="143">E88*BB88/100/BC88</f>
        <v>2.0461427074746939E-2</v>
      </c>
    </row>
    <row r="89" spans="1:114" x14ac:dyDescent="0.25">
      <c r="A89" s="1">
        <v>62</v>
      </c>
      <c r="B89" s="1" t="s">
        <v>118</v>
      </c>
      <c r="C89" s="1">
        <v>2879.4999995194376</v>
      </c>
      <c r="D89" s="1">
        <v>0</v>
      </c>
      <c r="E89">
        <f t="shared" si="116"/>
        <v>16.136683052271916</v>
      </c>
      <c r="F89">
        <f t="shared" si="117"/>
        <v>0.25034164505655393</v>
      </c>
      <c r="G89">
        <f t="shared" si="118"/>
        <v>260.37835322939594</v>
      </c>
      <c r="H89">
        <f t="shared" si="119"/>
        <v>4.1606625596386264</v>
      </c>
      <c r="I89">
        <f t="shared" si="120"/>
        <v>1.206564489566557</v>
      </c>
      <c r="J89">
        <f t="shared" si="121"/>
        <v>18.644247055053711</v>
      </c>
      <c r="K89" s="1">
        <v>5.8032670900000003</v>
      </c>
      <c r="L89">
        <f t="shared" si="122"/>
        <v>1.4631957257868697</v>
      </c>
      <c r="M89" s="1">
        <v>1</v>
      </c>
      <c r="N89">
        <f t="shared" si="123"/>
        <v>2.9263914515737395</v>
      </c>
      <c r="O89" s="1">
        <v>21.268178939819336</v>
      </c>
      <c r="P89" s="1">
        <v>18.644247055053711</v>
      </c>
      <c r="Q89" s="1">
        <v>23.107681274414063</v>
      </c>
      <c r="R89" s="1">
        <v>400.77236938476562</v>
      </c>
      <c r="S89" s="1">
        <v>380.20770263671875</v>
      </c>
      <c r="T89" s="1">
        <v>9.1228847503662109</v>
      </c>
      <c r="U89" s="1">
        <v>13.884808540344238</v>
      </c>
      <c r="V89" s="1">
        <v>24.603376388549805</v>
      </c>
      <c r="W89" s="1">
        <v>37.445743560791016</v>
      </c>
      <c r="X89" s="1">
        <v>500.01181030273437</v>
      </c>
      <c r="Y89" s="1">
        <v>1498.998779296875</v>
      </c>
      <c r="Z89" s="1">
        <v>28.402238845825195</v>
      </c>
      <c r="AA89" s="1">
        <v>68.4298095703125</v>
      </c>
      <c r="AB89" s="1">
        <v>-2.3022396564483643</v>
      </c>
      <c r="AC89" s="1">
        <v>0.17614683508872986</v>
      </c>
      <c r="AD89" s="1">
        <v>1</v>
      </c>
      <c r="AE89" s="1">
        <v>-0.21956524252891541</v>
      </c>
      <c r="AF89" s="1">
        <v>2.737391471862793</v>
      </c>
      <c r="AG89" s="1">
        <v>1</v>
      </c>
      <c r="AH89" s="1">
        <v>0</v>
      </c>
      <c r="AI89" s="1">
        <v>0.15999999642372131</v>
      </c>
      <c r="AJ89" s="1">
        <v>111115</v>
      </c>
      <c r="AK89">
        <f t="shared" si="124"/>
        <v>0.86160399400595977</v>
      </c>
      <c r="AL89">
        <f t="shared" si="125"/>
        <v>4.1606625596386261E-3</v>
      </c>
      <c r="AM89">
        <f t="shared" si="126"/>
        <v>291.79424705505369</v>
      </c>
      <c r="AN89">
        <f t="shared" si="127"/>
        <v>294.41817893981931</v>
      </c>
      <c r="AO89">
        <f t="shared" si="128"/>
        <v>239.83979932666261</v>
      </c>
      <c r="AP89">
        <f t="shared" si="129"/>
        <v>0.98735150663972415</v>
      </c>
      <c r="AQ89">
        <f t="shared" si="130"/>
        <v>2.156699293902562</v>
      </c>
      <c r="AR89">
        <f t="shared" si="131"/>
        <v>31.516955950118877</v>
      </c>
      <c r="AS89">
        <f t="shared" si="132"/>
        <v>17.632147409774639</v>
      </c>
      <c r="AT89">
        <f t="shared" si="133"/>
        <v>19.956212997436523</v>
      </c>
      <c r="AU89">
        <f t="shared" si="134"/>
        <v>2.3402577323638551</v>
      </c>
      <c r="AV89">
        <f t="shared" si="135"/>
        <v>0.23061353528362413</v>
      </c>
      <c r="AW89">
        <f t="shared" si="136"/>
        <v>0.95013480433600495</v>
      </c>
      <c r="AX89">
        <f t="shared" si="137"/>
        <v>1.3901229280278502</v>
      </c>
      <c r="AY89">
        <f t="shared" si="138"/>
        <v>0.14578493789801655</v>
      </c>
      <c r="AZ89">
        <f t="shared" si="139"/>
        <v>17.817641127719124</v>
      </c>
      <c r="BA89">
        <f t="shared" si="140"/>
        <v>0.68483187327265305</v>
      </c>
      <c r="BB89">
        <f t="shared" si="141"/>
        <v>47.26667833481639</v>
      </c>
      <c r="BC89">
        <f t="shared" si="142"/>
        <v>372.76354402668318</v>
      </c>
      <c r="BD89">
        <f t="shared" si="143"/>
        <v>2.0461427074746939E-2</v>
      </c>
    </row>
    <row r="90" spans="1:114" x14ac:dyDescent="0.25">
      <c r="A90" s="1">
        <v>63</v>
      </c>
      <c r="B90" s="1" t="s">
        <v>118</v>
      </c>
      <c r="C90" s="1">
        <v>2879.9999995082617</v>
      </c>
      <c r="D90" s="1">
        <v>0</v>
      </c>
      <c r="E90">
        <f t="shared" si="116"/>
        <v>16.160308381827431</v>
      </c>
      <c r="F90">
        <f t="shared" si="117"/>
        <v>0.25032646842438067</v>
      </c>
      <c r="G90">
        <f t="shared" si="118"/>
        <v>260.22863295863488</v>
      </c>
      <c r="H90">
        <f t="shared" si="119"/>
        <v>4.1618488866433658</v>
      </c>
      <c r="I90">
        <f t="shared" si="120"/>
        <v>1.2069771708338823</v>
      </c>
      <c r="J90">
        <f t="shared" si="121"/>
        <v>18.64848518371582</v>
      </c>
      <c r="K90" s="1">
        <v>5.8032670900000003</v>
      </c>
      <c r="L90">
        <f t="shared" si="122"/>
        <v>1.4631957257868697</v>
      </c>
      <c r="M90" s="1">
        <v>1</v>
      </c>
      <c r="N90">
        <f t="shared" si="123"/>
        <v>2.9263914515737395</v>
      </c>
      <c r="O90" s="1">
        <v>21.270454406738281</v>
      </c>
      <c r="P90" s="1">
        <v>18.64848518371582</v>
      </c>
      <c r="Q90" s="1">
        <v>23.108160018920898</v>
      </c>
      <c r="R90" s="1">
        <v>400.81976318359375</v>
      </c>
      <c r="S90" s="1">
        <v>380.22756958007813</v>
      </c>
      <c r="T90" s="1">
        <v>9.123896598815918</v>
      </c>
      <c r="U90" s="1">
        <v>13.887048721313477</v>
      </c>
      <c r="V90" s="1">
        <v>24.602827072143555</v>
      </c>
      <c r="W90" s="1">
        <v>37.446788787841797</v>
      </c>
      <c r="X90" s="1">
        <v>500.02426147460937</v>
      </c>
      <c r="Y90" s="1">
        <v>1498.9971923828125</v>
      </c>
      <c r="Z90" s="1">
        <v>28.360719680786133</v>
      </c>
      <c r="AA90" s="1">
        <v>68.430244445800781</v>
      </c>
      <c r="AB90" s="1">
        <v>-2.3022396564483643</v>
      </c>
      <c r="AC90" s="1">
        <v>0.17614683508872986</v>
      </c>
      <c r="AD90" s="1">
        <v>1</v>
      </c>
      <c r="AE90" s="1">
        <v>-0.21956524252891541</v>
      </c>
      <c r="AF90" s="1">
        <v>2.737391471862793</v>
      </c>
      <c r="AG90" s="1">
        <v>1</v>
      </c>
      <c r="AH90" s="1">
        <v>0</v>
      </c>
      <c r="AI90" s="1">
        <v>0.15999999642372131</v>
      </c>
      <c r="AJ90" s="1">
        <v>111115</v>
      </c>
      <c r="AK90">
        <f t="shared" si="124"/>
        <v>0.86162544945800412</v>
      </c>
      <c r="AL90">
        <f t="shared" si="125"/>
        <v>4.1618488866433656E-3</v>
      </c>
      <c r="AM90">
        <f t="shared" si="126"/>
        <v>291.7984851837158</v>
      </c>
      <c r="AN90">
        <f t="shared" si="127"/>
        <v>294.42045440673826</v>
      </c>
      <c r="AO90">
        <f t="shared" si="128"/>
        <v>239.83954542041829</v>
      </c>
      <c r="AP90">
        <f t="shared" si="129"/>
        <v>0.98649738825347333</v>
      </c>
      <c r="AQ90">
        <f t="shared" si="130"/>
        <v>2.1572713094641087</v>
      </c>
      <c r="AR90">
        <f t="shared" si="131"/>
        <v>31.525114763732066</v>
      </c>
      <c r="AS90">
        <f t="shared" si="132"/>
        <v>17.63806604241859</v>
      </c>
      <c r="AT90">
        <f t="shared" si="133"/>
        <v>19.959469795227051</v>
      </c>
      <c r="AU90">
        <f t="shared" si="134"/>
        <v>2.3407299129280381</v>
      </c>
      <c r="AV90">
        <f t="shared" si="135"/>
        <v>0.23060065632147309</v>
      </c>
      <c r="AW90">
        <f t="shared" si="136"/>
        <v>0.95029413863022638</v>
      </c>
      <c r="AX90">
        <f t="shared" si="137"/>
        <v>1.3904357742978117</v>
      </c>
      <c r="AY90">
        <f t="shared" si="138"/>
        <v>0.14577670303656098</v>
      </c>
      <c r="AZ90">
        <f t="shared" si="139"/>
        <v>17.807508965155954</v>
      </c>
      <c r="BA90">
        <f t="shared" si="140"/>
        <v>0.6844023258124875</v>
      </c>
      <c r="BB90">
        <f t="shared" si="141"/>
        <v>47.262096816835985</v>
      </c>
      <c r="BC90">
        <f t="shared" si="142"/>
        <v>372.77251215646015</v>
      </c>
      <c r="BD90">
        <f t="shared" si="143"/>
        <v>2.048890501377109E-2</v>
      </c>
    </row>
    <row r="91" spans="1:114" x14ac:dyDescent="0.25">
      <c r="A91" s="1">
        <v>64</v>
      </c>
      <c r="B91" s="1" t="s">
        <v>119</v>
      </c>
      <c r="C91" s="1">
        <v>2880.4999994970858</v>
      </c>
      <c r="D91" s="1">
        <v>0</v>
      </c>
      <c r="E91">
        <f t="shared" si="116"/>
        <v>16.199385964009142</v>
      </c>
      <c r="F91">
        <f t="shared" si="117"/>
        <v>0.25045053213682245</v>
      </c>
      <c r="G91">
        <f t="shared" si="118"/>
        <v>259.98674601661031</v>
      </c>
      <c r="H91">
        <f t="shared" si="119"/>
        <v>4.1641076721050023</v>
      </c>
      <c r="I91">
        <f t="shared" si="120"/>
        <v>1.2070812789118299</v>
      </c>
      <c r="J91">
        <f t="shared" si="121"/>
        <v>18.650463104248047</v>
      </c>
      <c r="K91" s="1">
        <v>5.8032670900000003</v>
      </c>
      <c r="L91">
        <f t="shared" si="122"/>
        <v>1.4631957257868697</v>
      </c>
      <c r="M91" s="1">
        <v>1</v>
      </c>
      <c r="N91">
        <f t="shared" si="123"/>
        <v>2.9263914515737395</v>
      </c>
      <c r="O91" s="1">
        <v>21.272031784057617</v>
      </c>
      <c r="P91" s="1">
        <v>18.650463104248047</v>
      </c>
      <c r="Q91" s="1">
        <v>23.108222961425781</v>
      </c>
      <c r="R91" s="1">
        <v>400.83840942382812</v>
      </c>
      <c r="S91" s="1">
        <v>380.1993408203125</v>
      </c>
      <c r="T91" s="1">
        <v>9.1235055923461914</v>
      </c>
      <c r="U91" s="1">
        <v>13.889384269714355</v>
      </c>
      <c r="V91" s="1">
        <v>24.59947395324707</v>
      </c>
      <c r="W91" s="1">
        <v>37.449592590332031</v>
      </c>
      <c r="X91" s="1">
        <v>500.00823974609375</v>
      </c>
      <c r="Y91" s="1">
        <v>1498.9544677734375</v>
      </c>
      <c r="Z91" s="1">
        <v>28.388149261474609</v>
      </c>
      <c r="AA91" s="1">
        <v>68.430465698242188</v>
      </c>
      <c r="AB91" s="1">
        <v>-2.3022396564483643</v>
      </c>
      <c r="AC91" s="1">
        <v>0.17614683508872986</v>
      </c>
      <c r="AD91" s="1">
        <v>1</v>
      </c>
      <c r="AE91" s="1">
        <v>-0.21956524252891541</v>
      </c>
      <c r="AF91" s="1">
        <v>2.737391471862793</v>
      </c>
      <c r="AG91" s="1">
        <v>1</v>
      </c>
      <c r="AH91" s="1">
        <v>0</v>
      </c>
      <c r="AI91" s="1">
        <v>0.15999999642372131</v>
      </c>
      <c r="AJ91" s="1">
        <v>111115</v>
      </c>
      <c r="AK91">
        <f t="shared" si="124"/>
        <v>0.86159784133956474</v>
      </c>
      <c r="AL91">
        <f t="shared" si="125"/>
        <v>4.1641076721050021E-3</v>
      </c>
      <c r="AM91">
        <f t="shared" si="126"/>
        <v>291.80046310424802</v>
      </c>
      <c r="AN91">
        <f t="shared" si="127"/>
        <v>294.42203178405759</v>
      </c>
      <c r="AO91">
        <f t="shared" si="128"/>
        <v>239.83270948307108</v>
      </c>
      <c r="AP91">
        <f t="shared" si="129"/>
        <v>0.98521132221233276</v>
      </c>
      <c r="AQ91">
        <f t="shared" si="130"/>
        <v>2.1575383127502228</v>
      </c>
      <c r="AR91">
        <f t="shared" si="131"/>
        <v>31.528914654246531</v>
      </c>
      <c r="AS91">
        <f t="shared" si="132"/>
        <v>17.639530384532176</v>
      </c>
      <c r="AT91">
        <f t="shared" si="133"/>
        <v>19.961247444152832</v>
      </c>
      <c r="AU91">
        <f t="shared" si="134"/>
        <v>2.3409876771557401</v>
      </c>
      <c r="AV91">
        <f t="shared" si="135"/>
        <v>0.23070593376861717</v>
      </c>
      <c r="AW91">
        <f t="shared" si="136"/>
        <v>0.95045703383839286</v>
      </c>
      <c r="AX91">
        <f t="shared" si="137"/>
        <v>1.3905306433173472</v>
      </c>
      <c r="AY91">
        <f t="shared" si="138"/>
        <v>0.14584401817899584</v>
      </c>
      <c r="AZ91">
        <f t="shared" si="139"/>
        <v>17.791014105287257</v>
      </c>
      <c r="BA91">
        <f t="shared" si="140"/>
        <v>0.68381692997064836</v>
      </c>
      <c r="BB91">
        <f t="shared" si="141"/>
        <v>47.265968909029908</v>
      </c>
      <c r="BC91">
        <f t="shared" si="142"/>
        <v>372.72625616526688</v>
      </c>
      <c r="BD91">
        <f t="shared" si="143"/>
        <v>2.0542681409080263E-2</v>
      </c>
    </row>
    <row r="92" spans="1:114" x14ac:dyDescent="0.25">
      <c r="A92" s="1">
        <v>65</v>
      </c>
      <c r="B92" s="1" t="s">
        <v>119</v>
      </c>
      <c r="C92" s="1">
        <v>2880.9999994859099</v>
      </c>
      <c r="D92" s="1">
        <v>0</v>
      </c>
      <c r="E92">
        <f t="shared" si="116"/>
        <v>16.230283418797487</v>
      </c>
      <c r="F92">
        <f t="shared" si="117"/>
        <v>0.25053634318164997</v>
      </c>
      <c r="G92">
        <f t="shared" si="118"/>
        <v>259.81725669743292</v>
      </c>
      <c r="H92">
        <f t="shared" si="119"/>
        <v>4.1653098813656912</v>
      </c>
      <c r="I92">
        <f t="shared" si="120"/>
        <v>1.2070403692894089</v>
      </c>
      <c r="J92">
        <f t="shared" si="121"/>
        <v>18.651462554931641</v>
      </c>
      <c r="K92" s="1">
        <v>5.8032670900000003</v>
      </c>
      <c r="L92">
        <f t="shared" si="122"/>
        <v>1.4631957257868697</v>
      </c>
      <c r="M92" s="1">
        <v>1</v>
      </c>
      <c r="N92">
        <f t="shared" si="123"/>
        <v>2.9263914515737395</v>
      </c>
      <c r="O92" s="1">
        <v>21.273523330688477</v>
      </c>
      <c r="P92" s="1">
        <v>18.651462554931641</v>
      </c>
      <c r="Q92" s="1">
        <v>23.108390808105469</v>
      </c>
      <c r="R92" s="1">
        <v>400.87939453125</v>
      </c>
      <c r="S92" s="1">
        <v>380.20355224609375</v>
      </c>
      <c r="T92" s="1">
        <v>9.1246919631958008</v>
      </c>
      <c r="U92" s="1">
        <v>13.892017364501953</v>
      </c>
      <c r="V92" s="1">
        <v>24.600309371948242</v>
      </c>
      <c r="W92" s="1">
        <v>37.453090667724609</v>
      </c>
      <c r="X92" s="1">
        <v>499.99948120117187</v>
      </c>
      <c r="Y92" s="1">
        <v>1498.956298828125</v>
      </c>
      <c r="Z92" s="1">
        <v>28.287496566772461</v>
      </c>
      <c r="AA92" s="1">
        <v>68.430152893066406</v>
      </c>
      <c r="AB92" s="1">
        <v>-2.3022396564483643</v>
      </c>
      <c r="AC92" s="1">
        <v>0.17614683508872986</v>
      </c>
      <c r="AD92" s="1">
        <v>1</v>
      </c>
      <c r="AE92" s="1">
        <v>-0.21956524252891541</v>
      </c>
      <c r="AF92" s="1">
        <v>2.737391471862793</v>
      </c>
      <c r="AG92" s="1">
        <v>1</v>
      </c>
      <c r="AH92" s="1">
        <v>0</v>
      </c>
      <c r="AI92" s="1">
        <v>0.15999999642372131</v>
      </c>
      <c r="AJ92" s="1">
        <v>111115</v>
      </c>
      <c r="AK92">
        <f t="shared" si="124"/>
        <v>0.86158274890148456</v>
      </c>
      <c r="AL92">
        <f t="shared" si="125"/>
        <v>4.1653098813656912E-3</v>
      </c>
      <c r="AM92">
        <f t="shared" si="126"/>
        <v>291.80146255493162</v>
      </c>
      <c r="AN92">
        <f t="shared" si="127"/>
        <v>294.42352333068845</v>
      </c>
      <c r="AO92">
        <f t="shared" si="128"/>
        <v>239.83300245181454</v>
      </c>
      <c r="AP92">
        <f t="shared" si="129"/>
        <v>0.98466275969199402</v>
      </c>
      <c r="AQ92">
        <f t="shared" si="130"/>
        <v>2.1576732415354112</v>
      </c>
      <c r="AR92">
        <f t="shared" si="131"/>
        <v>31.53103055179692</v>
      </c>
      <c r="AS92">
        <f t="shared" si="132"/>
        <v>17.639013187294967</v>
      </c>
      <c r="AT92">
        <f t="shared" si="133"/>
        <v>19.962492942810059</v>
      </c>
      <c r="AU92">
        <f t="shared" si="134"/>
        <v>2.3411682928760813</v>
      </c>
      <c r="AV92">
        <f t="shared" si="135"/>
        <v>0.23077874612248658</v>
      </c>
      <c r="AW92">
        <f t="shared" si="136"/>
        <v>0.95063287224600213</v>
      </c>
      <c r="AX92">
        <f t="shared" si="137"/>
        <v>1.3905354206300791</v>
      </c>
      <c r="AY92">
        <f t="shared" si="138"/>
        <v>0.14589057532370375</v>
      </c>
      <c r="AZ92">
        <f t="shared" si="139"/>
        <v>17.779334600062416</v>
      </c>
      <c r="BA92">
        <f t="shared" si="140"/>
        <v>0.68336356975765822</v>
      </c>
      <c r="BB92">
        <f t="shared" si="141"/>
        <v>47.272349850605892</v>
      </c>
      <c r="BC92">
        <f t="shared" si="142"/>
        <v>372.71621400787086</v>
      </c>
      <c r="BD92">
        <f t="shared" si="143"/>
        <v>2.0585196112012458E-2</v>
      </c>
    </row>
    <row r="93" spans="1:114" x14ac:dyDescent="0.25">
      <c r="A93" s="1">
        <v>66</v>
      </c>
      <c r="B93" s="1" t="s">
        <v>120</v>
      </c>
      <c r="C93" s="1">
        <v>2881.4999994747341</v>
      </c>
      <c r="D93" s="1">
        <v>0</v>
      </c>
      <c r="E93">
        <f t="shared" si="116"/>
        <v>16.227814693300044</v>
      </c>
      <c r="F93">
        <f t="shared" si="117"/>
        <v>0.25050465963892898</v>
      </c>
      <c r="G93">
        <f t="shared" si="118"/>
        <v>259.82488428761008</v>
      </c>
      <c r="H93">
        <f t="shared" si="119"/>
        <v>4.1666785822599346</v>
      </c>
      <c r="I93">
        <f t="shared" si="120"/>
        <v>1.2075711360517096</v>
      </c>
      <c r="J93">
        <f t="shared" si="121"/>
        <v>18.65644645690918</v>
      </c>
      <c r="K93" s="1">
        <v>5.8032670900000003</v>
      </c>
      <c r="L93">
        <f t="shared" si="122"/>
        <v>1.4631957257868697</v>
      </c>
      <c r="M93" s="1">
        <v>1</v>
      </c>
      <c r="N93">
        <f t="shared" si="123"/>
        <v>2.9263914515737395</v>
      </c>
      <c r="O93" s="1">
        <v>21.275348663330078</v>
      </c>
      <c r="P93" s="1">
        <v>18.65644645690918</v>
      </c>
      <c r="Q93" s="1">
        <v>23.108648300170898</v>
      </c>
      <c r="R93" s="1">
        <v>400.8858642578125</v>
      </c>
      <c r="S93" s="1">
        <v>380.211669921875</v>
      </c>
      <c r="T93" s="1">
        <v>9.1250715255737305</v>
      </c>
      <c r="U93" s="1">
        <v>13.894085884094238</v>
      </c>
      <c r="V93" s="1">
        <v>24.598594665527344</v>
      </c>
      <c r="W93" s="1">
        <v>37.454498291015625</v>
      </c>
      <c r="X93" s="1">
        <v>499.985595703125</v>
      </c>
      <c r="Y93" s="1">
        <v>1498.94580078125</v>
      </c>
      <c r="Z93" s="1">
        <v>28.30656623840332</v>
      </c>
      <c r="AA93" s="1">
        <v>68.430198669433594</v>
      </c>
      <c r="AB93" s="1">
        <v>-2.3022396564483643</v>
      </c>
      <c r="AC93" s="1">
        <v>0.17614683508872986</v>
      </c>
      <c r="AD93" s="1">
        <v>1</v>
      </c>
      <c r="AE93" s="1">
        <v>-0.21956524252891541</v>
      </c>
      <c r="AF93" s="1">
        <v>2.737391471862793</v>
      </c>
      <c r="AG93" s="1">
        <v>1</v>
      </c>
      <c r="AH93" s="1">
        <v>0</v>
      </c>
      <c r="AI93" s="1">
        <v>0.15999999642372131</v>
      </c>
      <c r="AJ93" s="1">
        <v>111115</v>
      </c>
      <c r="AK93">
        <f t="shared" si="124"/>
        <v>0.86155882186550359</v>
      </c>
      <c r="AL93">
        <f t="shared" si="125"/>
        <v>4.1666785822599348E-3</v>
      </c>
      <c r="AM93">
        <f t="shared" si="126"/>
        <v>291.80644645690916</v>
      </c>
      <c r="AN93">
        <f t="shared" si="127"/>
        <v>294.42534866333006</v>
      </c>
      <c r="AO93">
        <f t="shared" si="128"/>
        <v>239.83132276435208</v>
      </c>
      <c r="AP93">
        <f t="shared" si="129"/>
        <v>0.98354692832407054</v>
      </c>
      <c r="AQ93">
        <f t="shared" si="130"/>
        <v>2.1583461934304511</v>
      </c>
      <c r="AR93">
        <f t="shared" si="131"/>
        <v>31.540843595337115</v>
      </c>
      <c r="AS93">
        <f t="shared" si="132"/>
        <v>17.646757711242877</v>
      </c>
      <c r="AT93">
        <f t="shared" si="133"/>
        <v>19.965897560119629</v>
      </c>
      <c r="AU93">
        <f t="shared" si="134"/>
        <v>2.341662075036103</v>
      </c>
      <c r="AV93">
        <f t="shared" si="135"/>
        <v>0.23075186247337673</v>
      </c>
      <c r="AW93">
        <f t="shared" si="136"/>
        <v>0.95077505737874157</v>
      </c>
      <c r="AX93">
        <f t="shared" si="137"/>
        <v>1.3908870176573616</v>
      </c>
      <c r="AY93">
        <f t="shared" si="138"/>
        <v>0.14587338553747178</v>
      </c>
      <c r="AZ93">
        <f t="shared" si="139"/>
        <v>17.779868451063756</v>
      </c>
      <c r="BA93">
        <f t="shared" si="140"/>
        <v>0.68336904109492036</v>
      </c>
      <c r="BB93">
        <f t="shared" si="141"/>
        <v>47.264764859497546</v>
      </c>
      <c r="BC93">
        <f t="shared" si="142"/>
        <v>372.72547055364839</v>
      </c>
      <c r="BD93">
        <f t="shared" si="143"/>
        <v>2.0578251454697053E-2</v>
      </c>
    </row>
    <row r="94" spans="1:114" x14ac:dyDescent="0.25">
      <c r="A94" s="1">
        <v>67</v>
      </c>
      <c r="B94" s="1" t="s">
        <v>120</v>
      </c>
      <c r="C94" s="1">
        <v>2881.9999994635582</v>
      </c>
      <c r="D94" s="1">
        <v>0</v>
      </c>
      <c r="E94">
        <f t="shared" si="116"/>
        <v>16.29689609454034</v>
      </c>
      <c r="F94">
        <f t="shared" si="117"/>
        <v>0.25045897101908682</v>
      </c>
      <c r="G94">
        <f t="shared" si="118"/>
        <v>259.28575047758369</v>
      </c>
      <c r="H94">
        <f t="shared" si="119"/>
        <v>4.1679772629606662</v>
      </c>
      <c r="I94">
        <f t="shared" si="120"/>
        <v>1.2081475054540229</v>
      </c>
      <c r="J94">
        <f t="shared" si="121"/>
        <v>18.661216735839844</v>
      </c>
      <c r="K94" s="1">
        <v>5.8032670900000003</v>
      </c>
      <c r="L94">
        <f t="shared" si="122"/>
        <v>1.4631957257868697</v>
      </c>
      <c r="M94" s="1">
        <v>1</v>
      </c>
      <c r="N94">
        <f t="shared" si="123"/>
        <v>2.9263914515737395</v>
      </c>
      <c r="O94" s="1">
        <v>21.277732849121094</v>
      </c>
      <c r="P94" s="1">
        <v>18.661216735839844</v>
      </c>
      <c r="Q94" s="1">
        <v>23.108409881591797</v>
      </c>
      <c r="R94" s="1">
        <v>400.91537475585937</v>
      </c>
      <c r="S94" s="1">
        <v>380.16107177734375</v>
      </c>
      <c r="T94" s="1">
        <v>9.1246356964111328</v>
      </c>
      <c r="U94" s="1">
        <v>13.895039558410645</v>
      </c>
      <c r="V94" s="1">
        <v>24.593889236450195</v>
      </c>
      <c r="W94" s="1">
        <v>37.451694488525391</v>
      </c>
      <c r="X94" s="1">
        <v>499.99526977539062</v>
      </c>
      <c r="Y94" s="1">
        <v>1498.9449462890625</v>
      </c>
      <c r="Z94" s="1">
        <v>28.376483917236328</v>
      </c>
      <c r="AA94" s="1">
        <v>68.430389404296875</v>
      </c>
      <c r="AB94" s="1">
        <v>-2.3022396564483643</v>
      </c>
      <c r="AC94" s="1">
        <v>0.17614683508872986</v>
      </c>
      <c r="AD94" s="1">
        <v>1</v>
      </c>
      <c r="AE94" s="1">
        <v>-0.21956524252891541</v>
      </c>
      <c r="AF94" s="1">
        <v>2.737391471862793</v>
      </c>
      <c r="AG94" s="1">
        <v>1</v>
      </c>
      <c r="AH94" s="1">
        <v>0</v>
      </c>
      <c r="AI94" s="1">
        <v>0.15999999642372131</v>
      </c>
      <c r="AJ94" s="1">
        <v>111115</v>
      </c>
      <c r="AK94">
        <f t="shared" si="124"/>
        <v>0.86157549191035188</v>
      </c>
      <c r="AL94">
        <f t="shared" si="125"/>
        <v>4.1679772629606661E-3</v>
      </c>
      <c r="AM94">
        <f t="shared" si="126"/>
        <v>291.81121673583982</v>
      </c>
      <c r="AN94">
        <f t="shared" si="127"/>
        <v>294.42773284912107</v>
      </c>
      <c r="AO94">
        <f t="shared" si="128"/>
        <v>239.83118604560514</v>
      </c>
      <c r="AP94">
        <f t="shared" si="129"/>
        <v>0.98258341732329313</v>
      </c>
      <c r="AQ94">
        <f t="shared" si="130"/>
        <v>2.1589904732241725</v>
      </c>
      <c r="AR94">
        <f t="shared" si="131"/>
        <v>31.550170794272951</v>
      </c>
      <c r="AS94">
        <f t="shared" si="132"/>
        <v>17.655131235862306</v>
      </c>
      <c r="AT94">
        <f t="shared" si="133"/>
        <v>19.969474792480469</v>
      </c>
      <c r="AU94">
        <f t="shared" si="134"/>
        <v>2.3421809904030937</v>
      </c>
      <c r="AV94">
        <f t="shared" si="135"/>
        <v>0.23071309450005886</v>
      </c>
      <c r="AW94">
        <f t="shared" si="136"/>
        <v>0.95084296777014965</v>
      </c>
      <c r="AX94">
        <f t="shared" si="137"/>
        <v>1.3913380226329441</v>
      </c>
      <c r="AY94">
        <f t="shared" si="138"/>
        <v>0.14584859682677695</v>
      </c>
      <c r="AZ94">
        <f t="shared" si="139"/>
        <v>17.743024872166409</v>
      </c>
      <c r="BA94">
        <f t="shared" si="140"/>
        <v>0.68204182312870942</v>
      </c>
      <c r="BB94">
        <f t="shared" si="141"/>
        <v>47.254303131333366</v>
      </c>
      <c r="BC94">
        <f t="shared" si="142"/>
        <v>372.64300384566019</v>
      </c>
      <c r="BD94">
        <f t="shared" si="143"/>
        <v>2.0665850699030121E-2</v>
      </c>
    </row>
    <row r="95" spans="1:114" x14ac:dyDescent="0.25">
      <c r="A95" s="1">
        <v>68</v>
      </c>
      <c r="B95" s="1" t="s">
        <v>121</v>
      </c>
      <c r="C95" s="1">
        <v>2882.4999994523823</v>
      </c>
      <c r="D95" s="1">
        <v>0</v>
      </c>
      <c r="E95">
        <f t="shared" si="116"/>
        <v>16.246417808447642</v>
      </c>
      <c r="F95">
        <f t="shared" si="117"/>
        <v>0.25052528311413802</v>
      </c>
      <c r="G95">
        <f t="shared" si="118"/>
        <v>259.64988251054302</v>
      </c>
      <c r="H95">
        <f t="shared" si="119"/>
        <v>4.1691131469982743</v>
      </c>
      <c r="I95">
        <f t="shared" si="120"/>
        <v>1.2081756817751028</v>
      </c>
      <c r="J95">
        <f t="shared" si="121"/>
        <v>18.662483215332031</v>
      </c>
      <c r="K95" s="1">
        <v>5.8032670900000003</v>
      </c>
      <c r="L95">
        <f t="shared" si="122"/>
        <v>1.4631957257868697</v>
      </c>
      <c r="M95" s="1">
        <v>1</v>
      </c>
      <c r="N95">
        <f t="shared" si="123"/>
        <v>2.9263914515737395</v>
      </c>
      <c r="O95" s="1">
        <v>21.280328750610352</v>
      </c>
      <c r="P95" s="1">
        <v>18.662483215332031</v>
      </c>
      <c r="Q95" s="1">
        <v>23.108711242675781</v>
      </c>
      <c r="R95" s="1">
        <v>400.8533935546875</v>
      </c>
      <c r="S95" s="1">
        <v>380.15701293945312</v>
      </c>
      <c r="T95" s="1">
        <v>9.125432014465332</v>
      </c>
      <c r="U95" s="1">
        <v>13.897168159484863</v>
      </c>
      <c r="V95" s="1">
        <v>24.592052459716797</v>
      </c>
      <c r="W95" s="1">
        <v>37.451366424560547</v>
      </c>
      <c r="X95" s="1">
        <v>499.99081420898437</v>
      </c>
      <c r="Y95" s="1">
        <v>1498.9503173828125</v>
      </c>
      <c r="Z95" s="1">
        <v>28.30987548828125</v>
      </c>
      <c r="AA95" s="1">
        <v>68.430191040039063</v>
      </c>
      <c r="AB95" s="1">
        <v>-2.3022396564483643</v>
      </c>
      <c r="AC95" s="1">
        <v>0.17614683508872986</v>
      </c>
      <c r="AD95" s="1">
        <v>1</v>
      </c>
      <c r="AE95" s="1">
        <v>-0.21956524252891541</v>
      </c>
      <c r="AF95" s="1">
        <v>2.737391471862793</v>
      </c>
      <c r="AG95" s="1">
        <v>1</v>
      </c>
      <c r="AH95" s="1">
        <v>0</v>
      </c>
      <c r="AI95" s="1">
        <v>0.15999999642372131</v>
      </c>
      <c r="AJ95" s="1">
        <v>111115</v>
      </c>
      <c r="AK95">
        <f t="shared" si="124"/>
        <v>0.86156781422408102</v>
      </c>
      <c r="AL95">
        <f t="shared" si="125"/>
        <v>4.1691131469982741E-3</v>
      </c>
      <c r="AM95">
        <f t="shared" si="126"/>
        <v>291.81248321533201</v>
      </c>
      <c r="AN95">
        <f t="shared" si="127"/>
        <v>294.43032875061033</v>
      </c>
      <c r="AO95">
        <f t="shared" si="128"/>
        <v>239.83204542058593</v>
      </c>
      <c r="AP95">
        <f t="shared" si="129"/>
        <v>0.98218325887891067</v>
      </c>
      <c r="AQ95">
        <f t="shared" si="130"/>
        <v>2.1591615538441999</v>
      </c>
      <c r="AR95">
        <f t="shared" si="131"/>
        <v>31.552762326512536</v>
      </c>
      <c r="AS95">
        <f t="shared" si="132"/>
        <v>17.655594167027672</v>
      </c>
      <c r="AT95">
        <f t="shared" si="133"/>
        <v>19.971405982971191</v>
      </c>
      <c r="AU95">
        <f t="shared" si="134"/>
        <v>2.3424611718772885</v>
      </c>
      <c r="AV95">
        <f t="shared" si="135"/>
        <v>0.23076936165918518</v>
      </c>
      <c r="AW95">
        <f t="shared" si="136"/>
        <v>0.95098587206909724</v>
      </c>
      <c r="AX95">
        <f t="shared" si="137"/>
        <v>1.3914752998081914</v>
      </c>
      <c r="AY95">
        <f t="shared" si="138"/>
        <v>0.14588457475965641</v>
      </c>
      <c r="AZ95">
        <f t="shared" si="139"/>
        <v>17.767891063720157</v>
      </c>
      <c r="BA95">
        <f t="shared" si="140"/>
        <v>0.68300695153004309</v>
      </c>
      <c r="BB95">
        <f t="shared" si="141"/>
        <v>47.258225926081074</v>
      </c>
      <c r="BC95">
        <f t="shared" si="142"/>
        <v>372.6622316006102</v>
      </c>
      <c r="BD95">
        <f t="shared" si="143"/>
        <v>2.0602487136500806E-2</v>
      </c>
    </row>
    <row r="96" spans="1:114" x14ac:dyDescent="0.25">
      <c r="A96" s="1">
        <v>69</v>
      </c>
      <c r="B96" s="1" t="s">
        <v>121</v>
      </c>
      <c r="C96" s="1">
        <v>2882.9999994412065</v>
      </c>
      <c r="D96" s="1">
        <v>0</v>
      </c>
      <c r="E96">
        <f t="shared" si="116"/>
        <v>16.170734359641884</v>
      </c>
      <c r="F96">
        <f t="shared" si="117"/>
        <v>0.25056477162561525</v>
      </c>
      <c r="G96">
        <f t="shared" si="118"/>
        <v>260.20308960489012</v>
      </c>
      <c r="H96">
        <f t="shared" si="119"/>
        <v>4.1692066380753552</v>
      </c>
      <c r="I96">
        <f t="shared" si="120"/>
        <v>1.2080265006351136</v>
      </c>
      <c r="J96">
        <f t="shared" si="121"/>
        <v>18.662347793579102</v>
      </c>
      <c r="K96" s="1">
        <v>5.8032670900000003</v>
      </c>
      <c r="L96">
        <f t="shared" si="122"/>
        <v>1.4631957257868697</v>
      </c>
      <c r="M96" s="1">
        <v>1</v>
      </c>
      <c r="N96">
        <f t="shared" si="123"/>
        <v>2.9263914515737395</v>
      </c>
      <c r="O96" s="1">
        <v>21.281990051269531</v>
      </c>
      <c r="P96" s="1">
        <v>18.662347793579102</v>
      </c>
      <c r="Q96" s="1">
        <v>23.108705520629883</v>
      </c>
      <c r="R96" s="1">
        <v>400.791259765625</v>
      </c>
      <c r="S96" s="1">
        <v>380.18228149414062</v>
      </c>
      <c r="T96" s="1">
        <v>9.1271810531616211</v>
      </c>
      <c r="U96" s="1">
        <v>13.899079322814941</v>
      </c>
      <c r="V96" s="1">
        <v>24.594263076782227</v>
      </c>
      <c r="W96" s="1">
        <v>37.452705383300781</v>
      </c>
      <c r="X96" s="1">
        <v>499.98406982421875</v>
      </c>
      <c r="Y96" s="1">
        <v>1498.9571533203125</v>
      </c>
      <c r="Z96" s="1">
        <v>28.262178421020508</v>
      </c>
      <c r="AA96" s="1">
        <v>68.430198669433594</v>
      </c>
      <c r="AB96" s="1">
        <v>-2.3022396564483643</v>
      </c>
      <c r="AC96" s="1">
        <v>0.17614683508872986</v>
      </c>
      <c r="AD96" s="1">
        <v>1</v>
      </c>
      <c r="AE96" s="1">
        <v>-0.21956524252891541</v>
      </c>
      <c r="AF96" s="1">
        <v>2.737391471862793</v>
      </c>
      <c r="AG96" s="1">
        <v>1</v>
      </c>
      <c r="AH96" s="1">
        <v>0</v>
      </c>
      <c r="AI96" s="1">
        <v>0.15999999642372131</v>
      </c>
      <c r="AJ96" s="1">
        <v>111115</v>
      </c>
      <c r="AK96">
        <f t="shared" si="124"/>
        <v>0.86155619252089044</v>
      </c>
      <c r="AL96">
        <f t="shared" si="125"/>
        <v>4.1692066380753555E-3</v>
      </c>
      <c r="AM96">
        <f t="shared" si="126"/>
        <v>291.81234779357908</v>
      </c>
      <c r="AN96">
        <f t="shared" si="127"/>
        <v>294.43199005126951</v>
      </c>
      <c r="AO96">
        <f t="shared" si="128"/>
        <v>239.83313917056148</v>
      </c>
      <c r="AP96">
        <f t="shared" si="129"/>
        <v>0.98237772683103941</v>
      </c>
      <c r="AQ96">
        <f t="shared" si="130"/>
        <v>2.1591432600175566</v>
      </c>
      <c r="AR96">
        <f t="shared" si="131"/>
        <v>31.552491473066599</v>
      </c>
      <c r="AS96">
        <f t="shared" si="132"/>
        <v>17.653412150251658</v>
      </c>
      <c r="AT96">
        <f t="shared" si="133"/>
        <v>19.972168922424316</v>
      </c>
      <c r="AU96">
        <f t="shared" si="134"/>
        <v>2.3425718689476409</v>
      </c>
      <c r="AV96">
        <f t="shared" si="135"/>
        <v>0.23080286734713221</v>
      </c>
      <c r="AW96">
        <f t="shared" si="136"/>
        <v>0.951116759382443</v>
      </c>
      <c r="AX96">
        <f t="shared" si="137"/>
        <v>1.3914551095651979</v>
      </c>
      <c r="AY96">
        <f t="shared" si="138"/>
        <v>0.14590599881567054</v>
      </c>
      <c r="AZ96">
        <f t="shared" si="139"/>
        <v>17.805749116063065</v>
      </c>
      <c r="BA96">
        <f t="shared" si="140"/>
        <v>0.68441666608521412</v>
      </c>
      <c r="BB96">
        <f t="shared" si="141"/>
        <v>47.264902707875819</v>
      </c>
      <c r="BC96">
        <f t="shared" si="142"/>
        <v>372.72241436878505</v>
      </c>
      <c r="BD96">
        <f t="shared" si="143"/>
        <v>2.0506096675665556E-2</v>
      </c>
    </row>
    <row r="97" spans="1:114" x14ac:dyDescent="0.25">
      <c r="A97" s="1">
        <v>70</v>
      </c>
      <c r="B97" s="1" t="s">
        <v>122</v>
      </c>
      <c r="C97" s="1">
        <v>2883.4999994300306</v>
      </c>
      <c r="D97" s="1">
        <v>0</v>
      </c>
      <c r="E97">
        <f t="shared" si="116"/>
        <v>16.132253201790434</v>
      </c>
      <c r="F97">
        <f t="shared" si="117"/>
        <v>0.25045623248465043</v>
      </c>
      <c r="G97">
        <f t="shared" si="118"/>
        <v>260.42506312887804</v>
      </c>
      <c r="H97">
        <f t="shared" si="119"/>
        <v>4.1690161298100739</v>
      </c>
      <c r="I97">
        <f t="shared" si="120"/>
        <v>1.2084482115396336</v>
      </c>
      <c r="J97">
        <f t="shared" si="121"/>
        <v>18.665851593017578</v>
      </c>
      <c r="K97" s="1">
        <v>5.8032670900000003</v>
      </c>
      <c r="L97">
        <f t="shared" si="122"/>
        <v>1.4631957257868697</v>
      </c>
      <c r="M97" s="1">
        <v>1</v>
      </c>
      <c r="N97">
        <f t="shared" si="123"/>
        <v>2.9263914515737395</v>
      </c>
      <c r="O97" s="1">
        <v>21.283733367919922</v>
      </c>
      <c r="P97" s="1">
        <v>18.665851593017578</v>
      </c>
      <c r="Q97" s="1">
        <v>23.109567642211914</v>
      </c>
      <c r="R97" s="1">
        <v>400.7567138671875</v>
      </c>
      <c r="S97" s="1">
        <v>380.19174194335937</v>
      </c>
      <c r="T97" s="1">
        <v>9.1280021667480469</v>
      </c>
      <c r="U97" s="1">
        <v>13.899840354919434</v>
      </c>
      <c r="V97" s="1">
        <v>24.593835830688477</v>
      </c>
      <c r="W97" s="1">
        <v>37.450733184814453</v>
      </c>
      <c r="X97" s="1">
        <v>499.96713256835937</v>
      </c>
      <c r="Y97" s="1">
        <v>1498.96826171875</v>
      </c>
      <c r="Z97" s="1">
        <v>28.226268768310547</v>
      </c>
      <c r="AA97" s="1">
        <v>68.430168151855469</v>
      </c>
      <c r="AB97" s="1">
        <v>-2.3022396564483643</v>
      </c>
      <c r="AC97" s="1">
        <v>0.17614683508872986</v>
      </c>
      <c r="AD97" s="1">
        <v>1</v>
      </c>
      <c r="AE97" s="1">
        <v>-0.21956524252891541</v>
      </c>
      <c r="AF97" s="1">
        <v>2.737391471862793</v>
      </c>
      <c r="AG97" s="1">
        <v>1</v>
      </c>
      <c r="AH97" s="1">
        <v>0</v>
      </c>
      <c r="AI97" s="1">
        <v>0.15999999642372131</v>
      </c>
      <c r="AJ97" s="1">
        <v>111115</v>
      </c>
      <c r="AK97">
        <f t="shared" si="124"/>
        <v>0.86152700679568295</v>
      </c>
      <c r="AL97">
        <f t="shared" si="125"/>
        <v>4.1690161298100735E-3</v>
      </c>
      <c r="AM97">
        <f t="shared" si="126"/>
        <v>291.81585159301756</v>
      </c>
      <c r="AN97">
        <f t="shared" si="127"/>
        <v>294.4337333679199</v>
      </c>
      <c r="AO97">
        <f t="shared" si="128"/>
        <v>239.83491651427175</v>
      </c>
      <c r="AP97">
        <f t="shared" si="129"/>
        <v>0.98227827437582393</v>
      </c>
      <c r="AQ97">
        <f t="shared" si="130"/>
        <v>2.1596166243107167</v>
      </c>
      <c r="AR97">
        <f t="shared" si="131"/>
        <v>31.559423024041763</v>
      </c>
      <c r="AS97">
        <f t="shared" si="132"/>
        <v>17.659582669122329</v>
      </c>
      <c r="AT97">
        <f t="shared" si="133"/>
        <v>19.97479248046875</v>
      </c>
      <c r="AU97">
        <f t="shared" si="134"/>
        <v>2.3429525634825294</v>
      </c>
      <c r="AV97">
        <f t="shared" si="135"/>
        <v>0.23071077074747628</v>
      </c>
      <c r="AW97">
        <f t="shared" si="136"/>
        <v>0.95116841277108322</v>
      </c>
      <c r="AX97">
        <f t="shared" si="137"/>
        <v>1.3917841507114463</v>
      </c>
      <c r="AY97">
        <f t="shared" si="138"/>
        <v>0.14584711099432399</v>
      </c>
      <c r="AZ97">
        <f t="shared" si="139"/>
        <v>17.820930860866703</v>
      </c>
      <c r="BA97">
        <f t="shared" si="140"/>
        <v>0.68498348174978485</v>
      </c>
      <c r="BB97">
        <f t="shared" si="141"/>
        <v>47.25604681224317</v>
      </c>
      <c r="BC97">
        <f t="shared" si="142"/>
        <v>372.74962690755132</v>
      </c>
      <c r="BD97">
        <f t="shared" si="143"/>
        <v>2.0451972516121238E-2</v>
      </c>
    </row>
    <row r="98" spans="1:114" x14ac:dyDescent="0.25">
      <c r="A98" s="1">
        <v>71</v>
      </c>
      <c r="B98" s="1" t="s">
        <v>122</v>
      </c>
      <c r="C98" s="1">
        <v>2883.9999994188547</v>
      </c>
      <c r="D98" s="1">
        <v>0</v>
      </c>
      <c r="E98">
        <f t="shared" si="116"/>
        <v>16.147568658666206</v>
      </c>
      <c r="F98">
        <f t="shared" si="117"/>
        <v>0.2506460939697735</v>
      </c>
      <c r="G98">
        <f t="shared" si="118"/>
        <v>260.37924448343301</v>
      </c>
      <c r="H98">
        <f t="shared" si="119"/>
        <v>4.1711607865130942</v>
      </c>
      <c r="I98">
        <f t="shared" si="120"/>
        <v>1.2082191569797645</v>
      </c>
      <c r="J98">
        <f t="shared" si="121"/>
        <v>18.665073394775391</v>
      </c>
      <c r="K98" s="1">
        <v>5.8032670900000003</v>
      </c>
      <c r="L98">
        <f t="shared" si="122"/>
        <v>1.4631957257868697</v>
      </c>
      <c r="M98" s="1">
        <v>1</v>
      </c>
      <c r="N98">
        <f t="shared" si="123"/>
        <v>2.9263914515737395</v>
      </c>
      <c r="O98" s="1">
        <v>21.284835815429688</v>
      </c>
      <c r="P98" s="1">
        <v>18.665073394775391</v>
      </c>
      <c r="Q98" s="1">
        <v>23.108610153198242</v>
      </c>
      <c r="R98" s="1">
        <v>400.75296020507812</v>
      </c>
      <c r="S98" s="1">
        <v>380.17007446289062</v>
      </c>
      <c r="T98" s="1">
        <v>9.1276082992553711</v>
      </c>
      <c r="U98" s="1">
        <v>13.901728630065918</v>
      </c>
      <c r="V98" s="1">
        <v>24.590970993041992</v>
      </c>
      <c r="W98" s="1">
        <v>37.453079223632813</v>
      </c>
      <c r="X98" s="1">
        <v>499.9842529296875</v>
      </c>
      <c r="Y98" s="1">
        <v>1499.0159912109375</v>
      </c>
      <c r="Z98" s="1">
        <v>28.239021301269531</v>
      </c>
      <c r="AA98" s="1">
        <v>68.429786682128906</v>
      </c>
      <c r="AB98" s="1">
        <v>-2.3022396564483643</v>
      </c>
      <c r="AC98" s="1">
        <v>0.17614683508872986</v>
      </c>
      <c r="AD98" s="1">
        <v>1</v>
      </c>
      <c r="AE98" s="1">
        <v>-0.21956524252891541</v>
      </c>
      <c r="AF98" s="1">
        <v>2.737391471862793</v>
      </c>
      <c r="AG98" s="1">
        <v>1</v>
      </c>
      <c r="AH98" s="1">
        <v>0</v>
      </c>
      <c r="AI98" s="1">
        <v>0.15999999642372131</v>
      </c>
      <c r="AJ98" s="1">
        <v>111115</v>
      </c>
      <c r="AK98">
        <f t="shared" si="124"/>
        <v>0.86155650804224393</v>
      </c>
      <c r="AL98">
        <f t="shared" si="125"/>
        <v>4.1711607865130944E-3</v>
      </c>
      <c r="AM98">
        <f t="shared" si="126"/>
        <v>291.81507339477537</v>
      </c>
      <c r="AN98">
        <f t="shared" si="127"/>
        <v>294.43483581542966</v>
      </c>
      <c r="AO98">
        <f t="shared" si="128"/>
        <v>239.84255323285106</v>
      </c>
      <c r="AP98">
        <f t="shared" si="129"/>
        <v>0.98150544030654119</v>
      </c>
      <c r="AQ98">
        <f t="shared" si="130"/>
        <v>2.1595114816480194</v>
      </c>
      <c r="AR98">
        <f t="shared" si="131"/>
        <v>31.558062451362233</v>
      </c>
      <c r="AS98">
        <f t="shared" si="132"/>
        <v>17.656333821296315</v>
      </c>
      <c r="AT98">
        <f t="shared" si="133"/>
        <v>19.974954605102539</v>
      </c>
      <c r="AU98">
        <f t="shared" si="134"/>
        <v>2.3429760905502759</v>
      </c>
      <c r="AV98">
        <f t="shared" si="135"/>
        <v>0.23087186608555219</v>
      </c>
      <c r="AW98">
        <f t="shared" si="136"/>
        <v>0.95129232466825486</v>
      </c>
      <c r="AX98">
        <f t="shared" si="137"/>
        <v>1.3916837658820209</v>
      </c>
      <c r="AY98">
        <f t="shared" si="138"/>
        <v>0.14595011790278653</v>
      </c>
      <c r="AZ98">
        <f t="shared" si="139"/>
        <v>17.817696156455213</v>
      </c>
      <c r="BA98">
        <f t="shared" si="140"/>
        <v>0.68490200037785798</v>
      </c>
      <c r="BB98">
        <f t="shared" si="141"/>
        <v>47.266613937847367</v>
      </c>
      <c r="BC98">
        <f t="shared" si="142"/>
        <v>372.72089411571721</v>
      </c>
      <c r="BD98">
        <f t="shared" si="143"/>
        <v>2.0477545151710734E-2</v>
      </c>
    </row>
    <row r="99" spans="1:114" x14ac:dyDescent="0.25">
      <c r="A99" s="1">
        <v>72</v>
      </c>
      <c r="B99" s="1" t="s">
        <v>123</v>
      </c>
      <c r="C99" s="1">
        <v>2884.4999994076788</v>
      </c>
      <c r="D99" s="1">
        <v>0</v>
      </c>
      <c r="E99">
        <f t="shared" si="116"/>
        <v>16.167807528361376</v>
      </c>
      <c r="F99">
        <f t="shared" si="117"/>
        <v>0.25058483641912599</v>
      </c>
      <c r="G99">
        <f t="shared" si="118"/>
        <v>260.21694038946112</v>
      </c>
      <c r="H99">
        <f t="shared" si="119"/>
        <v>4.1709109418333536</v>
      </c>
      <c r="I99">
        <f t="shared" si="120"/>
        <v>1.2084105037527335</v>
      </c>
      <c r="J99">
        <f t="shared" si="121"/>
        <v>18.666593551635742</v>
      </c>
      <c r="K99" s="1">
        <v>5.8032670900000003</v>
      </c>
      <c r="L99">
        <f t="shared" si="122"/>
        <v>1.4631957257868697</v>
      </c>
      <c r="M99" s="1">
        <v>1</v>
      </c>
      <c r="N99">
        <f t="shared" si="123"/>
        <v>2.9263914515737395</v>
      </c>
      <c r="O99" s="1">
        <v>21.286359786987305</v>
      </c>
      <c r="P99" s="1">
        <v>18.666593551635742</v>
      </c>
      <c r="Q99" s="1">
        <v>23.108932495117188</v>
      </c>
      <c r="R99" s="1">
        <v>400.77688598632812</v>
      </c>
      <c r="S99" s="1">
        <v>380.1708984375</v>
      </c>
      <c r="T99" s="1">
        <v>9.1282377243041992</v>
      </c>
      <c r="U99" s="1">
        <v>13.902005195617676</v>
      </c>
      <c r="V99" s="1">
        <v>24.590244293212891</v>
      </c>
      <c r="W99" s="1">
        <v>37.45013427734375</v>
      </c>
      <c r="X99" s="1">
        <v>499.99111938476562</v>
      </c>
      <c r="Y99" s="1">
        <v>1499.0970458984375</v>
      </c>
      <c r="Z99" s="1">
        <v>28.171199798583984</v>
      </c>
      <c r="AA99" s="1">
        <v>68.429435729980469</v>
      </c>
      <c r="AB99" s="1">
        <v>-2.3022396564483643</v>
      </c>
      <c r="AC99" s="1">
        <v>0.17614683508872986</v>
      </c>
      <c r="AD99" s="1">
        <v>1</v>
      </c>
      <c r="AE99" s="1">
        <v>-0.21956524252891541</v>
      </c>
      <c r="AF99" s="1">
        <v>2.737391471862793</v>
      </c>
      <c r="AG99" s="1">
        <v>1</v>
      </c>
      <c r="AH99" s="1">
        <v>0</v>
      </c>
      <c r="AI99" s="1">
        <v>0.15999999642372131</v>
      </c>
      <c r="AJ99" s="1">
        <v>111115</v>
      </c>
      <c r="AK99">
        <f t="shared" si="124"/>
        <v>0.86156834009300365</v>
      </c>
      <c r="AL99">
        <f t="shared" si="125"/>
        <v>4.1709109418333534E-3</v>
      </c>
      <c r="AM99">
        <f t="shared" si="126"/>
        <v>291.81659355163572</v>
      </c>
      <c r="AN99">
        <f t="shared" si="127"/>
        <v>294.43635978698728</v>
      </c>
      <c r="AO99">
        <f t="shared" si="128"/>
        <v>239.85552198256119</v>
      </c>
      <c r="AP99">
        <f t="shared" si="129"/>
        <v>0.98178835347342408</v>
      </c>
      <c r="AQ99">
        <f t="shared" si="130"/>
        <v>2.1597168748041078</v>
      </c>
      <c r="AR99">
        <f t="shared" si="131"/>
        <v>31.561225834540782</v>
      </c>
      <c r="AS99">
        <f t="shared" si="132"/>
        <v>17.659220638923106</v>
      </c>
      <c r="AT99">
        <f t="shared" si="133"/>
        <v>19.976476669311523</v>
      </c>
      <c r="AU99">
        <f t="shared" si="134"/>
        <v>2.3431969782930757</v>
      </c>
      <c r="AV99">
        <f t="shared" si="135"/>
        <v>0.23081989184572127</v>
      </c>
      <c r="AW99">
        <f t="shared" si="136"/>
        <v>0.95130637105137428</v>
      </c>
      <c r="AX99">
        <f t="shared" si="137"/>
        <v>1.3918906072417014</v>
      </c>
      <c r="AY99">
        <f t="shared" si="138"/>
        <v>0.1459168845711776</v>
      </c>
      <c r="AZ99">
        <f t="shared" si="139"/>
        <v>17.806498398232787</v>
      </c>
      <c r="BA99">
        <f t="shared" si="140"/>
        <v>0.68447359190025092</v>
      </c>
      <c r="BB99">
        <f t="shared" si="141"/>
        <v>47.262168670294557</v>
      </c>
      <c r="BC99">
        <f t="shared" si="142"/>
        <v>372.71238151504588</v>
      </c>
      <c r="BD99">
        <f t="shared" si="143"/>
        <v>2.0501751064135945E-2</v>
      </c>
    </row>
    <row r="100" spans="1:114" x14ac:dyDescent="0.25">
      <c r="A100" s="1">
        <v>73</v>
      </c>
      <c r="B100" s="1" t="s">
        <v>123</v>
      </c>
      <c r="C100" s="1">
        <v>2884.999999396503</v>
      </c>
      <c r="D100" s="1">
        <v>0</v>
      </c>
      <c r="E100">
        <f t="shared" si="116"/>
        <v>16.200702047967074</v>
      </c>
      <c r="F100">
        <f t="shared" si="117"/>
        <v>0.25067981330131023</v>
      </c>
      <c r="G100">
        <f t="shared" si="118"/>
        <v>259.98780342846044</v>
      </c>
      <c r="H100">
        <f t="shared" si="119"/>
        <v>4.1733009461489585</v>
      </c>
      <c r="I100">
        <f t="shared" si="120"/>
        <v>1.2086755733937855</v>
      </c>
      <c r="J100">
        <f t="shared" si="121"/>
        <v>18.66961669921875</v>
      </c>
      <c r="K100" s="1">
        <v>5.8032670900000003</v>
      </c>
      <c r="L100">
        <f t="shared" si="122"/>
        <v>1.4631957257868697</v>
      </c>
      <c r="M100" s="1">
        <v>1</v>
      </c>
      <c r="N100">
        <f t="shared" si="123"/>
        <v>2.9263914515737395</v>
      </c>
      <c r="O100" s="1">
        <v>21.287525177001953</v>
      </c>
      <c r="P100" s="1">
        <v>18.66961669921875</v>
      </c>
      <c r="Q100" s="1">
        <v>23.109046936035156</v>
      </c>
      <c r="R100" s="1">
        <v>400.77117919921875</v>
      </c>
      <c r="S100" s="1">
        <v>380.1260986328125</v>
      </c>
      <c r="T100" s="1">
        <v>9.1275959014892578</v>
      </c>
      <c r="U100" s="1">
        <v>13.904106140136719</v>
      </c>
      <c r="V100" s="1">
        <v>24.586750030517578</v>
      </c>
      <c r="W100" s="1">
        <v>37.453102111816406</v>
      </c>
      <c r="X100" s="1">
        <v>499.98928833007812</v>
      </c>
      <c r="Y100" s="1">
        <v>1499.090576171875</v>
      </c>
      <c r="Z100" s="1">
        <v>28.25700569152832</v>
      </c>
      <c r="AA100" s="1">
        <v>68.429412841796875</v>
      </c>
      <c r="AB100" s="1">
        <v>-2.3022396564483643</v>
      </c>
      <c r="AC100" s="1">
        <v>0.17614683508872986</v>
      </c>
      <c r="AD100" s="1">
        <v>1</v>
      </c>
      <c r="AE100" s="1">
        <v>-0.21956524252891541</v>
      </c>
      <c r="AF100" s="1">
        <v>2.737391471862793</v>
      </c>
      <c r="AG100" s="1">
        <v>1</v>
      </c>
      <c r="AH100" s="1">
        <v>0</v>
      </c>
      <c r="AI100" s="1">
        <v>0.15999999642372131</v>
      </c>
      <c r="AJ100" s="1">
        <v>111115</v>
      </c>
      <c r="AK100">
        <f t="shared" si="124"/>
        <v>0.86156518487946765</v>
      </c>
      <c r="AL100">
        <f t="shared" si="125"/>
        <v>4.1733009461489582E-3</v>
      </c>
      <c r="AM100">
        <f t="shared" si="126"/>
        <v>291.81961669921873</v>
      </c>
      <c r="AN100">
        <f t="shared" si="127"/>
        <v>294.43752517700193</v>
      </c>
      <c r="AO100">
        <f t="shared" si="128"/>
        <v>239.85448682633432</v>
      </c>
      <c r="AP100">
        <f t="shared" si="129"/>
        <v>0.98031814340779011</v>
      </c>
      <c r="AQ100">
        <f t="shared" si="130"/>
        <v>2.1601253926533639</v>
      </c>
      <c r="AR100">
        <f t="shared" si="131"/>
        <v>31.56720630713864</v>
      </c>
      <c r="AS100">
        <f t="shared" si="132"/>
        <v>17.663100167001922</v>
      </c>
      <c r="AT100">
        <f t="shared" si="133"/>
        <v>19.978570938110352</v>
      </c>
      <c r="AU100">
        <f t="shared" si="134"/>
        <v>2.3435009363676538</v>
      </c>
      <c r="AV100">
        <f t="shared" si="135"/>
        <v>0.2309004745462977</v>
      </c>
      <c r="AW100">
        <f t="shared" si="136"/>
        <v>0.95144981925957839</v>
      </c>
      <c r="AX100">
        <f t="shared" si="137"/>
        <v>1.3920511171080754</v>
      </c>
      <c r="AY100">
        <f t="shared" si="138"/>
        <v>0.14596841077772785</v>
      </c>
      <c r="AZ100">
        <f t="shared" si="139"/>
        <v>17.790812734638052</v>
      </c>
      <c r="BA100">
        <f t="shared" si="140"/>
        <v>0.68395146864040735</v>
      </c>
      <c r="BB100">
        <f t="shared" si="141"/>
        <v>47.261934821949225</v>
      </c>
      <c r="BC100">
        <f t="shared" si="142"/>
        <v>372.65240684322163</v>
      </c>
      <c r="BD100">
        <f t="shared" si="143"/>
        <v>2.0546667892124108E-2</v>
      </c>
    </row>
    <row r="101" spans="1:114" x14ac:dyDescent="0.25">
      <c r="A101" s="1">
        <v>74</v>
      </c>
      <c r="B101" s="1" t="s">
        <v>124</v>
      </c>
      <c r="C101" s="1">
        <v>2885.4999993853271</v>
      </c>
      <c r="D101" s="1">
        <v>0</v>
      </c>
      <c r="E101">
        <f t="shared" si="116"/>
        <v>16.250228728662904</v>
      </c>
      <c r="F101">
        <f t="shared" si="117"/>
        <v>0.25076988222480445</v>
      </c>
      <c r="G101">
        <f t="shared" si="118"/>
        <v>259.64771049415651</v>
      </c>
      <c r="H101">
        <f t="shared" si="119"/>
        <v>4.1754459548073584</v>
      </c>
      <c r="I101">
        <f t="shared" si="120"/>
        <v>1.2088957099022144</v>
      </c>
      <c r="J101">
        <f t="shared" si="121"/>
        <v>18.672151565551758</v>
      </c>
      <c r="K101" s="1">
        <v>5.8032670900000003</v>
      </c>
      <c r="L101">
        <f t="shared" si="122"/>
        <v>1.4631957257868697</v>
      </c>
      <c r="M101" s="1">
        <v>1</v>
      </c>
      <c r="N101">
        <f t="shared" si="123"/>
        <v>2.9263914515737395</v>
      </c>
      <c r="O101" s="1">
        <v>21.289012908935547</v>
      </c>
      <c r="P101" s="1">
        <v>18.672151565551758</v>
      </c>
      <c r="Q101" s="1">
        <v>23.108802795410156</v>
      </c>
      <c r="R101" s="1">
        <v>400.78680419921875</v>
      </c>
      <c r="S101" s="1">
        <v>380.084228515625</v>
      </c>
      <c r="T101" s="1">
        <v>9.1270723342895508</v>
      </c>
      <c r="U101" s="1">
        <v>13.90585994720459</v>
      </c>
      <c r="V101" s="1">
        <v>24.583160400390625</v>
      </c>
      <c r="W101" s="1">
        <v>37.454509735107422</v>
      </c>
      <c r="X101" s="1">
        <v>500.00698852539062</v>
      </c>
      <c r="Y101" s="1">
        <v>1499.0821533203125</v>
      </c>
      <c r="Z101" s="1">
        <v>28.223949432373047</v>
      </c>
      <c r="AA101" s="1">
        <v>68.429588317871094</v>
      </c>
      <c r="AB101" s="1">
        <v>-2.3022396564483643</v>
      </c>
      <c r="AC101" s="1">
        <v>0.17614683508872986</v>
      </c>
      <c r="AD101" s="1">
        <v>1</v>
      </c>
      <c r="AE101" s="1">
        <v>-0.21956524252891541</v>
      </c>
      <c r="AF101" s="1">
        <v>2.737391471862793</v>
      </c>
      <c r="AG101" s="1">
        <v>1</v>
      </c>
      <c r="AH101" s="1">
        <v>0</v>
      </c>
      <c r="AI101" s="1">
        <v>0.15999999642372131</v>
      </c>
      <c r="AJ101" s="1">
        <v>111115</v>
      </c>
      <c r="AK101">
        <f t="shared" si="124"/>
        <v>0.86159568527698172</v>
      </c>
      <c r="AL101">
        <f t="shared" si="125"/>
        <v>4.175445954807358E-3</v>
      </c>
      <c r="AM101">
        <f t="shared" si="126"/>
        <v>291.82215156555174</v>
      </c>
      <c r="AN101">
        <f t="shared" si="127"/>
        <v>294.43901290893552</v>
      </c>
      <c r="AO101">
        <f t="shared" si="128"/>
        <v>239.85313917011445</v>
      </c>
      <c r="AP101">
        <f t="shared" si="129"/>
        <v>0.97907279214447707</v>
      </c>
      <c r="AQ101">
        <f t="shared" si="130"/>
        <v>2.1604679812953971</v>
      </c>
      <c r="AR101">
        <f t="shared" si="131"/>
        <v>31.572131798594626</v>
      </c>
      <c r="AS101">
        <f t="shared" si="132"/>
        <v>17.666271851390036</v>
      </c>
      <c r="AT101">
        <f t="shared" si="133"/>
        <v>19.980582237243652</v>
      </c>
      <c r="AU101">
        <f t="shared" si="134"/>
        <v>2.3437928849107457</v>
      </c>
      <c r="AV101">
        <f t="shared" si="135"/>
        <v>0.23097688866100019</v>
      </c>
      <c r="AW101">
        <f t="shared" si="136"/>
        <v>0.95157227139318279</v>
      </c>
      <c r="AX101">
        <f t="shared" si="137"/>
        <v>1.392220613517563</v>
      </c>
      <c r="AY101">
        <f t="shared" si="138"/>
        <v>0.14601727188740093</v>
      </c>
      <c r="AZ101">
        <f t="shared" si="139"/>
        <v>17.767585936792909</v>
      </c>
      <c r="BA101">
        <f t="shared" si="140"/>
        <v>0.68313202972978027</v>
      </c>
      <c r="BB101">
        <f t="shared" si="141"/>
        <v>47.26200877225827</v>
      </c>
      <c r="BC101">
        <f t="shared" si="142"/>
        <v>372.58768912685071</v>
      </c>
      <c r="BD101">
        <f t="shared" si="143"/>
        <v>2.0613092572250583E-2</v>
      </c>
    </row>
    <row r="102" spans="1:114" x14ac:dyDescent="0.25">
      <c r="A102" s="1">
        <v>75</v>
      </c>
      <c r="B102" s="1" t="s">
        <v>124</v>
      </c>
      <c r="C102" s="1">
        <v>2885.9999993741512</v>
      </c>
      <c r="D102" s="1">
        <v>0</v>
      </c>
      <c r="E102">
        <f t="shared" si="116"/>
        <v>16.192363582607648</v>
      </c>
      <c r="F102">
        <f t="shared" si="117"/>
        <v>0.25078949375227055</v>
      </c>
      <c r="G102">
        <f t="shared" si="118"/>
        <v>260.0905547028915</v>
      </c>
      <c r="H102">
        <f t="shared" si="119"/>
        <v>4.176456348696953</v>
      </c>
      <c r="I102">
        <f t="shared" si="120"/>
        <v>1.2090989615322618</v>
      </c>
      <c r="J102">
        <f t="shared" si="121"/>
        <v>18.674306869506836</v>
      </c>
      <c r="K102" s="1">
        <v>5.8032670900000003</v>
      </c>
      <c r="L102">
        <f t="shared" si="122"/>
        <v>1.4631957257868697</v>
      </c>
      <c r="M102" s="1">
        <v>1</v>
      </c>
      <c r="N102">
        <f t="shared" si="123"/>
        <v>2.9263914515737395</v>
      </c>
      <c r="O102" s="1">
        <v>21.289716720581055</v>
      </c>
      <c r="P102" s="1">
        <v>18.674306869506836</v>
      </c>
      <c r="Q102" s="1">
        <v>23.108823776245117</v>
      </c>
      <c r="R102" s="1">
        <v>400.76730346679687</v>
      </c>
      <c r="S102" s="1">
        <v>380.13125610351562</v>
      </c>
      <c r="T102" s="1">
        <v>9.1272048950195313</v>
      </c>
      <c r="U102" s="1">
        <v>13.907133102416992</v>
      </c>
      <c r="V102" s="1">
        <v>24.582481384277344</v>
      </c>
      <c r="W102" s="1">
        <v>37.456356048583984</v>
      </c>
      <c r="X102" s="1">
        <v>500.00799560546875</v>
      </c>
      <c r="Y102" s="1">
        <v>1499.0947265625</v>
      </c>
      <c r="Z102" s="1">
        <v>28.220746994018555</v>
      </c>
      <c r="AA102" s="1">
        <v>68.429656982421875</v>
      </c>
      <c r="AB102" s="1">
        <v>-2.3022396564483643</v>
      </c>
      <c r="AC102" s="1">
        <v>0.17614683508872986</v>
      </c>
      <c r="AD102" s="1">
        <v>1</v>
      </c>
      <c r="AE102" s="1">
        <v>-0.21956524252891541</v>
      </c>
      <c r="AF102" s="1">
        <v>2.737391471862793</v>
      </c>
      <c r="AG102" s="1">
        <v>1</v>
      </c>
      <c r="AH102" s="1">
        <v>0</v>
      </c>
      <c r="AI102" s="1">
        <v>0.15999999642372131</v>
      </c>
      <c r="AJ102" s="1">
        <v>111115</v>
      </c>
      <c r="AK102">
        <f t="shared" si="124"/>
        <v>0.86159742064442657</v>
      </c>
      <c r="AL102">
        <f t="shared" si="125"/>
        <v>4.1764563486969527E-3</v>
      </c>
      <c r="AM102">
        <f t="shared" si="126"/>
        <v>291.82430686950681</v>
      </c>
      <c r="AN102">
        <f t="shared" si="127"/>
        <v>294.43971672058103</v>
      </c>
      <c r="AO102">
        <f t="shared" si="128"/>
        <v>239.85515088881948</v>
      </c>
      <c r="AP102">
        <f t="shared" si="129"/>
        <v>0.97839634451344015</v>
      </c>
      <c r="AQ102">
        <f t="shared" si="130"/>
        <v>2.1607593093395412</v>
      </c>
      <c r="AR102">
        <f t="shared" si="131"/>
        <v>31.576357454116632</v>
      </c>
      <c r="AS102">
        <f t="shared" si="132"/>
        <v>17.66922435169964</v>
      </c>
      <c r="AT102">
        <f t="shared" si="133"/>
        <v>19.982011795043945</v>
      </c>
      <c r="AU102">
        <f t="shared" si="134"/>
        <v>2.3440004106238086</v>
      </c>
      <c r="AV102">
        <f t="shared" si="135"/>
        <v>0.23099352642814119</v>
      </c>
      <c r="AW102">
        <f t="shared" si="136"/>
        <v>0.95166034780727937</v>
      </c>
      <c r="AX102">
        <f t="shared" si="137"/>
        <v>1.3923400628165292</v>
      </c>
      <c r="AY102">
        <f t="shared" si="138"/>
        <v>0.14602791054397191</v>
      </c>
      <c r="AZ102">
        <f t="shared" si="139"/>
        <v>17.797907442686697</v>
      </c>
      <c r="BA102">
        <f t="shared" si="140"/>
        <v>0.68421249378152904</v>
      </c>
      <c r="BB102">
        <f t="shared" si="141"/>
        <v>47.260430784750319</v>
      </c>
      <c r="BC102">
        <f t="shared" si="142"/>
        <v>372.66141100648844</v>
      </c>
      <c r="BD102">
        <f t="shared" si="143"/>
        <v>2.0534942865979122E-2</v>
      </c>
      <c r="BE102">
        <f>AVERAGE(E88:E102)</f>
        <v>16.193075371544229</v>
      </c>
      <c r="BF102">
        <f>AVERAGE(O88:O102)</f>
        <v>21.279263432820638</v>
      </c>
      <c r="BG102">
        <f>AVERAGE(P88:P102)</f>
        <v>18.659666188557942</v>
      </c>
      <c r="BH102" t="e">
        <f>AVERAGE(B88:B102)</f>
        <v>#DIV/0!</v>
      </c>
      <c r="BI102">
        <f t="shared" ref="BI102:DJ102" si="144">AVERAGE(C88:C102)</f>
        <v>2882.5333327849708</v>
      </c>
      <c r="BJ102">
        <f t="shared" si="144"/>
        <v>0</v>
      </c>
      <c r="BK102">
        <f t="shared" si="144"/>
        <v>16.193075371544229</v>
      </c>
      <c r="BL102">
        <f t="shared" si="144"/>
        <v>0.25053177809371097</v>
      </c>
      <c r="BM102">
        <f t="shared" si="144"/>
        <v>260.0333510426251</v>
      </c>
      <c r="BN102">
        <f t="shared" si="144"/>
        <v>4.1681238864996883</v>
      </c>
      <c r="BO102">
        <f t="shared" si="144"/>
        <v>1.2078597826123052</v>
      </c>
      <c r="BP102">
        <f t="shared" si="144"/>
        <v>18.659666188557942</v>
      </c>
      <c r="BQ102">
        <f t="shared" si="144"/>
        <v>5.8032670900000012</v>
      </c>
      <c r="BR102">
        <f t="shared" si="144"/>
        <v>1.4631957257868702</v>
      </c>
      <c r="BS102">
        <f t="shared" si="144"/>
        <v>1</v>
      </c>
      <c r="BT102">
        <f t="shared" si="144"/>
        <v>2.9263914515737404</v>
      </c>
      <c r="BU102">
        <f t="shared" si="144"/>
        <v>21.279263432820638</v>
      </c>
      <c r="BV102">
        <f t="shared" si="144"/>
        <v>18.659666188557942</v>
      </c>
      <c r="BW102">
        <f t="shared" si="144"/>
        <v>23.10855967203776</v>
      </c>
      <c r="BX102">
        <f t="shared" si="144"/>
        <v>400.80933634440106</v>
      </c>
      <c r="BY102">
        <f t="shared" si="144"/>
        <v>380.17548014322915</v>
      </c>
      <c r="BZ102">
        <f t="shared" si="144"/>
        <v>9.125727017720541</v>
      </c>
      <c r="CA102">
        <f t="shared" si="144"/>
        <v>13.896274248758951</v>
      </c>
      <c r="CB102">
        <f t="shared" si="144"/>
        <v>24.59437370300293</v>
      </c>
      <c r="CC102">
        <f t="shared" si="144"/>
        <v>37.451275889078779</v>
      </c>
      <c r="CD102">
        <f t="shared" si="144"/>
        <v>499.99720865885416</v>
      </c>
      <c r="CE102">
        <f t="shared" si="144"/>
        <v>1499.0034993489583</v>
      </c>
      <c r="CF102">
        <f t="shared" si="144"/>
        <v>28.295609283447266</v>
      </c>
      <c r="CG102">
        <f t="shared" si="144"/>
        <v>68.429967244466141</v>
      </c>
      <c r="CH102">
        <f t="shared" si="144"/>
        <v>-2.3022396564483643</v>
      </c>
      <c r="CI102">
        <f t="shared" si="144"/>
        <v>0.17614683508872986</v>
      </c>
      <c r="CJ102">
        <f t="shared" si="144"/>
        <v>1</v>
      </c>
      <c r="CK102">
        <f t="shared" si="144"/>
        <v>-0.21956524252891541</v>
      </c>
      <c r="CL102">
        <f t="shared" si="144"/>
        <v>2.737391471862793</v>
      </c>
      <c r="CM102">
        <f t="shared" si="144"/>
        <v>1</v>
      </c>
      <c r="CN102">
        <f t="shared" si="144"/>
        <v>0</v>
      </c>
      <c r="CO102">
        <f t="shared" si="144"/>
        <v>0.15999999642372131</v>
      </c>
      <c r="CP102">
        <f t="shared" si="144"/>
        <v>111115</v>
      </c>
      <c r="CQ102">
        <f t="shared" si="144"/>
        <v>0.86157883293090687</v>
      </c>
      <c r="CR102">
        <f t="shared" si="144"/>
        <v>4.1681238864996889E-3</v>
      </c>
      <c r="CS102">
        <f t="shared" si="144"/>
        <v>291.80966618855803</v>
      </c>
      <c r="CT102">
        <f t="shared" si="144"/>
        <v>294.42926343282062</v>
      </c>
      <c r="CU102">
        <f t="shared" si="144"/>
        <v>239.84055453497908</v>
      </c>
      <c r="CV102">
        <f t="shared" si="144"/>
        <v>0.98300834420107064</v>
      </c>
      <c r="CW102">
        <f t="shared" si="144"/>
        <v>2.158781373074826</v>
      </c>
      <c r="CX102">
        <f t="shared" si="144"/>
        <v>31.547309795266479</v>
      </c>
      <c r="CY102">
        <f t="shared" si="144"/>
        <v>17.651035546507526</v>
      </c>
      <c r="CZ102">
        <f t="shared" si="144"/>
        <v>19.969464810689292</v>
      </c>
      <c r="DA102">
        <f t="shared" si="144"/>
        <v>2.3421798212119858</v>
      </c>
      <c r="DB102">
        <f t="shared" si="144"/>
        <v>0.23077486740491779</v>
      </c>
      <c r="DC102">
        <f t="shared" si="144"/>
        <v>0.950921590462521</v>
      </c>
      <c r="DD102">
        <f t="shared" si="144"/>
        <v>1.3912582307494645</v>
      </c>
      <c r="DE102">
        <f t="shared" si="144"/>
        <v>0.1458880956634839</v>
      </c>
      <c r="DF102">
        <f t="shared" si="144"/>
        <v>17.794073663908641</v>
      </c>
      <c r="DG102">
        <f t="shared" si="144"/>
        <v>0.68398240800697296</v>
      </c>
      <c r="DH102">
        <f t="shared" si="144"/>
        <v>47.263011511349006</v>
      </c>
      <c r="DI102">
        <f t="shared" si="144"/>
        <v>372.70530668443627</v>
      </c>
      <c r="DJ102">
        <f t="shared" si="144"/>
        <v>2.0534552980838196E-2</v>
      </c>
    </row>
    <row r="103" spans="1:114" x14ac:dyDescent="0.25">
      <c r="A103" s="1" t="s">
        <v>9</v>
      </c>
      <c r="B103" s="1" t="s">
        <v>125</v>
      </c>
    </row>
    <row r="104" spans="1:114" x14ac:dyDescent="0.25">
      <c r="A104" s="1" t="s">
        <v>9</v>
      </c>
      <c r="B104" s="1" t="s">
        <v>126</v>
      </c>
    </row>
    <row r="105" spans="1:114" x14ac:dyDescent="0.25">
      <c r="A105" s="1" t="s">
        <v>9</v>
      </c>
      <c r="B105" s="1" t="s">
        <v>127</v>
      </c>
    </row>
    <row r="106" spans="1:114" x14ac:dyDescent="0.25">
      <c r="A106" s="1">
        <v>76</v>
      </c>
      <c r="B106" s="1" t="s">
        <v>128</v>
      </c>
      <c r="C106" s="1">
        <v>3242.4999996311963</v>
      </c>
      <c r="D106" s="1">
        <v>0</v>
      </c>
      <c r="E106">
        <f t="shared" ref="E106:E120" si="145">(R106-S106*(1000-T106)/(1000-U106))*AK106</f>
        <v>16.94302037366867</v>
      </c>
      <c r="F106">
        <f t="shared" ref="F106:F120" si="146">IF(AV106&lt;&gt;0,1/(1/AV106-1/N106),0)</f>
        <v>0.25571959781118286</v>
      </c>
      <c r="G106">
        <f t="shared" ref="G106:G120" si="147">((AY106-AL106/2)*S106-E106)/(AY106+AL106/2)</f>
        <v>253.20879051420184</v>
      </c>
      <c r="H106">
        <f t="shared" ref="H106:H120" si="148">AL106*1000</f>
        <v>5.2651993356861615</v>
      </c>
      <c r="I106">
        <f t="shared" ref="I106:I120" si="149">(AQ106-AW106)</f>
        <v>1.4887161246994538</v>
      </c>
      <c r="J106">
        <f t="shared" ref="J106:J120" si="150">(P106+AP106*D106)</f>
        <v>22.198482513427734</v>
      </c>
      <c r="K106" s="1">
        <v>5.8032670900000003</v>
      </c>
      <c r="L106">
        <f t="shared" ref="L106:L120" si="151">(K106*AE106+AF106)</f>
        <v>1.4631957257868697</v>
      </c>
      <c r="M106" s="1">
        <v>1</v>
      </c>
      <c r="N106">
        <f t="shared" ref="N106:N120" si="152">L106*(M106+1)*(M106+1)/(M106*M106+1)</f>
        <v>2.9263914515737395</v>
      </c>
      <c r="O106" s="1">
        <v>25.996501922607422</v>
      </c>
      <c r="P106" s="1">
        <v>22.198482513427734</v>
      </c>
      <c r="Q106" s="1">
        <v>27.985996246337891</v>
      </c>
      <c r="R106" s="1">
        <v>400.309326171875</v>
      </c>
      <c r="S106" s="1">
        <v>378.3316650390625</v>
      </c>
      <c r="T106" s="1">
        <v>11.487940788269043</v>
      </c>
      <c r="U106" s="1">
        <v>17.492300033569336</v>
      </c>
      <c r="V106" s="1">
        <v>23.304008483886719</v>
      </c>
      <c r="W106" s="1">
        <v>35.484230041503906</v>
      </c>
      <c r="X106" s="1">
        <v>499.98464965820312</v>
      </c>
      <c r="Y106" s="1">
        <v>1499.0123291015625</v>
      </c>
      <c r="Z106" s="1">
        <v>28.073003768920898</v>
      </c>
      <c r="AA106" s="1">
        <v>68.434783935546875</v>
      </c>
      <c r="AB106" s="1">
        <v>-1.7765743732452393</v>
      </c>
      <c r="AC106" s="1">
        <v>0.12634596228599548</v>
      </c>
      <c r="AD106" s="1">
        <v>1</v>
      </c>
      <c r="AE106" s="1">
        <v>-0.21956524252891541</v>
      </c>
      <c r="AF106" s="1">
        <v>2.737391471862793</v>
      </c>
      <c r="AG106" s="1">
        <v>1</v>
      </c>
      <c r="AH106" s="1">
        <v>0</v>
      </c>
      <c r="AI106" s="1">
        <v>0.15999999642372131</v>
      </c>
      <c r="AJ106" s="1">
        <v>111115</v>
      </c>
      <c r="AK106">
        <f t="shared" ref="AK106:AK120" si="153">X106*0.000001/(K106*0.0001)</f>
        <v>0.8615571916718433</v>
      </c>
      <c r="AL106">
        <f t="shared" ref="AL106:AL120" si="154">(U106-T106)/(1000-U106)*AK106</f>
        <v>5.2651993356861611E-3</v>
      </c>
      <c r="AM106">
        <f t="shared" ref="AM106:AM120" si="155">(P106+273.15)</f>
        <v>295.34848251342771</v>
      </c>
      <c r="AN106">
        <f t="shared" ref="AN106:AN120" si="156">(O106+273.15)</f>
        <v>299.1465019226074</v>
      </c>
      <c r="AO106">
        <f t="shared" ref="AO106:AO120" si="157">(Y106*AG106+Z106*AH106)*AI106</f>
        <v>239.84196729536416</v>
      </c>
      <c r="AP106">
        <f t="shared" ref="AP106:AP120" si="158">((AO106+0.00000010773*(AN106^4-AM106^4))-AL106*44100)/(L106*51.4+0.00000043092*AM106^3)</f>
        <v>0.58663471061035832</v>
      </c>
      <c r="AQ106">
        <f t="shared" ref="AQ106:AQ120" si="159">0.61365*EXP(17.502*J106/(240.97+J106))</f>
        <v>2.6857978980325306</v>
      </c>
      <c r="AR106">
        <f t="shared" ref="AR106:AR120" si="160">AQ106*1000/AA106</f>
        <v>39.246093047682649</v>
      </c>
      <c r="AS106">
        <f t="shared" ref="AS106:AS120" si="161">(AR106-U106)</f>
        <v>21.753793014113313</v>
      </c>
      <c r="AT106">
        <f t="shared" ref="AT106:AT120" si="162">IF(D106,P106,(O106+P106)/2)</f>
        <v>24.097492218017578</v>
      </c>
      <c r="AU106">
        <f t="shared" ref="AU106:AU120" si="163">0.61365*EXP(17.502*AT106/(240.97+AT106))</f>
        <v>3.0125590761695267</v>
      </c>
      <c r="AV106">
        <f t="shared" ref="AV106:AV120" si="164">IF(AS106&lt;&gt;0,(1000-(AR106+U106)/2)/AS106*AL106,0)</f>
        <v>0.23516955675672216</v>
      </c>
      <c r="AW106">
        <f t="shared" ref="AW106:AW120" si="165">U106*AA106/1000</f>
        <v>1.1970817733330767</v>
      </c>
      <c r="AX106">
        <f t="shared" ref="AX106:AX120" si="166">(AU106-AW106)</f>
        <v>1.8154773028364499</v>
      </c>
      <c r="AY106">
        <f t="shared" ref="AY106:AY120" si="167">1/(1.6/F106+1.37/N106)</f>
        <v>0.14869873824302934</v>
      </c>
      <c r="AZ106">
        <f t="shared" ref="AZ106:AZ120" si="168">G106*AA106*0.001</f>
        <v>17.328288869420554</v>
      </c>
      <c r="BA106">
        <f t="shared" ref="BA106:BA120" si="169">G106/S106</f>
        <v>0.66927728739823611</v>
      </c>
      <c r="BB106">
        <f t="shared" ref="BB106:BB120" si="170">(1-AL106*AA106/AQ106/F106)*100</f>
        <v>47.536848438228397</v>
      </c>
      <c r="BC106">
        <f t="shared" ref="BC106:BC120" si="171">(S106-E106/(N106/1.35))</f>
        <v>370.51552769620901</v>
      </c>
      <c r="BD106">
        <f t="shared" ref="BD106:BD120" si="172">E106*BB106/100/BC106</f>
        <v>2.1737760805784018E-2</v>
      </c>
    </row>
    <row r="107" spans="1:114" x14ac:dyDescent="0.25">
      <c r="A107" s="1">
        <v>77</v>
      </c>
      <c r="B107" s="1" t="s">
        <v>128</v>
      </c>
      <c r="C107" s="1">
        <v>3242.4999996311963</v>
      </c>
      <c r="D107" s="1">
        <v>0</v>
      </c>
      <c r="E107">
        <f t="shared" si="145"/>
        <v>16.94302037366867</v>
      </c>
      <c r="F107">
        <f t="shared" si="146"/>
        <v>0.25571959781118286</v>
      </c>
      <c r="G107">
        <f t="shared" si="147"/>
        <v>253.20879051420184</v>
      </c>
      <c r="H107">
        <f t="shared" si="148"/>
        <v>5.2651993356861615</v>
      </c>
      <c r="I107">
        <f t="shared" si="149"/>
        <v>1.4887161246994538</v>
      </c>
      <c r="J107">
        <f t="shared" si="150"/>
        <v>22.198482513427734</v>
      </c>
      <c r="K107" s="1">
        <v>5.8032670900000003</v>
      </c>
      <c r="L107">
        <f t="shared" si="151"/>
        <v>1.4631957257868697</v>
      </c>
      <c r="M107" s="1">
        <v>1</v>
      </c>
      <c r="N107">
        <f t="shared" si="152"/>
        <v>2.9263914515737395</v>
      </c>
      <c r="O107" s="1">
        <v>25.996501922607422</v>
      </c>
      <c r="P107" s="1">
        <v>22.198482513427734</v>
      </c>
      <c r="Q107" s="1">
        <v>27.985996246337891</v>
      </c>
      <c r="R107" s="1">
        <v>400.309326171875</v>
      </c>
      <c r="S107" s="1">
        <v>378.3316650390625</v>
      </c>
      <c r="T107" s="1">
        <v>11.487940788269043</v>
      </c>
      <c r="U107" s="1">
        <v>17.492300033569336</v>
      </c>
      <c r="V107" s="1">
        <v>23.304008483886719</v>
      </c>
      <c r="W107" s="1">
        <v>35.484230041503906</v>
      </c>
      <c r="X107" s="1">
        <v>499.98464965820312</v>
      </c>
      <c r="Y107" s="1">
        <v>1499.0123291015625</v>
      </c>
      <c r="Z107" s="1">
        <v>28.073003768920898</v>
      </c>
      <c r="AA107" s="1">
        <v>68.434783935546875</v>
      </c>
      <c r="AB107" s="1">
        <v>-1.7765743732452393</v>
      </c>
      <c r="AC107" s="1">
        <v>0.12634596228599548</v>
      </c>
      <c r="AD107" s="1">
        <v>1</v>
      </c>
      <c r="AE107" s="1">
        <v>-0.21956524252891541</v>
      </c>
      <c r="AF107" s="1">
        <v>2.737391471862793</v>
      </c>
      <c r="AG107" s="1">
        <v>1</v>
      </c>
      <c r="AH107" s="1">
        <v>0</v>
      </c>
      <c r="AI107" s="1">
        <v>0.15999999642372131</v>
      </c>
      <c r="AJ107" s="1">
        <v>111115</v>
      </c>
      <c r="AK107">
        <f t="shared" si="153"/>
        <v>0.8615571916718433</v>
      </c>
      <c r="AL107">
        <f t="shared" si="154"/>
        <v>5.2651993356861611E-3</v>
      </c>
      <c r="AM107">
        <f t="shared" si="155"/>
        <v>295.34848251342771</v>
      </c>
      <c r="AN107">
        <f t="shared" si="156"/>
        <v>299.1465019226074</v>
      </c>
      <c r="AO107">
        <f t="shared" si="157"/>
        <v>239.84196729536416</v>
      </c>
      <c r="AP107">
        <f t="shared" si="158"/>
        <v>0.58663471061035832</v>
      </c>
      <c r="AQ107">
        <f t="shared" si="159"/>
        <v>2.6857978980325306</v>
      </c>
      <c r="AR107">
        <f t="shared" si="160"/>
        <v>39.246093047682649</v>
      </c>
      <c r="AS107">
        <f t="shared" si="161"/>
        <v>21.753793014113313</v>
      </c>
      <c r="AT107">
        <f t="shared" si="162"/>
        <v>24.097492218017578</v>
      </c>
      <c r="AU107">
        <f t="shared" si="163"/>
        <v>3.0125590761695267</v>
      </c>
      <c r="AV107">
        <f t="shared" si="164"/>
        <v>0.23516955675672216</v>
      </c>
      <c r="AW107">
        <f t="shared" si="165"/>
        <v>1.1970817733330767</v>
      </c>
      <c r="AX107">
        <f t="shared" si="166"/>
        <v>1.8154773028364499</v>
      </c>
      <c r="AY107">
        <f t="shared" si="167"/>
        <v>0.14869873824302934</v>
      </c>
      <c r="AZ107">
        <f t="shared" si="168"/>
        <v>17.328288869420554</v>
      </c>
      <c r="BA107">
        <f t="shared" si="169"/>
        <v>0.66927728739823611</v>
      </c>
      <c r="BB107">
        <f t="shared" si="170"/>
        <v>47.536848438228397</v>
      </c>
      <c r="BC107">
        <f t="shared" si="171"/>
        <v>370.51552769620901</v>
      </c>
      <c r="BD107">
        <f t="shared" si="172"/>
        <v>2.1737760805784018E-2</v>
      </c>
    </row>
    <row r="108" spans="1:114" x14ac:dyDescent="0.25">
      <c r="A108" s="1">
        <v>78</v>
      </c>
      <c r="B108" s="1" t="s">
        <v>129</v>
      </c>
      <c r="C108" s="1">
        <v>3242.9999996200204</v>
      </c>
      <c r="D108" s="1">
        <v>0</v>
      </c>
      <c r="E108">
        <f t="shared" si="145"/>
        <v>16.947759277396614</v>
      </c>
      <c r="F108">
        <f t="shared" si="146"/>
        <v>0.25592362656920126</v>
      </c>
      <c r="G108">
        <f t="shared" si="147"/>
        <v>253.28586514994737</v>
      </c>
      <c r="H108">
        <f t="shared" si="148"/>
        <v>5.2676713704951874</v>
      </c>
      <c r="I108">
        <f t="shared" si="149"/>
        <v>1.4883309547188457</v>
      </c>
      <c r="J108">
        <f t="shared" si="150"/>
        <v>22.197353363037109</v>
      </c>
      <c r="K108" s="1">
        <v>5.8032670900000003</v>
      </c>
      <c r="L108">
        <f t="shared" si="151"/>
        <v>1.4631957257868697</v>
      </c>
      <c r="M108" s="1">
        <v>1</v>
      </c>
      <c r="N108">
        <f t="shared" si="152"/>
        <v>2.9263914515737395</v>
      </c>
      <c r="O108" s="1">
        <v>25.998231887817383</v>
      </c>
      <c r="P108" s="1">
        <v>22.197353363037109</v>
      </c>
      <c r="Q108" s="1">
        <v>27.987127304077148</v>
      </c>
      <c r="R108" s="1">
        <v>400.33892822265625</v>
      </c>
      <c r="S108" s="1">
        <v>378.35479736328125</v>
      </c>
      <c r="T108" s="1">
        <v>11.48804759979248</v>
      </c>
      <c r="U108" s="1">
        <v>17.495138168334961</v>
      </c>
      <c r="V108" s="1">
        <v>23.301961898803711</v>
      </c>
      <c r="W108" s="1">
        <v>35.486537933349609</v>
      </c>
      <c r="X108" s="1">
        <v>499.99050903320312</v>
      </c>
      <c r="Y108" s="1">
        <v>1499.0006103515625</v>
      </c>
      <c r="Z108" s="1">
        <v>28.187690734863281</v>
      </c>
      <c r="AA108" s="1">
        <v>68.435142517089844</v>
      </c>
      <c r="AB108" s="1">
        <v>-1.7765743732452393</v>
      </c>
      <c r="AC108" s="1">
        <v>0.12634596228599548</v>
      </c>
      <c r="AD108" s="1">
        <v>1</v>
      </c>
      <c r="AE108" s="1">
        <v>-0.21956524252891541</v>
      </c>
      <c r="AF108" s="1">
        <v>2.737391471862793</v>
      </c>
      <c r="AG108" s="1">
        <v>1</v>
      </c>
      <c r="AH108" s="1">
        <v>0</v>
      </c>
      <c r="AI108" s="1">
        <v>0.15999999642372131</v>
      </c>
      <c r="AJ108" s="1">
        <v>111115</v>
      </c>
      <c r="AK108">
        <f t="shared" si="153"/>
        <v>0.86156728835515839</v>
      </c>
      <c r="AL108">
        <f t="shared" si="154"/>
        <v>5.2676713704951873E-3</v>
      </c>
      <c r="AM108">
        <f t="shared" si="155"/>
        <v>295.34735336303709</v>
      </c>
      <c r="AN108">
        <f t="shared" si="156"/>
        <v>299.14823188781736</v>
      </c>
      <c r="AO108">
        <f t="shared" si="157"/>
        <v>239.84009229540607</v>
      </c>
      <c r="AP108">
        <f t="shared" si="158"/>
        <v>0.58572723244877967</v>
      </c>
      <c r="AQ108">
        <f t="shared" si="159"/>
        <v>2.6856132286250269</v>
      </c>
      <c r="AR108">
        <f t="shared" si="160"/>
        <v>39.243188950097775</v>
      </c>
      <c r="AS108">
        <f t="shared" si="161"/>
        <v>21.748050781762814</v>
      </c>
      <c r="AT108">
        <f t="shared" si="162"/>
        <v>24.097792625427246</v>
      </c>
      <c r="AU108">
        <f t="shared" si="163"/>
        <v>3.0126133996209261</v>
      </c>
      <c r="AV108">
        <f t="shared" si="164"/>
        <v>0.23534209990448363</v>
      </c>
      <c r="AW108">
        <f t="shared" si="165"/>
        <v>1.1972822739061812</v>
      </c>
      <c r="AX108">
        <f t="shared" si="166"/>
        <v>1.8153311257147449</v>
      </c>
      <c r="AY108">
        <f t="shared" si="167"/>
        <v>0.14880911402386771</v>
      </c>
      <c r="AZ108">
        <f t="shared" si="168"/>
        <v>17.333654279101047</v>
      </c>
      <c r="BA108">
        <f t="shared" si="169"/>
        <v>0.66944007824156737</v>
      </c>
      <c r="BB108">
        <f t="shared" si="170"/>
        <v>47.550180199158618</v>
      </c>
      <c r="BC108">
        <f t="shared" si="171"/>
        <v>370.53647387406335</v>
      </c>
      <c r="BD108">
        <f t="shared" si="172"/>
        <v>2.1748709356101532E-2</v>
      </c>
    </row>
    <row r="109" spans="1:114" x14ac:dyDescent="0.25">
      <c r="A109" s="1">
        <v>79</v>
      </c>
      <c r="B109" s="1" t="s">
        <v>129</v>
      </c>
      <c r="C109" s="1">
        <v>3242.9999996200204</v>
      </c>
      <c r="D109" s="1">
        <v>0</v>
      </c>
      <c r="E109">
        <f t="shared" si="145"/>
        <v>16.947759277396614</v>
      </c>
      <c r="F109">
        <f t="shared" si="146"/>
        <v>0.25592362656920126</v>
      </c>
      <c r="G109">
        <f t="shared" si="147"/>
        <v>253.28586514994737</v>
      </c>
      <c r="H109">
        <f t="shared" si="148"/>
        <v>5.2676713704951874</v>
      </c>
      <c r="I109">
        <f t="shared" si="149"/>
        <v>1.4883309547188457</v>
      </c>
      <c r="J109">
        <f t="shared" si="150"/>
        <v>22.197353363037109</v>
      </c>
      <c r="K109" s="1">
        <v>5.8032670900000003</v>
      </c>
      <c r="L109">
        <f t="shared" si="151"/>
        <v>1.4631957257868697</v>
      </c>
      <c r="M109" s="1">
        <v>1</v>
      </c>
      <c r="N109">
        <f t="shared" si="152"/>
        <v>2.9263914515737395</v>
      </c>
      <c r="O109" s="1">
        <v>25.998231887817383</v>
      </c>
      <c r="P109" s="1">
        <v>22.197353363037109</v>
      </c>
      <c r="Q109" s="1">
        <v>27.987127304077148</v>
      </c>
      <c r="R109" s="1">
        <v>400.33892822265625</v>
      </c>
      <c r="S109" s="1">
        <v>378.35479736328125</v>
      </c>
      <c r="T109" s="1">
        <v>11.48804759979248</v>
      </c>
      <c r="U109" s="1">
        <v>17.495138168334961</v>
      </c>
      <c r="V109" s="1">
        <v>23.301961898803711</v>
      </c>
      <c r="W109" s="1">
        <v>35.486537933349609</v>
      </c>
      <c r="X109" s="1">
        <v>499.99050903320312</v>
      </c>
      <c r="Y109" s="1">
        <v>1499.0006103515625</v>
      </c>
      <c r="Z109" s="1">
        <v>28.187690734863281</v>
      </c>
      <c r="AA109" s="1">
        <v>68.435142517089844</v>
      </c>
      <c r="AB109" s="1">
        <v>-1.7765743732452393</v>
      </c>
      <c r="AC109" s="1">
        <v>0.12634596228599548</v>
      </c>
      <c r="AD109" s="1">
        <v>1</v>
      </c>
      <c r="AE109" s="1">
        <v>-0.21956524252891541</v>
      </c>
      <c r="AF109" s="1">
        <v>2.737391471862793</v>
      </c>
      <c r="AG109" s="1">
        <v>1</v>
      </c>
      <c r="AH109" s="1">
        <v>0</v>
      </c>
      <c r="AI109" s="1">
        <v>0.15999999642372131</v>
      </c>
      <c r="AJ109" s="1">
        <v>111115</v>
      </c>
      <c r="AK109">
        <f t="shared" si="153"/>
        <v>0.86156728835515839</v>
      </c>
      <c r="AL109">
        <f t="shared" si="154"/>
        <v>5.2676713704951873E-3</v>
      </c>
      <c r="AM109">
        <f t="shared" si="155"/>
        <v>295.34735336303709</v>
      </c>
      <c r="AN109">
        <f t="shared" si="156"/>
        <v>299.14823188781736</v>
      </c>
      <c r="AO109">
        <f t="shared" si="157"/>
        <v>239.84009229540607</v>
      </c>
      <c r="AP109">
        <f t="shared" si="158"/>
        <v>0.58572723244877967</v>
      </c>
      <c r="AQ109">
        <f t="shared" si="159"/>
        <v>2.6856132286250269</v>
      </c>
      <c r="AR109">
        <f t="shared" si="160"/>
        <v>39.243188950097775</v>
      </c>
      <c r="AS109">
        <f t="shared" si="161"/>
        <v>21.748050781762814</v>
      </c>
      <c r="AT109">
        <f t="shared" si="162"/>
        <v>24.097792625427246</v>
      </c>
      <c r="AU109">
        <f t="shared" si="163"/>
        <v>3.0126133996209261</v>
      </c>
      <c r="AV109">
        <f t="shared" si="164"/>
        <v>0.23534209990448363</v>
      </c>
      <c r="AW109">
        <f t="shared" si="165"/>
        <v>1.1972822739061812</v>
      </c>
      <c r="AX109">
        <f t="shared" si="166"/>
        <v>1.8153311257147449</v>
      </c>
      <c r="AY109">
        <f t="shared" si="167"/>
        <v>0.14880911402386771</v>
      </c>
      <c r="AZ109">
        <f t="shared" si="168"/>
        <v>17.333654279101047</v>
      </c>
      <c r="BA109">
        <f t="shared" si="169"/>
        <v>0.66944007824156737</v>
      </c>
      <c r="BB109">
        <f t="shared" si="170"/>
        <v>47.550180199158618</v>
      </c>
      <c r="BC109">
        <f t="shared" si="171"/>
        <v>370.53647387406335</v>
      </c>
      <c r="BD109">
        <f t="shared" si="172"/>
        <v>2.1748709356101532E-2</v>
      </c>
    </row>
    <row r="110" spans="1:114" x14ac:dyDescent="0.25">
      <c r="A110" s="1">
        <v>80</v>
      </c>
      <c r="B110" s="1" t="s">
        <v>130</v>
      </c>
      <c r="C110" s="1">
        <v>3243.4999996088445</v>
      </c>
      <c r="D110" s="1">
        <v>0</v>
      </c>
      <c r="E110">
        <f t="shared" si="145"/>
        <v>16.967409823355851</v>
      </c>
      <c r="F110">
        <f t="shared" si="146"/>
        <v>0.25610172655189178</v>
      </c>
      <c r="G110">
        <f t="shared" si="147"/>
        <v>253.22785812565655</v>
      </c>
      <c r="H110">
        <f t="shared" si="148"/>
        <v>5.2690469513437392</v>
      </c>
      <c r="I110">
        <f t="shared" si="149"/>
        <v>1.4877656674494051</v>
      </c>
      <c r="J110">
        <f t="shared" si="150"/>
        <v>22.194093704223633</v>
      </c>
      <c r="K110" s="1">
        <v>5.8032670900000003</v>
      </c>
      <c r="L110">
        <f t="shared" si="151"/>
        <v>1.4631957257868697</v>
      </c>
      <c r="M110" s="1">
        <v>1</v>
      </c>
      <c r="N110">
        <f t="shared" si="152"/>
        <v>2.9263914515737395</v>
      </c>
      <c r="O110" s="1">
        <v>25.999689102172852</v>
      </c>
      <c r="P110" s="1">
        <v>22.194093704223633</v>
      </c>
      <c r="Q110" s="1">
        <v>27.987586975097656</v>
      </c>
      <c r="R110" s="1">
        <v>400.35693359375</v>
      </c>
      <c r="S110" s="1">
        <v>378.34963989257812</v>
      </c>
      <c r="T110" s="1">
        <v>11.487098693847656</v>
      </c>
      <c r="U110" s="1">
        <v>17.495695114135742</v>
      </c>
      <c r="V110" s="1">
        <v>23.297914505004883</v>
      </c>
      <c r="W110" s="1">
        <v>35.48443603515625</v>
      </c>
      <c r="X110" s="1">
        <v>499.99545288085937</v>
      </c>
      <c r="Y110" s="1">
        <v>1499.0496826171875</v>
      </c>
      <c r="Z110" s="1">
        <v>28.226129531860352</v>
      </c>
      <c r="AA110" s="1">
        <v>68.434806823730469</v>
      </c>
      <c r="AB110" s="1">
        <v>-1.7765743732452393</v>
      </c>
      <c r="AC110" s="1">
        <v>0.12634596228599548</v>
      </c>
      <c r="AD110" s="1">
        <v>1</v>
      </c>
      <c r="AE110" s="1">
        <v>-0.21956524252891541</v>
      </c>
      <c r="AF110" s="1">
        <v>2.737391471862793</v>
      </c>
      <c r="AG110" s="1">
        <v>1</v>
      </c>
      <c r="AH110" s="1">
        <v>0</v>
      </c>
      <c r="AI110" s="1">
        <v>0.15999999642372131</v>
      </c>
      <c r="AJ110" s="1">
        <v>111115</v>
      </c>
      <c r="AK110">
        <f t="shared" si="153"/>
        <v>0.86157580743170548</v>
      </c>
      <c r="AL110">
        <f t="shared" si="154"/>
        <v>5.2690469513437393E-3</v>
      </c>
      <c r="AM110">
        <f t="shared" si="155"/>
        <v>295.34409370422361</v>
      </c>
      <c r="AN110">
        <f t="shared" si="156"/>
        <v>299.14968910217283</v>
      </c>
      <c r="AO110">
        <f t="shared" si="157"/>
        <v>239.84794385773057</v>
      </c>
      <c r="AP110">
        <f t="shared" si="158"/>
        <v>0.58573189024912753</v>
      </c>
      <c r="AQ110">
        <f t="shared" si="159"/>
        <v>2.6850801828321695</v>
      </c>
      <c r="AR110">
        <f t="shared" si="160"/>
        <v>39.235592346277954</v>
      </c>
      <c r="AS110">
        <f t="shared" si="161"/>
        <v>21.739897232142212</v>
      </c>
      <c r="AT110">
        <f t="shared" si="162"/>
        <v>24.096891403198242</v>
      </c>
      <c r="AU110">
        <f t="shared" si="163"/>
        <v>3.0124504318360117</v>
      </c>
      <c r="AV110">
        <f t="shared" si="164"/>
        <v>0.23549269750709464</v>
      </c>
      <c r="AW110">
        <f t="shared" si="165"/>
        <v>1.1973145153827645</v>
      </c>
      <c r="AX110">
        <f t="shared" si="166"/>
        <v>1.8151359164532472</v>
      </c>
      <c r="AY110">
        <f t="shared" si="167"/>
        <v>0.1489054527955623</v>
      </c>
      <c r="AZ110">
        <f t="shared" si="168"/>
        <v>17.329599553216333</v>
      </c>
      <c r="BA110">
        <f t="shared" si="169"/>
        <v>0.66929588778663451</v>
      </c>
      <c r="BB110">
        <f t="shared" si="170"/>
        <v>47.562817505908974</v>
      </c>
      <c r="BC110">
        <f t="shared" si="171"/>
        <v>370.52225123300144</v>
      </c>
      <c r="BD110">
        <f t="shared" si="172"/>
        <v>2.1780549327083509E-2</v>
      </c>
    </row>
    <row r="111" spans="1:114" x14ac:dyDescent="0.25">
      <c r="A111" s="1">
        <v>81</v>
      </c>
      <c r="B111" s="1" t="s">
        <v>130</v>
      </c>
      <c r="C111" s="1">
        <v>3243.9999995976686</v>
      </c>
      <c r="D111" s="1">
        <v>0</v>
      </c>
      <c r="E111">
        <f t="shared" si="145"/>
        <v>16.990402517030756</v>
      </c>
      <c r="F111">
        <f t="shared" si="146"/>
        <v>0.25638519514185676</v>
      </c>
      <c r="G111">
        <f t="shared" si="147"/>
        <v>253.18701149278291</v>
      </c>
      <c r="H111">
        <f t="shared" si="148"/>
        <v>5.2722890808214506</v>
      </c>
      <c r="I111">
        <f t="shared" si="149"/>
        <v>1.4871665128922831</v>
      </c>
      <c r="J111">
        <f t="shared" si="150"/>
        <v>22.192052841186523</v>
      </c>
      <c r="K111" s="1">
        <v>5.8032670900000003</v>
      </c>
      <c r="L111">
        <f t="shared" si="151"/>
        <v>1.4631957257868697</v>
      </c>
      <c r="M111" s="1">
        <v>1</v>
      </c>
      <c r="N111">
        <f t="shared" si="152"/>
        <v>2.9263914515737395</v>
      </c>
      <c r="O111" s="1">
        <v>26.001054763793945</v>
      </c>
      <c r="P111" s="1">
        <v>22.192052841186523</v>
      </c>
      <c r="Q111" s="1">
        <v>27.987766265869141</v>
      </c>
      <c r="R111" s="1">
        <v>400.37686157226562</v>
      </c>
      <c r="S111" s="1">
        <v>378.34033203125</v>
      </c>
      <c r="T111" s="1">
        <v>11.487003326416016</v>
      </c>
      <c r="U111" s="1">
        <v>17.499595642089844</v>
      </c>
      <c r="V111" s="1">
        <v>23.295808792114258</v>
      </c>
      <c r="W111" s="1">
        <v>35.489433288574219</v>
      </c>
      <c r="X111" s="1">
        <v>499.9686279296875</v>
      </c>
      <c r="Y111" s="1">
        <v>1499.116943359375</v>
      </c>
      <c r="Z111" s="1">
        <v>28.197711944580078</v>
      </c>
      <c r="AA111" s="1">
        <v>68.434722900390625</v>
      </c>
      <c r="AB111" s="1">
        <v>-1.7765743732452393</v>
      </c>
      <c r="AC111" s="1">
        <v>0.12634596228599548</v>
      </c>
      <c r="AD111" s="1">
        <v>1</v>
      </c>
      <c r="AE111" s="1">
        <v>-0.21956524252891541</v>
      </c>
      <c r="AF111" s="1">
        <v>2.737391471862793</v>
      </c>
      <c r="AG111" s="1">
        <v>1</v>
      </c>
      <c r="AH111" s="1">
        <v>0</v>
      </c>
      <c r="AI111" s="1">
        <v>0.15999999642372131</v>
      </c>
      <c r="AJ111" s="1">
        <v>111115</v>
      </c>
      <c r="AK111">
        <f t="shared" si="153"/>
        <v>0.86152958355340392</v>
      </c>
      <c r="AL111">
        <f t="shared" si="154"/>
        <v>5.2722890808214505E-3</v>
      </c>
      <c r="AM111">
        <f t="shared" si="155"/>
        <v>295.3420528411865</v>
      </c>
      <c r="AN111">
        <f t="shared" si="156"/>
        <v>299.15105476379392</v>
      </c>
      <c r="AO111">
        <f t="shared" si="157"/>
        <v>239.85870557624003</v>
      </c>
      <c r="AP111">
        <f t="shared" si="158"/>
        <v>0.58464660614084929</v>
      </c>
      <c r="AQ111">
        <f t="shared" si="159"/>
        <v>2.6847464915275849</v>
      </c>
      <c r="AR111">
        <f t="shared" si="160"/>
        <v>39.230764409396919</v>
      </c>
      <c r="AS111">
        <f t="shared" si="161"/>
        <v>21.731168767307075</v>
      </c>
      <c r="AT111">
        <f t="shared" si="162"/>
        <v>24.096553802490234</v>
      </c>
      <c r="AU111">
        <f t="shared" si="163"/>
        <v>3.0123893855709012</v>
      </c>
      <c r="AV111">
        <f t="shared" si="164"/>
        <v>0.23573235782895255</v>
      </c>
      <c r="AW111">
        <f t="shared" si="165"/>
        <v>1.1975799786353019</v>
      </c>
      <c r="AX111">
        <f t="shared" si="166"/>
        <v>1.8148094069355993</v>
      </c>
      <c r="AY111">
        <f t="shared" si="167"/>
        <v>0.14905876884063873</v>
      </c>
      <c r="AZ111">
        <f t="shared" si="168"/>
        <v>17.326782973486615</v>
      </c>
      <c r="BA111">
        <f t="shared" si="169"/>
        <v>0.66920439101340712</v>
      </c>
      <c r="BB111">
        <f t="shared" si="170"/>
        <v>47.582114133233276</v>
      </c>
      <c r="BC111">
        <f t="shared" si="171"/>
        <v>370.50233640504746</v>
      </c>
      <c r="BD111">
        <f t="shared" si="172"/>
        <v>2.1820085659355042E-2</v>
      </c>
    </row>
    <row r="112" spans="1:114" x14ac:dyDescent="0.25">
      <c r="A112" s="1">
        <v>82</v>
      </c>
      <c r="B112" s="1" t="s">
        <v>131</v>
      </c>
      <c r="C112" s="1">
        <v>3244.4999995864928</v>
      </c>
      <c r="D112" s="1">
        <v>0</v>
      </c>
      <c r="E112">
        <f t="shared" si="145"/>
        <v>16.974784879382437</v>
      </c>
      <c r="F112">
        <f t="shared" si="146"/>
        <v>0.25664498367337052</v>
      </c>
      <c r="G112">
        <f t="shared" si="147"/>
        <v>253.42627708003414</v>
      </c>
      <c r="H112">
        <f t="shared" si="148"/>
        <v>5.2766282762533168</v>
      </c>
      <c r="I112">
        <f t="shared" si="149"/>
        <v>1.4870048640805591</v>
      </c>
      <c r="J112">
        <f t="shared" si="150"/>
        <v>22.192636489868164</v>
      </c>
      <c r="K112" s="1">
        <v>5.8032670900000003</v>
      </c>
      <c r="L112">
        <f t="shared" si="151"/>
        <v>1.4631957257868697</v>
      </c>
      <c r="M112" s="1">
        <v>1</v>
      </c>
      <c r="N112">
        <f t="shared" si="152"/>
        <v>2.9263914515737395</v>
      </c>
      <c r="O112" s="1">
        <v>26.001703262329102</v>
      </c>
      <c r="P112" s="1">
        <v>22.192636489868164</v>
      </c>
      <c r="Q112" s="1">
        <v>27.987812042236328</v>
      </c>
      <c r="R112" s="1">
        <v>400.39053344726562</v>
      </c>
      <c r="S112" s="1">
        <v>378.37103271484375</v>
      </c>
      <c r="T112" s="1">
        <v>11.486064910888672</v>
      </c>
      <c r="U112" s="1">
        <v>17.503311157226562</v>
      </c>
      <c r="V112" s="1">
        <v>23.293069839477539</v>
      </c>
      <c r="W112" s="1">
        <v>35.495693206787109</v>
      </c>
      <c r="X112" s="1">
        <v>499.9912109375</v>
      </c>
      <c r="Y112" s="1">
        <v>1499.118408203125</v>
      </c>
      <c r="Z112" s="1">
        <v>28.094633102416992</v>
      </c>
      <c r="AA112" s="1">
        <v>68.434883117675781</v>
      </c>
      <c r="AB112" s="1">
        <v>-1.7765743732452393</v>
      </c>
      <c r="AC112" s="1">
        <v>0.12634596228599548</v>
      </c>
      <c r="AD112" s="1">
        <v>1</v>
      </c>
      <c r="AE112" s="1">
        <v>-0.21956524252891541</v>
      </c>
      <c r="AF112" s="1">
        <v>2.737391471862793</v>
      </c>
      <c r="AG112" s="1">
        <v>1</v>
      </c>
      <c r="AH112" s="1">
        <v>0</v>
      </c>
      <c r="AI112" s="1">
        <v>0.15999999642372131</v>
      </c>
      <c r="AJ112" s="1">
        <v>111115</v>
      </c>
      <c r="AK112">
        <f t="shared" si="153"/>
        <v>0.8615684978536805</v>
      </c>
      <c r="AL112">
        <f t="shared" si="154"/>
        <v>5.2766282762533165E-3</v>
      </c>
      <c r="AM112">
        <f t="shared" si="155"/>
        <v>295.34263648986814</v>
      </c>
      <c r="AN112">
        <f t="shared" si="156"/>
        <v>299.15170326232908</v>
      </c>
      <c r="AO112">
        <f t="shared" si="157"/>
        <v>239.85893995123479</v>
      </c>
      <c r="AP112">
        <f t="shared" si="158"/>
        <v>0.58244336838467925</v>
      </c>
      <c r="AQ112">
        <f t="shared" si="159"/>
        <v>2.6848419172976694</v>
      </c>
      <c r="AR112">
        <f t="shared" si="160"/>
        <v>39.232066966213786</v>
      </c>
      <c r="AS112">
        <f t="shared" si="161"/>
        <v>21.728755808987223</v>
      </c>
      <c r="AT112">
        <f t="shared" si="162"/>
        <v>24.097169876098633</v>
      </c>
      <c r="AU112">
        <f t="shared" si="163"/>
        <v>3.0125007871964122</v>
      </c>
      <c r="AV112">
        <f t="shared" si="164"/>
        <v>0.23595196020831202</v>
      </c>
      <c r="AW112">
        <f t="shared" si="165"/>
        <v>1.1978370532171103</v>
      </c>
      <c r="AX112">
        <f t="shared" si="166"/>
        <v>1.8146637339793019</v>
      </c>
      <c r="AY112">
        <f t="shared" si="167"/>
        <v>0.14919925657969013</v>
      </c>
      <c r="AZ112">
        <f t="shared" si="168"/>
        <v>17.343197650919855</v>
      </c>
      <c r="BA112">
        <f t="shared" si="169"/>
        <v>0.66978244941659371</v>
      </c>
      <c r="BB112">
        <f t="shared" si="170"/>
        <v>47.593816818801372</v>
      </c>
      <c r="BC112">
        <f t="shared" si="171"/>
        <v>370.54024180174065</v>
      </c>
      <c r="BD112">
        <f t="shared" si="172"/>
        <v>2.1803159574774474E-2</v>
      </c>
    </row>
    <row r="113" spans="1:114" x14ac:dyDescent="0.25">
      <c r="A113" s="1">
        <v>83</v>
      </c>
      <c r="B113" s="1" t="s">
        <v>131</v>
      </c>
      <c r="C113" s="1">
        <v>3244.9999995753169</v>
      </c>
      <c r="D113" s="1">
        <v>0</v>
      </c>
      <c r="E113">
        <f t="shared" si="145"/>
        <v>16.948166912474118</v>
      </c>
      <c r="F113">
        <f t="shared" si="146"/>
        <v>0.25672869407170035</v>
      </c>
      <c r="G113">
        <f t="shared" si="147"/>
        <v>253.63167295495631</v>
      </c>
      <c r="H113">
        <f t="shared" si="148"/>
        <v>5.2779423718272405</v>
      </c>
      <c r="I113">
        <f t="shared" si="149"/>
        <v>1.4869272132730451</v>
      </c>
      <c r="J113">
        <f t="shared" si="150"/>
        <v>22.192646026611328</v>
      </c>
      <c r="K113" s="1">
        <v>5.8032670900000003</v>
      </c>
      <c r="L113">
        <f t="shared" si="151"/>
        <v>1.4631957257868697</v>
      </c>
      <c r="M113" s="1">
        <v>1</v>
      </c>
      <c r="N113">
        <f t="shared" si="152"/>
        <v>2.9263914515737395</v>
      </c>
      <c r="O113" s="1">
        <v>26.002109527587891</v>
      </c>
      <c r="P113" s="1">
        <v>22.192646026611328</v>
      </c>
      <c r="Q113" s="1">
        <v>27.987974166870117</v>
      </c>
      <c r="R113" s="1">
        <v>400.35592651367187</v>
      </c>
      <c r="S113" s="1">
        <v>378.36651611328125</v>
      </c>
      <c r="T113" s="1">
        <v>11.485674858093262</v>
      </c>
      <c r="U113" s="1">
        <v>17.504482269287109</v>
      </c>
      <c r="V113" s="1">
        <v>23.291698455810547</v>
      </c>
      <c r="W113" s="1">
        <v>35.497184753417969</v>
      </c>
      <c r="X113" s="1">
        <v>499.98541259765625</v>
      </c>
      <c r="Y113" s="1">
        <v>1499.1507568359375</v>
      </c>
      <c r="Z113" s="1">
        <v>28.11268424987793</v>
      </c>
      <c r="AA113" s="1">
        <v>68.434829711914062</v>
      </c>
      <c r="AB113" s="1">
        <v>-1.7765743732452393</v>
      </c>
      <c r="AC113" s="1">
        <v>0.12634596228599548</v>
      </c>
      <c r="AD113" s="1">
        <v>1</v>
      </c>
      <c r="AE113" s="1">
        <v>-0.21956524252891541</v>
      </c>
      <c r="AF113" s="1">
        <v>2.737391471862793</v>
      </c>
      <c r="AG113" s="1">
        <v>1</v>
      </c>
      <c r="AH113" s="1">
        <v>0</v>
      </c>
      <c r="AI113" s="1">
        <v>0.15999999642372131</v>
      </c>
      <c r="AJ113" s="1">
        <v>111115</v>
      </c>
      <c r="AK113">
        <f t="shared" si="153"/>
        <v>0.86155850634414999</v>
      </c>
      <c r="AL113">
        <f t="shared" si="154"/>
        <v>5.2779423718272407E-3</v>
      </c>
      <c r="AM113">
        <f t="shared" si="155"/>
        <v>295.34264602661131</v>
      </c>
      <c r="AN113">
        <f t="shared" si="156"/>
        <v>299.15210952758787</v>
      </c>
      <c r="AO113">
        <f t="shared" si="157"/>
        <v>239.8641157323691</v>
      </c>
      <c r="AP113">
        <f t="shared" si="158"/>
        <v>0.58188496610147011</v>
      </c>
      <c r="AQ113">
        <f t="shared" si="159"/>
        <v>2.6848434765669276</v>
      </c>
      <c r="AR113">
        <f t="shared" si="160"/>
        <v>39.232120367204097</v>
      </c>
      <c r="AS113">
        <f t="shared" si="161"/>
        <v>21.727638097916987</v>
      </c>
      <c r="AT113">
        <f t="shared" si="162"/>
        <v>24.097377777099609</v>
      </c>
      <c r="AU113">
        <f t="shared" si="163"/>
        <v>3.0125383817466491</v>
      </c>
      <c r="AV113">
        <f t="shared" si="164"/>
        <v>0.23602271398171659</v>
      </c>
      <c r="AW113">
        <f t="shared" si="165"/>
        <v>1.1979162632938825</v>
      </c>
      <c r="AX113">
        <f t="shared" si="166"/>
        <v>1.8146221184527667</v>
      </c>
      <c r="AY113">
        <f t="shared" si="167"/>
        <v>0.1492445210304682</v>
      </c>
      <c r="AZ113">
        <f t="shared" si="168"/>
        <v>17.357240348220316</v>
      </c>
      <c r="BA113">
        <f t="shared" si="169"/>
        <v>0.67033329365492833</v>
      </c>
      <c r="BB113">
        <f t="shared" si="170"/>
        <v>47.59792897964693</v>
      </c>
      <c r="BC113">
        <f t="shared" si="171"/>
        <v>370.54800457425398</v>
      </c>
      <c r="BD113">
        <f t="shared" si="172"/>
        <v>2.1770395065600502E-2</v>
      </c>
    </row>
    <row r="114" spans="1:114" x14ac:dyDescent="0.25">
      <c r="A114" s="1">
        <v>84</v>
      </c>
      <c r="B114" s="1" t="s">
        <v>132</v>
      </c>
      <c r="C114" s="1">
        <v>3245.499999564141</v>
      </c>
      <c r="D114" s="1">
        <v>0</v>
      </c>
      <c r="E114">
        <f t="shared" si="145"/>
        <v>16.936519831118659</v>
      </c>
      <c r="F114">
        <f t="shared" si="146"/>
        <v>0.25682744849363837</v>
      </c>
      <c r="G114">
        <f t="shared" si="147"/>
        <v>253.75965520110265</v>
      </c>
      <c r="H114">
        <f t="shared" si="148"/>
        <v>5.2790864703229676</v>
      </c>
      <c r="I114">
        <f t="shared" si="149"/>
        <v>1.4867214404476816</v>
      </c>
      <c r="J114">
        <f t="shared" si="150"/>
        <v>22.191818237304687</v>
      </c>
      <c r="K114" s="1">
        <v>5.8032670900000003</v>
      </c>
      <c r="L114">
        <f t="shared" si="151"/>
        <v>1.4631957257868697</v>
      </c>
      <c r="M114" s="1">
        <v>1</v>
      </c>
      <c r="N114">
        <f t="shared" si="152"/>
        <v>2.9263914515737395</v>
      </c>
      <c r="O114" s="1">
        <v>26.003398895263672</v>
      </c>
      <c r="P114" s="1">
        <v>22.191818237304687</v>
      </c>
      <c r="Q114" s="1">
        <v>27.987215042114258</v>
      </c>
      <c r="R114" s="1">
        <v>400.3536376953125</v>
      </c>
      <c r="S114" s="1">
        <v>378.37673950195312</v>
      </c>
      <c r="T114" s="1">
        <v>11.485320091247559</v>
      </c>
      <c r="U114" s="1">
        <v>17.505546569824219</v>
      </c>
      <c r="V114" s="1">
        <v>23.289155960083008</v>
      </c>
      <c r="W114" s="1">
        <v>35.496566772460938</v>
      </c>
      <c r="X114" s="1">
        <v>499.97537231445312</v>
      </c>
      <c r="Y114" s="1">
        <v>1499.2047119140625</v>
      </c>
      <c r="Z114" s="1">
        <v>28.092765808105469</v>
      </c>
      <c r="AA114" s="1">
        <v>68.4346923828125</v>
      </c>
      <c r="AB114" s="1">
        <v>-1.7765743732452393</v>
      </c>
      <c r="AC114" s="1">
        <v>0.12634596228599548</v>
      </c>
      <c r="AD114" s="1">
        <v>1</v>
      </c>
      <c r="AE114" s="1">
        <v>-0.21956524252891541</v>
      </c>
      <c r="AF114" s="1">
        <v>2.737391471862793</v>
      </c>
      <c r="AG114" s="1">
        <v>1</v>
      </c>
      <c r="AH114" s="1">
        <v>0</v>
      </c>
      <c r="AI114" s="1">
        <v>0.15999999642372131</v>
      </c>
      <c r="AJ114" s="1">
        <v>111115</v>
      </c>
      <c r="AK114">
        <f t="shared" si="153"/>
        <v>0.86154120525659461</v>
      </c>
      <c r="AL114">
        <f t="shared" si="154"/>
        <v>5.2790864703229677E-3</v>
      </c>
      <c r="AM114">
        <f t="shared" si="155"/>
        <v>295.34181823730466</v>
      </c>
      <c r="AN114">
        <f t="shared" si="156"/>
        <v>299.15339889526365</v>
      </c>
      <c r="AO114">
        <f t="shared" si="157"/>
        <v>239.87274854467614</v>
      </c>
      <c r="AP114">
        <f t="shared" si="158"/>
        <v>0.5816798525922785</v>
      </c>
      <c r="AQ114">
        <f t="shared" si="159"/>
        <v>2.6847081349466007</v>
      </c>
      <c r="AR114">
        <f t="shared" si="160"/>
        <v>39.230221419404963</v>
      </c>
      <c r="AS114">
        <f t="shared" si="161"/>
        <v>21.724674849580744</v>
      </c>
      <c r="AT114">
        <f t="shared" si="162"/>
        <v>24.09760856628418</v>
      </c>
      <c r="AU114">
        <f t="shared" si="163"/>
        <v>3.0125801156268657</v>
      </c>
      <c r="AV114">
        <f t="shared" si="164"/>
        <v>0.23610617849289908</v>
      </c>
      <c r="AW114">
        <f t="shared" si="165"/>
        <v>1.197986694498919</v>
      </c>
      <c r="AX114">
        <f t="shared" si="166"/>
        <v>1.8145934211279466</v>
      </c>
      <c r="AY114">
        <f t="shared" si="167"/>
        <v>0.14929791753544913</v>
      </c>
      <c r="AZ114">
        <f t="shared" si="168"/>
        <v>17.365963942856027</v>
      </c>
      <c r="BA114">
        <f t="shared" si="169"/>
        <v>0.67065342212927648</v>
      </c>
      <c r="BB114">
        <f t="shared" si="170"/>
        <v>47.604187519814189</v>
      </c>
      <c r="BC114">
        <f t="shared" si="171"/>
        <v>370.56360098293703</v>
      </c>
      <c r="BD114">
        <f t="shared" si="172"/>
        <v>2.1757378863844452E-2</v>
      </c>
    </row>
    <row r="115" spans="1:114" x14ac:dyDescent="0.25">
      <c r="A115" s="1">
        <v>85</v>
      </c>
      <c r="B115" s="1" t="s">
        <v>132</v>
      </c>
      <c r="C115" s="1">
        <v>3245.9999995529652</v>
      </c>
      <c r="D115" s="1">
        <v>0</v>
      </c>
      <c r="E115">
        <f t="shared" si="145"/>
        <v>16.895535911589658</v>
      </c>
      <c r="F115">
        <f t="shared" si="146"/>
        <v>0.25681902440145082</v>
      </c>
      <c r="G115">
        <f t="shared" si="147"/>
        <v>254.07421833323528</v>
      </c>
      <c r="H115">
        <f t="shared" si="148"/>
        <v>5.2803867857155984</v>
      </c>
      <c r="I115">
        <f t="shared" si="149"/>
        <v>1.4871167394789619</v>
      </c>
      <c r="J115">
        <f t="shared" si="150"/>
        <v>22.194999694824219</v>
      </c>
      <c r="K115" s="1">
        <v>5.8032670900000003</v>
      </c>
      <c r="L115">
        <f t="shared" si="151"/>
        <v>1.4631957257868697</v>
      </c>
      <c r="M115" s="1">
        <v>1</v>
      </c>
      <c r="N115">
        <f t="shared" si="152"/>
        <v>2.9263914515737395</v>
      </c>
      <c r="O115" s="1">
        <v>26.005094528198242</v>
      </c>
      <c r="P115" s="1">
        <v>22.194999694824219</v>
      </c>
      <c r="Q115" s="1">
        <v>27.988254547119141</v>
      </c>
      <c r="R115" s="1">
        <v>400.35952758789062</v>
      </c>
      <c r="S115" s="1">
        <v>378.42984008789062</v>
      </c>
      <c r="T115" s="1">
        <v>11.485918998718262</v>
      </c>
      <c r="U115" s="1">
        <v>17.507469177246094</v>
      </c>
      <c r="V115" s="1">
        <v>23.28790283203125</v>
      </c>
      <c r="W115" s="1">
        <v>35.4967041015625</v>
      </c>
      <c r="X115" s="1">
        <v>499.98760986328125</v>
      </c>
      <c r="Y115" s="1">
        <v>1499.2271728515625</v>
      </c>
      <c r="Z115" s="1">
        <v>28.167253494262695</v>
      </c>
      <c r="AA115" s="1">
        <v>68.434310913085938</v>
      </c>
      <c r="AB115" s="1">
        <v>-1.7765743732452393</v>
      </c>
      <c r="AC115" s="1">
        <v>0.12634596228599548</v>
      </c>
      <c r="AD115" s="1">
        <v>1</v>
      </c>
      <c r="AE115" s="1">
        <v>-0.21956524252891541</v>
      </c>
      <c r="AF115" s="1">
        <v>2.737391471862793</v>
      </c>
      <c r="AG115" s="1">
        <v>1</v>
      </c>
      <c r="AH115" s="1">
        <v>0</v>
      </c>
      <c r="AI115" s="1">
        <v>0.15999999642372131</v>
      </c>
      <c r="AJ115" s="1">
        <v>111115</v>
      </c>
      <c r="AK115">
        <f t="shared" si="153"/>
        <v>0.86156229260039308</v>
      </c>
      <c r="AL115">
        <f t="shared" si="154"/>
        <v>5.2803867857155982E-3</v>
      </c>
      <c r="AM115">
        <f t="shared" si="155"/>
        <v>295.3449996948242</v>
      </c>
      <c r="AN115">
        <f t="shared" si="156"/>
        <v>299.15509452819822</v>
      </c>
      <c r="AO115">
        <f t="shared" si="157"/>
        <v>239.87634229459582</v>
      </c>
      <c r="AP115">
        <f t="shared" si="158"/>
        <v>0.58087211753061674</v>
      </c>
      <c r="AQ115">
        <f t="shared" si="159"/>
        <v>2.68522832845589</v>
      </c>
      <c r="AR115">
        <f t="shared" si="160"/>
        <v>39.238041453595223</v>
      </c>
      <c r="AS115">
        <f t="shared" si="161"/>
        <v>21.730572276349129</v>
      </c>
      <c r="AT115">
        <f t="shared" si="162"/>
        <v>24.10004711151123</v>
      </c>
      <c r="AU115">
        <f t="shared" si="163"/>
        <v>3.0130211115220722</v>
      </c>
      <c r="AV115">
        <f t="shared" si="164"/>
        <v>0.23609905888477944</v>
      </c>
      <c r="AW115">
        <f t="shared" si="165"/>
        <v>1.198111588976928</v>
      </c>
      <c r="AX115">
        <f t="shared" si="166"/>
        <v>1.8149095225451441</v>
      </c>
      <c r="AY115">
        <f t="shared" si="167"/>
        <v>0.14929336274171165</v>
      </c>
      <c r="AZ115">
        <f t="shared" si="168"/>
        <v>17.3873940524159</v>
      </c>
      <c r="BA115">
        <f t="shared" si="169"/>
        <v>0.67139054963061673</v>
      </c>
      <c r="BB115">
        <f t="shared" si="170"/>
        <v>47.600007836254363</v>
      </c>
      <c r="BC115">
        <f t="shared" si="171"/>
        <v>370.63560822995515</v>
      </c>
      <c r="BD115">
        <f t="shared" si="172"/>
        <v>2.1698607039678013E-2</v>
      </c>
    </row>
    <row r="116" spans="1:114" x14ac:dyDescent="0.25">
      <c r="A116" s="1">
        <v>86</v>
      </c>
      <c r="B116" s="1" t="s">
        <v>133</v>
      </c>
      <c r="C116" s="1">
        <v>3246.4999995417893</v>
      </c>
      <c r="D116" s="1">
        <v>0</v>
      </c>
      <c r="E116">
        <f t="shared" si="145"/>
        <v>16.942152094354871</v>
      </c>
      <c r="F116">
        <f t="shared" si="146"/>
        <v>0.25676605234956168</v>
      </c>
      <c r="G116">
        <f t="shared" si="147"/>
        <v>253.7157750267242</v>
      </c>
      <c r="H116">
        <f t="shared" si="148"/>
        <v>5.2809895059247758</v>
      </c>
      <c r="I116">
        <f t="shared" si="149"/>
        <v>1.487559921857347</v>
      </c>
      <c r="J116">
        <f t="shared" si="150"/>
        <v>22.198343276977539</v>
      </c>
      <c r="K116" s="1">
        <v>5.8032670900000003</v>
      </c>
      <c r="L116">
        <f t="shared" si="151"/>
        <v>1.4631957257868697</v>
      </c>
      <c r="M116" s="1">
        <v>1</v>
      </c>
      <c r="N116">
        <f t="shared" si="152"/>
        <v>2.9263914515737395</v>
      </c>
      <c r="O116" s="1">
        <v>26.005373001098633</v>
      </c>
      <c r="P116" s="1">
        <v>22.198343276977539</v>
      </c>
      <c r="Q116" s="1">
        <v>27.987974166870117</v>
      </c>
      <c r="R116" s="1">
        <v>400.386474609375</v>
      </c>
      <c r="S116" s="1">
        <v>378.40200805664062</v>
      </c>
      <c r="T116" s="1">
        <v>11.486612319946289</v>
      </c>
      <c r="U116" s="1">
        <v>17.508998870849609</v>
      </c>
      <c r="V116" s="1">
        <v>23.288906097412109</v>
      </c>
      <c r="W116" s="1">
        <v>35.499187469482422</v>
      </c>
      <c r="X116" s="1">
        <v>499.97445678710937</v>
      </c>
      <c r="Y116" s="1">
        <v>1499.2369384765625</v>
      </c>
      <c r="Z116" s="1">
        <v>28.142797470092773</v>
      </c>
      <c r="AA116" s="1">
        <v>68.434249877929687</v>
      </c>
      <c r="AB116" s="1">
        <v>-1.7765743732452393</v>
      </c>
      <c r="AC116" s="1">
        <v>0.12634596228599548</v>
      </c>
      <c r="AD116" s="1">
        <v>1</v>
      </c>
      <c r="AE116" s="1">
        <v>-0.21956524252891541</v>
      </c>
      <c r="AF116" s="1">
        <v>2.737391471862793</v>
      </c>
      <c r="AG116" s="1">
        <v>1</v>
      </c>
      <c r="AH116" s="1">
        <v>0</v>
      </c>
      <c r="AI116" s="1">
        <v>0.15999999642372131</v>
      </c>
      <c r="AJ116" s="1">
        <v>111115</v>
      </c>
      <c r="AK116">
        <f t="shared" si="153"/>
        <v>0.86153962764982672</v>
      </c>
      <c r="AL116">
        <f t="shared" si="154"/>
        <v>5.2809895059247759E-3</v>
      </c>
      <c r="AM116">
        <f t="shared" si="155"/>
        <v>295.34834327697752</v>
      </c>
      <c r="AN116">
        <f t="shared" si="156"/>
        <v>299.15537300109861</v>
      </c>
      <c r="AO116">
        <f t="shared" si="157"/>
        <v>239.87790479456089</v>
      </c>
      <c r="AP116">
        <f t="shared" si="158"/>
        <v>0.58018687413133518</v>
      </c>
      <c r="AQ116">
        <f t="shared" si="159"/>
        <v>2.6857751256974578</v>
      </c>
      <c r="AR116">
        <f t="shared" si="160"/>
        <v>39.246066560066595</v>
      </c>
      <c r="AS116">
        <f t="shared" si="161"/>
        <v>21.737067689216985</v>
      </c>
      <c r="AT116">
        <f t="shared" si="162"/>
        <v>24.101858139038086</v>
      </c>
      <c r="AU116">
        <f t="shared" si="163"/>
        <v>3.0133486612257379</v>
      </c>
      <c r="AV116">
        <f t="shared" si="164"/>
        <v>0.23605428877583989</v>
      </c>
      <c r="AW116">
        <f t="shared" si="165"/>
        <v>1.1982152038401108</v>
      </c>
      <c r="AX116">
        <f t="shared" si="166"/>
        <v>1.815133457385627</v>
      </c>
      <c r="AY116">
        <f t="shared" si="167"/>
        <v>0.14926472098467547</v>
      </c>
      <c r="AZ116">
        <f t="shared" si="168"/>
        <v>17.362848746151439</v>
      </c>
      <c r="BA116">
        <f t="shared" si="169"/>
        <v>0.67049267610849217</v>
      </c>
      <c r="BB116">
        <f t="shared" si="170"/>
        <v>47.593933412202773</v>
      </c>
      <c r="BC116">
        <f t="shared" si="171"/>
        <v>370.58627126753839</v>
      </c>
      <c r="BD116">
        <f t="shared" si="172"/>
        <v>2.1758594992743581E-2</v>
      </c>
    </row>
    <row r="117" spans="1:114" x14ac:dyDescent="0.25">
      <c r="A117" s="1">
        <v>87</v>
      </c>
      <c r="B117" s="1" t="s">
        <v>133</v>
      </c>
      <c r="C117" s="1">
        <v>3246.9999995306134</v>
      </c>
      <c r="D117" s="1">
        <v>0</v>
      </c>
      <c r="E117">
        <f t="shared" si="145"/>
        <v>16.95845443204874</v>
      </c>
      <c r="F117">
        <f t="shared" si="146"/>
        <v>0.25667472899021238</v>
      </c>
      <c r="G117">
        <f t="shared" si="147"/>
        <v>253.54660535254587</v>
      </c>
      <c r="H117">
        <f t="shared" si="148"/>
        <v>5.2807927736215685</v>
      </c>
      <c r="I117">
        <f t="shared" si="149"/>
        <v>1.4879739857221079</v>
      </c>
      <c r="J117">
        <f t="shared" si="150"/>
        <v>22.200962066650391</v>
      </c>
      <c r="K117" s="1">
        <v>5.8032670900000003</v>
      </c>
      <c r="L117">
        <f t="shared" si="151"/>
        <v>1.4631957257868697</v>
      </c>
      <c r="M117" s="1">
        <v>1</v>
      </c>
      <c r="N117">
        <f t="shared" si="152"/>
        <v>2.9263914515737395</v>
      </c>
      <c r="O117" s="1">
        <v>26.005834579467773</v>
      </c>
      <c r="P117" s="1">
        <v>22.200962066650391</v>
      </c>
      <c r="Q117" s="1">
        <v>27.987339019775391</v>
      </c>
      <c r="R117" s="1">
        <v>400.38323974609375</v>
      </c>
      <c r="S117" s="1">
        <v>378.37954711914062</v>
      </c>
      <c r="T117" s="1">
        <v>11.487041473388672</v>
      </c>
      <c r="U117" s="1">
        <v>17.509346008300781</v>
      </c>
      <c r="V117" s="1">
        <v>23.28895378112793</v>
      </c>
      <c r="W117" s="1">
        <v>35.498641967773438</v>
      </c>
      <c r="X117" s="1">
        <v>499.96246337890625</v>
      </c>
      <c r="Y117" s="1">
        <v>1499.2508544921875</v>
      </c>
      <c r="Z117" s="1">
        <v>28.02696418762207</v>
      </c>
      <c r="AA117" s="1">
        <v>68.433708190917969</v>
      </c>
      <c r="AB117" s="1">
        <v>-1.7765743732452393</v>
      </c>
      <c r="AC117" s="1">
        <v>0.12634596228599548</v>
      </c>
      <c r="AD117" s="1">
        <v>1</v>
      </c>
      <c r="AE117" s="1">
        <v>-0.21956524252891541</v>
      </c>
      <c r="AF117" s="1">
        <v>2.737391471862793</v>
      </c>
      <c r="AG117" s="1">
        <v>1</v>
      </c>
      <c r="AH117" s="1">
        <v>0</v>
      </c>
      <c r="AI117" s="1">
        <v>0.15999999642372131</v>
      </c>
      <c r="AJ117" s="1">
        <v>111115</v>
      </c>
      <c r="AK117">
        <f t="shared" si="153"/>
        <v>0.86151896100116643</v>
      </c>
      <c r="AL117">
        <f t="shared" si="154"/>
        <v>5.2807927736215681E-3</v>
      </c>
      <c r="AM117">
        <f t="shared" si="155"/>
        <v>295.35096206665037</v>
      </c>
      <c r="AN117">
        <f t="shared" si="156"/>
        <v>299.15583457946775</v>
      </c>
      <c r="AO117">
        <f t="shared" si="157"/>
        <v>239.88013135701112</v>
      </c>
      <c r="AP117">
        <f t="shared" si="158"/>
        <v>0.58003604852359136</v>
      </c>
      <c r="AQ117">
        <f t="shared" si="159"/>
        <v>2.6862034610679779</v>
      </c>
      <c r="AR117">
        <f t="shared" si="160"/>
        <v>39.25263634076272</v>
      </c>
      <c r="AS117">
        <f t="shared" si="161"/>
        <v>21.743290332461939</v>
      </c>
      <c r="AT117">
        <f t="shared" si="162"/>
        <v>24.103398323059082</v>
      </c>
      <c r="AU117">
        <f t="shared" si="163"/>
        <v>3.0136272495825875</v>
      </c>
      <c r="AV117">
        <f t="shared" si="164"/>
        <v>0.23597710199631602</v>
      </c>
      <c r="AW117">
        <f t="shared" si="165"/>
        <v>1.19822947534587</v>
      </c>
      <c r="AX117">
        <f t="shared" si="166"/>
        <v>1.8153977742367176</v>
      </c>
      <c r="AY117">
        <f t="shared" si="167"/>
        <v>0.14921534090411706</v>
      </c>
      <c r="AZ117">
        <f t="shared" si="168"/>
        <v>17.351134403493965</v>
      </c>
      <c r="BA117">
        <f t="shared" si="169"/>
        <v>0.67008538723344757</v>
      </c>
      <c r="BB117">
        <f t="shared" si="170"/>
        <v>47.58601470235773</v>
      </c>
      <c r="BC117">
        <f t="shared" si="171"/>
        <v>370.55628975179354</v>
      </c>
      <c r="BD117">
        <f t="shared" si="172"/>
        <v>2.1777670066625256E-2</v>
      </c>
    </row>
    <row r="118" spans="1:114" x14ac:dyDescent="0.25">
      <c r="A118" s="1">
        <v>88</v>
      </c>
      <c r="B118" s="1" t="s">
        <v>134</v>
      </c>
      <c r="C118" s="1">
        <v>3247.4999995194376</v>
      </c>
      <c r="D118" s="1">
        <v>0</v>
      </c>
      <c r="E118">
        <f t="shared" si="145"/>
        <v>16.981330575710356</v>
      </c>
      <c r="F118">
        <f t="shared" si="146"/>
        <v>0.25667657881070832</v>
      </c>
      <c r="G118">
        <f t="shared" si="147"/>
        <v>253.38344272589262</v>
      </c>
      <c r="H118">
        <f t="shared" si="148"/>
        <v>5.2827603079053835</v>
      </c>
      <c r="I118">
        <f t="shared" si="149"/>
        <v>1.4885016347727813</v>
      </c>
      <c r="J118">
        <f t="shared" si="150"/>
        <v>22.205179214477539</v>
      </c>
      <c r="K118" s="1">
        <v>5.8032670900000003</v>
      </c>
      <c r="L118">
        <f t="shared" si="151"/>
        <v>1.4631957257868697</v>
      </c>
      <c r="M118" s="1">
        <v>1</v>
      </c>
      <c r="N118">
        <f t="shared" si="152"/>
        <v>2.9263914515737395</v>
      </c>
      <c r="O118" s="1">
        <v>26.006889343261719</v>
      </c>
      <c r="P118" s="1">
        <v>22.205179214477539</v>
      </c>
      <c r="Q118" s="1">
        <v>27.987112045288086</v>
      </c>
      <c r="R118" s="1">
        <v>400.40109252929687</v>
      </c>
      <c r="S118" s="1">
        <v>378.36996459960937</v>
      </c>
      <c r="T118" s="1">
        <v>11.487246513366699</v>
      </c>
      <c r="U118" s="1">
        <v>17.511800765991211</v>
      </c>
      <c r="V118" s="1">
        <v>23.287805557250977</v>
      </c>
      <c r="W118" s="1">
        <v>35.501232147216797</v>
      </c>
      <c r="X118" s="1">
        <v>499.96072387695312</v>
      </c>
      <c r="Y118" s="1">
        <v>1499.2886962890625</v>
      </c>
      <c r="Z118" s="1">
        <v>27.917917251586914</v>
      </c>
      <c r="AA118" s="1">
        <v>68.433380126953125</v>
      </c>
      <c r="AB118" s="1">
        <v>-1.7765743732452393</v>
      </c>
      <c r="AC118" s="1">
        <v>0.12634596228599548</v>
      </c>
      <c r="AD118" s="1">
        <v>1</v>
      </c>
      <c r="AE118" s="1">
        <v>-0.21956524252891541</v>
      </c>
      <c r="AF118" s="1">
        <v>2.737391471862793</v>
      </c>
      <c r="AG118" s="1">
        <v>1</v>
      </c>
      <c r="AH118" s="1">
        <v>0</v>
      </c>
      <c r="AI118" s="1">
        <v>0.15999999642372131</v>
      </c>
      <c r="AJ118" s="1">
        <v>111115</v>
      </c>
      <c r="AK118">
        <f t="shared" si="153"/>
        <v>0.86151596354830717</v>
      </c>
      <c r="AL118">
        <f t="shared" si="154"/>
        <v>5.2827603079053835E-3</v>
      </c>
      <c r="AM118">
        <f t="shared" si="155"/>
        <v>295.35517921447752</v>
      </c>
      <c r="AN118">
        <f t="shared" si="156"/>
        <v>299.1568893432617</v>
      </c>
      <c r="AO118">
        <f t="shared" si="157"/>
        <v>239.88618604437579</v>
      </c>
      <c r="AP118">
        <f t="shared" si="158"/>
        <v>0.57869622428960843</v>
      </c>
      <c r="AQ118">
        <f t="shared" si="159"/>
        <v>2.6868933532993267</v>
      </c>
      <c r="AR118">
        <f t="shared" si="160"/>
        <v>39.262905738614371</v>
      </c>
      <c r="AS118">
        <f t="shared" si="161"/>
        <v>21.75110497262316</v>
      </c>
      <c r="AT118">
        <f t="shared" si="162"/>
        <v>24.106034278869629</v>
      </c>
      <c r="AU118">
        <f t="shared" si="163"/>
        <v>3.0141040932977456</v>
      </c>
      <c r="AV118">
        <f t="shared" si="164"/>
        <v>0.2359786655141419</v>
      </c>
      <c r="AW118">
        <f t="shared" si="165"/>
        <v>1.1983917185265454</v>
      </c>
      <c r="AX118">
        <f t="shared" si="166"/>
        <v>1.8157123747712003</v>
      </c>
      <c r="AY118">
        <f t="shared" si="167"/>
        <v>0.14921634115761259</v>
      </c>
      <c r="AZ118">
        <f t="shared" si="168"/>
        <v>17.339885453937065</v>
      </c>
      <c r="BA118">
        <f t="shared" si="169"/>
        <v>0.66967113257528954</v>
      </c>
      <c r="BB118">
        <f t="shared" si="170"/>
        <v>47.580578148014553</v>
      </c>
      <c r="BC118">
        <f t="shared" si="171"/>
        <v>370.53615403237285</v>
      </c>
      <c r="BD118">
        <f t="shared" si="172"/>
        <v>2.1805740619962936E-2</v>
      </c>
    </row>
    <row r="119" spans="1:114" x14ac:dyDescent="0.25">
      <c r="A119" s="1">
        <v>89</v>
      </c>
      <c r="B119" s="1" t="s">
        <v>134</v>
      </c>
      <c r="C119" s="1">
        <v>3247.9999995082617</v>
      </c>
      <c r="D119" s="1">
        <v>0</v>
      </c>
      <c r="E119">
        <f t="shared" si="145"/>
        <v>16.995294394094142</v>
      </c>
      <c r="F119">
        <f t="shared" si="146"/>
        <v>0.25672545314187445</v>
      </c>
      <c r="G119">
        <f t="shared" si="147"/>
        <v>253.31334294344958</v>
      </c>
      <c r="H119">
        <f t="shared" si="148"/>
        <v>5.2844309048112841</v>
      </c>
      <c r="I119">
        <f t="shared" si="149"/>
        <v>1.4886987940105567</v>
      </c>
      <c r="J119">
        <f t="shared" si="150"/>
        <v>22.20707893371582</v>
      </c>
      <c r="K119" s="1">
        <v>5.8032670900000003</v>
      </c>
      <c r="L119">
        <f t="shared" si="151"/>
        <v>1.4631957257868697</v>
      </c>
      <c r="M119" s="1">
        <v>1</v>
      </c>
      <c r="N119">
        <f t="shared" si="152"/>
        <v>2.9263914515737395</v>
      </c>
      <c r="O119" s="1">
        <v>26.008464813232422</v>
      </c>
      <c r="P119" s="1">
        <v>22.20707893371582</v>
      </c>
      <c r="Q119" s="1">
        <v>27.986763000488281</v>
      </c>
      <c r="R119" s="1">
        <v>400.42214965820312</v>
      </c>
      <c r="S119" s="1">
        <v>378.3736572265625</v>
      </c>
      <c r="T119" s="1">
        <v>11.486997604370117</v>
      </c>
      <c r="U119" s="1">
        <v>17.513555526733398</v>
      </c>
      <c r="V119" s="1">
        <v>23.285005569458008</v>
      </c>
      <c r="W119" s="1">
        <v>35.501289367675781</v>
      </c>
      <c r="X119" s="1">
        <v>499.95166015625</v>
      </c>
      <c r="Y119" s="1">
        <v>1499.308349609375</v>
      </c>
      <c r="Z119" s="1">
        <v>28.044305801391602</v>
      </c>
      <c r="AA119" s="1">
        <v>68.433013916015625</v>
      </c>
      <c r="AB119" s="1">
        <v>-1.7765743732452393</v>
      </c>
      <c r="AC119" s="1">
        <v>0.12634596228599548</v>
      </c>
      <c r="AD119" s="1">
        <v>1</v>
      </c>
      <c r="AE119" s="1">
        <v>-0.21956524252891541</v>
      </c>
      <c r="AF119" s="1">
        <v>2.737391471862793</v>
      </c>
      <c r="AG119" s="1">
        <v>1</v>
      </c>
      <c r="AH119" s="1">
        <v>0</v>
      </c>
      <c r="AI119" s="1">
        <v>0.15999999642372131</v>
      </c>
      <c r="AJ119" s="1">
        <v>111115</v>
      </c>
      <c r="AK119">
        <f t="shared" si="153"/>
        <v>0.86150034524130437</v>
      </c>
      <c r="AL119">
        <f t="shared" si="154"/>
        <v>5.2844309048112837E-3</v>
      </c>
      <c r="AM119">
        <f t="shared" si="155"/>
        <v>295.3570789337158</v>
      </c>
      <c r="AN119">
        <f t="shared" si="156"/>
        <v>299.1584648132324</v>
      </c>
      <c r="AO119">
        <f t="shared" si="157"/>
        <v>239.8893305755555</v>
      </c>
      <c r="AP119">
        <f t="shared" si="158"/>
        <v>0.57784385883665146</v>
      </c>
      <c r="AQ119">
        <f t="shared" si="159"/>
        <v>2.6872041830904156</v>
      </c>
      <c r="AR119">
        <f t="shared" si="160"/>
        <v>39.267657952173273</v>
      </c>
      <c r="AS119">
        <f t="shared" si="161"/>
        <v>21.754102425439875</v>
      </c>
      <c r="AT119">
        <f t="shared" si="162"/>
        <v>24.107771873474121</v>
      </c>
      <c r="AU119">
        <f t="shared" si="163"/>
        <v>3.0144184597792743</v>
      </c>
      <c r="AV119">
        <f t="shared" si="164"/>
        <v>0.23601997474952835</v>
      </c>
      <c r="AW119">
        <f t="shared" si="165"/>
        <v>1.1985053890798589</v>
      </c>
      <c r="AX119">
        <f t="shared" si="166"/>
        <v>1.8159130706994153</v>
      </c>
      <c r="AY119">
        <f t="shared" si="167"/>
        <v>0.14924276861142824</v>
      </c>
      <c r="AZ119">
        <f t="shared" si="168"/>
        <v>17.334995522761524</v>
      </c>
      <c r="BA119">
        <f t="shared" si="169"/>
        <v>0.66947933109352453</v>
      </c>
      <c r="BB119">
        <f t="shared" si="170"/>
        <v>47.580328461216425</v>
      </c>
      <c r="BC119">
        <f t="shared" si="171"/>
        <v>370.53340488448822</v>
      </c>
      <c r="BD119">
        <f t="shared" si="172"/>
        <v>2.1823718965855696E-2</v>
      </c>
    </row>
    <row r="120" spans="1:114" x14ac:dyDescent="0.25">
      <c r="A120" s="1">
        <v>90</v>
      </c>
      <c r="B120" s="1" t="s">
        <v>135</v>
      </c>
      <c r="C120" s="1">
        <v>3248.4999994970858</v>
      </c>
      <c r="D120" s="1">
        <v>0</v>
      </c>
      <c r="E120">
        <f t="shared" si="145"/>
        <v>16.958577426988231</v>
      </c>
      <c r="F120">
        <f t="shared" si="146"/>
        <v>0.25659401429110495</v>
      </c>
      <c r="G120">
        <f t="shared" si="147"/>
        <v>253.51922283441681</v>
      </c>
      <c r="H120">
        <f t="shared" si="148"/>
        <v>5.2836191120710101</v>
      </c>
      <c r="I120">
        <f t="shared" si="149"/>
        <v>1.4891615230511261</v>
      </c>
      <c r="J120">
        <f t="shared" si="150"/>
        <v>22.209884643554687</v>
      </c>
      <c r="K120" s="1">
        <v>5.8032670900000003</v>
      </c>
      <c r="L120">
        <f t="shared" si="151"/>
        <v>1.4631957257868697</v>
      </c>
      <c r="M120" s="1">
        <v>1</v>
      </c>
      <c r="N120">
        <f t="shared" si="152"/>
        <v>2.9263914515737395</v>
      </c>
      <c r="O120" s="1">
        <v>26.009675979614258</v>
      </c>
      <c r="P120" s="1">
        <v>22.209884643554687</v>
      </c>
      <c r="Q120" s="1">
        <v>27.987377166748047</v>
      </c>
      <c r="R120" s="1">
        <v>400.40188598632812</v>
      </c>
      <c r="S120" s="1">
        <v>378.39529418945312</v>
      </c>
      <c r="T120" s="1">
        <v>11.487663269042969</v>
      </c>
      <c r="U120" s="1">
        <v>17.513553619384766</v>
      </c>
      <c r="V120" s="1">
        <v>23.284616470336914</v>
      </c>
      <c r="W120" s="1">
        <v>35.498638153076172</v>
      </c>
      <c r="X120" s="1">
        <v>499.93023681640625</v>
      </c>
      <c r="Y120" s="1">
        <v>1499.3487548828125</v>
      </c>
      <c r="Z120" s="1">
        <v>28.078502655029297</v>
      </c>
      <c r="AA120" s="1">
        <v>68.432815551757812</v>
      </c>
      <c r="AB120" s="1">
        <v>-1.7765743732452393</v>
      </c>
      <c r="AC120" s="1">
        <v>0.12634596228599548</v>
      </c>
      <c r="AD120" s="1">
        <v>1</v>
      </c>
      <c r="AE120" s="1">
        <v>-0.21956524252891541</v>
      </c>
      <c r="AF120" s="1">
        <v>2.737391471862793</v>
      </c>
      <c r="AG120" s="1">
        <v>1</v>
      </c>
      <c r="AH120" s="1">
        <v>0</v>
      </c>
      <c r="AI120" s="1">
        <v>0.15999999642372131</v>
      </c>
      <c r="AJ120" s="1">
        <v>111115</v>
      </c>
      <c r="AK120">
        <f t="shared" si="153"/>
        <v>0.86146342924293384</v>
      </c>
      <c r="AL120">
        <f t="shared" si="154"/>
        <v>5.2836191120710103E-3</v>
      </c>
      <c r="AM120">
        <f t="shared" si="155"/>
        <v>295.35988464355466</v>
      </c>
      <c r="AN120">
        <f t="shared" si="156"/>
        <v>299.15967597961424</v>
      </c>
      <c r="AO120">
        <f t="shared" si="157"/>
        <v>239.895795419161</v>
      </c>
      <c r="AP120">
        <f t="shared" si="158"/>
        <v>0.5781323891078578</v>
      </c>
      <c r="AQ120">
        <f t="shared" si="159"/>
        <v>2.6876633075423042</v>
      </c>
      <c r="AR120">
        <f t="shared" si="160"/>
        <v>39.274480903237759</v>
      </c>
      <c r="AS120">
        <f t="shared" si="161"/>
        <v>21.760927283852993</v>
      </c>
      <c r="AT120">
        <f t="shared" si="162"/>
        <v>24.109780311584473</v>
      </c>
      <c r="AU120">
        <f t="shared" si="163"/>
        <v>3.01478186311952</v>
      </c>
      <c r="AV120">
        <f t="shared" si="164"/>
        <v>0.23590887800125568</v>
      </c>
      <c r="AW120">
        <f t="shared" si="165"/>
        <v>1.1985017844911781</v>
      </c>
      <c r="AX120">
        <f t="shared" si="166"/>
        <v>1.816280078628342</v>
      </c>
      <c r="AY120">
        <f t="shared" si="167"/>
        <v>0.149171695061563</v>
      </c>
      <c r="AZ120">
        <f t="shared" si="168"/>
        <v>17.349034215052633</v>
      </c>
      <c r="BA120">
        <f t="shared" si="169"/>
        <v>0.66998513651569369</v>
      </c>
      <c r="BB120">
        <f t="shared" si="170"/>
        <v>47.570643458609261</v>
      </c>
      <c r="BC120">
        <f t="shared" si="171"/>
        <v>370.57198008220263</v>
      </c>
      <c r="BD120">
        <f t="shared" si="172"/>
        <v>2.1769871541974715E-2</v>
      </c>
      <c r="BE120">
        <f>AVERAGE(E106:E120)</f>
        <v>16.955345873351895</v>
      </c>
      <c r="BF120">
        <f>AVERAGE(O106:O120)</f>
        <v>26.002583694458007</v>
      </c>
      <c r="BG120">
        <f>AVERAGE(P106:P120)</f>
        <v>22.198091125488283</v>
      </c>
      <c r="BH120" t="e">
        <f>AVERAGE(B106:B120)</f>
        <v>#DIV/0!</v>
      </c>
      <c r="BI120">
        <f t="shared" ref="BI120:DJ120" si="173">AVERAGE(C106:C120)</f>
        <v>3245.1333329056702</v>
      </c>
      <c r="BJ120">
        <f t="shared" si="173"/>
        <v>0</v>
      </c>
      <c r="BK120">
        <f t="shared" si="173"/>
        <v>16.955345873351895</v>
      </c>
      <c r="BL120">
        <f t="shared" si="173"/>
        <v>0.25641535657854259</v>
      </c>
      <c r="BM120">
        <f t="shared" si="173"/>
        <v>253.45162622660638</v>
      </c>
      <c r="BN120">
        <f t="shared" si="173"/>
        <v>5.2755809301987346</v>
      </c>
      <c r="BO120">
        <f t="shared" si="173"/>
        <v>1.4879128303914968</v>
      </c>
      <c r="BP120">
        <f t="shared" si="173"/>
        <v>22.198091125488283</v>
      </c>
      <c r="BQ120">
        <f t="shared" si="173"/>
        <v>5.8032670900000012</v>
      </c>
      <c r="BR120">
        <f t="shared" si="173"/>
        <v>1.4631957257868702</v>
      </c>
      <c r="BS120">
        <f t="shared" si="173"/>
        <v>1</v>
      </c>
      <c r="BT120">
        <f t="shared" si="173"/>
        <v>2.9263914515737404</v>
      </c>
      <c r="BU120">
        <f t="shared" si="173"/>
        <v>26.002583694458007</v>
      </c>
      <c r="BV120">
        <f t="shared" si="173"/>
        <v>22.198091125488283</v>
      </c>
      <c r="BW120">
        <f t="shared" si="173"/>
        <v>27.987294769287111</v>
      </c>
      <c r="BX120">
        <f t="shared" si="173"/>
        <v>400.36565144856769</v>
      </c>
      <c r="BY120">
        <f t="shared" si="173"/>
        <v>378.36849975585938</v>
      </c>
      <c r="BZ120">
        <f t="shared" si="173"/>
        <v>11.486974589029948</v>
      </c>
      <c r="CA120">
        <f t="shared" si="173"/>
        <v>17.503215408325197</v>
      </c>
      <c r="CB120">
        <f t="shared" si="173"/>
        <v>23.293518575032554</v>
      </c>
      <c r="CC120">
        <f t="shared" si="173"/>
        <v>35.493369547526044</v>
      </c>
      <c r="CD120">
        <f t="shared" si="173"/>
        <v>499.97556966145834</v>
      </c>
      <c r="CE120">
        <f t="shared" si="173"/>
        <v>1499.1551432291667</v>
      </c>
      <c r="CF120">
        <f t="shared" si="173"/>
        <v>28.108203633626303</v>
      </c>
      <c r="CG120">
        <f t="shared" si="173"/>
        <v>68.434351094563809</v>
      </c>
      <c r="CH120">
        <f t="shared" si="173"/>
        <v>-1.7765743732452393</v>
      </c>
      <c r="CI120">
        <f t="shared" si="173"/>
        <v>0.12634596228599548</v>
      </c>
      <c r="CJ120">
        <f t="shared" si="173"/>
        <v>1</v>
      </c>
      <c r="CK120">
        <f t="shared" si="173"/>
        <v>-0.21956524252891541</v>
      </c>
      <c r="CL120">
        <f t="shared" si="173"/>
        <v>2.737391471862793</v>
      </c>
      <c r="CM120">
        <f t="shared" si="173"/>
        <v>1</v>
      </c>
      <c r="CN120">
        <f t="shared" si="173"/>
        <v>0</v>
      </c>
      <c r="CO120">
        <f t="shared" si="173"/>
        <v>0.15999999642372131</v>
      </c>
      <c r="CP120">
        <f t="shared" si="173"/>
        <v>111115</v>
      </c>
      <c r="CQ120">
        <f t="shared" si="173"/>
        <v>0.86154154531849791</v>
      </c>
      <c r="CR120">
        <f t="shared" si="173"/>
        <v>5.2755809301987359E-3</v>
      </c>
      <c r="CS120">
        <f t="shared" si="173"/>
        <v>295.34809112548828</v>
      </c>
      <c r="CT120">
        <f t="shared" si="173"/>
        <v>299.15258369445803</v>
      </c>
      <c r="CU120">
        <f t="shared" si="173"/>
        <v>239.86481755527009</v>
      </c>
      <c r="CV120">
        <f t="shared" si="173"/>
        <v>0.58245853880042275</v>
      </c>
      <c r="CW120">
        <f t="shared" si="173"/>
        <v>2.6857340143759618</v>
      </c>
      <c r="CX120">
        <f t="shared" si="173"/>
        <v>39.245407896833903</v>
      </c>
      <c r="CY120">
        <f t="shared" si="173"/>
        <v>21.742192488508707</v>
      </c>
      <c r="CZ120">
        <f t="shared" si="173"/>
        <v>24.100337409973143</v>
      </c>
      <c r="DA120">
        <f t="shared" si="173"/>
        <v>3.0130736994723124</v>
      </c>
      <c r="DB120">
        <f t="shared" si="173"/>
        <v>0.23575781261754983</v>
      </c>
      <c r="DC120">
        <f t="shared" si="173"/>
        <v>1.1978211839844657</v>
      </c>
      <c r="DD120">
        <f t="shared" si="173"/>
        <v>1.8152525154878463</v>
      </c>
      <c r="DE120">
        <f t="shared" si="173"/>
        <v>0.1490750567184474</v>
      </c>
      <c r="DF120">
        <f t="shared" si="173"/>
        <v>17.344797543970323</v>
      </c>
      <c r="DG120">
        <f t="shared" si="173"/>
        <v>0.66985389256250061</v>
      </c>
      <c r="DH120">
        <f t="shared" si="173"/>
        <v>47.575095216722261</v>
      </c>
      <c r="DI120">
        <f t="shared" si="173"/>
        <v>370.54667642572508</v>
      </c>
      <c r="DJ120">
        <f t="shared" si="173"/>
        <v>2.1769247469417951E-2</v>
      </c>
    </row>
    <row r="121" spans="1:114" x14ac:dyDescent="0.25">
      <c r="A121" s="1" t="s">
        <v>9</v>
      </c>
      <c r="B121" s="1" t="s">
        <v>136</v>
      </c>
    </row>
    <row r="122" spans="1:114" x14ac:dyDescent="0.25">
      <c r="A122" s="1" t="s">
        <v>9</v>
      </c>
      <c r="B122" s="1" t="s">
        <v>137</v>
      </c>
    </row>
    <row r="123" spans="1:114" x14ac:dyDescent="0.25">
      <c r="A123" s="1" t="s">
        <v>9</v>
      </c>
      <c r="B123" s="1" t="s">
        <v>138</v>
      </c>
    </row>
    <row r="124" spans="1:114" x14ac:dyDescent="0.25">
      <c r="A124" s="1">
        <v>91</v>
      </c>
      <c r="B124" s="1" t="s">
        <v>139</v>
      </c>
      <c r="C124" s="1">
        <v>3934.9999993517995</v>
      </c>
      <c r="D124" s="1">
        <v>0</v>
      </c>
      <c r="E124">
        <f t="shared" ref="E124:E138" si="174">(R124-S124*(1000-T124)/(1000-U124))*AK124</f>
        <v>17.771386232786391</v>
      </c>
      <c r="F124">
        <f t="shared" ref="F124:F138" si="175">IF(AV124&lt;&gt;0,1/(1/AV124-1/N124),0)</f>
        <v>0.27267336846569662</v>
      </c>
      <c r="G124">
        <f t="shared" ref="G124:G138" si="176">((AY124-AL124/2)*S124-E124)/(AY124+AL124/2)</f>
        <v>252.49679366049938</v>
      </c>
      <c r="H124">
        <f t="shared" ref="H124:H138" si="177">AL124*1000</f>
        <v>6.3984641837655376</v>
      </c>
      <c r="I124">
        <f t="shared" ref="I124:I138" si="178">(AQ124-AW124)</f>
        <v>1.6930987928205619</v>
      </c>
      <c r="J124">
        <f t="shared" ref="J124:J138" si="179">(P124+AP124*D124)</f>
        <v>25.487459182739258</v>
      </c>
      <c r="K124" s="1">
        <v>5.8032670900000003</v>
      </c>
      <c r="L124">
        <f t="shared" ref="L124:L138" si="180">(K124*AE124+AF124)</f>
        <v>1.4631957257868697</v>
      </c>
      <c r="M124" s="1">
        <v>1</v>
      </c>
      <c r="N124">
        <f t="shared" ref="N124:N138" si="181">L124*(M124+1)*(M124+1)/(M124*M124+1)</f>
        <v>2.9263914515737395</v>
      </c>
      <c r="O124" s="1">
        <v>30.725681304931641</v>
      </c>
      <c r="P124" s="1">
        <v>25.487459182739258</v>
      </c>
      <c r="Q124" s="1">
        <v>33.06781005859375</v>
      </c>
      <c r="R124" s="1">
        <v>401.30841064453125</v>
      </c>
      <c r="S124" s="1">
        <v>377.87371826171875</v>
      </c>
      <c r="T124" s="1">
        <v>15.836559295654297</v>
      </c>
      <c r="U124" s="1">
        <v>23.092096328735352</v>
      </c>
      <c r="V124" s="1">
        <v>24.400074005126953</v>
      </c>
      <c r="W124" s="1">
        <v>35.578994750976563</v>
      </c>
      <c r="X124" s="1">
        <v>499.9566650390625</v>
      </c>
      <c r="Y124" s="1">
        <v>1499.63232421875</v>
      </c>
      <c r="Z124" s="1">
        <v>30.415227890014648</v>
      </c>
      <c r="AA124" s="1">
        <v>68.428955078125</v>
      </c>
      <c r="AB124" s="1">
        <v>-1.4604732990264893</v>
      </c>
      <c r="AC124" s="1">
        <v>4.3687194585800171E-2</v>
      </c>
      <c r="AD124" s="1">
        <v>1</v>
      </c>
      <c r="AE124" s="1">
        <v>-0.21956524252891541</v>
      </c>
      <c r="AF124" s="1">
        <v>2.737391471862793</v>
      </c>
      <c r="AG124" s="1">
        <v>1</v>
      </c>
      <c r="AH124" s="1">
        <v>0</v>
      </c>
      <c r="AI124" s="1">
        <v>0.15999999642372131</v>
      </c>
      <c r="AJ124" s="1">
        <v>111115</v>
      </c>
      <c r="AK124">
        <f t="shared" ref="AK124:AK138" si="182">X124*0.000001/(K124*0.0001)</f>
        <v>0.86150896949163591</v>
      </c>
      <c r="AL124">
        <f t="shared" ref="AL124:AL138" si="183">(U124-T124)/(1000-U124)*AK124</f>
        <v>6.3984641837655379E-3</v>
      </c>
      <c r="AM124">
        <f t="shared" ref="AM124:AM138" si="184">(P124+273.15)</f>
        <v>298.63745918273924</v>
      </c>
      <c r="AN124">
        <f t="shared" ref="AN124:AN138" si="185">(O124+273.15)</f>
        <v>303.87568130493162</v>
      </c>
      <c r="AO124">
        <f t="shared" ref="AO124:AO138" si="186">(Y124*AG124+Z124*AH124)*AI124</f>
        <v>239.94116651189688</v>
      </c>
      <c r="AP124">
        <f t="shared" ref="AP124:AP138" si="187">((AO124+0.00000010773*(AN124^4-AM124^4))-AL124*44100)/(L124*51.4+0.00000043092*AM124^3)</f>
        <v>0.22481873212947862</v>
      </c>
      <c r="AQ124">
        <f t="shared" ref="AQ124:AQ138" si="188">0.61365*EXP(17.502*J124/(240.97+J124))</f>
        <v>3.2732668151593285</v>
      </c>
      <c r="AR124">
        <f t="shared" ref="AR124:AR138" si="189">AQ124*1000/AA124</f>
        <v>47.834528693624733</v>
      </c>
      <c r="AS124">
        <f t="shared" ref="AS124:AS138" si="190">(AR124-U124)</f>
        <v>24.742432364889382</v>
      </c>
      <c r="AT124">
        <f t="shared" ref="AT124:AT138" si="191">IF(D124,P124,(O124+P124)/2)</f>
        <v>28.106570243835449</v>
      </c>
      <c r="AU124">
        <f t="shared" ref="AU124:AU138" si="192">0.61365*EXP(17.502*AT124/(240.97+AT124))</f>
        <v>3.8184797927968734</v>
      </c>
      <c r="AV124">
        <f t="shared" ref="AV124:AV138" si="193">IF(AS124&lt;&gt;0,(1000-(AR124+U124)/2)/AS124*AL124,0)</f>
        <v>0.2494319619756859</v>
      </c>
      <c r="AW124">
        <f t="shared" ref="AW124:AW138" si="194">U124*AA124/1000</f>
        <v>1.5801680223387666</v>
      </c>
      <c r="AX124">
        <f t="shared" ref="AX124:AX138" si="195">(AU124-AW124)</f>
        <v>2.2383117704581066</v>
      </c>
      <c r="AY124">
        <f t="shared" ref="AY124:AY138" si="196">1/(1.6/F124+1.37/N124)</f>
        <v>0.15782878601659428</v>
      </c>
      <c r="AZ124">
        <f t="shared" ref="AZ124:AZ138" si="197">G124*AA124*0.001</f>
        <v>17.278091750764911</v>
      </c>
      <c r="BA124">
        <f t="shared" ref="BA124:BA138" si="198">G124/S124</f>
        <v>0.66820416837145002</v>
      </c>
      <c r="BB124">
        <f t="shared" ref="BB124:BB138" si="199">(1-AL124*AA124/AQ124/F124)*100</f>
        <v>50.94406917506651</v>
      </c>
      <c r="BC124">
        <f t="shared" ref="BC124:BC138" si="200">(S124-E124/(N124/1.35))</f>
        <v>369.67544000288922</v>
      </c>
      <c r="BD124">
        <f t="shared" ref="BD124:BD138" si="201">E124*BB124/100/BC124</f>
        <v>2.4490313166945003E-2</v>
      </c>
    </row>
    <row r="125" spans="1:114" x14ac:dyDescent="0.25">
      <c r="A125" s="1">
        <v>92</v>
      </c>
      <c r="B125" s="1" t="s">
        <v>139</v>
      </c>
      <c r="C125" s="1">
        <v>3934.9999993517995</v>
      </c>
      <c r="D125" s="1">
        <v>0</v>
      </c>
      <c r="E125">
        <f t="shared" si="174"/>
        <v>17.771386232786391</v>
      </c>
      <c r="F125">
        <f t="shared" si="175"/>
        <v>0.27267336846569662</v>
      </c>
      <c r="G125">
        <f t="shared" si="176"/>
        <v>252.49679366049938</v>
      </c>
      <c r="H125">
        <f t="shared" si="177"/>
        <v>6.3984641837655376</v>
      </c>
      <c r="I125">
        <f t="shared" si="178"/>
        <v>1.6930987928205619</v>
      </c>
      <c r="J125">
        <f t="shared" si="179"/>
        <v>25.487459182739258</v>
      </c>
      <c r="K125" s="1">
        <v>5.8032670900000003</v>
      </c>
      <c r="L125">
        <f t="shared" si="180"/>
        <v>1.4631957257868697</v>
      </c>
      <c r="M125" s="1">
        <v>1</v>
      </c>
      <c r="N125">
        <f t="shared" si="181"/>
        <v>2.9263914515737395</v>
      </c>
      <c r="O125" s="1">
        <v>30.725681304931641</v>
      </c>
      <c r="P125" s="1">
        <v>25.487459182739258</v>
      </c>
      <c r="Q125" s="1">
        <v>33.06781005859375</v>
      </c>
      <c r="R125" s="1">
        <v>401.30841064453125</v>
      </c>
      <c r="S125" s="1">
        <v>377.87371826171875</v>
      </c>
      <c r="T125" s="1">
        <v>15.836559295654297</v>
      </c>
      <c r="U125" s="1">
        <v>23.092096328735352</v>
      </c>
      <c r="V125" s="1">
        <v>24.400074005126953</v>
      </c>
      <c r="W125" s="1">
        <v>35.578994750976563</v>
      </c>
      <c r="X125" s="1">
        <v>499.9566650390625</v>
      </c>
      <c r="Y125" s="1">
        <v>1499.63232421875</v>
      </c>
      <c r="Z125" s="1">
        <v>30.415227890014648</v>
      </c>
      <c r="AA125" s="1">
        <v>68.428955078125</v>
      </c>
      <c r="AB125" s="1">
        <v>-1.4604732990264893</v>
      </c>
      <c r="AC125" s="1">
        <v>4.3687194585800171E-2</v>
      </c>
      <c r="AD125" s="1">
        <v>1</v>
      </c>
      <c r="AE125" s="1">
        <v>-0.21956524252891541</v>
      </c>
      <c r="AF125" s="1">
        <v>2.737391471862793</v>
      </c>
      <c r="AG125" s="1">
        <v>1</v>
      </c>
      <c r="AH125" s="1">
        <v>0</v>
      </c>
      <c r="AI125" s="1">
        <v>0.15999999642372131</v>
      </c>
      <c r="AJ125" s="1">
        <v>111115</v>
      </c>
      <c r="AK125">
        <f t="shared" si="182"/>
        <v>0.86150896949163591</v>
      </c>
      <c r="AL125">
        <f t="shared" si="183"/>
        <v>6.3984641837655379E-3</v>
      </c>
      <c r="AM125">
        <f t="shared" si="184"/>
        <v>298.63745918273924</v>
      </c>
      <c r="AN125">
        <f t="shared" si="185"/>
        <v>303.87568130493162</v>
      </c>
      <c r="AO125">
        <f t="shared" si="186"/>
        <v>239.94116651189688</v>
      </c>
      <c r="AP125">
        <f t="shared" si="187"/>
        <v>0.22481873212947862</v>
      </c>
      <c r="AQ125">
        <f t="shared" si="188"/>
        <v>3.2732668151593285</v>
      </c>
      <c r="AR125">
        <f t="shared" si="189"/>
        <v>47.834528693624733</v>
      </c>
      <c r="AS125">
        <f t="shared" si="190"/>
        <v>24.742432364889382</v>
      </c>
      <c r="AT125">
        <f t="shared" si="191"/>
        <v>28.106570243835449</v>
      </c>
      <c r="AU125">
        <f t="shared" si="192"/>
        <v>3.8184797927968734</v>
      </c>
      <c r="AV125">
        <f t="shared" si="193"/>
        <v>0.2494319619756859</v>
      </c>
      <c r="AW125">
        <f t="shared" si="194"/>
        <v>1.5801680223387666</v>
      </c>
      <c r="AX125">
        <f t="shared" si="195"/>
        <v>2.2383117704581066</v>
      </c>
      <c r="AY125">
        <f t="shared" si="196"/>
        <v>0.15782878601659428</v>
      </c>
      <c r="AZ125">
        <f t="shared" si="197"/>
        <v>17.278091750764911</v>
      </c>
      <c r="BA125">
        <f t="shared" si="198"/>
        <v>0.66820416837145002</v>
      </c>
      <c r="BB125">
        <f t="shared" si="199"/>
        <v>50.94406917506651</v>
      </c>
      <c r="BC125">
        <f t="shared" si="200"/>
        <v>369.67544000288922</v>
      </c>
      <c r="BD125">
        <f t="shared" si="201"/>
        <v>2.4490313166945003E-2</v>
      </c>
    </row>
    <row r="126" spans="1:114" x14ac:dyDescent="0.25">
      <c r="A126" s="1">
        <v>93</v>
      </c>
      <c r="B126" s="1" t="s">
        <v>140</v>
      </c>
      <c r="C126" s="1">
        <v>3935.4999993406236</v>
      </c>
      <c r="D126" s="1">
        <v>0</v>
      </c>
      <c r="E126">
        <f t="shared" si="174"/>
        <v>17.761745159753424</v>
      </c>
      <c r="F126">
        <f t="shared" si="175"/>
        <v>0.27292520555341415</v>
      </c>
      <c r="G126">
        <f t="shared" si="176"/>
        <v>252.65142968801871</v>
      </c>
      <c r="H126">
        <f t="shared" si="177"/>
        <v>6.3996336942228291</v>
      </c>
      <c r="I126">
        <f t="shared" si="178"/>
        <v>1.69199597132621</v>
      </c>
      <c r="J126">
        <f t="shared" si="179"/>
        <v>25.482566833496094</v>
      </c>
      <c r="K126" s="1">
        <v>5.8032670900000003</v>
      </c>
      <c r="L126">
        <f t="shared" si="180"/>
        <v>1.4631957257868697</v>
      </c>
      <c r="M126" s="1">
        <v>1</v>
      </c>
      <c r="N126">
        <f t="shared" si="181"/>
        <v>2.9263914515737395</v>
      </c>
      <c r="O126" s="1">
        <v>30.726516723632813</v>
      </c>
      <c r="P126" s="1">
        <v>25.482566833496094</v>
      </c>
      <c r="Q126" s="1">
        <v>33.066883087158203</v>
      </c>
      <c r="R126" s="1">
        <v>401.289794921875</v>
      </c>
      <c r="S126" s="1">
        <v>377.865478515625</v>
      </c>
      <c r="T126" s="1">
        <v>15.837263107299805</v>
      </c>
      <c r="U126" s="1">
        <v>23.094223022460938</v>
      </c>
      <c r="V126" s="1">
        <v>24.400089263916016</v>
      </c>
      <c r="W126" s="1">
        <v>35.580711364746094</v>
      </c>
      <c r="X126" s="1">
        <v>499.94891357421875</v>
      </c>
      <c r="Y126" s="1">
        <v>1499.587646484375</v>
      </c>
      <c r="Z126" s="1">
        <v>30.528596878051758</v>
      </c>
      <c r="AA126" s="1">
        <v>68.429222106933594</v>
      </c>
      <c r="AB126" s="1">
        <v>-1.4604732990264893</v>
      </c>
      <c r="AC126" s="1">
        <v>4.3687194585800171E-2</v>
      </c>
      <c r="AD126" s="1">
        <v>1</v>
      </c>
      <c r="AE126" s="1">
        <v>-0.21956524252891541</v>
      </c>
      <c r="AF126" s="1">
        <v>2.737391471862793</v>
      </c>
      <c r="AG126" s="1">
        <v>1</v>
      </c>
      <c r="AH126" s="1">
        <v>0</v>
      </c>
      <c r="AI126" s="1">
        <v>0.15999999642372131</v>
      </c>
      <c r="AJ126" s="1">
        <v>111115</v>
      </c>
      <c r="AK126">
        <f t="shared" si="182"/>
        <v>0.86149561242100048</v>
      </c>
      <c r="AL126">
        <f t="shared" si="183"/>
        <v>6.3996336942228295E-3</v>
      </c>
      <c r="AM126">
        <f t="shared" si="184"/>
        <v>298.63256683349607</v>
      </c>
      <c r="AN126">
        <f t="shared" si="185"/>
        <v>303.87651672363279</v>
      </c>
      <c r="AO126">
        <f t="shared" si="186"/>
        <v>239.93401807455666</v>
      </c>
      <c r="AP126">
        <f t="shared" si="187"/>
        <v>0.22490701554938294</v>
      </c>
      <c r="AQ126">
        <f t="shared" si="188"/>
        <v>3.2723156879172488</v>
      </c>
      <c r="AR126">
        <f t="shared" si="189"/>
        <v>47.820442599853571</v>
      </c>
      <c r="AS126">
        <f t="shared" si="190"/>
        <v>24.726219577392634</v>
      </c>
      <c r="AT126">
        <f t="shared" si="191"/>
        <v>28.104541778564453</v>
      </c>
      <c r="AU126">
        <f t="shared" si="192"/>
        <v>3.8180286286498943</v>
      </c>
      <c r="AV126">
        <f t="shared" si="193"/>
        <v>0.2496426812492209</v>
      </c>
      <c r="AW126">
        <f t="shared" si="194"/>
        <v>1.5803197165910388</v>
      </c>
      <c r="AX126">
        <f t="shared" si="195"/>
        <v>2.2377089120588556</v>
      </c>
      <c r="AY126">
        <f t="shared" si="196"/>
        <v>0.15796377459404737</v>
      </c>
      <c r="AZ126">
        <f t="shared" si="197"/>
        <v>17.28874079775575</v>
      </c>
      <c r="BA126">
        <f t="shared" si="198"/>
        <v>0.66862797490925441</v>
      </c>
      <c r="BB126">
        <f t="shared" si="199"/>
        <v>50.965937210035797</v>
      </c>
      <c r="BC126">
        <f t="shared" si="200"/>
        <v>369.67164786703825</v>
      </c>
      <c r="BD126">
        <f t="shared" si="201"/>
        <v>2.4487785140564641E-2</v>
      </c>
    </row>
    <row r="127" spans="1:114" x14ac:dyDescent="0.25">
      <c r="A127" s="1">
        <v>94</v>
      </c>
      <c r="B127" s="1" t="s">
        <v>140</v>
      </c>
      <c r="C127" s="1">
        <v>3935.9999993294477</v>
      </c>
      <c r="D127" s="1">
        <v>0</v>
      </c>
      <c r="E127">
        <f t="shared" si="174"/>
        <v>17.761363371986903</v>
      </c>
      <c r="F127">
        <f t="shared" si="175"/>
        <v>0.27282591306251125</v>
      </c>
      <c r="G127">
        <f t="shared" si="176"/>
        <v>252.62716226698174</v>
      </c>
      <c r="H127">
        <f t="shared" si="177"/>
        <v>6.3943397876665991</v>
      </c>
      <c r="I127">
        <f t="shared" si="178"/>
        <v>1.6911747792061438</v>
      </c>
      <c r="J127">
        <f t="shared" si="179"/>
        <v>25.477071762084961</v>
      </c>
      <c r="K127" s="1">
        <v>5.8032670900000003</v>
      </c>
      <c r="L127">
        <f t="shared" si="180"/>
        <v>1.4631957257868697</v>
      </c>
      <c r="M127" s="1">
        <v>1</v>
      </c>
      <c r="N127">
        <f t="shared" si="181"/>
        <v>2.9263914515737395</v>
      </c>
      <c r="O127" s="1">
        <v>30.727775573730469</v>
      </c>
      <c r="P127" s="1">
        <v>25.477071762084961</v>
      </c>
      <c r="Q127" s="1">
        <v>33.066967010498047</v>
      </c>
      <c r="R127" s="1">
        <v>401.2933349609375</v>
      </c>
      <c r="S127" s="1">
        <v>377.87002563476562</v>
      </c>
      <c r="T127" s="1">
        <v>15.839114189147949</v>
      </c>
      <c r="U127" s="1">
        <v>23.090631484985352</v>
      </c>
      <c r="V127" s="1">
        <v>24.401168823242187</v>
      </c>
      <c r="W127" s="1">
        <v>35.572597503662109</v>
      </c>
      <c r="X127" s="1">
        <v>499.912109375</v>
      </c>
      <c r="Y127" s="1">
        <v>1499.5833740234375</v>
      </c>
      <c r="Z127" s="1">
        <v>30.625308990478516</v>
      </c>
      <c r="AA127" s="1">
        <v>68.429176330566406</v>
      </c>
      <c r="AB127" s="1">
        <v>-1.4604732990264893</v>
      </c>
      <c r="AC127" s="1">
        <v>4.3687194585800171E-2</v>
      </c>
      <c r="AD127" s="1">
        <v>1</v>
      </c>
      <c r="AE127" s="1">
        <v>-0.21956524252891541</v>
      </c>
      <c r="AF127" s="1">
        <v>2.737391471862793</v>
      </c>
      <c r="AG127" s="1">
        <v>1</v>
      </c>
      <c r="AH127" s="1">
        <v>0</v>
      </c>
      <c r="AI127" s="1">
        <v>0.15999999642372131</v>
      </c>
      <c r="AJ127" s="1">
        <v>111115</v>
      </c>
      <c r="AK127">
        <f t="shared" si="182"/>
        <v>0.86143219262892823</v>
      </c>
      <c r="AL127">
        <f t="shared" si="183"/>
        <v>6.3943397876665992E-3</v>
      </c>
      <c r="AM127">
        <f t="shared" si="184"/>
        <v>298.62707176208494</v>
      </c>
      <c r="AN127">
        <f t="shared" si="185"/>
        <v>303.87777557373045</v>
      </c>
      <c r="AO127">
        <f t="shared" si="186"/>
        <v>239.93333448082194</v>
      </c>
      <c r="AP127">
        <f t="shared" si="187"/>
        <v>0.22849711118449642</v>
      </c>
      <c r="AQ127">
        <f t="shared" si="188"/>
        <v>3.2712476726763349</v>
      </c>
      <c r="AR127">
        <f t="shared" si="189"/>
        <v>47.804866989391364</v>
      </c>
      <c r="AS127">
        <f t="shared" si="190"/>
        <v>24.714235504406012</v>
      </c>
      <c r="AT127">
        <f t="shared" si="191"/>
        <v>28.102423667907715</v>
      </c>
      <c r="AU127">
        <f t="shared" si="192"/>
        <v>3.8175575755232418</v>
      </c>
      <c r="AV127">
        <f t="shared" si="193"/>
        <v>0.24955960435176941</v>
      </c>
      <c r="AW127">
        <f t="shared" si="194"/>
        <v>1.5800728934701911</v>
      </c>
      <c r="AX127">
        <f t="shared" si="195"/>
        <v>2.2374846820530507</v>
      </c>
      <c r="AY127">
        <f t="shared" si="196"/>
        <v>0.15791055448178296</v>
      </c>
      <c r="AZ127">
        <f t="shared" si="197"/>
        <v>17.287068632657906</v>
      </c>
      <c r="BA127">
        <f t="shared" si="198"/>
        <v>0.66855570732980363</v>
      </c>
      <c r="BB127">
        <f t="shared" si="199"/>
        <v>50.972699747424208</v>
      </c>
      <c r="BC127">
        <f t="shared" si="200"/>
        <v>369.67637111213241</v>
      </c>
      <c r="BD127">
        <f t="shared" si="201"/>
        <v>2.4490195019539727E-2</v>
      </c>
    </row>
    <row r="128" spans="1:114" x14ac:dyDescent="0.25">
      <c r="A128" s="1">
        <v>95</v>
      </c>
      <c r="B128" s="1" t="s">
        <v>141</v>
      </c>
      <c r="C128" s="1">
        <v>3936.4999993182719</v>
      </c>
      <c r="D128" s="1">
        <v>0</v>
      </c>
      <c r="E128">
        <f t="shared" si="174"/>
        <v>17.768377857013949</v>
      </c>
      <c r="F128">
        <f t="shared" si="175"/>
        <v>0.27295070187173787</v>
      </c>
      <c r="G128">
        <f t="shared" si="176"/>
        <v>252.6350266729936</v>
      </c>
      <c r="H128">
        <f t="shared" si="177"/>
        <v>6.3944909985089051</v>
      </c>
      <c r="I128">
        <f t="shared" si="178"/>
        <v>1.6905111979943994</v>
      </c>
      <c r="J128">
        <f t="shared" si="179"/>
        <v>25.473720550537109</v>
      </c>
      <c r="K128" s="1">
        <v>5.8032670900000003</v>
      </c>
      <c r="L128">
        <f t="shared" si="180"/>
        <v>1.4631957257868697</v>
      </c>
      <c r="M128" s="1">
        <v>1</v>
      </c>
      <c r="N128">
        <f t="shared" si="181"/>
        <v>2.9263914515737395</v>
      </c>
      <c r="O128" s="1">
        <v>30.728742599487305</v>
      </c>
      <c r="P128" s="1">
        <v>25.473720550537109</v>
      </c>
      <c r="Q128" s="1">
        <v>33.066925048828125</v>
      </c>
      <c r="R128" s="1">
        <v>401.30209350585937</v>
      </c>
      <c r="S128" s="1">
        <v>377.86972045898437</v>
      </c>
      <c r="T128" s="1">
        <v>15.838919639587402</v>
      </c>
      <c r="U128" s="1">
        <v>23.090871810913086</v>
      </c>
      <c r="V128" s="1">
        <v>24.399459838867188</v>
      </c>
      <c r="W128" s="1">
        <v>35.570911407470703</v>
      </c>
      <c r="X128" s="1">
        <v>499.89382934570312</v>
      </c>
      <c r="Y128" s="1">
        <v>1499.585205078125</v>
      </c>
      <c r="Z128" s="1">
        <v>30.6741943359375</v>
      </c>
      <c r="AA128" s="1">
        <v>68.429000854492187</v>
      </c>
      <c r="AB128" s="1">
        <v>-1.4604732990264893</v>
      </c>
      <c r="AC128" s="1">
        <v>4.3687194585800171E-2</v>
      </c>
      <c r="AD128" s="1">
        <v>1</v>
      </c>
      <c r="AE128" s="1">
        <v>-0.21956524252891541</v>
      </c>
      <c r="AF128" s="1">
        <v>2.737391471862793</v>
      </c>
      <c r="AG128" s="1">
        <v>1</v>
      </c>
      <c r="AH128" s="1">
        <v>0</v>
      </c>
      <c r="AI128" s="1">
        <v>0.15999999642372131</v>
      </c>
      <c r="AJ128" s="1">
        <v>111115</v>
      </c>
      <c r="AK128">
        <f t="shared" si="182"/>
        <v>0.86140069308046108</v>
      </c>
      <c r="AL128">
        <f t="shared" si="183"/>
        <v>6.394490998508905E-3</v>
      </c>
      <c r="AM128">
        <f t="shared" si="184"/>
        <v>298.62372055053709</v>
      </c>
      <c r="AN128">
        <f t="shared" si="185"/>
        <v>303.87874259948728</v>
      </c>
      <c r="AO128">
        <f t="shared" si="186"/>
        <v>239.93362744956539</v>
      </c>
      <c r="AP128">
        <f t="shared" si="187"/>
        <v>0.22900312724603106</v>
      </c>
      <c r="AQ128">
        <f t="shared" si="188"/>
        <v>3.2705964848743405</v>
      </c>
      <c r="AR128">
        <f t="shared" si="189"/>
        <v>47.795473323203353</v>
      </c>
      <c r="AS128">
        <f t="shared" si="190"/>
        <v>24.704601512290267</v>
      </c>
      <c r="AT128">
        <f t="shared" si="191"/>
        <v>28.101231575012207</v>
      </c>
      <c r="AU128">
        <f t="shared" si="192"/>
        <v>3.8172924846252805</v>
      </c>
      <c r="AV128">
        <f t="shared" si="193"/>
        <v>0.24966401289661827</v>
      </c>
      <c r="AW128">
        <f t="shared" si="194"/>
        <v>1.5800852868799411</v>
      </c>
      <c r="AX128">
        <f t="shared" si="195"/>
        <v>2.2372071977453394</v>
      </c>
      <c r="AY128">
        <f t="shared" si="196"/>
        <v>0.15797743998838587</v>
      </c>
      <c r="AZ128">
        <f t="shared" si="197"/>
        <v>17.287562456080938</v>
      </c>
      <c r="BA128">
        <f t="shared" si="198"/>
        <v>0.66857705974992432</v>
      </c>
      <c r="BB128">
        <f t="shared" si="199"/>
        <v>50.984323826634892</v>
      </c>
      <c r="BC128">
        <f t="shared" si="200"/>
        <v>369.67283002108036</v>
      </c>
      <c r="BD128">
        <f t="shared" si="201"/>
        <v>2.4505688732502987E-2</v>
      </c>
    </row>
    <row r="129" spans="1:114" x14ac:dyDescent="0.25">
      <c r="A129" s="1">
        <v>96</v>
      </c>
      <c r="B129" s="1" t="s">
        <v>141</v>
      </c>
      <c r="C129" s="1">
        <v>3936.999999307096</v>
      </c>
      <c r="D129" s="1">
        <v>0</v>
      </c>
      <c r="E129">
        <f t="shared" si="174"/>
        <v>17.807283104260634</v>
      </c>
      <c r="F129">
        <f t="shared" si="175"/>
        <v>0.27312440741233412</v>
      </c>
      <c r="G129">
        <f t="shared" si="176"/>
        <v>252.4558280713118</v>
      </c>
      <c r="H129">
        <f t="shared" si="177"/>
        <v>6.3972004563617269</v>
      </c>
      <c r="I129">
        <f t="shared" si="178"/>
        <v>1.690250401138724</v>
      </c>
      <c r="J129">
        <f t="shared" si="179"/>
        <v>25.473302841186523</v>
      </c>
      <c r="K129" s="1">
        <v>5.8032670900000003</v>
      </c>
      <c r="L129">
        <f t="shared" si="180"/>
        <v>1.4631957257868697</v>
      </c>
      <c r="M129" s="1">
        <v>1</v>
      </c>
      <c r="N129">
        <f t="shared" si="181"/>
        <v>2.9263914515737395</v>
      </c>
      <c r="O129" s="1">
        <v>30.728931427001953</v>
      </c>
      <c r="P129" s="1">
        <v>25.473302841186523</v>
      </c>
      <c r="Q129" s="1">
        <v>33.066688537597656</v>
      </c>
      <c r="R129" s="1">
        <v>401.34292602539062</v>
      </c>
      <c r="S129" s="1">
        <v>377.86456298828125</v>
      </c>
      <c r="T129" s="1">
        <v>15.838485717773437</v>
      </c>
      <c r="U129" s="1">
        <v>23.093391418457031</v>
      </c>
      <c r="V129" s="1">
        <v>24.398637771606445</v>
      </c>
      <c r="W129" s="1">
        <v>35.574569702148438</v>
      </c>
      <c r="X129" s="1">
        <v>499.9007568359375</v>
      </c>
      <c r="Y129" s="1">
        <v>1499.599853515625</v>
      </c>
      <c r="Z129" s="1">
        <v>30.744916915893555</v>
      </c>
      <c r="AA129" s="1">
        <v>68.429313659667969</v>
      </c>
      <c r="AB129" s="1">
        <v>-1.4604732990264893</v>
      </c>
      <c r="AC129" s="1">
        <v>4.3687194585800171E-2</v>
      </c>
      <c r="AD129" s="1">
        <v>1</v>
      </c>
      <c r="AE129" s="1">
        <v>-0.21956524252891541</v>
      </c>
      <c r="AF129" s="1">
        <v>2.737391471862793</v>
      </c>
      <c r="AG129" s="1">
        <v>1</v>
      </c>
      <c r="AH129" s="1">
        <v>0</v>
      </c>
      <c r="AI129" s="1">
        <v>0.15999999642372131</v>
      </c>
      <c r="AJ129" s="1">
        <v>111115</v>
      </c>
      <c r="AK129">
        <f t="shared" si="182"/>
        <v>0.86141263030500548</v>
      </c>
      <c r="AL129">
        <f t="shared" si="183"/>
        <v>6.3972004563617266E-3</v>
      </c>
      <c r="AM129">
        <f t="shared" si="184"/>
        <v>298.6233028411865</v>
      </c>
      <c r="AN129">
        <f t="shared" si="185"/>
        <v>303.87893142700193</v>
      </c>
      <c r="AO129">
        <f t="shared" si="186"/>
        <v>239.93597119951301</v>
      </c>
      <c r="AP129">
        <f t="shared" si="187"/>
        <v>0.22773350360399666</v>
      </c>
      <c r="AQ129">
        <f t="shared" si="188"/>
        <v>3.2705153259778048</v>
      </c>
      <c r="AR129">
        <f t="shared" si="189"/>
        <v>47.794068814479964</v>
      </c>
      <c r="AS129">
        <f t="shared" si="190"/>
        <v>24.700677396022932</v>
      </c>
      <c r="AT129">
        <f t="shared" si="191"/>
        <v>28.101117134094238</v>
      </c>
      <c r="AU129">
        <f t="shared" si="192"/>
        <v>3.8172670367439321</v>
      </c>
      <c r="AV129">
        <f t="shared" si="193"/>
        <v>0.24980933562894922</v>
      </c>
      <c r="AW129">
        <f t="shared" si="194"/>
        <v>1.5802649248390808</v>
      </c>
      <c r="AX129">
        <f t="shared" si="195"/>
        <v>2.2370021119048511</v>
      </c>
      <c r="AY129">
        <f t="shared" si="196"/>
        <v>0.15807053682548972</v>
      </c>
      <c r="AZ129">
        <f t="shared" si="197"/>
        <v>17.275379044303005</v>
      </c>
      <c r="BA129">
        <f t="shared" si="198"/>
        <v>0.66811194485877534</v>
      </c>
      <c r="BB129">
        <f t="shared" si="199"/>
        <v>50.993301819330924</v>
      </c>
      <c r="BC129">
        <f t="shared" si="200"/>
        <v>369.64972482033079</v>
      </c>
      <c r="BD129">
        <f t="shared" si="201"/>
        <v>2.4565205948934382E-2</v>
      </c>
    </row>
    <row r="130" spans="1:114" x14ac:dyDescent="0.25">
      <c r="A130" s="1">
        <v>97</v>
      </c>
      <c r="B130" s="1" t="s">
        <v>142</v>
      </c>
      <c r="C130" s="1">
        <v>3937.4999992959201</v>
      </c>
      <c r="D130" s="1">
        <v>0</v>
      </c>
      <c r="E130">
        <f t="shared" si="174"/>
        <v>17.870668551339776</v>
      </c>
      <c r="F130">
        <f t="shared" si="175"/>
        <v>0.27324288952292453</v>
      </c>
      <c r="G130">
        <f t="shared" si="176"/>
        <v>252.06365431614921</v>
      </c>
      <c r="H130">
        <f t="shared" si="177"/>
        <v>6.4009052080669058</v>
      </c>
      <c r="I130">
        <f t="shared" si="178"/>
        <v>1.6905436694771006</v>
      </c>
      <c r="J130">
        <f t="shared" si="179"/>
        <v>25.475627899169922</v>
      </c>
      <c r="K130" s="1">
        <v>5.8032670900000003</v>
      </c>
      <c r="L130">
        <f t="shared" si="180"/>
        <v>1.4631957257868697</v>
      </c>
      <c r="M130" s="1">
        <v>1</v>
      </c>
      <c r="N130">
        <f t="shared" si="181"/>
        <v>2.9263914515737395</v>
      </c>
      <c r="O130" s="1">
        <v>30.729541778564453</v>
      </c>
      <c r="P130" s="1">
        <v>25.475627899169922</v>
      </c>
      <c r="Q130" s="1">
        <v>33.067359924316406</v>
      </c>
      <c r="R130" s="1">
        <v>401.37326049804687</v>
      </c>
      <c r="S130" s="1">
        <v>377.82144165039062</v>
      </c>
      <c r="T130" s="1">
        <v>15.837152481079102</v>
      </c>
      <c r="U130" s="1">
        <v>23.095800399780273</v>
      </c>
      <c r="V130" s="1">
        <v>24.395637512207031</v>
      </c>
      <c r="W130" s="1">
        <v>35.576896667480469</v>
      </c>
      <c r="X130" s="1">
        <v>499.93115234375</v>
      </c>
      <c r="Y130" s="1">
        <v>1499.61279296875</v>
      </c>
      <c r="Z130" s="1">
        <v>30.768589019775391</v>
      </c>
      <c r="AA130" s="1">
        <v>68.429039001464844</v>
      </c>
      <c r="AB130" s="1">
        <v>-1.4604732990264893</v>
      </c>
      <c r="AC130" s="1">
        <v>4.3687194585800171E-2</v>
      </c>
      <c r="AD130" s="1">
        <v>1</v>
      </c>
      <c r="AE130" s="1">
        <v>-0.21956524252891541</v>
      </c>
      <c r="AF130" s="1">
        <v>2.737391471862793</v>
      </c>
      <c r="AG130" s="1">
        <v>1</v>
      </c>
      <c r="AH130" s="1">
        <v>0</v>
      </c>
      <c r="AI130" s="1">
        <v>0.15999999642372131</v>
      </c>
      <c r="AJ130" s="1">
        <v>111115</v>
      </c>
      <c r="AK130">
        <f t="shared" si="182"/>
        <v>0.86146500684970184</v>
      </c>
      <c r="AL130">
        <f t="shared" si="183"/>
        <v>6.4009052080669059E-3</v>
      </c>
      <c r="AM130">
        <f t="shared" si="184"/>
        <v>298.6256278991699</v>
      </c>
      <c r="AN130">
        <f t="shared" si="185"/>
        <v>303.87954177856443</v>
      </c>
      <c r="AO130">
        <f t="shared" si="186"/>
        <v>239.93804151196673</v>
      </c>
      <c r="AP130">
        <f t="shared" si="187"/>
        <v>0.22564925146541978</v>
      </c>
      <c r="AQ130">
        <f t="shared" si="188"/>
        <v>3.2709670958037123</v>
      </c>
      <c r="AR130">
        <f t="shared" si="189"/>
        <v>47.800862667875421</v>
      </c>
      <c r="AS130">
        <f t="shared" si="190"/>
        <v>24.705062268095148</v>
      </c>
      <c r="AT130">
        <f t="shared" si="191"/>
        <v>28.102584838867188</v>
      </c>
      <c r="AU130">
        <f t="shared" si="192"/>
        <v>3.8175934170450669</v>
      </c>
      <c r="AV130">
        <f t="shared" si="193"/>
        <v>0.24990844917270408</v>
      </c>
      <c r="AW130">
        <f t="shared" si="194"/>
        <v>1.5804234263266117</v>
      </c>
      <c r="AX130">
        <f t="shared" si="195"/>
        <v>2.2371699907184555</v>
      </c>
      <c r="AY130">
        <f t="shared" si="196"/>
        <v>0.15813403184418956</v>
      </c>
      <c r="AZ130">
        <f t="shared" si="197"/>
        <v>17.248473632051525</v>
      </c>
      <c r="BA130">
        <f t="shared" si="198"/>
        <v>0.66715021046738576</v>
      </c>
      <c r="BB130">
        <f t="shared" si="199"/>
        <v>50.993149597524848</v>
      </c>
      <c r="BC130">
        <f t="shared" si="200"/>
        <v>369.57736257090363</v>
      </c>
      <c r="BD130">
        <f t="shared" si="201"/>
        <v>2.4657399698592791E-2</v>
      </c>
    </row>
    <row r="131" spans="1:114" x14ac:dyDescent="0.25">
      <c r="A131" s="1">
        <v>98</v>
      </c>
      <c r="B131" s="1" t="s">
        <v>142</v>
      </c>
      <c r="C131" s="1">
        <v>3937.9999992847443</v>
      </c>
      <c r="D131" s="1">
        <v>0</v>
      </c>
      <c r="E131">
        <f t="shared" si="174"/>
        <v>17.899684082510639</v>
      </c>
      <c r="F131">
        <f t="shared" si="175"/>
        <v>0.27330848991422801</v>
      </c>
      <c r="G131">
        <f t="shared" si="176"/>
        <v>251.89039422659039</v>
      </c>
      <c r="H131">
        <f t="shared" si="177"/>
        <v>6.4021424254802302</v>
      </c>
      <c r="I131">
        <f t="shared" si="178"/>
        <v>1.6905038862760773</v>
      </c>
      <c r="J131">
        <f t="shared" si="179"/>
        <v>25.475730895996094</v>
      </c>
      <c r="K131" s="1">
        <v>5.8032670900000003</v>
      </c>
      <c r="L131">
        <f t="shared" si="180"/>
        <v>1.4631957257868697</v>
      </c>
      <c r="M131" s="1">
        <v>1</v>
      </c>
      <c r="N131">
        <f t="shared" si="181"/>
        <v>2.9263914515737395</v>
      </c>
      <c r="O131" s="1">
        <v>30.730415344238281</v>
      </c>
      <c r="P131" s="1">
        <v>25.475730895996094</v>
      </c>
      <c r="Q131" s="1">
        <v>33.067245483398437</v>
      </c>
      <c r="R131" s="1">
        <v>401.38775634765625</v>
      </c>
      <c r="S131" s="1">
        <v>377.80224609375</v>
      </c>
      <c r="T131" s="1">
        <v>15.836674690246582</v>
      </c>
      <c r="U131" s="1">
        <v>23.096599578857422</v>
      </c>
      <c r="V131" s="1">
        <v>24.393760681152344</v>
      </c>
      <c r="W131" s="1">
        <v>35.576465606689453</v>
      </c>
      <c r="X131" s="1">
        <v>499.93942260742188</v>
      </c>
      <c r="Y131" s="1">
        <v>1499.6080322265625</v>
      </c>
      <c r="Z131" s="1">
        <v>30.821521759033203</v>
      </c>
      <c r="AA131" s="1">
        <v>68.42926025390625</v>
      </c>
      <c r="AB131" s="1">
        <v>-1.4604732990264893</v>
      </c>
      <c r="AC131" s="1">
        <v>4.3687194585800171E-2</v>
      </c>
      <c r="AD131" s="1">
        <v>1</v>
      </c>
      <c r="AE131" s="1">
        <v>-0.21956524252891541</v>
      </c>
      <c r="AF131" s="1">
        <v>2.737391471862793</v>
      </c>
      <c r="AG131" s="1">
        <v>1</v>
      </c>
      <c r="AH131" s="1">
        <v>0</v>
      </c>
      <c r="AI131" s="1">
        <v>0.15999999642372131</v>
      </c>
      <c r="AJ131" s="1">
        <v>111115</v>
      </c>
      <c r="AK131">
        <f t="shared" si="182"/>
        <v>0.86147925789750579</v>
      </c>
      <c r="AL131">
        <f t="shared" si="183"/>
        <v>6.4021424254802305E-3</v>
      </c>
      <c r="AM131">
        <f t="shared" si="184"/>
        <v>298.62573089599607</v>
      </c>
      <c r="AN131">
        <f t="shared" si="185"/>
        <v>303.88041534423826</v>
      </c>
      <c r="AO131">
        <f t="shared" si="186"/>
        <v>239.93727979323376</v>
      </c>
      <c r="AP131">
        <f t="shared" si="187"/>
        <v>0.22511922972487508</v>
      </c>
      <c r="AQ131">
        <f t="shared" si="188"/>
        <v>3.2709871098379733</v>
      </c>
      <c r="AR131">
        <f t="shared" si="189"/>
        <v>47.801000590989879</v>
      </c>
      <c r="AS131">
        <f t="shared" si="190"/>
        <v>24.704401012132458</v>
      </c>
      <c r="AT131">
        <f t="shared" si="191"/>
        <v>28.103073120117187</v>
      </c>
      <c r="AU131">
        <f t="shared" si="192"/>
        <v>3.8177020038025153</v>
      </c>
      <c r="AV131">
        <f t="shared" si="193"/>
        <v>0.24996332254692208</v>
      </c>
      <c r="AW131">
        <f t="shared" si="194"/>
        <v>1.580483223561896</v>
      </c>
      <c r="AX131">
        <f t="shared" si="195"/>
        <v>2.2372187802406192</v>
      </c>
      <c r="AY131">
        <f t="shared" si="196"/>
        <v>0.15816918559283558</v>
      </c>
      <c r="AZ131">
        <f t="shared" si="197"/>
        <v>17.236673341990397</v>
      </c>
      <c r="BA131">
        <f t="shared" si="198"/>
        <v>0.6667255074076105</v>
      </c>
      <c r="BB131">
        <f t="shared" si="199"/>
        <v>50.995583619980664</v>
      </c>
      <c r="BC131">
        <f t="shared" si="200"/>
        <v>369.54478159822111</v>
      </c>
      <c r="BD131">
        <f t="shared" si="201"/>
        <v>2.4700790860939119E-2</v>
      </c>
    </row>
    <row r="132" spans="1:114" x14ac:dyDescent="0.25">
      <c r="A132" s="1">
        <v>99</v>
      </c>
      <c r="B132" s="1" t="s">
        <v>143</v>
      </c>
      <c r="C132" s="1">
        <v>3938.4999992735684</v>
      </c>
      <c r="D132" s="1">
        <v>0</v>
      </c>
      <c r="E132">
        <f t="shared" si="174"/>
        <v>17.867178902211119</v>
      </c>
      <c r="F132">
        <f t="shared" si="175"/>
        <v>0.27349243528288347</v>
      </c>
      <c r="G132">
        <f t="shared" si="176"/>
        <v>252.18416091856605</v>
      </c>
      <c r="H132">
        <f t="shared" si="177"/>
        <v>6.4044231685705908</v>
      </c>
      <c r="I132">
        <f t="shared" si="178"/>
        <v>1.6900698027315713</v>
      </c>
      <c r="J132">
        <f t="shared" si="179"/>
        <v>25.474138259887695</v>
      </c>
      <c r="K132" s="1">
        <v>5.8032670900000003</v>
      </c>
      <c r="L132">
        <f t="shared" si="180"/>
        <v>1.4631957257868697</v>
      </c>
      <c r="M132" s="1">
        <v>1</v>
      </c>
      <c r="N132">
        <f t="shared" si="181"/>
        <v>2.9263914515737395</v>
      </c>
      <c r="O132" s="1">
        <v>30.730911254882813</v>
      </c>
      <c r="P132" s="1">
        <v>25.474138259887695</v>
      </c>
      <c r="Q132" s="1">
        <v>33.066783905029297</v>
      </c>
      <c r="R132" s="1">
        <v>401.37188720703125</v>
      </c>
      <c r="S132" s="1">
        <v>377.8231201171875</v>
      </c>
      <c r="T132" s="1">
        <v>15.835953712463379</v>
      </c>
      <c r="U132" s="1">
        <v>23.098400115966797</v>
      </c>
      <c r="V132" s="1">
        <v>24.39198112487793</v>
      </c>
      <c r="W132" s="1">
        <v>35.578266143798828</v>
      </c>
      <c r="X132" s="1">
        <v>499.94296264648437</v>
      </c>
      <c r="Y132" s="1">
        <v>1499.5985107421875</v>
      </c>
      <c r="Z132" s="1">
        <v>30.780178070068359</v>
      </c>
      <c r="AA132" s="1">
        <v>68.4293212890625</v>
      </c>
      <c r="AB132" s="1">
        <v>-1.4604732990264893</v>
      </c>
      <c r="AC132" s="1">
        <v>4.3687194585800171E-2</v>
      </c>
      <c r="AD132" s="1">
        <v>1</v>
      </c>
      <c r="AE132" s="1">
        <v>-0.21956524252891541</v>
      </c>
      <c r="AF132" s="1">
        <v>2.737391471862793</v>
      </c>
      <c r="AG132" s="1">
        <v>1</v>
      </c>
      <c r="AH132" s="1">
        <v>0</v>
      </c>
      <c r="AI132" s="1">
        <v>0.15999999642372131</v>
      </c>
      <c r="AJ132" s="1">
        <v>111115</v>
      </c>
      <c r="AK132">
        <f t="shared" si="182"/>
        <v>0.86148535797700854</v>
      </c>
      <c r="AL132">
        <f t="shared" si="183"/>
        <v>6.4044231685705909E-3</v>
      </c>
      <c r="AM132">
        <f t="shared" si="184"/>
        <v>298.62413825988767</v>
      </c>
      <c r="AN132">
        <f t="shared" si="185"/>
        <v>303.88091125488279</v>
      </c>
      <c r="AO132">
        <f t="shared" si="186"/>
        <v>239.93575635576781</v>
      </c>
      <c r="AP132">
        <f t="shared" si="187"/>
        <v>0.22422183221864223</v>
      </c>
      <c r="AQ132">
        <f t="shared" si="188"/>
        <v>3.2706776455303816</v>
      </c>
      <c r="AR132">
        <f t="shared" si="189"/>
        <v>47.796435561799953</v>
      </c>
      <c r="AS132">
        <f t="shared" si="190"/>
        <v>24.698035445833156</v>
      </c>
      <c r="AT132">
        <f t="shared" si="191"/>
        <v>28.102524757385254</v>
      </c>
      <c r="AU132">
        <f t="shared" si="192"/>
        <v>3.8175800559700677</v>
      </c>
      <c r="AV132">
        <f t="shared" si="193"/>
        <v>0.25011717705423586</v>
      </c>
      <c r="AW132">
        <f t="shared" si="194"/>
        <v>1.5806078427988104</v>
      </c>
      <c r="AX132">
        <f t="shared" si="195"/>
        <v>2.2369722131712573</v>
      </c>
      <c r="AY132">
        <f t="shared" si="196"/>
        <v>0.15826775104283158</v>
      </c>
      <c r="AZ132">
        <f t="shared" si="197"/>
        <v>17.256790971509197</v>
      </c>
      <c r="BA132">
        <f t="shared" si="198"/>
        <v>0.66746619645813987</v>
      </c>
      <c r="BB132">
        <f t="shared" si="199"/>
        <v>51.006418130285034</v>
      </c>
      <c r="BC132">
        <f t="shared" si="200"/>
        <v>369.58065087917305</v>
      </c>
      <c r="BD132">
        <f t="shared" si="201"/>
        <v>2.4658780045082283E-2</v>
      </c>
    </row>
    <row r="133" spans="1:114" x14ac:dyDescent="0.25">
      <c r="A133" s="1">
        <v>100</v>
      </c>
      <c r="B133" s="1" t="s">
        <v>143</v>
      </c>
      <c r="C133" s="1">
        <v>3938.9999992623925</v>
      </c>
      <c r="D133" s="1">
        <v>0</v>
      </c>
      <c r="E133">
        <f t="shared" si="174"/>
        <v>17.860625535863246</v>
      </c>
      <c r="F133">
        <f t="shared" si="175"/>
        <v>0.27348801204159451</v>
      </c>
      <c r="G133">
        <f t="shared" si="176"/>
        <v>252.2206487114708</v>
      </c>
      <c r="H133">
        <f t="shared" si="177"/>
        <v>6.4054734961462589</v>
      </c>
      <c r="I133">
        <f t="shared" si="178"/>
        <v>1.6903592733462283</v>
      </c>
      <c r="J133">
        <f t="shared" si="179"/>
        <v>25.476100921630859</v>
      </c>
      <c r="K133" s="1">
        <v>5.8032670900000003</v>
      </c>
      <c r="L133">
        <f t="shared" si="180"/>
        <v>1.4631957257868697</v>
      </c>
      <c r="M133" s="1">
        <v>1</v>
      </c>
      <c r="N133">
        <f t="shared" si="181"/>
        <v>2.9263914515737395</v>
      </c>
      <c r="O133" s="1">
        <v>30.731470108032227</v>
      </c>
      <c r="P133" s="1">
        <v>25.476100921630859</v>
      </c>
      <c r="Q133" s="1">
        <v>33.067157745361328</v>
      </c>
      <c r="R133" s="1">
        <v>401.36404418945312</v>
      </c>
      <c r="S133" s="1">
        <v>377.82290649414062</v>
      </c>
      <c r="T133" s="1">
        <v>15.836352348327637</v>
      </c>
      <c r="U133" s="1">
        <v>23.099830627441406</v>
      </c>
      <c r="V133" s="1">
        <v>24.3917236328125</v>
      </c>
      <c r="W133" s="1">
        <v>35.579196929931641</v>
      </c>
      <c r="X133" s="1">
        <v>499.95318603515625</v>
      </c>
      <c r="Y133" s="1">
        <v>1499.6080322265625</v>
      </c>
      <c r="Z133" s="1">
        <v>30.765329360961914</v>
      </c>
      <c r="AA133" s="1">
        <v>68.429061889648438</v>
      </c>
      <c r="AB133" s="1">
        <v>-1.4604732990264893</v>
      </c>
      <c r="AC133" s="1">
        <v>4.3687194585800171E-2</v>
      </c>
      <c r="AD133" s="1">
        <v>1</v>
      </c>
      <c r="AE133" s="1">
        <v>-0.21956524252891541</v>
      </c>
      <c r="AF133" s="1">
        <v>2.737391471862793</v>
      </c>
      <c r="AG133" s="1">
        <v>1</v>
      </c>
      <c r="AH133" s="1">
        <v>0</v>
      </c>
      <c r="AI133" s="1">
        <v>0.15999999642372131</v>
      </c>
      <c r="AJ133" s="1">
        <v>111115</v>
      </c>
      <c r="AK133">
        <f t="shared" si="182"/>
        <v>0.86150297458591774</v>
      </c>
      <c r="AL133">
        <f t="shared" si="183"/>
        <v>6.4054734961462587E-3</v>
      </c>
      <c r="AM133">
        <f t="shared" si="184"/>
        <v>298.62610092163084</v>
      </c>
      <c r="AN133">
        <f t="shared" si="185"/>
        <v>303.8814701080322</v>
      </c>
      <c r="AO133">
        <f t="shared" si="186"/>
        <v>239.93727979323376</v>
      </c>
      <c r="AP133">
        <f t="shared" si="187"/>
        <v>0.2235226064916658</v>
      </c>
      <c r="AQ133">
        <f t="shared" si="188"/>
        <v>3.2710590129918127</v>
      </c>
      <c r="AR133">
        <f t="shared" si="189"/>
        <v>47.802189927239674</v>
      </c>
      <c r="AS133">
        <f t="shared" si="190"/>
        <v>24.702359299798268</v>
      </c>
      <c r="AT133">
        <f t="shared" si="191"/>
        <v>28.103785514831543</v>
      </c>
      <c r="AU133">
        <f t="shared" si="192"/>
        <v>3.8178604350184018</v>
      </c>
      <c r="AV133">
        <f t="shared" si="193"/>
        <v>0.25011347760023883</v>
      </c>
      <c r="AW133">
        <f t="shared" si="194"/>
        <v>1.5806997396455844</v>
      </c>
      <c r="AX133">
        <f t="shared" si="195"/>
        <v>2.2371606953728174</v>
      </c>
      <c r="AY133">
        <f t="shared" si="196"/>
        <v>0.15826538100455767</v>
      </c>
      <c r="AZ133">
        <f t="shared" si="197"/>
        <v>17.259222380524513</v>
      </c>
      <c r="BA133">
        <f t="shared" si="198"/>
        <v>0.66756314764462887</v>
      </c>
      <c r="BB133">
        <f t="shared" si="199"/>
        <v>51.003489487914742</v>
      </c>
      <c r="BC133">
        <f t="shared" si="200"/>
        <v>369.58346044858558</v>
      </c>
      <c r="BD133">
        <f t="shared" si="201"/>
        <v>2.4648132945676273E-2</v>
      </c>
    </row>
    <row r="134" spans="1:114" x14ac:dyDescent="0.25">
      <c r="A134" s="1">
        <v>101</v>
      </c>
      <c r="B134" s="1" t="s">
        <v>144</v>
      </c>
      <c r="C134" s="1">
        <v>3939.4999992512167</v>
      </c>
      <c r="D134" s="1">
        <v>0</v>
      </c>
      <c r="E134">
        <f t="shared" si="174"/>
        <v>17.90872527730561</v>
      </c>
      <c r="F134">
        <f t="shared" si="175"/>
        <v>0.27337243910489573</v>
      </c>
      <c r="G134">
        <f t="shared" si="176"/>
        <v>251.85168774203385</v>
      </c>
      <c r="H134">
        <f t="shared" si="177"/>
        <v>6.4055009467075541</v>
      </c>
      <c r="I134">
        <f t="shared" si="178"/>
        <v>1.6910114500536602</v>
      </c>
      <c r="J134">
        <f t="shared" si="179"/>
        <v>25.479274749755859</v>
      </c>
      <c r="K134" s="1">
        <v>5.8032670900000003</v>
      </c>
      <c r="L134">
        <f t="shared" si="180"/>
        <v>1.4631957257868697</v>
      </c>
      <c r="M134" s="1">
        <v>1</v>
      </c>
      <c r="N134">
        <f t="shared" si="181"/>
        <v>2.9263914515737395</v>
      </c>
      <c r="O134" s="1">
        <v>30.732282638549805</v>
      </c>
      <c r="P134" s="1">
        <v>25.479274749755859</v>
      </c>
      <c r="Q134" s="1">
        <v>33.067710876464844</v>
      </c>
      <c r="R134" s="1">
        <v>401.395263671875</v>
      </c>
      <c r="S134" s="1">
        <v>377.79925537109375</v>
      </c>
      <c r="T134" s="1">
        <v>15.836061477661133</v>
      </c>
      <c r="U134" s="1">
        <v>23.099328994750977</v>
      </c>
      <c r="V134" s="1">
        <v>24.390127182006836</v>
      </c>
      <c r="W134" s="1">
        <v>35.576747894287109</v>
      </c>
      <c r="X134" s="1">
        <v>499.9700927734375</v>
      </c>
      <c r="Y134" s="1">
        <v>1499.650634765625</v>
      </c>
      <c r="Z134" s="1">
        <v>30.659551620483398</v>
      </c>
      <c r="AA134" s="1">
        <v>68.42901611328125</v>
      </c>
      <c r="AB134" s="1">
        <v>-1.4604732990264893</v>
      </c>
      <c r="AC134" s="1">
        <v>4.3687194585800171E-2</v>
      </c>
      <c r="AD134" s="1">
        <v>1</v>
      </c>
      <c r="AE134" s="1">
        <v>-0.21956524252891541</v>
      </c>
      <c r="AF134" s="1">
        <v>2.737391471862793</v>
      </c>
      <c r="AG134" s="1">
        <v>1</v>
      </c>
      <c r="AH134" s="1">
        <v>0</v>
      </c>
      <c r="AI134" s="1">
        <v>0.15999999642372131</v>
      </c>
      <c r="AJ134" s="1">
        <v>111115</v>
      </c>
      <c r="AK134">
        <f t="shared" si="182"/>
        <v>0.86153210772423272</v>
      </c>
      <c r="AL134">
        <f t="shared" si="183"/>
        <v>6.4055009467075541E-3</v>
      </c>
      <c r="AM134">
        <f t="shared" si="184"/>
        <v>298.62927474975584</v>
      </c>
      <c r="AN134">
        <f t="shared" si="185"/>
        <v>303.88228263854978</v>
      </c>
      <c r="AO134">
        <f t="shared" si="186"/>
        <v>239.9440961993314</v>
      </c>
      <c r="AP134">
        <f t="shared" si="187"/>
        <v>0.22327950512776076</v>
      </c>
      <c r="AQ134">
        <f t="shared" si="188"/>
        <v>3.2716758060414595</v>
      </c>
      <c r="AR134">
        <f t="shared" si="189"/>
        <v>47.811235523616809</v>
      </c>
      <c r="AS134">
        <f t="shared" si="190"/>
        <v>24.711906528865832</v>
      </c>
      <c r="AT134">
        <f t="shared" si="191"/>
        <v>28.105778694152832</v>
      </c>
      <c r="AU134">
        <f t="shared" si="192"/>
        <v>3.8183037335533165</v>
      </c>
      <c r="AV134">
        <f t="shared" si="193"/>
        <v>0.25001681256011654</v>
      </c>
      <c r="AW134">
        <f t="shared" si="194"/>
        <v>1.5806643559877993</v>
      </c>
      <c r="AX134">
        <f t="shared" si="195"/>
        <v>2.2376393775655172</v>
      </c>
      <c r="AY134">
        <f t="shared" si="196"/>
        <v>0.15820345329806482</v>
      </c>
      <c r="AZ134">
        <f t="shared" si="197"/>
        <v>17.23396319865671</v>
      </c>
      <c r="BA134">
        <f t="shared" si="198"/>
        <v>0.66662833280243561</v>
      </c>
      <c r="BB134">
        <f t="shared" si="199"/>
        <v>50.991839103266571</v>
      </c>
      <c r="BC134">
        <f t="shared" si="200"/>
        <v>369.53762000055542</v>
      </c>
      <c r="BD134">
        <f t="shared" si="201"/>
        <v>2.4711931572314563E-2</v>
      </c>
    </row>
    <row r="135" spans="1:114" x14ac:dyDescent="0.25">
      <c r="A135" s="1">
        <v>102</v>
      </c>
      <c r="B135" s="1" t="s">
        <v>144</v>
      </c>
      <c r="C135" s="1">
        <v>3939.9999992400408</v>
      </c>
      <c r="D135" s="1">
        <v>0</v>
      </c>
      <c r="E135">
        <f t="shared" si="174"/>
        <v>17.935840675544313</v>
      </c>
      <c r="F135">
        <f t="shared" si="175"/>
        <v>0.27350509965178676</v>
      </c>
      <c r="G135">
        <f t="shared" si="176"/>
        <v>251.7305891267157</v>
      </c>
      <c r="H135">
        <f t="shared" si="177"/>
        <v>6.4098934409261474</v>
      </c>
      <c r="I135">
        <f t="shared" si="178"/>
        <v>1.6914202805019385</v>
      </c>
      <c r="J135">
        <f t="shared" si="179"/>
        <v>25.482625961303711</v>
      </c>
      <c r="K135" s="1">
        <v>5.8032670900000003</v>
      </c>
      <c r="L135">
        <f t="shared" si="180"/>
        <v>1.4631957257868697</v>
      </c>
      <c r="M135" s="1">
        <v>1</v>
      </c>
      <c r="N135">
        <f t="shared" si="181"/>
        <v>2.9263914515737395</v>
      </c>
      <c r="O135" s="1">
        <v>30.731760025024414</v>
      </c>
      <c r="P135" s="1">
        <v>25.482625961303711</v>
      </c>
      <c r="Q135" s="1">
        <v>33.067310333251953</v>
      </c>
      <c r="R135" s="1">
        <v>401.42974853515625</v>
      </c>
      <c r="S135" s="1">
        <v>377.7991943359375</v>
      </c>
      <c r="T135" s="1">
        <v>15.834148406982422</v>
      </c>
      <c r="U135" s="1">
        <v>23.102724075317383</v>
      </c>
      <c r="V135" s="1">
        <v>24.388069152832031</v>
      </c>
      <c r="W135" s="1">
        <v>35.583271026611328</v>
      </c>
      <c r="X135" s="1">
        <v>499.94583129882812</v>
      </c>
      <c r="Y135" s="1">
        <v>1499.660888671875</v>
      </c>
      <c r="Z135" s="1">
        <v>30.641138076782227</v>
      </c>
      <c r="AA135" s="1">
        <v>68.429458618164063</v>
      </c>
      <c r="AB135" s="1">
        <v>-1.4604732990264893</v>
      </c>
      <c r="AC135" s="1">
        <v>4.3687194585800171E-2</v>
      </c>
      <c r="AD135" s="1">
        <v>1</v>
      </c>
      <c r="AE135" s="1">
        <v>-0.21956524252891541</v>
      </c>
      <c r="AF135" s="1">
        <v>2.737391471862793</v>
      </c>
      <c r="AG135" s="1">
        <v>1</v>
      </c>
      <c r="AH135" s="1">
        <v>0</v>
      </c>
      <c r="AI135" s="1">
        <v>0.15999999642372131</v>
      </c>
      <c r="AJ135" s="1">
        <v>111115</v>
      </c>
      <c r="AK135">
        <f t="shared" si="182"/>
        <v>0.86149030114488157</v>
      </c>
      <c r="AL135">
        <f t="shared" si="183"/>
        <v>6.4098934409261479E-3</v>
      </c>
      <c r="AM135">
        <f t="shared" si="184"/>
        <v>298.63262596130369</v>
      </c>
      <c r="AN135">
        <f t="shared" si="185"/>
        <v>303.88176002502439</v>
      </c>
      <c r="AO135">
        <f t="shared" si="186"/>
        <v>239.94573682429473</v>
      </c>
      <c r="AP135">
        <f t="shared" si="187"/>
        <v>0.22054622433638643</v>
      </c>
      <c r="AQ135">
        <f t="shared" si="188"/>
        <v>3.272327181580732</v>
      </c>
      <c r="AR135">
        <f t="shared" si="189"/>
        <v>47.820445282788171</v>
      </c>
      <c r="AS135">
        <f t="shared" si="190"/>
        <v>24.717721207470788</v>
      </c>
      <c r="AT135">
        <f t="shared" si="191"/>
        <v>28.107192993164063</v>
      </c>
      <c r="AU135">
        <f t="shared" si="192"/>
        <v>3.818618311854121</v>
      </c>
      <c r="AV135">
        <f t="shared" si="193"/>
        <v>0.2501277690606199</v>
      </c>
      <c r="AW135">
        <f t="shared" si="194"/>
        <v>1.5809069010787935</v>
      </c>
      <c r="AX135">
        <f t="shared" si="195"/>
        <v>2.2377114107753275</v>
      </c>
      <c r="AY135">
        <f t="shared" si="196"/>
        <v>0.15827453676807388</v>
      </c>
      <c r="AZ135">
        <f t="shared" si="197"/>
        <v>17.225787931572654</v>
      </c>
      <c r="BA135">
        <f t="shared" si="198"/>
        <v>0.66630790351256786</v>
      </c>
      <c r="BB135">
        <f t="shared" si="199"/>
        <v>50.991459900336309</v>
      </c>
      <c r="BC135">
        <f t="shared" si="200"/>
        <v>369.52505011679568</v>
      </c>
      <c r="BD135">
        <f t="shared" si="201"/>
        <v>2.4750005454211275E-2</v>
      </c>
    </row>
    <row r="136" spans="1:114" x14ac:dyDescent="0.25">
      <c r="A136" s="1">
        <v>103</v>
      </c>
      <c r="B136" s="1" t="s">
        <v>145</v>
      </c>
      <c r="C136" s="1">
        <v>3940.4999992288649</v>
      </c>
      <c r="D136" s="1">
        <v>0</v>
      </c>
      <c r="E136">
        <f t="shared" si="174"/>
        <v>17.961185741713827</v>
      </c>
      <c r="F136">
        <f t="shared" si="175"/>
        <v>0.27343630835048871</v>
      </c>
      <c r="G136">
        <f t="shared" si="176"/>
        <v>251.52513869152563</v>
      </c>
      <c r="H136">
        <f t="shared" si="177"/>
        <v>6.4096437908264203</v>
      </c>
      <c r="I136">
        <f t="shared" si="178"/>
        <v>1.6917308396718951</v>
      </c>
      <c r="J136">
        <f t="shared" si="179"/>
        <v>25.484287261962891</v>
      </c>
      <c r="K136" s="1">
        <v>5.8032670900000003</v>
      </c>
      <c r="L136">
        <f t="shared" si="180"/>
        <v>1.4631957257868697</v>
      </c>
      <c r="M136" s="1">
        <v>1</v>
      </c>
      <c r="N136">
        <f t="shared" si="181"/>
        <v>2.9263914515737395</v>
      </c>
      <c r="O136" s="1">
        <v>30.732515335083008</v>
      </c>
      <c r="P136" s="1">
        <v>25.484287261962891</v>
      </c>
      <c r="Q136" s="1">
        <v>33.06744384765625</v>
      </c>
      <c r="R136" s="1">
        <v>401.43765258789062</v>
      </c>
      <c r="S136" s="1">
        <v>377.7781982421875</v>
      </c>
      <c r="T136" s="1">
        <v>15.834803581237793</v>
      </c>
      <c r="U136" s="1">
        <v>23.103015899658203</v>
      </c>
      <c r="V136" s="1">
        <v>24.387907028198242</v>
      </c>
      <c r="W136" s="1">
        <v>35.582015991210938</v>
      </c>
      <c r="X136" s="1">
        <v>499.95120239257812</v>
      </c>
      <c r="Y136" s="1">
        <v>1499.705810546875</v>
      </c>
      <c r="Z136" s="1">
        <v>30.691946029663086</v>
      </c>
      <c r="AA136" s="1">
        <v>68.429130554199219</v>
      </c>
      <c r="AB136" s="1">
        <v>-1.4604732990264893</v>
      </c>
      <c r="AC136" s="1">
        <v>4.3687194585800171E-2</v>
      </c>
      <c r="AD136" s="1">
        <v>1</v>
      </c>
      <c r="AE136" s="1">
        <v>-0.21956524252891541</v>
      </c>
      <c r="AF136" s="1">
        <v>2.737391471862793</v>
      </c>
      <c r="AG136" s="1">
        <v>1</v>
      </c>
      <c r="AH136" s="1">
        <v>0</v>
      </c>
      <c r="AI136" s="1">
        <v>0.15999999642372131</v>
      </c>
      <c r="AJ136" s="1">
        <v>111115</v>
      </c>
      <c r="AK136">
        <f t="shared" si="182"/>
        <v>0.86149955643792031</v>
      </c>
      <c r="AL136">
        <f t="shared" si="183"/>
        <v>6.4096437908264204E-3</v>
      </c>
      <c r="AM136">
        <f t="shared" si="184"/>
        <v>298.63428726196287</v>
      </c>
      <c r="AN136">
        <f t="shared" si="185"/>
        <v>303.88251533508299</v>
      </c>
      <c r="AO136">
        <f t="shared" si="186"/>
        <v>239.95292432413407</v>
      </c>
      <c r="AP136">
        <f t="shared" si="187"/>
        <v>0.22064107706661479</v>
      </c>
      <c r="AQ136">
        <f t="shared" si="188"/>
        <v>3.2726501308653466</v>
      </c>
      <c r="AR136">
        <f t="shared" si="189"/>
        <v>47.825394015100741</v>
      </c>
      <c r="AS136">
        <f t="shared" si="190"/>
        <v>24.722378115442538</v>
      </c>
      <c r="AT136">
        <f t="shared" si="191"/>
        <v>28.108401298522949</v>
      </c>
      <c r="AU136">
        <f t="shared" si="192"/>
        <v>3.8188870895125793</v>
      </c>
      <c r="AV136">
        <f t="shared" si="193"/>
        <v>0.25007023356960301</v>
      </c>
      <c r="AW136">
        <f t="shared" si="194"/>
        <v>1.5809192911934515</v>
      </c>
      <c r="AX136">
        <f t="shared" si="195"/>
        <v>2.2379677983191275</v>
      </c>
      <c r="AY136">
        <f t="shared" si="196"/>
        <v>0.15823767697890104</v>
      </c>
      <c r="AZ136">
        <f t="shared" si="197"/>
        <v>17.211646553185474</v>
      </c>
      <c r="BA136">
        <f t="shared" si="198"/>
        <v>0.66580109668021903</v>
      </c>
      <c r="BB136">
        <f t="shared" si="199"/>
        <v>50.986111779736952</v>
      </c>
      <c r="BC136">
        <f t="shared" si="200"/>
        <v>369.49236186227535</v>
      </c>
      <c r="BD136">
        <f t="shared" si="201"/>
        <v>2.4784572522908697E-2</v>
      </c>
    </row>
    <row r="137" spans="1:114" x14ac:dyDescent="0.25">
      <c r="A137" s="1">
        <v>104</v>
      </c>
      <c r="B137" s="1" t="s">
        <v>145</v>
      </c>
      <c r="C137" s="1">
        <v>3940.999999217689</v>
      </c>
      <c r="D137" s="1">
        <v>0</v>
      </c>
      <c r="E137">
        <f t="shared" si="174"/>
        <v>17.969137099293782</v>
      </c>
      <c r="F137">
        <f t="shared" si="175"/>
        <v>0.27332650680177528</v>
      </c>
      <c r="G137">
        <f t="shared" si="176"/>
        <v>251.42605149214359</v>
      </c>
      <c r="H137">
        <f t="shared" si="177"/>
        <v>6.4072726001980271</v>
      </c>
      <c r="I137">
        <f t="shared" si="178"/>
        <v>1.6917292776856288</v>
      </c>
      <c r="J137">
        <f t="shared" si="179"/>
        <v>25.48356819152832</v>
      </c>
      <c r="K137" s="1">
        <v>5.8032670900000003</v>
      </c>
      <c r="L137">
        <f t="shared" si="180"/>
        <v>1.4631957257868697</v>
      </c>
      <c r="M137" s="1">
        <v>1</v>
      </c>
      <c r="N137">
        <f t="shared" si="181"/>
        <v>2.9263914515737395</v>
      </c>
      <c r="O137" s="1">
        <v>30.733572006225586</v>
      </c>
      <c r="P137" s="1">
        <v>25.48356819152832</v>
      </c>
      <c r="Q137" s="1">
        <v>33.067008972167969</v>
      </c>
      <c r="R137" s="1">
        <v>401.43649291992187</v>
      </c>
      <c r="S137" s="1">
        <v>377.76943969726562</v>
      </c>
      <c r="T137" s="1">
        <v>15.835626602172852</v>
      </c>
      <c r="U137" s="1">
        <v>23.101003646850586</v>
      </c>
      <c r="V137" s="1">
        <v>24.3876953125</v>
      </c>
      <c r="W137" s="1">
        <v>35.576755523681641</v>
      </c>
      <c r="X137" s="1">
        <v>499.96231079101563</v>
      </c>
      <c r="Y137" s="1">
        <v>1499.7052001953125</v>
      </c>
      <c r="Z137" s="1">
        <v>30.676944732666016</v>
      </c>
      <c r="AA137" s="1">
        <v>68.429107666015625</v>
      </c>
      <c r="AB137" s="1">
        <v>-1.4604732990264893</v>
      </c>
      <c r="AC137" s="1">
        <v>4.3687194585800171E-2</v>
      </c>
      <c r="AD137" s="1">
        <v>1</v>
      </c>
      <c r="AE137" s="1">
        <v>-0.21956524252891541</v>
      </c>
      <c r="AF137" s="1">
        <v>2.737391471862793</v>
      </c>
      <c r="AG137" s="1">
        <v>1</v>
      </c>
      <c r="AH137" s="1">
        <v>0</v>
      </c>
      <c r="AI137" s="1">
        <v>0.15999999642372131</v>
      </c>
      <c r="AJ137" s="1">
        <v>111115</v>
      </c>
      <c r="AK137">
        <f t="shared" si="182"/>
        <v>0.861518698066705</v>
      </c>
      <c r="AL137">
        <f t="shared" si="183"/>
        <v>6.407272600198027E-3</v>
      </c>
      <c r="AM137">
        <f t="shared" si="184"/>
        <v>298.6335681915283</v>
      </c>
      <c r="AN137">
        <f t="shared" si="185"/>
        <v>303.88357200622556</v>
      </c>
      <c r="AO137">
        <f t="shared" si="186"/>
        <v>239.95282666788626</v>
      </c>
      <c r="AP137">
        <f t="shared" si="187"/>
        <v>0.22208908613961198</v>
      </c>
      <c r="AQ137">
        <f t="shared" si="188"/>
        <v>3.2725103434289871</v>
      </c>
      <c r="AR137">
        <f t="shared" si="189"/>
        <v>47.823367205097057</v>
      </c>
      <c r="AS137">
        <f t="shared" si="190"/>
        <v>24.722363558246471</v>
      </c>
      <c r="AT137">
        <f t="shared" si="191"/>
        <v>28.108570098876953</v>
      </c>
      <c r="AU137">
        <f t="shared" si="192"/>
        <v>3.8189246390865166</v>
      </c>
      <c r="AV137">
        <f t="shared" si="193"/>
        <v>0.2499783929078902</v>
      </c>
      <c r="AW137">
        <f t="shared" si="194"/>
        <v>1.5807810657433583</v>
      </c>
      <c r="AX137">
        <f t="shared" si="195"/>
        <v>2.2381435733431583</v>
      </c>
      <c r="AY137">
        <f t="shared" si="196"/>
        <v>0.1581788402118901</v>
      </c>
      <c r="AZ137">
        <f t="shared" si="197"/>
        <v>17.20486034759708</v>
      </c>
      <c r="BA137">
        <f t="shared" si="198"/>
        <v>0.66555423777431477</v>
      </c>
      <c r="BB137">
        <f t="shared" si="199"/>
        <v>50.982483976857786</v>
      </c>
      <c r="BC137">
        <f t="shared" si="200"/>
        <v>369.47993520496641</v>
      </c>
      <c r="BD137">
        <f t="shared" si="201"/>
        <v>2.4794614184786509E-2</v>
      </c>
    </row>
    <row r="138" spans="1:114" x14ac:dyDescent="0.25">
      <c r="A138" s="1">
        <v>105</v>
      </c>
      <c r="B138" s="1" t="s">
        <v>146</v>
      </c>
      <c r="C138" s="1">
        <v>3941.4999992065132</v>
      </c>
      <c r="D138" s="1">
        <v>0</v>
      </c>
      <c r="E138">
        <f t="shared" si="174"/>
        <v>17.954157721301311</v>
      </c>
      <c r="F138">
        <f t="shared" si="175"/>
        <v>0.27320664320888077</v>
      </c>
      <c r="G138">
        <f t="shared" si="176"/>
        <v>251.51374325869168</v>
      </c>
      <c r="H138">
        <f t="shared" si="177"/>
        <v>6.4049228410491441</v>
      </c>
      <c r="I138">
        <f t="shared" si="178"/>
        <v>1.6917993181194724</v>
      </c>
      <c r="J138">
        <f t="shared" si="179"/>
        <v>25.483402252197266</v>
      </c>
      <c r="K138" s="1">
        <v>5.8032670900000003</v>
      </c>
      <c r="L138">
        <f t="shared" si="180"/>
        <v>1.4631957257868697</v>
      </c>
      <c r="M138" s="1">
        <v>1</v>
      </c>
      <c r="N138">
        <f t="shared" si="181"/>
        <v>2.9263914515737395</v>
      </c>
      <c r="O138" s="1">
        <v>30.733766555786133</v>
      </c>
      <c r="P138" s="1">
        <v>25.483402252197266</v>
      </c>
      <c r="Q138" s="1">
        <v>33.066596984863281</v>
      </c>
      <c r="R138" s="1">
        <v>401.4620361328125</v>
      </c>
      <c r="S138" s="1">
        <v>377.81167602539062</v>
      </c>
      <c r="T138" s="1">
        <v>15.836216926574707</v>
      </c>
      <c r="U138" s="1">
        <v>23.099374771118164</v>
      </c>
      <c r="V138" s="1">
        <v>24.388477325439453</v>
      </c>
      <c r="W138" s="1">
        <v>35.574062347412109</v>
      </c>
      <c r="X138" s="1">
        <v>499.9324951171875</v>
      </c>
      <c r="Y138" s="1">
        <v>1499.6712646484375</v>
      </c>
      <c r="Z138" s="1">
        <v>30.725393295288086</v>
      </c>
      <c r="AA138" s="1">
        <v>68.42950439453125</v>
      </c>
      <c r="AB138" s="1">
        <v>-1.4604732990264893</v>
      </c>
      <c r="AC138" s="1">
        <v>4.3687194585800171E-2</v>
      </c>
      <c r="AD138" s="1">
        <v>1</v>
      </c>
      <c r="AE138" s="1">
        <v>-0.21956524252891541</v>
      </c>
      <c r="AF138" s="1">
        <v>2.737391471862793</v>
      </c>
      <c r="AG138" s="1">
        <v>1</v>
      </c>
      <c r="AH138" s="1">
        <v>0</v>
      </c>
      <c r="AI138" s="1">
        <v>0.15999999642372131</v>
      </c>
      <c r="AJ138" s="1">
        <v>111115</v>
      </c>
      <c r="AK138">
        <f t="shared" si="182"/>
        <v>0.86146732067296161</v>
      </c>
      <c r="AL138">
        <f t="shared" si="183"/>
        <v>6.4049228410491439E-3</v>
      </c>
      <c r="AM138">
        <f t="shared" si="184"/>
        <v>298.63340225219724</v>
      </c>
      <c r="AN138">
        <f t="shared" si="185"/>
        <v>303.88376655578611</v>
      </c>
      <c r="AO138">
        <f t="shared" si="186"/>
        <v>239.94739698050762</v>
      </c>
      <c r="AP138">
        <f t="shared" si="187"/>
        <v>0.22327102268797686</v>
      </c>
      <c r="AQ138">
        <f t="shared" si="188"/>
        <v>3.272478085530627</v>
      </c>
      <c r="AR138">
        <f t="shared" si="189"/>
        <v>47.822618539849557</v>
      </c>
      <c r="AS138">
        <f t="shared" si="190"/>
        <v>24.723243768731393</v>
      </c>
      <c r="AT138">
        <f t="shared" si="191"/>
        <v>28.108584403991699</v>
      </c>
      <c r="AU138">
        <f t="shared" si="192"/>
        <v>3.8189278212686042</v>
      </c>
      <c r="AV138">
        <f t="shared" si="193"/>
        <v>0.2498781289135453</v>
      </c>
      <c r="AW138">
        <f t="shared" si="194"/>
        <v>1.5806787674111547</v>
      </c>
      <c r="AX138">
        <f t="shared" si="195"/>
        <v>2.2382490538574498</v>
      </c>
      <c r="AY138">
        <f t="shared" si="196"/>
        <v>0.15811460773789809</v>
      </c>
      <c r="AZ138">
        <f t="shared" si="197"/>
        <v>17.210960799605648</v>
      </c>
      <c r="BA138">
        <f t="shared" si="198"/>
        <v>0.66571193856324551</v>
      </c>
      <c r="BB138">
        <f t="shared" si="199"/>
        <v>50.978195393599243</v>
      </c>
      <c r="BC138">
        <f t="shared" si="200"/>
        <v>369.52908180487987</v>
      </c>
      <c r="BD138">
        <f t="shared" si="201"/>
        <v>2.4768566413597762E-2</v>
      </c>
      <c r="BE138">
        <f>AVERAGE(E124:E138)</f>
        <v>17.857916369711422</v>
      </c>
      <c r="BF138">
        <f>AVERAGE(O124:O138)</f>
        <v>30.729970932006836</v>
      </c>
      <c r="BG138">
        <f>AVERAGE(P124:P138)</f>
        <v>25.479755783081053</v>
      </c>
      <c r="BH138" t="e">
        <f>AVERAGE(B124:B138)</f>
        <v>#DIV/0!</v>
      </c>
      <c r="BI138">
        <f t="shared" ref="BI138:DJ138" si="202">AVERAGE(C124:C138)</f>
        <v>3938.0333326173327</v>
      </c>
      <c r="BJ138">
        <f t="shared" si="202"/>
        <v>0</v>
      </c>
      <c r="BK138">
        <f t="shared" si="202"/>
        <v>17.857916369711422</v>
      </c>
      <c r="BL138">
        <f t="shared" si="202"/>
        <v>0.27317011924738988</v>
      </c>
      <c r="BM138">
        <f t="shared" si="202"/>
        <v>252.11794016694608</v>
      </c>
      <c r="BN138">
        <f t="shared" si="202"/>
        <v>6.4021847481508267</v>
      </c>
      <c r="BO138">
        <f t="shared" si="202"/>
        <v>1.6912865155446781</v>
      </c>
      <c r="BP138">
        <f t="shared" si="202"/>
        <v>25.479755783081053</v>
      </c>
      <c r="BQ138">
        <f t="shared" si="202"/>
        <v>5.8032670900000012</v>
      </c>
      <c r="BR138">
        <f t="shared" si="202"/>
        <v>1.4631957257868702</v>
      </c>
      <c r="BS138">
        <f t="shared" si="202"/>
        <v>1</v>
      </c>
      <c r="BT138">
        <f t="shared" si="202"/>
        <v>2.9263914515737404</v>
      </c>
      <c r="BU138">
        <f t="shared" si="202"/>
        <v>30.729970932006836</v>
      </c>
      <c r="BV138">
        <f t="shared" si="202"/>
        <v>25.479755783081053</v>
      </c>
      <c r="BW138">
        <f t="shared" si="202"/>
        <v>33.067180124918622</v>
      </c>
      <c r="BX138">
        <f t="shared" si="202"/>
        <v>401.36687418619789</v>
      </c>
      <c r="BY138">
        <f t="shared" si="202"/>
        <v>377.82964680989585</v>
      </c>
      <c r="BZ138">
        <f t="shared" si="202"/>
        <v>15.83665943145752</v>
      </c>
      <c r="CA138">
        <f t="shared" si="202"/>
        <v>23.096625900268556</v>
      </c>
      <c r="CB138">
        <f t="shared" si="202"/>
        <v>24.394325510660806</v>
      </c>
      <c r="CC138">
        <f t="shared" si="202"/>
        <v>35.577363840738933</v>
      </c>
      <c r="CD138">
        <f t="shared" si="202"/>
        <v>499.93983968098956</v>
      </c>
      <c r="CE138">
        <f t="shared" si="202"/>
        <v>1499.6294596354167</v>
      </c>
      <c r="CF138">
        <f t="shared" si="202"/>
        <v>30.662270991007485</v>
      </c>
      <c r="CG138">
        <f t="shared" si="202"/>
        <v>68.429168192545575</v>
      </c>
      <c r="CH138">
        <f t="shared" si="202"/>
        <v>-1.4604732990264893</v>
      </c>
      <c r="CI138">
        <f t="shared" si="202"/>
        <v>4.3687194585800171E-2</v>
      </c>
      <c r="CJ138">
        <f t="shared" si="202"/>
        <v>1</v>
      </c>
      <c r="CK138">
        <f t="shared" si="202"/>
        <v>-0.21956524252891541</v>
      </c>
      <c r="CL138">
        <f t="shared" si="202"/>
        <v>2.737391471862793</v>
      </c>
      <c r="CM138">
        <f t="shared" si="202"/>
        <v>1</v>
      </c>
      <c r="CN138">
        <f t="shared" si="202"/>
        <v>0</v>
      </c>
      <c r="CO138">
        <f t="shared" si="202"/>
        <v>0.15999999642372131</v>
      </c>
      <c r="CP138">
        <f t="shared" si="202"/>
        <v>111115</v>
      </c>
      <c r="CQ138">
        <f t="shared" si="202"/>
        <v>0.8614799765850335</v>
      </c>
      <c r="CR138">
        <f t="shared" si="202"/>
        <v>6.4021847481508269E-3</v>
      </c>
      <c r="CS138">
        <f t="shared" si="202"/>
        <v>298.62975578308107</v>
      </c>
      <c r="CT138">
        <f t="shared" si="202"/>
        <v>303.87997093200681</v>
      </c>
      <c r="CU138">
        <f t="shared" si="202"/>
        <v>239.9407081785738</v>
      </c>
      <c r="CV138">
        <f t="shared" si="202"/>
        <v>0.22454120380678788</v>
      </c>
      <c r="CW138">
        <f t="shared" si="202"/>
        <v>3.2717694142250275</v>
      </c>
      <c r="CX138">
        <f t="shared" si="202"/>
        <v>47.812497228569001</v>
      </c>
      <c r="CY138">
        <f t="shared" si="202"/>
        <v>24.715871328300445</v>
      </c>
      <c r="CZ138">
        <f t="shared" si="202"/>
        <v>28.104863357543945</v>
      </c>
      <c r="DA138">
        <f t="shared" si="202"/>
        <v>3.8181001878831524</v>
      </c>
      <c r="DB138">
        <f t="shared" si="202"/>
        <v>0.24984755476425369</v>
      </c>
      <c r="DC138">
        <f t="shared" si="202"/>
        <v>1.5804828986803499</v>
      </c>
      <c r="DD138">
        <f t="shared" si="202"/>
        <v>2.2376172892028028</v>
      </c>
      <c r="DE138">
        <f t="shared" si="202"/>
        <v>0.15809502282680912</v>
      </c>
      <c r="DF138">
        <f t="shared" si="202"/>
        <v>17.25222090593471</v>
      </c>
      <c r="DG138">
        <f t="shared" si="202"/>
        <v>0.66727930632674703</v>
      </c>
      <c r="DH138">
        <f t="shared" si="202"/>
        <v>50.982208796204063</v>
      </c>
      <c r="DI138">
        <f t="shared" si="202"/>
        <v>369.59145055418105</v>
      </c>
      <c r="DJ138">
        <f t="shared" si="202"/>
        <v>2.4633619658236072E-2</v>
      </c>
    </row>
    <row r="139" spans="1:114" x14ac:dyDescent="0.25">
      <c r="A139" s="1" t="s">
        <v>9</v>
      </c>
      <c r="B139" s="1" t="s">
        <v>147</v>
      </c>
    </row>
    <row r="140" spans="1:114" x14ac:dyDescent="0.25">
      <c r="A140" s="1" t="s">
        <v>9</v>
      </c>
      <c r="B140" s="1" t="s">
        <v>148</v>
      </c>
    </row>
    <row r="141" spans="1:114" x14ac:dyDescent="0.25">
      <c r="A141" s="1" t="s">
        <v>9</v>
      </c>
      <c r="B141" s="1" t="s">
        <v>149</v>
      </c>
    </row>
    <row r="142" spans="1:114" x14ac:dyDescent="0.25">
      <c r="A142" s="1" t="s">
        <v>9</v>
      </c>
      <c r="B142" s="1" t="s">
        <v>150</v>
      </c>
    </row>
    <row r="143" spans="1:114" x14ac:dyDescent="0.25">
      <c r="A143" s="1" t="s">
        <v>9</v>
      </c>
      <c r="B143" s="1" t="s">
        <v>151</v>
      </c>
    </row>
    <row r="144" spans="1:114" x14ac:dyDescent="0.25">
      <c r="A144" s="1" t="s">
        <v>9</v>
      </c>
      <c r="B144" s="1" t="s">
        <v>152</v>
      </c>
    </row>
    <row r="145" spans="1:56" x14ac:dyDescent="0.25">
      <c r="A145" s="1" t="s">
        <v>9</v>
      </c>
      <c r="B145" s="1" t="s">
        <v>153</v>
      </c>
    </row>
    <row r="146" spans="1:56" x14ac:dyDescent="0.25">
      <c r="A146" s="1" t="s">
        <v>9</v>
      </c>
      <c r="B146" s="1" t="s">
        <v>154</v>
      </c>
    </row>
    <row r="147" spans="1:56" x14ac:dyDescent="0.25">
      <c r="A147" s="1">
        <v>106</v>
      </c>
      <c r="B147" s="1" t="s">
        <v>155</v>
      </c>
      <c r="C147" s="1">
        <v>4618.9999995306134</v>
      </c>
      <c r="D147" s="1">
        <v>0</v>
      </c>
      <c r="E147">
        <f t="shared" ref="E147:E161" si="203">(R147-S147*(1000-T147)/(1000-U147))*AK147</f>
        <v>16.60108586191744</v>
      </c>
      <c r="F147">
        <f t="shared" ref="F147:F161" si="204">IF(AV147&lt;&gt;0,1/(1/AV147-1/N147),0)</f>
        <v>0.22242469976437768</v>
      </c>
      <c r="G147">
        <f t="shared" ref="G147:G161" si="205">((AY147-AL147/2)*S147-E147)/(AY147+AL147/2)</f>
        <v>236.11805742311117</v>
      </c>
      <c r="H147">
        <f t="shared" ref="H147:H161" si="206">AL147*1000</f>
        <v>6.3620572163702436</v>
      </c>
      <c r="I147">
        <f t="shared" ref="I147:I161" si="207">(AQ147-AW147)</f>
        <v>2.0207168346439888</v>
      </c>
      <c r="J147">
        <f t="shared" ref="J147:J161" si="208">(P147+AP147*D147)</f>
        <v>27.901556015014648</v>
      </c>
      <c r="K147" s="1">
        <v>5.8032670900000003</v>
      </c>
      <c r="L147">
        <f t="shared" ref="L147:L161" si="209">(K147*AE147+AF147)</f>
        <v>1.4631957257868697</v>
      </c>
      <c r="M147" s="1">
        <v>1</v>
      </c>
      <c r="N147">
        <f t="shared" ref="N147:N161" si="210">L147*(M147+1)*(M147+1)/(M147*M147+1)</f>
        <v>2.9263914515737395</v>
      </c>
      <c r="O147" s="1">
        <v>32.85882568359375</v>
      </c>
      <c r="P147" s="1">
        <v>27.901556015014648</v>
      </c>
      <c r="Q147" s="1">
        <v>35.016448974609375</v>
      </c>
      <c r="R147" s="1">
        <v>400.34954833984375</v>
      </c>
      <c r="S147" s="1">
        <v>378.282958984375</v>
      </c>
      <c r="T147" s="1">
        <v>18.416046142578125</v>
      </c>
      <c r="U147" s="1">
        <v>25.612752914428711</v>
      </c>
      <c r="V147" s="1">
        <v>25.138961791992187</v>
      </c>
      <c r="W147" s="1">
        <v>34.962879180908203</v>
      </c>
      <c r="X147" s="1">
        <v>499.88247680664062</v>
      </c>
      <c r="Y147" s="1">
        <v>1499.41162109375</v>
      </c>
      <c r="Z147" s="1">
        <v>41.102008819580078</v>
      </c>
      <c r="AA147" s="1">
        <v>68.418998718261719</v>
      </c>
      <c r="AB147" s="1">
        <v>-0.86147427558898926</v>
      </c>
      <c r="AC147" s="1">
        <v>4.2062133550643921E-2</v>
      </c>
      <c r="AD147" s="1">
        <v>1</v>
      </c>
      <c r="AE147" s="1">
        <v>-0.21956524252891541</v>
      </c>
      <c r="AF147" s="1">
        <v>2.737391471862793</v>
      </c>
      <c r="AG147" s="1">
        <v>1</v>
      </c>
      <c r="AH147" s="1">
        <v>0</v>
      </c>
      <c r="AI147" s="1">
        <v>0.15999999642372131</v>
      </c>
      <c r="AJ147" s="1">
        <v>111115</v>
      </c>
      <c r="AK147">
        <f t="shared" ref="AK147:AK161" si="211">X147*0.000001/(K147*0.0001)</f>
        <v>0.86138113075653833</v>
      </c>
      <c r="AL147">
        <f t="shared" ref="AL147:AL161" si="212">(U147-T147)/(1000-U147)*AK147</f>
        <v>6.3620572163702437E-3</v>
      </c>
      <c r="AM147">
        <f t="shared" ref="AM147:AM161" si="213">(P147+273.15)</f>
        <v>301.05155601501463</v>
      </c>
      <c r="AN147">
        <f t="shared" ref="AN147:AN161" si="214">(O147+273.15)</f>
        <v>306.00882568359373</v>
      </c>
      <c r="AO147">
        <f t="shared" ref="AO147:AO161" si="215">(Y147*AG147+Z147*AH147)*AI147</f>
        <v>239.90585401268618</v>
      </c>
      <c r="AP147">
        <f t="shared" ref="AP147:AP161" si="216">((AO147+0.00000010773*(AN147^4-AM147^4))-AL147*44100)/(L147*51.4+0.00000043092*AM147^3)</f>
        <v>0.21940003992762747</v>
      </c>
      <c r="AQ147">
        <f t="shared" ref="AQ147:AQ161" si="217">0.61365*EXP(17.502*J147/(240.97+J147))</f>
        <v>3.7731157434674407</v>
      </c>
      <c r="AR147">
        <f t="shared" ref="AR147:AR161" si="218">AQ147*1000/AA147</f>
        <v>55.147193238014431</v>
      </c>
      <c r="AS147">
        <f t="shared" ref="AS147:AS161" si="219">(AR147-U147)</f>
        <v>29.53444032358572</v>
      </c>
      <c r="AT147">
        <f t="shared" ref="AT147:AT161" si="220">IF(D147,P147,(O147+P147)/2)</f>
        <v>30.380190849304199</v>
      </c>
      <c r="AU147">
        <f t="shared" ref="AU147:AU161" si="221">0.61365*EXP(17.502*AT147/(240.97+AT147))</f>
        <v>4.3543789271824034</v>
      </c>
      <c r="AV147">
        <f t="shared" ref="AV147:AV161" si="222">IF(AS147&lt;&gt;0,(1000-(AR147+U147)/2)/AS147*AL147,0)</f>
        <v>0.20671316098678033</v>
      </c>
      <c r="AW147">
        <f t="shared" ref="AW147:AW161" si="223">U147*AA147/1000</f>
        <v>1.7523989088234522</v>
      </c>
      <c r="AX147">
        <f t="shared" ref="AX147:AX161" si="224">(AU147-AW147)</f>
        <v>2.601980018358951</v>
      </c>
      <c r="AY147">
        <f t="shared" ref="AY147:AY161" si="225">1/(1.6/F147+1.37/N147)</f>
        <v>0.130521055958467</v>
      </c>
      <c r="AZ147">
        <f t="shared" ref="AZ147:AZ161" si="226">G147*AA147*0.001</f>
        <v>16.154961068190289</v>
      </c>
      <c r="BA147">
        <f t="shared" ref="BA147:BA161" si="227">G147/S147</f>
        <v>0.62418370115600164</v>
      </c>
      <c r="BB147">
        <f t="shared" ref="BB147:BB161" si="228">(1-AL147*AA147/AQ147/F147)*100</f>
        <v>48.132998213020485</v>
      </c>
      <c r="BC147">
        <f t="shared" ref="BC147:BC161" si="229">(S147-E147/(N147/1.35))</f>
        <v>370.62456253111299</v>
      </c>
      <c r="BD147">
        <f t="shared" ref="BD147:BD161" si="230">E147*BB147/100/BC147</f>
        <v>2.1559824062086893E-2</v>
      </c>
    </row>
    <row r="148" spans="1:56" x14ac:dyDescent="0.25">
      <c r="A148" s="1">
        <v>107</v>
      </c>
      <c r="B148" s="1" t="s">
        <v>155</v>
      </c>
      <c r="C148" s="1">
        <v>4618.9999995306134</v>
      </c>
      <c r="D148" s="1">
        <v>0</v>
      </c>
      <c r="E148">
        <f t="shared" si="203"/>
        <v>16.60108586191744</v>
      </c>
      <c r="F148">
        <f t="shared" si="204"/>
        <v>0.22242469976437768</v>
      </c>
      <c r="G148">
        <f t="shared" si="205"/>
        <v>236.11805742311117</v>
      </c>
      <c r="H148">
        <f t="shared" si="206"/>
        <v>6.3620572163702436</v>
      </c>
      <c r="I148">
        <f t="shared" si="207"/>
        <v>2.0207168346439888</v>
      </c>
      <c r="J148">
        <f t="shared" si="208"/>
        <v>27.901556015014648</v>
      </c>
      <c r="K148" s="1">
        <v>5.8032670900000003</v>
      </c>
      <c r="L148">
        <f t="shared" si="209"/>
        <v>1.4631957257868697</v>
      </c>
      <c r="M148" s="1">
        <v>1</v>
      </c>
      <c r="N148">
        <f t="shared" si="210"/>
        <v>2.9263914515737395</v>
      </c>
      <c r="O148" s="1">
        <v>32.85882568359375</v>
      </c>
      <c r="P148" s="1">
        <v>27.901556015014648</v>
      </c>
      <c r="Q148" s="1">
        <v>35.016448974609375</v>
      </c>
      <c r="R148" s="1">
        <v>400.34954833984375</v>
      </c>
      <c r="S148" s="1">
        <v>378.282958984375</v>
      </c>
      <c r="T148" s="1">
        <v>18.416046142578125</v>
      </c>
      <c r="U148" s="1">
        <v>25.612752914428711</v>
      </c>
      <c r="V148" s="1">
        <v>25.138961791992187</v>
      </c>
      <c r="W148" s="1">
        <v>34.962879180908203</v>
      </c>
      <c r="X148" s="1">
        <v>499.88247680664062</v>
      </c>
      <c r="Y148" s="1">
        <v>1499.41162109375</v>
      </c>
      <c r="Z148" s="1">
        <v>41.102008819580078</v>
      </c>
      <c r="AA148" s="1">
        <v>68.418998718261719</v>
      </c>
      <c r="AB148" s="1">
        <v>-0.86147427558898926</v>
      </c>
      <c r="AC148" s="1">
        <v>4.2062133550643921E-2</v>
      </c>
      <c r="AD148" s="1">
        <v>1</v>
      </c>
      <c r="AE148" s="1">
        <v>-0.21956524252891541</v>
      </c>
      <c r="AF148" s="1">
        <v>2.737391471862793</v>
      </c>
      <c r="AG148" s="1">
        <v>1</v>
      </c>
      <c r="AH148" s="1">
        <v>0</v>
      </c>
      <c r="AI148" s="1">
        <v>0.15999999642372131</v>
      </c>
      <c r="AJ148" s="1">
        <v>111115</v>
      </c>
      <c r="AK148">
        <f t="shared" si="211"/>
        <v>0.86138113075653833</v>
      </c>
      <c r="AL148">
        <f t="shared" si="212"/>
        <v>6.3620572163702437E-3</v>
      </c>
      <c r="AM148">
        <f t="shared" si="213"/>
        <v>301.05155601501463</v>
      </c>
      <c r="AN148">
        <f t="shared" si="214"/>
        <v>306.00882568359373</v>
      </c>
      <c r="AO148">
        <f t="shared" si="215"/>
        <v>239.90585401268618</v>
      </c>
      <c r="AP148">
        <f t="shared" si="216"/>
        <v>0.21940003992762747</v>
      </c>
      <c r="AQ148">
        <f t="shared" si="217"/>
        <v>3.7731157434674407</v>
      </c>
      <c r="AR148">
        <f t="shared" si="218"/>
        <v>55.147193238014431</v>
      </c>
      <c r="AS148">
        <f t="shared" si="219"/>
        <v>29.53444032358572</v>
      </c>
      <c r="AT148">
        <f t="shared" si="220"/>
        <v>30.380190849304199</v>
      </c>
      <c r="AU148">
        <f t="shared" si="221"/>
        <v>4.3543789271824034</v>
      </c>
      <c r="AV148">
        <f t="shared" si="222"/>
        <v>0.20671316098678033</v>
      </c>
      <c r="AW148">
        <f t="shared" si="223"/>
        <v>1.7523989088234522</v>
      </c>
      <c r="AX148">
        <f t="shared" si="224"/>
        <v>2.601980018358951</v>
      </c>
      <c r="AY148">
        <f t="shared" si="225"/>
        <v>0.130521055958467</v>
      </c>
      <c r="AZ148">
        <f t="shared" si="226"/>
        <v>16.154961068190289</v>
      </c>
      <c r="BA148">
        <f t="shared" si="227"/>
        <v>0.62418370115600164</v>
      </c>
      <c r="BB148">
        <f t="shared" si="228"/>
        <v>48.132998213020485</v>
      </c>
      <c r="BC148">
        <f t="shared" si="229"/>
        <v>370.62456253111299</v>
      </c>
      <c r="BD148">
        <f t="shared" si="230"/>
        <v>2.1559824062086893E-2</v>
      </c>
    </row>
    <row r="149" spans="1:56" x14ac:dyDescent="0.25">
      <c r="A149" s="1">
        <v>108</v>
      </c>
      <c r="B149" s="1" t="s">
        <v>156</v>
      </c>
      <c r="C149" s="1">
        <v>4619.4999995194376</v>
      </c>
      <c r="D149" s="1">
        <v>0</v>
      </c>
      <c r="E149">
        <f t="shared" si="203"/>
        <v>16.670737234211739</v>
      </c>
      <c r="F149">
        <f t="shared" si="204"/>
        <v>0.22263540937303314</v>
      </c>
      <c r="G149">
        <f t="shared" si="205"/>
        <v>235.70451731350022</v>
      </c>
      <c r="H149">
        <f t="shared" si="206"/>
        <v>6.3642527056035885</v>
      </c>
      <c r="I149">
        <f t="shared" si="207"/>
        <v>2.0196586112122832</v>
      </c>
      <c r="J149">
        <f t="shared" si="208"/>
        <v>27.897258758544922</v>
      </c>
      <c r="K149" s="1">
        <v>5.8032670900000003</v>
      </c>
      <c r="L149">
        <f t="shared" si="209"/>
        <v>1.4631957257868697</v>
      </c>
      <c r="M149" s="1">
        <v>1</v>
      </c>
      <c r="N149">
        <f t="shared" si="210"/>
        <v>2.9263914515737395</v>
      </c>
      <c r="O149" s="1">
        <v>32.859603881835938</v>
      </c>
      <c r="P149" s="1">
        <v>27.897258758544922</v>
      </c>
      <c r="Q149" s="1">
        <v>35.015357971191406</v>
      </c>
      <c r="R149" s="1">
        <v>400.41854858398437</v>
      </c>
      <c r="S149" s="1">
        <v>378.27105712890625</v>
      </c>
      <c r="T149" s="1">
        <v>18.415370941162109</v>
      </c>
      <c r="U149" s="1">
        <v>25.614278793334961</v>
      </c>
      <c r="V149" s="1">
        <v>25.137054443359375</v>
      </c>
      <c r="W149" s="1">
        <v>34.963588714599609</v>
      </c>
      <c r="X149" s="1">
        <v>499.90130615234375</v>
      </c>
      <c r="Y149" s="1">
        <v>1499.38818359375</v>
      </c>
      <c r="Z149" s="1">
        <v>41.255245208740234</v>
      </c>
      <c r="AA149" s="1">
        <v>68.4193115234375</v>
      </c>
      <c r="AB149" s="1">
        <v>-0.86147427558898926</v>
      </c>
      <c r="AC149" s="1">
        <v>4.2062133550643921E-2</v>
      </c>
      <c r="AD149" s="1">
        <v>1</v>
      </c>
      <c r="AE149" s="1">
        <v>-0.21956524252891541</v>
      </c>
      <c r="AF149" s="1">
        <v>2.737391471862793</v>
      </c>
      <c r="AG149" s="1">
        <v>1</v>
      </c>
      <c r="AH149" s="1">
        <v>0</v>
      </c>
      <c r="AI149" s="1">
        <v>0.15999999642372131</v>
      </c>
      <c r="AJ149" s="1">
        <v>111115</v>
      </c>
      <c r="AK149">
        <f t="shared" si="211"/>
        <v>0.86141357686906606</v>
      </c>
      <c r="AL149">
        <f t="shared" si="212"/>
        <v>6.3642527056035885E-3</v>
      </c>
      <c r="AM149">
        <f t="shared" si="213"/>
        <v>301.0472587585449</v>
      </c>
      <c r="AN149">
        <f t="shared" si="214"/>
        <v>306.00960388183591</v>
      </c>
      <c r="AO149">
        <f t="shared" si="215"/>
        <v>239.90210401277</v>
      </c>
      <c r="AP149">
        <f t="shared" si="216"/>
        <v>0.21893632743260966</v>
      </c>
      <c r="AQ149">
        <f t="shared" si="217"/>
        <v>3.7721699314216468</v>
      </c>
      <c r="AR149">
        <f t="shared" si="218"/>
        <v>55.133117352831945</v>
      </c>
      <c r="AS149">
        <f t="shared" si="219"/>
        <v>29.518838559496984</v>
      </c>
      <c r="AT149">
        <f t="shared" si="220"/>
        <v>30.37843132019043</v>
      </c>
      <c r="AU149">
        <f t="shared" si="221"/>
        <v>4.3539400995137001</v>
      </c>
      <c r="AV149">
        <f t="shared" si="222"/>
        <v>0.20689514176166204</v>
      </c>
      <c r="AW149">
        <f t="shared" si="223"/>
        <v>1.7525113202093634</v>
      </c>
      <c r="AX149">
        <f t="shared" si="224"/>
        <v>2.6014287793043369</v>
      </c>
      <c r="AY149">
        <f t="shared" si="225"/>
        <v>0.13063714048006195</v>
      </c>
      <c r="AZ149">
        <f t="shared" si="226"/>
        <v>16.12674079755384</v>
      </c>
      <c r="BA149">
        <f t="shared" si="227"/>
        <v>0.62311010285192781</v>
      </c>
      <c r="BB149">
        <f t="shared" si="228"/>
        <v>48.150970926052906</v>
      </c>
      <c r="BC149">
        <f t="shared" si="229"/>
        <v>370.58052917370634</v>
      </c>
      <c r="BD149">
        <f t="shared" si="230"/>
        <v>2.1660937925428156E-2</v>
      </c>
    </row>
    <row r="150" spans="1:56" x14ac:dyDescent="0.25">
      <c r="A150" s="1">
        <v>109</v>
      </c>
      <c r="B150" s="1" t="s">
        <v>156</v>
      </c>
      <c r="C150" s="1">
        <v>4619.9999995082617</v>
      </c>
      <c r="D150" s="1">
        <v>0</v>
      </c>
      <c r="E150">
        <f t="shared" si="203"/>
        <v>16.660925712986156</v>
      </c>
      <c r="F150">
        <f t="shared" si="204"/>
        <v>0.22262946617496024</v>
      </c>
      <c r="G150">
        <f t="shared" si="205"/>
        <v>235.77609390234414</v>
      </c>
      <c r="H150">
        <f t="shared" si="206"/>
        <v>6.3639614277130736</v>
      </c>
      <c r="I150">
        <f t="shared" si="207"/>
        <v>2.0196199326837401</v>
      </c>
      <c r="J150">
        <f t="shared" si="208"/>
        <v>27.897254943847656</v>
      </c>
      <c r="K150" s="1">
        <v>5.8032670900000003</v>
      </c>
      <c r="L150">
        <f t="shared" si="209"/>
        <v>1.4631957257868697</v>
      </c>
      <c r="M150" s="1">
        <v>1</v>
      </c>
      <c r="N150">
        <f t="shared" si="210"/>
        <v>2.9263914515737395</v>
      </c>
      <c r="O150" s="1">
        <v>32.859939575195313</v>
      </c>
      <c r="P150" s="1">
        <v>27.897254943847656</v>
      </c>
      <c r="Q150" s="1">
        <v>35.014686584472656</v>
      </c>
      <c r="R150" s="1">
        <v>400.40936279296875</v>
      </c>
      <c r="S150" s="1">
        <v>378.27218627929687</v>
      </c>
      <c r="T150" s="1">
        <v>18.415817260742187</v>
      </c>
      <c r="U150" s="1">
        <v>25.614780426025391</v>
      </c>
      <c r="V150" s="1">
        <v>25.137239456176758</v>
      </c>
      <c r="W150" s="1">
        <v>34.96368408203125</v>
      </c>
      <c r="X150" s="1">
        <v>499.87432861328125</v>
      </c>
      <c r="Y150" s="1">
        <v>1499.3857421875</v>
      </c>
      <c r="Z150" s="1">
        <v>41.476345062255859</v>
      </c>
      <c r="AA150" s="1">
        <v>68.419448852539063</v>
      </c>
      <c r="AB150" s="1">
        <v>-0.86147427558898926</v>
      </c>
      <c r="AC150" s="1">
        <v>4.2062133550643921E-2</v>
      </c>
      <c r="AD150" s="1">
        <v>1</v>
      </c>
      <c r="AE150" s="1">
        <v>-0.21956524252891541</v>
      </c>
      <c r="AF150" s="1">
        <v>2.737391471862793</v>
      </c>
      <c r="AG150" s="1">
        <v>1</v>
      </c>
      <c r="AH150" s="1">
        <v>0</v>
      </c>
      <c r="AI150" s="1">
        <v>0.15999999642372131</v>
      </c>
      <c r="AJ150" s="1">
        <v>111115</v>
      </c>
      <c r="AK150">
        <f t="shared" si="211"/>
        <v>0.86136709005630341</v>
      </c>
      <c r="AL150">
        <f t="shared" si="212"/>
        <v>6.3639614277130737E-3</v>
      </c>
      <c r="AM150">
        <f t="shared" si="213"/>
        <v>301.04725494384763</v>
      </c>
      <c r="AN150">
        <f t="shared" si="214"/>
        <v>306.00993957519529</v>
      </c>
      <c r="AO150">
        <f t="shared" si="215"/>
        <v>239.90171338777873</v>
      </c>
      <c r="AP150">
        <f t="shared" si="216"/>
        <v>0.21912772402208361</v>
      </c>
      <c r="AQ150">
        <f t="shared" si="217"/>
        <v>3.772169091911203</v>
      </c>
      <c r="AR150">
        <f t="shared" si="218"/>
        <v>55.132994421530142</v>
      </c>
      <c r="AS150">
        <f t="shared" si="219"/>
        <v>29.518213995504752</v>
      </c>
      <c r="AT150">
        <f t="shared" si="220"/>
        <v>30.378597259521484</v>
      </c>
      <c r="AU150">
        <f t="shared" si="221"/>
        <v>4.3539814832415979</v>
      </c>
      <c r="AV150">
        <f t="shared" si="222"/>
        <v>0.20689000921232373</v>
      </c>
      <c r="AW150">
        <f t="shared" si="223"/>
        <v>1.7525491592274629</v>
      </c>
      <c r="AX150">
        <f t="shared" si="224"/>
        <v>2.601432324014135</v>
      </c>
      <c r="AY150">
        <f t="shared" si="225"/>
        <v>0.13063386642672362</v>
      </c>
      <c r="AZ150">
        <f t="shared" si="226"/>
        <v>16.131670397402882</v>
      </c>
      <c r="BA150">
        <f t="shared" si="227"/>
        <v>0.62329746265896246</v>
      </c>
      <c r="BB150">
        <f t="shared" si="228"/>
        <v>48.151844264839283</v>
      </c>
      <c r="BC150">
        <f t="shared" si="229"/>
        <v>370.58618456533083</v>
      </c>
      <c r="BD150">
        <f t="shared" si="230"/>
        <v>2.1648251706434998E-2</v>
      </c>
    </row>
    <row r="151" spans="1:56" x14ac:dyDescent="0.25">
      <c r="A151" s="1">
        <v>110</v>
      </c>
      <c r="B151" s="1" t="s">
        <v>157</v>
      </c>
      <c r="C151" s="1">
        <v>4620.4999994970858</v>
      </c>
      <c r="D151" s="1">
        <v>0</v>
      </c>
      <c r="E151">
        <f t="shared" si="203"/>
        <v>16.707601868914168</v>
      </c>
      <c r="F151">
        <f t="shared" si="204"/>
        <v>0.22264858439333104</v>
      </c>
      <c r="G151">
        <f t="shared" si="205"/>
        <v>235.43125920663087</v>
      </c>
      <c r="H151">
        <f t="shared" si="206"/>
        <v>6.3665098672329998</v>
      </c>
      <c r="I151">
        <f t="shared" si="207"/>
        <v>2.0202743913808163</v>
      </c>
      <c r="J151">
        <f t="shared" si="208"/>
        <v>27.900873184204102</v>
      </c>
      <c r="K151" s="1">
        <v>5.8032670900000003</v>
      </c>
      <c r="L151">
        <f t="shared" si="209"/>
        <v>1.4631957257868697</v>
      </c>
      <c r="M151" s="1">
        <v>1</v>
      </c>
      <c r="N151">
        <f t="shared" si="210"/>
        <v>2.9263914515737395</v>
      </c>
      <c r="O151" s="1">
        <v>32.861007690429687</v>
      </c>
      <c r="P151" s="1">
        <v>27.900873184204102</v>
      </c>
      <c r="Q151" s="1">
        <v>35.01544189453125</v>
      </c>
      <c r="R151" s="1">
        <v>400.46322631835937</v>
      </c>
      <c r="S151" s="1">
        <v>378.27069091796875</v>
      </c>
      <c r="T151" s="1">
        <v>18.414741516113281</v>
      </c>
      <c r="U151" s="1">
        <v>25.616594314575195</v>
      </c>
      <c r="V151" s="1">
        <v>25.134511947631836</v>
      </c>
      <c r="W151" s="1">
        <v>34.964412689208984</v>
      </c>
      <c r="X151" s="1">
        <v>499.8729248046875</v>
      </c>
      <c r="Y151" s="1">
        <v>1499.3116455078125</v>
      </c>
      <c r="Z151" s="1">
        <v>41.540870666503906</v>
      </c>
      <c r="AA151" s="1">
        <v>68.420143127441406</v>
      </c>
      <c r="AB151" s="1">
        <v>-0.86147427558898926</v>
      </c>
      <c r="AC151" s="1">
        <v>4.2062133550643921E-2</v>
      </c>
      <c r="AD151" s="1">
        <v>1</v>
      </c>
      <c r="AE151" s="1">
        <v>-0.21956524252891541</v>
      </c>
      <c r="AF151" s="1">
        <v>2.737391471862793</v>
      </c>
      <c r="AG151" s="1">
        <v>1</v>
      </c>
      <c r="AH151" s="1">
        <v>0</v>
      </c>
      <c r="AI151" s="1">
        <v>0.15999999642372131</v>
      </c>
      <c r="AJ151" s="1">
        <v>111115</v>
      </c>
      <c r="AK151">
        <f t="shared" si="211"/>
        <v>0.86136467105925929</v>
      </c>
      <c r="AL151">
        <f t="shared" si="212"/>
        <v>6.3665098672330001E-3</v>
      </c>
      <c r="AM151">
        <f t="shared" si="213"/>
        <v>301.05087318420408</v>
      </c>
      <c r="AN151">
        <f t="shared" si="214"/>
        <v>306.01100769042966</v>
      </c>
      <c r="AO151">
        <f t="shared" si="215"/>
        <v>239.88985791929372</v>
      </c>
      <c r="AP151">
        <f t="shared" si="216"/>
        <v>0.21736052336241651</v>
      </c>
      <c r="AQ151">
        <f t="shared" si="217"/>
        <v>3.7729654408216531</v>
      </c>
      <c r="AR151">
        <f t="shared" si="218"/>
        <v>55.144074074706545</v>
      </c>
      <c r="AS151">
        <f t="shared" si="219"/>
        <v>29.527479760131349</v>
      </c>
      <c r="AT151">
        <f t="shared" si="220"/>
        <v>30.380940437316895</v>
      </c>
      <c r="AU151">
        <f t="shared" si="221"/>
        <v>4.354565886610243</v>
      </c>
      <c r="AV151">
        <f t="shared" si="222"/>
        <v>0.20690651964783452</v>
      </c>
      <c r="AW151">
        <f t="shared" si="223"/>
        <v>1.7526910494408368</v>
      </c>
      <c r="AX151">
        <f t="shared" si="224"/>
        <v>2.6018748371694063</v>
      </c>
      <c r="AY151">
        <f t="shared" si="225"/>
        <v>0.13064439843985409</v>
      </c>
      <c r="AZ151">
        <f t="shared" si="226"/>
        <v>16.108240451591442</v>
      </c>
      <c r="BA151">
        <f t="shared" si="227"/>
        <v>0.62238831836349218</v>
      </c>
      <c r="BB151">
        <f t="shared" si="228"/>
        <v>48.145956291161617</v>
      </c>
      <c r="BC151">
        <f t="shared" si="229"/>
        <v>370.56315660607601</v>
      </c>
      <c r="BD151">
        <f t="shared" si="230"/>
        <v>2.1707594372799073E-2</v>
      </c>
    </row>
    <row r="152" spans="1:56" x14ac:dyDescent="0.25">
      <c r="A152" s="1">
        <v>111</v>
      </c>
      <c r="B152" s="1" t="s">
        <v>157</v>
      </c>
      <c r="C152" s="1">
        <v>4620.9999994859099</v>
      </c>
      <c r="D152" s="1">
        <v>0</v>
      </c>
      <c r="E152">
        <f t="shared" si="203"/>
        <v>16.692203311939426</v>
      </c>
      <c r="F152">
        <f t="shared" si="204"/>
        <v>0.22258997444822035</v>
      </c>
      <c r="G152">
        <f t="shared" si="205"/>
        <v>235.52169699227451</v>
      </c>
      <c r="H152">
        <f t="shared" si="206"/>
        <v>6.366537927695231</v>
      </c>
      <c r="I152">
        <f t="shared" si="207"/>
        <v>2.0207470920606063</v>
      </c>
      <c r="J152">
        <f t="shared" si="208"/>
        <v>27.902782440185547</v>
      </c>
      <c r="K152" s="1">
        <v>5.8032670900000003</v>
      </c>
      <c r="L152">
        <f t="shared" si="209"/>
        <v>1.4631957257868697</v>
      </c>
      <c r="M152" s="1">
        <v>1</v>
      </c>
      <c r="N152">
        <f t="shared" si="210"/>
        <v>2.9263914515737395</v>
      </c>
      <c r="O152" s="1">
        <v>32.861339569091797</v>
      </c>
      <c r="P152" s="1">
        <v>27.902782440185547</v>
      </c>
      <c r="Q152" s="1">
        <v>35.015247344970703</v>
      </c>
      <c r="R152" s="1">
        <v>400.4556884765625</v>
      </c>
      <c r="S152" s="1">
        <v>378.28106689453125</v>
      </c>
      <c r="T152" s="1">
        <v>18.414283752441406</v>
      </c>
      <c r="U152" s="1">
        <v>25.616130828857422</v>
      </c>
      <c r="V152" s="1">
        <v>25.133123397827148</v>
      </c>
      <c r="W152" s="1">
        <v>34.962718963623047</v>
      </c>
      <c r="X152" s="1">
        <v>499.87576293945312</v>
      </c>
      <c r="Y152" s="1">
        <v>1499.4034423828125</v>
      </c>
      <c r="Z152" s="1">
        <v>41.498027801513672</v>
      </c>
      <c r="AA152" s="1">
        <v>68.419334411621094</v>
      </c>
      <c r="AB152" s="1">
        <v>-0.86147427558898926</v>
      </c>
      <c r="AC152" s="1">
        <v>4.2062133550643921E-2</v>
      </c>
      <c r="AD152" s="1">
        <v>1</v>
      </c>
      <c r="AE152" s="1">
        <v>-0.21956524252891541</v>
      </c>
      <c r="AF152" s="1">
        <v>2.737391471862793</v>
      </c>
      <c r="AG152" s="1">
        <v>1</v>
      </c>
      <c r="AH152" s="1">
        <v>0</v>
      </c>
      <c r="AI152" s="1">
        <v>0.15999999642372131</v>
      </c>
      <c r="AJ152" s="1">
        <v>111115</v>
      </c>
      <c r="AK152">
        <f t="shared" si="211"/>
        <v>0.86136956164024003</v>
      </c>
      <c r="AL152">
        <f t="shared" si="212"/>
        <v>6.3665379276952308E-3</v>
      </c>
      <c r="AM152">
        <f t="shared" si="213"/>
        <v>301.05278244018552</v>
      </c>
      <c r="AN152">
        <f t="shared" si="214"/>
        <v>306.01133956909177</v>
      </c>
      <c r="AO152">
        <f t="shared" si="215"/>
        <v>239.90454541896543</v>
      </c>
      <c r="AP152">
        <f t="shared" si="216"/>
        <v>0.21730361837685375</v>
      </c>
      <c r="AQ152">
        <f t="shared" si="217"/>
        <v>3.773385713572039</v>
      </c>
      <c r="AR152">
        <f t="shared" si="218"/>
        <v>55.150868479233928</v>
      </c>
      <c r="AS152">
        <f t="shared" si="219"/>
        <v>29.534737650376506</v>
      </c>
      <c r="AT152">
        <f t="shared" si="220"/>
        <v>30.382061004638672</v>
      </c>
      <c r="AU152">
        <f t="shared" si="221"/>
        <v>4.3548453873478037</v>
      </c>
      <c r="AV152">
        <f t="shared" si="222"/>
        <v>0.20685590364188658</v>
      </c>
      <c r="AW152">
        <f t="shared" si="223"/>
        <v>1.7526386215114327</v>
      </c>
      <c r="AX152">
        <f t="shared" si="224"/>
        <v>2.602206765836371</v>
      </c>
      <c r="AY152">
        <f t="shared" si="225"/>
        <v>0.13061211052493873</v>
      </c>
      <c r="AZ152">
        <f t="shared" si="226"/>
        <v>16.114237747706923</v>
      </c>
      <c r="BA152">
        <f t="shared" si="227"/>
        <v>0.62261032233458424</v>
      </c>
      <c r="BB152">
        <f t="shared" si="228"/>
        <v>48.138464003834223</v>
      </c>
      <c r="BC152">
        <f t="shared" si="229"/>
        <v>370.58063622965909</v>
      </c>
      <c r="BD152">
        <f t="shared" si="230"/>
        <v>2.1683189830202145E-2</v>
      </c>
    </row>
    <row r="153" spans="1:56" x14ac:dyDescent="0.25">
      <c r="A153" s="1">
        <v>112</v>
      </c>
      <c r="B153" s="1" t="s">
        <v>158</v>
      </c>
      <c r="C153" s="1">
        <v>4621.4999994747341</v>
      </c>
      <c r="D153" s="1">
        <v>0</v>
      </c>
      <c r="E153">
        <f t="shared" si="203"/>
        <v>16.645540430995815</v>
      </c>
      <c r="F153">
        <f t="shared" si="204"/>
        <v>0.22253171313592984</v>
      </c>
      <c r="G153">
        <f t="shared" si="205"/>
        <v>235.86700167707318</v>
      </c>
      <c r="H153">
        <f t="shared" si="206"/>
        <v>6.3634017557833831</v>
      </c>
      <c r="I153">
        <f t="shared" si="207"/>
        <v>2.0202518065114456</v>
      </c>
      <c r="J153">
        <f t="shared" si="208"/>
        <v>27.899398803710938</v>
      </c>
      <c r="K153" s="1">
        <v>5.8032670900000003</v>
      </c>
      <c r="L153">
        <f t="shared" si="209"/>
        <v>1.4631957257868697</v>
      </c>
      <c r="M153" s="1">
        <v>1</v>
      </c>
      <c r="N153">
        <f t="shared" si="210"/>
        <v>2.9263914515737395</v>
      </c>
      <c r="O153" s="1">
        <v>32.862163543701172</v>
      </c>
      <c r="P153" s="1">
        <v>27.899398803710938</v>
      </c>
      <c r="Q153" s="1">
        <v>35.015140533447266</v>
      </c>
      <c r="R153" s="1">
        <v>400.42437744140625</v>
      </c>
      <c r="S153" s="1">
        <v>378.30575561523438</v>
      </c>
      <c r="T153" s="1">
        <v>18.414443969726563</v>
      </c>
      <c r="U153" s="1">
        <v>25.612564086914063</v>
      </c>
      <c r="V153" s="1">
        <v>25.132099151611328</v>
      </c>
      <c r="W153" s="1">
        <v>34.956119537353516</v>
      </c>
      <c r="X153" s="1">
        <v>499.89004516601562</v>
      </c>
      <c r="Y153" s="1">
        <v>1499.4410400390625</v>
      </c>
      <c r="Z153" s="1">
        <v>41.5355224609375</v>
      </c>
      <c r="AA153" s="1">
        <v>68.419120788574219</v>
      </c>
      <c r="AB153" s="1">
        <v>-0.86147427558898926</v>
      </c>
      <c r="AC153" s="1">
        <v>4.2062133550643921E-2</v>
      </c>
      <c r="AD153" s="1">
        <v>1</v>
      </c>
      <c r="AE153" s="1">
        <v>-0.21956524252891541</v>
      </c>
      <c r="AF153" s="1">
        <v>2.737391471862793</v>
      </c>
      <c r="AG153" s="1">
        <v>1</v>
      </c>
      <c r="AH153" s="1">
        <v>0</v>
      </c>
      <c r="AI153" s="1">
        <v>0.15999999642372131</v>
      </c>
      <c r="AJ153" s="1">
        <v>111115</v>
      </c>
      <c r="AK153">
        <f t="shared" si="211"/>
        <v>0.86139417230582016</v>
      </c>
      <c r="AL153">
        <f t="shared" si="212"/>
        <v>6.3634017557833832E-3</v>
      </c>
      <c r="AM153">
        <f t="shared" si="213"/>
        <v>301.04939880371091</v>
      </c>
      <c r="AN153">
        <f t="shared" si="214"/>
        <v>306.01216354370115</v>
      </c>
      <c r="AO153">
        <f t="shared" si="215"/>
        <v>239.91056104383097</v>
      </c>
      <c r="AP153">
        <f t="shared" si="216"/>
        <v>0.21953858244203714</v>
      </c>
      <c r="AQ153">
        <f t="shared" si="217"/>
        <v>3.7726409224791171</v>
      </c>
      <c r="AR153">
        <f t="shared" si="218"/>
        <v>55.140154959564121</v>
      </c>
      <c r="AS153">
        <f t="shared" si="219"/>
        <v>29.527590872650059</v>
      </c>
      <c r="AT153">
        <f t="shared" si="220"/>
        <v>30.380781173706055</v>
      </c>
      <c r="AU153">
        <f t="shared" si="221"/>
        <v>4.3545261630932188</v>
      </c>
      <c r="AV153">
        <f t="shared" si="222"/>
        <v>0.2068055868505406</v>
      </c>
      <c r="AW153">
        <f t="shared" si="223"/>
        <v>1.7523891159676714</v>
      </c>
      <c r="AX153">
        <f t="shared" si="224"/>
        <v>2.6021370471255474</v>
      </c>
      <c r="AY153">
        <f t="shared" si="225"/>
        <v>0.13058001363958027</v>
      </c>
      <c r="AZ153">
        <f t="shared" si="226"/>
        <v>16.137812877782508</v>
      </c>
      <c r="BA153">
        <f t="shared" si="227"/>
        <v>0.62348245612463749</v>
      </c>
      <c r="BB153">
        <f t="shared" si="228"/>
        <v>48.140365705048282</v>
      </c>
      <c r="BC153">
        <f t="shared" si="229"/>
        <v>370.62685142428626</v>
      </c>
      <c r="BD153">
        <f t="shared" si="230"/>
        <v>2.1620732567726661E-2</v>
      </c>
    </row>
    <row r="154" spans="1:56" x14ac:dyDescent="0.25">
      <c r="A154" s="1">
        <v>113</v>
      </c>
      <c r="B154" s="1" t="s">
        <v>158</v>
      </c>
      <c r="C154" s="1">
        <v>4621.9999994635582</v>
      </c>
      <c r="D154" s="1">
        <v>0</v>
      </c>
      <c r="E154">
        <f t="shared" si="203"/>
        <v>16.646556041950866</v>
      </c>
      <c r="F154">
        <f t="shared" si="204"/>
        <v>0.22250811271955076</v>
      </c>
      <c r="G154">
        <f t="shared" si="205"/>
        <v>235.86265709921784</v>
      </c>
      <c r="H154">
        <f t="shared" si="206"/>
        <v>6.3616272657611752</v>
      </c>
      <c r="I154">
        <f t="shared" si="207"/>
        <v>2.01989118688308</v>
      </c>
      <c r="J154">
        <f t="shared" si="208"/>
        <v>27.897899627685547</v>
      </c>
      <c r="K154" s="1">
        <v>5.8032670900000003</v>
      </c>
      <c r="L154">
        <f t="shared" si="209"/>
        <v>1.4631957257868697</v>
      </c>
      <c r="M154" s="1">
        <v>1</v>
      </c>
      <c r="N154">
        <f t="shared" si="210"/>
        <v>2.9263914515737395</v>
      </c>
      <c r="O154" s="1">
        <v>32.863822937011719</v>
      </c>
      <c r="P154" s="1">
        <v>27.897899627685547</v>
      </c>
      <c r="Q154" s="1">
        <v>35.015827178955078</v>
      </c>
      <c r="R154" s="1">
        <v>400.43783569335938</v>
      </c>
      <c r="S154" s="1">
        <v>378.31942749023437</v>
      </c>
      <c r="T154" s="1">
        <v>18.417146682739258</v>
      </c>
      <c r="U154" s="1">
        <v>25.61302375793457</v>
      </c>
      <c r="V154" s="1">
        <v>25.133430480957031</v>
      </c>
      <c r="W154" s="1">
        <v>34.953472137451172</v>
      </c>
      <c r="X154" s="1">
        <v>499.90618896484375</v>
      </c>
      <c r="Y154" s="1">
        <v>1499.385498046875</v>
      </c>
      <c r="Z154" s="1">
        <v>41.553764343261719</v>
      </c>
      <c r="AA154" s="1">
        <v>68.419090270996094</v>
      </c>
      <c r="AB154" s="1">
        <v>-0.86147427558898926</v>
      </c>
      <c r="AC154" s="1">
        <v>4.2062133550643921E-2</v>
      </c>
      <c r="AD154" s="1">
        <v>1</v>
      </c>
      <c r="AE154" s="1">
        <v>-0.21956524252891541</v>
      </c>
      <c r="AF154" s="1">
        <v>2.737391471862793</v>
      </c>
      <c r="AG154" s="1">
        <v>1</v>
      </c>
      <c r="AH154" s="1">
        <v>0</v>
      </c>
      <c r="AI154" s="1">
        <v>0.15999999642372131</v>
      </c>
      <c r="AJ154" s="1">
        <v>111115</v>
      </c>
      <c r="AK154">
        <f t="shared" si="211"/>
        <v>0.86142199077182868</v>
      </c>
      <c r="AL154">
        <f t="shared" si="212"/>
        <v>6.3616272657611751E-3</v>
      </c>
      <c r="AM154">
        <f t="shared" si="213"/>
        <v>301.04789962768552</v>
      </c>
      <c r="AN154">
        <f t="shared" si="214"/>
        <v>306.0138229370117</v>
      </c>
      <c r="AO154">
        <f t="shared" si="215"/>
        <v>239.9016743252796</v>
      </c>
      <c r="AP154">
        <f t="shared" si="216"/>
        <v>0.22077498374750773</v>
      </c>
      <c r="AQ154">
        <f t="shared" si="217"/>
        <v>3.7723109714903726</v>
      </c>
      <c r="AR154">
        <f t="shared" si="218"/>
        <v>55.135357055302933</v>
      </c>
      <c r="AS154">
        <f t="shared" si="219"/>
        <v>29.522333297368363</v>
      </c>
      <c r="AT154">
        <f t="shared" si="220"/>
        <v>30.380861282348633</v>
      </c>
      <c r="AU154">
        <f t="shared" si="221"/>
        <v>4.3545461437449502</v>
      </c>
      <c r="AV154">
        <f t="shared" si="222"/>
        <v>0.20678520406046563</v>
      </c>
      <c r="AW154">
        <f t="shared" si="223"/>
        <v>1.7524197846072929</v>
      </c>
      <c r="AX154">
        <f t="shared" si="224"/>
        <v>2.6021263591376576</v>
      </c>
      <c r="AY154">
        <f t="shared" si="225"/>
        <v>0.13056701158274298</v>
      </c>
      <c r="AZ154">
        <f t="shared" si="226"/>
        <v>16.137508427628383</v>
      </c>
      <c r="BA154">
        <f t="shared" si="227"/>
        <v>0.62344844055175097</v>
      </c>
      <c r="BB154">
        <f t="shared" si="228"/>
        <v>48.14481616646723</v>
      </c>
      <c r="BC154">
        <f t="shared" si="229"/>
        <v>370.64005477864845</v>
      </c>
      <c r="BD154">
        <f t="shared" si="230"/>
        <v>2.1623280325790844E-2</v>
      </c>
    </row>
    <row r="155" spans="1:56" x14ac:dyDescent="0.25">
      <c r="A155" s="1">
        <v>114</v>
      </c>
      <c r="B155" s="1" t="s">
        <v>159</v>
      </c>
      <c r="C155" s="1">
        <v>4622.4999994523823</v>
      </c>
      <c r="D155" s="1">
        <v>0</v>
      </c>
      <c r="E155">
        <f t="shared" si="203"/>
        <v>16.609347640738818</v>
      </c>
      <c r="F155">
        <f t="shared" si="204"/>
        <v>0.22247815723926398</v>
      </c>
      <c r="G155">
        <f t="shared" si="205"/>
        <v>236.15204112663011</v>
      </c>
      <c r="H155">
        <f t="shared" si="206"/>
        <v>6.3606846906740175</v>
      </c>
      <c r="I155">
        <f t="shared" si="207"/>
        <v>2.0198509139714593</v>
      </c>
      <c r="J155">
        <f t="shared" si="208"/>
        <v>27.897537231445313</v>
      </c>
      <c r="K155" s="1">
        <v>5.8032670900000003</v>
      </c>
      <c r="L155">
        <f t="shared" si="209"/>
        <v>1.4631957257868697</v>
      </c>
      <c r="M155" s="1">
        <v>1</v>
      </c>
      <c r="N155">
        <f t="shared" si="210"/>
        <v>2.9263914515737395</v>
      </c>
      <c r="O155" s="1">
        <v>32.864486694335937</v>
      </c>
      <c r="P155" s="1">
        <v>27.897537231445313</v>
      </c>
      <c r="Q155" s="1">
        <v>35.016151428222656</v>
      </c>
      <c r="R155" s="1">
        <v>400.42169189453125</v>
      </c>
      <c r="S155" s="1">
        <v>378.34732055664062</v>
      </c>
      <c r="T155" s="1">
        <v>18.417783737182617</v>
      </c>
      <c r="U155" s="1">
        <v>25.612392425537109</v>
      </c>
      <c r="V155" s="1">
        <v>25.133413314819336</v>
      </c>
      <c r="W155" s="1">
        <v>34.951374053955078</v>
      </c>
      <c r="X155" s="1">
        <v>499.92056274414062</v>
      </c>
      <c r="Y155" s="1">
        <v>1499.35986328125</v>
      </c>
      <c r="Z155" s="1">
        <v>41.513446807861328</v>
      </c>
      <c r="AA155" s="1">
        <v>68.419235229492188</v>
      </c>
      <c r="AB155" s="1">
        <v>-0.86147427558898926</v>
      </c>
      <c r="AC155" s="1">
        <v>4.2062133550643921E-2</v>
      </c>
      <c r="AD155" s="1">
        <v>1</v>
      </c>
      <c r="AE155" s="1">
        <v>-0.21956524252891541</v>
      </c>
      <c r="AF155" s="1">
        <v>2.737391471862793</v>
      </c>
      <c r="AG155" s="1">
        <v>1</v>
      </c>
      <c r="AH155" s="1">
        <v>0</v>
      </c>
      <c r="AI155" s="1">
        <v>0.15999999642372131</v>
      </c>
      <c r="AJ155" s="1">
        <v>111115</v>
      </c>
      <c r="AK155">
        <f t="shared" si="211"/>
        <v>0.86144675919808578</v>
      </c>
      <c r="AL155">
        <f t="shared" si="212"/>
        <v>6.3606846906740172E-3</v>
      </c>
      <c r="AM155">
        <f t="shared" si="213"/>
        <v>301.04753723144529</v>
      </c>
      <c r="AN155">
        <f t="shared" si="214"/>
        <v>306.01448669433591</v>
      </c>
      <c r="AO155">
        <f t="shared" si="215"/>
        <v>239.89757276287128</v>
      </c>
      <c r="AP155">
        <f t="shared" si="216"/>
        <v>0.22134915073642308</v>
      </c>
      <c r="AQ155">
        <f t="shared" si="217"/>
        <v>3.772231216124347</v>
      </c>
      <c r="AR155">
        <f t="shared" si="218"/>
        <v>55.134074554787226</v>
      </c>
      <c r="AS155">
        <f t="shared" si="219"/>
        <v>29.521682129250117</v>
      </c>
      <c r="AT155">
        <f t="shared" si="220"/>
        <v>30.381011962890625</v>
      </c>
      <c r="AU155">
        <f t="shared" si="221"/>
        <v>4.3545837266158403</v>
      </c>
      <c r="AV155">
        <f t="shared" si="222"/>
        <v>0.20675933220120948</v>
      </c>
      <c r="AW155">
        <f t="shared" si="223"/>
        <v>1.7523803021528874</v>
      </c>
      <c r="AX155">
        <f t="shared" si="224"/>
        <v>2.6022034244629531</v>
      </c>
      <c r="AY155">
        <f t="shared" si="225"/>
        <v>0.13055050812020699</v>
      </c>
      <c r="AZ155">
        <f t="shared" si="226"/>
        <v>16.157342051767618</v>
      </c>
      <c r="BA155">
        <f t="shared" si="227"/>
        <v>0.62416734121228401</v>
      </c>
      <c r="BB155">
        <f t="shared" si="228"/>
        <v>48.14431212935343</v>
      </c>
      <c r="BC155">
        <f t="shared" si="229"/>
        <v>370.68511278777254</v>
      </c>
      <c r="BD155">
        <f t="shared" si="230"/>
        <v>2.1572099593287118E-2</v>
      </c>
    </row>
    <row r="156" spans="1:56" x14ac:dyDescent="0.25">
      <c r="A156" s="1">
        <v>115</v>
      </c>
      <c r="B156" s="1" t="s">
        <v>159</v>
      </c>
      <c r="C156" s="1">
        <v>4622.9999994412065</v>
      </c>
      <c r="D156" s="1">
        <v>0</v>
      </c>
      <c r="E156">
        <f t="shared" si="203"/>
        <v>16.589666052916705</v>
      </c>
      <c r="F156">
        <f t="shared" si="204"/>
        <v>0.22238951741342949</v>
      </c>
      <c r="G156">
        <f t="shared" si="205"/>
        <v>236.24355690945853</v>
      </c>
      <c r="H156">
        <f t="shared" si="206"/>
        <v>6.3589338205372457</v>
      </c>
      <c r="I156">
        <f t="shared" si="207"/>
        <v>2.0200425462482761</v>
      </c>
      <c r="J156">
        <f t="shared" si="208"/>
        <v>27.898025512695313</v>
      </c>
      <c r="K156" s="1">
        <v>5.8032670900000003</v>
      </c>
      <c r="L156">
        <f t="shared" si="209"/>
        <v>1.4631957257868697</v>
      </c>
      <c r="M156" s="1">
        <v>1</v>
      </c>
      <c r="N156">
        <f t="shared" si="210"/>
        <v>2.9263914515737395</v>
      </c>
      <c r="O156" s="1">
        <v>32.865184783935547</v>
      </c>
      <c r="P156" s="1">
        <v>27.898025512695313</v>
      </c>
      <c r="Q156" s="1">
        <v>35.016242980957031</v>
      </c>
      <c r="R156" s="1">
        <v>400.388916015625</v>
      </c>
      <c r="S156" s="1">
        <v>378.33914184570312</v>
      </c>
      <c r="T156" s="1">
        <v>18.418825149536133</v>
      </c>
      <c r="U156" s="1">
        <v>25.611162185668945</v>
      </c>
      <c r="V156" s="1">
        <v>25.133848190307617</v>
      </c>
      <c r="W156" s="1">
        <v>34.948322296142578</v>
      </c>
      <c r="X156" s="1">
        <v>499.94143676757812</v>
      </c>
      <c r="Y156" s="1">
        <v>1499.3394775390625</v>
      </c>
      <c r="Z156" s="1">
        <v>41.383308410644531</v>
      </c>
      <c r="AA156" s="1">
        <v>68.419235229492188</v>
      </c>
      <c r="AB156" s="1">
        <v>-0.86147427558898926</v>
      </c>
      <c r="AC156" s="1">
        <v>4.2062133550643921E-2</v>
      </c>
      <c r="AD156" s="1">
        <v>1</v>
      </c>
      <c r="AE156" s="1">
        <v>-0.21956524252891541</v>
      </c>
      <c r="AF156" s="1">
        <v>2.737391471862793</v>
      </c>
      <c r="AG156" s="1">
        <v>1</v>
      </c>
      <c r="AH156" s="1">
        <v>0</v>
      </c>
      <c r="AI156" s="1">
        <v>0.15999999642372131</v>
      </c>
      <c r="AJ156" s="1">
        <v>111115</v>
      </c>
      <c r="AK156">
        <f t="shared" si="211"/>
        <v>0.86148272863239539</v>
      </c>
      <c r="AL156">
        <f t="shared" si="212"/>
        <v>6.3589338205372456E-3</v>
      </c>
      <c r="AM156">
        <f t="shared" si="213"/>
        <v>301.04802551269529</v>
      </c>
      <c r="AN156">
        <f t="shared" si="214"/>
        <v>306.01518478393552</v>
      </c>
      <c r="AO156">
        <f t="shared" si="215"/>
        <v>239.89431104419418</v>
      </c>
      <c r="AP156">
        <f t="shared" si="216"/>
        <v>0.22223247541456073</v>
      </c>
      <c r="AQ156">
        <f t="shared" si="217"/>
        <v>3.7723386763302349</v>
      </c>
      <c r="AR156">
        <f t="shared" si="218"/>
        <v>55.135645168745825</v>
      </c>
      <c r="AS156">
        <f t="shared" si="219"/>
        <v>29.524482983076879</v>
      </c>
      <c r="AT156">
        <f t="shared" si="220"/>
        <v>30.38160514831543</v>
      </c>
      <c r="AU156">
        <f t="shared" si="221"/>
        <v>4.3547316821830409</v>
      </c>
      <c r="AV156">
        <f t="shared" si="222"/>
        <v>0.20668277313922029</v>
      </c>
      <c r="AW156">
        <f t="shared" si="223"/>
        <v>1.7522961300819588</v>
      </c>
      <c r="AX156">
        <f t="shared" si="224"/>
        <v>2.602435552101082</v>
      </c>
      <c r="AY156">
        <f t="shared" si="225"/>
        <v>0.13050167192423692</v>
      </c>
      <c r="AZ156">
        <f t="shared" si="226"/>
        <v>16.163603491640167</v>
      </c>
      <c r="BA156">
        <f t="shared" si="227"/>
        <v>0.62442272231458673</v>
      </c>
      <c r="BB156">
        <f t="shared" si="228"/>
        <v>48.139400609829821</v>
      </c>
      <c r="BC156">
        <f t="shared" si="229"/>
        <v>370.68601356739521</v>
      </c>
      <c r="BD156">
        <f t="shared" si="230"/>
        <v>2.154428683237743E-2</v>
      </c>
    </row>
    <row r="157" spans="1:56" x14ac:dyDescent="0.25">
      <c r="A157" s="1">
        <v>116</v>
      </c>
      <c r="B157" s="1" t="s">
        <v>160</v>
      </c>
      <c r="C157" s="1">
        <v>4623.4999994300306</v>
      </c>
      <c r="D157" s="1">
        <v>0</v>
      </c>
      <c r="E157">
        <f t="shared" si="203"/>
        <v>16.557391074265258</v>
      </c>
      <c r="F157">
        <f t="shared" si="204"/>
        <v>0.2221710625268247</v>
      </c>
      <c r="G157">
        <f t="shared" si="205"/>
        <v>236.3934029043707</v>
      </c>
      <c r="H157">
        <f t="shared" si="206"/>
        <v>6.3567563818300412</v>
      </c>
      <c r="I157">
        <f t="shared" si="207"/>
        <v>2.0211730160905965</v>
      </c>
      <c r="J157">
        <f t="shared" si="208"/>
        <v>27.903110504150391</v>
      </c>
      <c r="K157" s="1">
        <v>5.8032670900000003</v>
      </c>
      <c r="L157">
        <f t="shared" si="209"/>
        <v>1.4631957257868697</v>
      </c>
      <c r="M157" s="1">
        <v>1</v>
      </c>
      <c r="N157">
        <f t="shared" si="210"/>
        <v>2.9263914515737395</v>
      </c>
      <c r="O157" s="1">
        <v>32.865119934082031</v>
      </c>
      <c r="P157" s="1">
        <v>27.903110504150391</v>
      </c>
      <c r="Q157" s="1">
        <v>35.017208099365234</v>
      </c>
      <c r="R157" s="1">
        <v>400.38363647460937</v>
      </c>
      <c r="S157" s="1">
        <v>378.3719482421875</v>
      </c>
      <c r="T157" s="1">
        <v>18.421167373657227</v>
      </c>
      <c r="U157" s="1">
        <v>25.611072540283203</v>
      </c>
      <c r="V157" s="1">
        <v>25.137065887451172</v>
      </c>
      <c r="W157" s="1">
        <v>34.948230743408203</v>
      </c>
      <c r="X157" s="1">
        <v>499.9393310546875</v>
      </c>
      <c r="Y157" s="1">
        <v>1499.2911376953125</v>
      </c>
      <c r="Z157" s="1">
        <v>41.367122650146484</v>
      </c>
      <c r="AA157" s="1">
        <v>68.419036865234375</v>
      </c>
      <c r="AB157" s="1">
        <v>-0.86147427558898926</v>
      </c>
      <c r="AC157" s="1">
        <v>4.2062133550643921E-2</v>
      </c>
      <c r="AD157" s="1">
        <v>1</v>
      </c>
      <c r="AE157" s="1">
        <v>-0.21956524252891541</v>
      </c>
      <c r="AF157" s="1">
        <v>2.737391471862793</v>
      </c>
      <c r="AG157" s="1">
        <v>1</v>
      </c>
      <c r="AH157" s="1">
        <v>0</v>
      </c>
      <c r="AI157" s="1">
        <v>0.15999999642372131</v>
      </c>
      <c r="AJ157" s="1">
        <v>111115</v>
      </c>
      <c r="AK157">
        <f t="shared" si="211"/>
        <v>0.86147910013682905</v>
      </c>
      <c r="AL157">
        <f t="shared" si="212"/>
        <v>6.3567563818300414E-3</v>
      </c>
      <c r="AM157">
        <f t="shared" si="213"/>
        <v>301.05311050415037</v>
      </c>
      <c r="AN157">
        <f t="shared" si="214"/>
        <v>306.01511993408201</v>
      </c>
      <c r="AO157">
        <f t="shared" si="215"/>
        <v>239.88657666936706</v>
      </c>
      <c r="AP157">
        <f t="shared" si="216"/>
        <v>0.22254950325418085</v>
      </c>
      <c r="AQ157">
        <f t="shared" si="217"/>
        <v>3.7734579323824247</v>
      </c>
      <c r="AR157">
        <f t="shared" si="218"/>
        <v>55.152163860696263</v>
      </c>
      <c r="AS157">
        <f t="shared" si="219"/>
        <v>29.541091320413059</v>
      </c>
      <c r="AT157">
        <f t="shared" si="220"/>
        <v>30.384115219116211</v>
      </c>
      <c r="AU157">
        <f t="shared" si="221"/>
        <v>4.3553578063144718</v>
      </c>
      <c r="AV157">
        <f t="shared" si="222"/>
        <v>0.20649407316954058</v>
      </c>
      <c r="AW157">
        <f t="shared" si="223"/>
        <v>1.7522849162918284</v>
      </c>
      <c r="AX157">
        <f t="shared" si="224"/>
        <v>2.6030728900226432</v>
      </c>
      <c r="AY157">
        <f t="shared" si="225"/>
        <v>0.13038130384301863</v>
      </c>
      <c r="AZ157">
        <f t="shared" si="226"/>
        <v>16.173808948012343</v>
      </c>
      <c r="BA157">
        <f t="shared" si="227"/>
        <v>0.62476461059703225</v>
      </c>
      <c r="BB157">
        <f t="shared" si="228"/>
        <v>48.121725914887051</v>
      </c>
      <c r="BC157">
        <f t="shared" si="229"/>
        <v>370.73370902499818</v>
      </c>
      <c r="BD157">
        <f t="shared" si="230"/>
        <v>2.1491712669906276E-2</v>
      </c>
    </row>
    <row r="158" spans="1:56" x14ac:dyDescent="0.25">
      <c r="A158" s="1">
        <v>117</v>
      </c>
      <c r="B158" s="1" t="s">
        <v>160</v>
      </c>
      <c r="C158" s="1">
        <v>4623.9999994188547</v>
      </c>
      <c r="D158" s="1">
        <v>0</v>
      </c>
      <c r="E158">
        <f t="shared" si="203"/>
        <v>16.544594793770042</v>
      </c>
      <c r="F158">
        <f t="shared" si="204"/>
        <v>0.22202965660681537</v>
      </c>
      <c r="G158">
        <f t="shared" si="205"/>
        <v>236.43074740357108</v>
      </c>
      <c r="H158">
        <f t="shared" si="206"/>
        <v>6.3555677570790694</v>
      </c>
      <c r="I158">
        <f t="shared" si="207"/>
        <v>2.0219704063122901</v>
      </c>
      <c r="J158">
        <f t="shared" si="208"/>
        <v>27.906578063964844</v>
      </c>
      <c r="K158" s="1">
        <v>5.8032670900000003</v>
      </c>
      <c r="L158">
        <f t="shared" si="209"/>
        <v>1.4631957257868697</v>
      </c>
      <c r="M158" s="1">
        <v>1</v>
      </c>
      <c r="N158">
        <f t="shared" si="210"/>
        <v>2.9263914515737395</v>
      </c>
      <c r="O158" s="1">
        <v>32.866085052490234</v>
      </c>
      <c r="P158" s="1">
        <v>27.906578063964844</v>
      </c>
      <c r="Q158" s="1">
        <v>35.017578125</v>
      </c>
      <c r="R158" s="1">
        <v>400.39068603515625</v>
      </c>
      <c r="S158" s="1">
        <v>378.3946533203125</v>
      </c>
      <c r="T158" s="1">
        <v>18.422275543212891</v>
      </c>
      <c r="U158" s="1">
        <v>25.610692977905273</v>
      </c>
      <c r="V158" s="1">
        <v>25.13709831237793</v>
      </c>
      <c r="W158" s="1">
        <v>34.945655822753906</v>
      </c>
      <c r="X158" s="1">
        <v>499.94949340820312</v>
      </c>
      <c r="Y158" s="1">
        <v>1499.236328125</v>
      </c>
      <c r="Z158" s="1">
        <v>41.212703704833984</v>
      </c>
      <c r="AA158" s="1">
        <v>68.418724060058594</v>
      </c>
      <c r="AB158" s="1">
        <v>-0.86147427558898926</v>
      </c>
      <c r="AC158" s="1">
        <v>4.2062133550643921E-2</v>
      </c>
      <c r="AD158" s="1">
        <v>1</v>
      </c>
      <c r="AE158" s="1">
        <v>-0.21956524252891541</v>
      </c>
      <c r="AF158" s="1">
        <v>2.737391471862793</v>
      </c>
      <c r="AG158" s="1">
        <v>1</v>
      </c>
      <c r="AH158" s="1">
        <v>0</v>
      </c>
      <c r="AI158" s="1">
        <v>0.15999999642372131</v>
      </c>
      <c r="AJ158" s="1">
        <v>111115</v>
      </c>
      <c r="AK158">
        <f t="shared" si="211"/>
        <v>0.86149661157195356</v>
      </c>
      <c r="AL158">
        <f t="shared" si="212"/>
        <v>6.355567757079069E-3</v>
      </c>
      <c r="AM158">
        <f t="shared" si="213"/>
        <v>301.05657806396482</v>
      </c>
      <c r="AN158">
        <f t="shared" si="214"/>
        <v>306.01608505249021</v>
      </c>
      <c r="AO158">
        <f t="shared" si="215"/>
        <v>239.87780713831307</v>
      </c>
      <c r="AP158">
        <f t="shared" si="216"/>
        <v>0.22271859088675999</v>
      </c>
      <c r="AQ158">
        <f t="shared" si="217"/>
        <v>3.7742213421544712</v>
      </c>
      <c r="AR158">
        <f t="shared" si="218"/>
        <v>55.16357391934735</v>
      </c>
      <c r="AS158">
        <f t="shared" si="219"/>
        <v>29.552880941442076</v>
      </c>
      <c r="AT158">
        <f t="shared" si="220"/>
        <v>30.386331558227539</v>
      </c>
      <c r="AU158">
        <f t="shared" si="221"/>
        <v>4.3559107258074494</v>
      </c>
      <c r="AV158">
        <f t="shared" si="222"/>
        <v>0.20637191365595933</v>
      </c>
      <c r="AW158">
        <f t="shared" si="223"/>
        <v>1.7522509358421812</v>
      </c>
      <c r="AX158">
        <f t="shared" si="224"/>
        <v>2.6036597899652683</v>
      </c>
      <c r="AY158">
        <f t="shared" si="225"/>
        <v>0.1303033818409863</v>
      </c>
      <c r="AZ158">
        <f t="shared" si="226"/>
        <v>16.176290065918344</v>
      </c>
      <c r="BA158">
        <f t="shared" si="227"/>
        <v>0.62482581434212692</v>
      </c>
      <c r="BB158">
        <f t="shared" si="228"/>
        <v>48.109127799774967</v>
      </c>
      <c r="BC158">
        <f t="shared" si="229"/>
        <v>370.76231727054096</v>
      </c>
      <c r="BD158">
        <f t="shared" si="230"/>
        <v>2.1467824216563573E-2</v>
      </c>
    </row>
    <row r="159" spans="1:56" x14ac:dyDescent="0.25">
      <c r="A159" s="1">
        <v>118</v>
      </c>
      <c r="B159" s="1" t="s">
        <v>161</v>
      </c>
      <c r="C159" s="1">
        <v>4624.4999994076788</v>
      </c>
      <c r="D159" s="1">
        <v>0</v>
      </c>
      <c r="E159">
        <f t="shared" si="203"/>
        <v>16.496654565904649</v>
      </c>
      <c r="F159">
        <f t="shared" si="204"/>
        <v>0.22202075980474303</v>
      </c>
      <c r="G159">
        <f t="shared" si="205"/>
        <v>236.81511776543303</v>
      </c>
      <c r="H159">
        <f t="shared" si="206"/>
        <v>6.3563675667661723</v>
      </c>
      <c r="I159">
        <f t="shared" si="207"/>
        <v>2.0222656141159421</v>
      </c>
      <c r="J159">
        <f t="shared" si="208"/>
        <v>27.908290863037109</v>
      </c>
      <c r="K159" s="1">
        <v>5.8032670900000003</v>
      </c>
      <c r="L159">
        <f t="shared" si="209"/>
        <v>1.4631957257868697</v>
      </c>
      <c r="M159" s="1">
        <v>1</v>
      </c>
      <c r="N159">
        <f t="shared" si="210"/>
        <v>2.9263914515737395</v>
      </c>
      <c r="O159" s="1">
        <v>32.867191314697266</v>
      </c>
      <c r="P159" s="1">
        <v>27.908290863037109</v>
      </c>
      <c r="Q159" s="1">
        <v>35.017356872558594</v>
      </c>
      <c r="R159" s="1">
        <v>400.36886596679687</v>
      </c>
      <c r="S159" s="1">
        <v>378.42852783203125</v>
      </c>
      <c r="T159" s="1">
        <v>18.423126220703125</v>
      </c>
      <c r="U159" s="1">
        <v>25.612224578857422</v>
      </c>
      <c r="V159" s="1">
        <v>25.136367797851563</v>
      </c>
      <c r="W159" s="1">
        <v>34.945117950439453</v>
      </c>
      <c r="X159" s="1">
        <v>499.96426391601562</v>
      </c>
      <c r="Y159" s="1">
        <v>1499.2786865234375</v>
      </c>
      <c r="Z159" s="1">
        <v>41.220638275146484</v>
      </c>
      <c r="AA159" s="1">
        <v>68.417831420898438</v>
      </c>
      <c r="AB159" s="1">
        <v>-0.86147427558898926</v>
      </c>
      <c r="AC159" s="1">
        <v>4.2062133550643921E-2</v>
      </c>
      <c r="AD159" s="1">
        <v>1</v>
      </c>
      <c r="AE159" s="1">
        <v>-0.21956524252891541</v>
      </c>
      <c r="AF159" s="1">
        <v>2.737391471862793</v>
      </c>
      <c r="AG159" s="1">
        <v>1</v>
      </c>
      <c r="AH159" s="1">
        <v>0</v>
      </c>
      <c r="AI159" s="1">
        <v>0.15999999642372131</v>
      </c>
      <c r="AJ159" s="1">
        <v>111115</v>
      </c>
      <c r="AK159">
        <f t="shared" si="211"/>
        <v>0.86152206362781014</v>
      </c>
      <c r="AL159">
        <f t="shared" si="212"/>
        <v>6.3563675667661721E-3</v>
      </c>
      <c r="AM159">
        <f t="shared" si="213"/>
        <v>301.05829086303709</v>
      </c>
      <c r="AN159">
        <f t="shared" si="214"/>
        <v>306.01719131469724</v>
      </c>
      <c r="AO159">
        <f t="shared" si="215"/>
        <v>239.88458448191159</v>
      </c>
      <c r="AP159">
        <f t="shared" si="216"/>
        <v>0.22231593841117661</v>
      </c>
      <c r="AQ159">
        <f t="shared" si="217"/>
        <v>3.7745984776664003</v>
      </c>
      <c r="AR159">
        <f t="shared" si="218"/>
        <v>55.169805871886169</v>
      </c>
      <c r="AS159">
        <f t="shared" si="219"/>
        <v>29.557581293028747</v>
      </c>
      <c r="AT159">
        <f t="shared" si="220"/>
        <v>30.387741088867187</v>
      </c>
      <c r="AU159">
        <f t="shared" si="221"/>
        <v>4.3562623991945175</v>
      </c>
      <c r="AV159">
        <f t="shared" si="222"/>
        <v>0.20636422740846788</v>
      </c>
      <c r="AW159">
        <f t="shared" si="223"/>
        <v>1.7523328635504585</v>
      </c>
      <c r="AX159">
        <f t="shared" si="224"/>
        <v>2.6039295356440588</v>
      </c>
      <c r="AY159">
        <f t="shared" si="225"/>
        <v>0.13029847903877431</v>
      </c>
      <c r="AZ159">
        <f t="shared" si="226"/>
        <v>16.202376805195609</v>
      </c>
      <c r="BA159">
        <f t="shared" si="227"/>
        <v>0.62578558525203321</v>
      </c>
      <c r="BB159">
        <f t="shared" si="228"/>
        <v>48.106380556947848</v>
      </c>
      <c r="BC159">
        <f t="shared" si="229"/>
        <v>370.81830752059795</v>
      </c>
      <c r="BD159">
        <f t="shared" si="230"/>
        <v>2.1401164030172334E-2</v>
      </c>
    </row>
    <row r="160" spans="1:56" x14ac:dyDescent="0.25">
      <c r="A160" s="1">
        <v>119</v>
      </c>
      <c r="B160" s="1" t="s">
        <v>161</v>
      </c>
      <c r="C160" s="1">
        <v>4624.999999396503</v>
      </c>
      <c r="D160" s="1">
        <v>0</v>
      </c>
      <c r="E160">
        <f t="shared" si="203"/>
        <v>16.504239638409047</v>
      </c>
      <c r="F160">
        <f t="shared" si="204"/>
        <v>0.22193473642076075</v>
      </c>
      <c r="G160">
        <f t="shared" si="205"/>
        <v>236.72148677677279</v>
      </c>
      <c r="H160">
        <f t="shared" si="206"/>
        <v>6.356020288103359</v>
      </c>
      <c r="I160">
        <f t="shared" si="207"/>
        <v>2.0228822937920428</v>
      </c>
      <c r="J160">
        <f t="shared" si="208"/>
        <v>27.911069869995117</v>
      </c>
      <c r="K160" s="1">
        <v>5.8032670900000003</v>
      </c>
      <c r="L160">
        <f t="shared" si="209"/>
        <v>1.4631957257868697</v>
      </c>
      <c r="M160" s="1">
        <v>1</v>
      </c>
      <c r="N160">
        <f t="shared" si="210"/>
        <v>2.9263914515737395</v>
      </c>
      <c r="O160" s="1">
        <v>32.868007659912109</v>
      </c>
      <c r="P160" s="1">
        <v>27.911069869995117</v>
      </c>
      <c r="Q160" s="1">
        <v>35.017799377441406</v>
      </c>
      <c r="R160" s="1">
        <v>400.39059448242187</v>
      </c>
      <c r="S160" s="1">
        <v>378.44189453125</v>
      </c>
      <c r="T160" s="1">
        <v>18.423479080200195</v>
      </c>
      <c r="U160" s="1">
        <v>25.612058639526367</v>
      </c>
      <c r="V160" s="1">
        <v>25.135791778564453</v>
      </c>
      <c r="W160" s="1">
        <v>34.943416595458984</v>
      </c>
      <c r="X160" s="1">
        <v>499.97311401367187</v>
      </c>
      <c r="Y160" s="1">
        <v>1499.2281494140625</v>
      </c>
      <c r="Z160" s="1">
        <v>41.204631805419922</v>
      </c>
      <c r="AA160" s="1">
        <v>68.4180908203125</v>
      </c>
      <c r="AB160" s="1">
        <v>-0.86147427558898926</v>
      </c>
      <c r="AC160" s="1">
        <v>4.2062133550643921E-2</v>
      </c>
      <c r="AD160" s="1">
        <v>1</v>
      </c>
      <c r="AE160" s="1">
        <v>-0.21956524252891541</v>
      </c>
      <c r="AF160" s="1">
        <v>2.737391471862793</v>
      </c>
      <c r="AG160" s="1">
        <v>1</v>
      </c>
      <c r="AH160" s="1">
        <v>0</v>
      </c>
      <c r="AI160" s="1">
        <v>0.15999999642372131</v>
      </c>
      <c r="AJ160" s="1">
        <v>111115</v>
      </c>
      <c r="AK160">
        <f t="shared" si="211"/>
        <v>0.86153731382656706</v>
      </c>
      <c r="AL160">
        <f t="shared" si="212"/>
        <v>6.3560202881033593E-3</v>
      </c>
      <c r="AM160">
        <f t="shared" si="213"/>
        <v>301.06106986999509</v>
      </c>
      <c r="AN160">
        <f t="shared" si="214"/>
        <v>306.01800765991209</v>
      </c>
      <c r="AO160">
        <f t="shared" si="215"/>
        <v>239.87649854459232</v>
      </c>
      <c r="AP160">
        <f t="shared" si="216"/>
        <v>0.22213840737427734</v>
      </c>
      <c r="AQ160">
        <f t="shared" si="217"/>
        <v>3.7752104478863271</v>
      </c>
      <c r="AR160">
        <f t="shared" si="218"/>
        <v>55.178541269168434</v>
      </c>
      <c r="AS160">
        <f t="shared" si="219"/>
        <v>29.566482629642067</v>
      </c>
      <c r="AT160">
        <f t="shared" si="220"/>
        <v>30.389538764953613</v>
      </c>
      <c r="AU160">
        <f t="shared" si="221"/>
        <v>4.3567109495242597</v>
      </c>
      <c r="AV160">
        <f t="shared" si="222"/>
        <v>0.20628990666392788</v>
      </c>
      <c r="AW160">
        <f t="shared" si="223"/>
        <v>1.7523281540942843</v>
      </c>
      <c r="AX160">
        <f t="shared" si="224"/>
        <v>2.6043827954299754</v>
      </c>
      <c r="AY160">
        <f t="shared" si="225"/>
        <v>0.13025107249504017</v>
      </c>
      <c r="AZ160">
        <f t="shared" si="226"/>
        <v>16.196032181412647</v>
      </c>
      <c r="BA160">
        <f t="shared" si="227"/>
        <v>0.62551607049209879</v>
      </c>
      <c r="BB160">
        <f t="shared" si="228"/>
        <v>48.097320630431859</v>
      </c>
      <c r="BC160">
        <f t="shared" si="229"/>
        <v>370.82817508169711</v>
      </c>
      <c r="BD160">
        <f t="shared" si="230"/>
        <v>2.1406402182767223E-2</v>
      </c>
    </row>
    <row r="161" spans="1:114" x14ac:dyDescent="0.25">
      <c r="A161" s="1">
        <v>120</v>
      </c>
      <c r="B161" s="1" t="s">
        <v>162</v>
      </c>
      <c r="C161" s="1">
        <v>4625.4999993853271</v>
      </c>
      <c r="D161" s="1">
        <v>0</v>
      </c>
      <c r="E161">
        <f t="shared" si="203"/>
        <v>16.569318668247877</v>
      </c>
      <c r="F161">
        <f t="shared" si="204"/>
        <v>0.22197189153968475</v>
      </c>
      <c r="G161">
        <f t="shared" si="205"/>
        <v>236.23822630052845</v>
      </c>
      <c r="H161">
        <f t="shared" si="206"/>
        <v>6.3593588315529486</v>
      </c>
      <c r="I161">
        <f t="shared" si="207"/>
        <v>2.0236139019357671</v>
      </c>
      <c r="J161">
        <f t="shared" si="208"/>
        <v>27.916095733642578</v>
      </c>
      <c r="K161" s="1">
        <v>5.8032670900000003</v>
      </c>
      <c r="L161">
        <f t="shared" si="209"/>
        <v>1.4631957257868697</v>
      </c>
      <c r="M161" s="1">
        <v>1</v>
      </c>
      <c r="N161">
        <f t="shared" si="210"/>
        <v>2.9263914515737395</v>
      </c>
      <c r="O161" s="1">
        <v>32.868484497070312</v>
      </c>
      <c r="P161" s="1">
        <v>27.916095733642578</v>
      </c>
      <c r="Q161" s="1">
        <v>35.018054962158203</v>
      </c>
      <c r="R161" s="1">
        <v>400.45745849609375</v>
      </c>
      <c r="S161" s="1">
        <v>378.4317626953125</v>
      </c>
      <c r="T161" s="1">
        <v>18.425125122070313</v>
      </c>
      <c r="U161" s="1">
        <v>25.617462158203125</v>
      </c>
      <c r="V161" s="1">
        <v>25.137441635131836</v>
      </c>
      <c r="W161" s="1">
        <v>34.949962615966797</v>
      </c>
      <c r="X161" s="1">
        <v>499.97161865234375</v>
      </c>
      <c r="Y161" s="1">
        <v>1499.1353759765625</v>
      </c>
      <c r="Z161" s="1">
        <v>41.248531341552734</v>
      </c>
      <c r="AA161" s="1">
        <v>68.418312072753906</v>
      </c>
      <c r="AB161" s="1">
        <v>-0.86147427558898926</v>
      </c>
      <c r="AC161" s="1">
        <v>4.2062133550643921E-2</v>
      </c>
      <c r="AD161" s="1">
        <v>1</v>
      </c>
      <c r="AE161" s="1">
        <v>-0.21956524252891541</v>
      </c>
      <c r="AF161" s="1">
        <v>2.737391471862793</v>
      </c>
      <c r="AG161" s="1">
        <v>1</v>
      </c>
      <c r="AH161" s="1">
        <v>0</v>
      </c>
      <c r="AI161" s="1">
        <v>0.15999999642372131</v>
      </c>
      <c r="AJ161" s="1">
        <v>111115</v>
      </c>
      <c r="AK161">
        <f t="shared" si="211"/>
        <v>0.86153473706884609</v>
      </c>
      <c r="AL161">
        <f t="shared" si="212"/>
        <v>6.3593588315529487E-3</v>
      </c>
      <c r="AM161">
        <f t="shared" si="213"/>
        <v>301.06609573364256</v>
      </c>
      <c r="AN161">
        <f t="shared" si="214"/>
        <v>306.01848449707029</v>
      </c>
      <c r="AO161">
        <f t="shared" si="215"/>
        <v>239.86165479492411</v>
      </c>
      <c r="AP161">
        <f t="shared" si="216"/>
        <v>0.21966144943875887</v>
      </c>
      <c r="AQ161">
        <f t="shared" si="217"/>
        <v>3.7763174223876721</v>
      </c>
      <c r="AR161">
        <f t="shared" si="218"/>
        <v>55.194542337905872</v>
      </c>
      <c r="AS161">
        <f t="shared" si="219"/>
        <v>29.577080179702747</v>
      </c>
      <c r="AT161">
        <f t="shared" si="220"/>
        <v>30.392290115356445</v>
      </c>
      <c r="AU161">
        <f t="shared" si="221"/>
        <v>4.3573975355169789</v>
      </c>
      <c r="AV161">
        <f t="shared" si="222"/>
        <v>0.20632200769083367</v>
      </c>
      <c r="AW161">
        <f t="shared" si="223"/>
        <v>1.7527035204519053</v>
      </c>
      <c r="AX161">
        <f t="shared" si="224"/>
        <v>2.6046940150650739</v>
      </c>
      <c r="AY161">
        <f t="shared" si="225"/>
        <v>0.13027154854862311</v>
      </c>
      <c r="AZ161">
        <f t="shared" si="226"/>
        <v>16.163020690543416</v>
      </c>
      <c r="BA161">
        <f t="shared" si="227"/>
        <v>0.62425580933789482</v>
      </c>
      <c r="BB161">
        <f t="shared" si="228"/>
        <v>48.093802897472635</v>
      </c>
      <c r="BC161">
        <f t="shared" si="229"/>
        <v>370.78802105230523</v>
      </c>
      <c r="BD161">
        <f t="shared" si="230"/>
        <v>2.1491566634611291E-2</v>
      </c>
      <c r="BE161">
        <f>AVERAGE(E147:E161)</f>
        <v>16.606463250605699</v>
      </c>
      <c r="BF161">
        <f>AVERAGE(O147:O161)</f>
        <v>32.863339233398435</v>
      </c>
      <c r="BG161">
        <f>AVERAGE(P147:P161)</f>
        <v>27.902619171142579</v>
      </c>
      <c r="BH161" t="e">
        <f>AVERAGE(B147:B161)</f>
        <v>#DIV/0!</v>
      </c>
      <c r="BI161">
        <f t="shared" ref="BI161:DJ161" si="231">AVERAGE(C147:C161)</f>
        <v>4622.0333327961462</v>
      </c>
      <c r="BJ161">
        <f t="shared" si="231"/>
        <v>0</v>
      </c>
      <c r="BK161">
        <f t="shared" si="231"/>
        <v>16.606463250605699</v>
      </c>
      <c r="BL161">
        <f t="shared" si="231"/>
        <v>0.22235922942168684</v>
      </c>
      <c r="BM161">
        <f t="shared" si="231"/>
        <v>236.09292801493518</v>
      </c>
      <c r="BN161">
        <f t="shared" si="231"/>
        <v>6.3609396479381868</v>
      </c>
      <c r="BO161">
        <f t="shared" si="231"/>
        <v>2.0209116921657553</v>
      </c>
      <c r="BP161">
        <f t="shared" si="231"/>
        <v>27.902619171142579</v>
      </c>
      <c r="BQ161">
        <f t="shared" si="231"/>
        <v>5.8032670900000012</v>
      </c>
      <c r="BR161">
        <f t="shared" si="231"/>
        <v>1.4631957257868702</v>
      </c>
      <c r="BS161">
        <f t="shared" si="231"/>
        <v>1</v>
      </c>
      <c r="BT161">
        <f t="shared" si="231"/>
        <v>2.9263914515737404</v>
      </c>
      <c r="BU161">
        <f t="shared" si="231"/>
        <v>32.863339233398435</v>
      </c>
      <c r="BV161">
        <f t="shared" si="231"/>
        <v>27.902619171142579</v>
      </c>
      <c r="BW161">
        <f t="shared" si="231"/>
        <v>35.016332753499348</v>
      </c>
      <c r="BX161">
        <f t="shared" si="231"/>
        <v>400.40733235677084</v>
      </c>
      <c r="BY161">
        <f t="shared" si="231"/>
        <v>378.33609008789062</v>
      </c>
      <c r="BZ161">
        <f t="shared" si="231"/>
        <v>18.418378575642905</v>
      </c>
      <c r="CA161">
        <f t="shared" si="231"/>
        <v>25.613329569498699</v>
      </c>
      <c r="CB161">
        <f t="shared" si="231"/>
        <v>25.135760625203449</v>
      </c>
      <c r="CC161">
        <f t="shared" si="231"/>
        <v>34.954788970947263</v>
      </c>
      <c r="CD161">
        <f t="shared" si="231"/>
        <v>499.91635538736978</v>
      </c>
      <c r="CE161">
        <f t="shared" si="231"/>
        <v>1499.3338541666667</v>
      </c>
      <c r="CF161">
        <f t="shared" si="231"/>
        <v>41.34761174519857</v>
      </c>
      <c r="CG161">
        <f t="shared" si="231"/>
        <v>68.418994140625003</v>
      </c>
      <c r="CH161">
        <f t="shared" si="231"/>
        <v>-0.86147427558898926</v>
      </c>
      <c r="CI161">
        <f t="shared" si="231"/>
        <v>4.2062133550643921E-2</v>
      </c>
      <c r="CJ161">
        <f t="shared" si="231"/>
        <v>1</v>
      </c>
      <c r="CK161">
        <f t="shared" si="231"/>
        <v>-0.21956524252891541</v>
      </c>
      <c r="CL161">
        <f t="shared" si="231"/>
        <v>2.737391471862793</v>
      </c>
      <c r="CM161">
        <f t="shared" si="231"/>
        <v>1</v>
      </c>
      <c r="CN161">
        <f t="shared" si="231"/>
        <v>0</v>
      </c>
      <c r="CO161">
        <f t="shared" si="231"/>
        <v>0.15999999642372131</v>
      </c>
      <c r="CP161">
        <f t="shared" si="231"/>
        <v>111115</v>
      </c>
      <c r="CQ161">
        <f t="shared" si="231"/>
        <v>0.86143950921853862</v>
      </c>
      <c r="CR161">
        <f t="shared" si="231"/>
        <v>6.360939647938187E-3</v>
      </c>
      <c r="CS161">
        <f t="shared" si="231"/>
        <v>301.05261917114257</v>
      </c>
      <c r="CT161">
        <f t="shared" si="231"/>
        <v>306.01333923339843</v>
      </c>
      <c r="CU161">
        <f t="shared" si="231"/>
        <v>239.89341130463097</v>
      </c>
      <c r="CV161">
        <f t="shared" si="231"/>
        <v>0.22032049031699338</v>
      </c>
      <c r="CW161">
        <f t="shared" si="231"/>
        <v>3.7733499382375202</v>
      </c>
      <c r="CX161">
        <f t="shared" si="231"/>
        <v>55.150619986782381</v>
      </c>
      <c r="CY161">
        <f t="shared" si="231"/>
        <v>29.537290417283678</v>
      </c>
      <c r="CZ161">
        <f t="shared" si="231"/>
        <v>30.382979202270509</v>
      </c>
      <c r="DA161">
        <f t="shared" si="231"/>
        <v>4.3550745228715266</v>
      </c>
      <c r="DB161">
        <f t="shared" si="231"/>
        <v>0.20665659473849551</v>
      </c>
      <c r="DC161">
        <f t="shared" si="231"/>
        <v>1.7524382460717645</v>
      </c>
      <c r="DD161">
        <f t="shared" si="231"/>
        <v>2.6026362767997608</v>
      </c>
      <c r="DE161">
        <f t="shared" si="231"/>
        <v>0.13048497458811478</v>
      </c>
      <c r="DF161">
        <f t="shared" si="231"/>
        <v>16.153240471369113</v>
      </c>
      <c r="DG161">
        <f t="shared" si="231"/>
        <v>0.62402949724969425</v>
      </c>
      <c r="DH161">
        <f t="shared" si="231"/>
        <v>48.130032288142814</v>
      </c>
      <c r="DI161">
        <f t="shared" si="231"/>
        <v>370.67521294301599</v>
      </c>
      <c r="DJ161">
        <f t="shared" si="231"/>
        <v>2.1562579400816059E-2</v>
      </c>
    </row>
    <row r="162" spans="1:114" x14ac:dyDescent="0.25">
      <c r="A162" s="1" t="s">
        <v>9</v>
      </c>
      <c r="B162" s="1" t="s">
        <v>163</v>
      </c>
    </row>
    <row r="163" spans="1:114" x14ac:dyDescent="0.25">
      <c r="A163" s="1" t="s">
        <v>9</v>
      </c>
      <c r="B163" s="1" t="s">
        <v>164</v>
      </c>
    </row>
    <row r="164" spans="1:114" x14ac:dyDescent="0.25">
      <c r="A164" s="1" t="s">
        <v>9</v>
      </c>
      <c r="B164" s="1" t="s">
        <v>165</v>
      </c>
    </row>
    <row r="165" spans="1:114" x14ac:dyDescent="0.25">
      <c r="A165" s="1" t="s">
        <v>9</v>
      </c>
      <c r="B165" s="1" t="s">
        <v>166</v>
      </c>
    </row>
    <row r="166" spans="1:114" x14ac:dyDescent="0.25">
      <c r="A166" s="1">
        <v>121</v>
      </c>
      <c r="B166" s="1" t="s">
        <v>167</v>
      </c>
      <c r="C166" s="1">
        <v>5151.9999991953373</v>
      </c>
      <c r="D166" s="1">
        <v>0</v>
      </c>
      <c r="E166">
        <f t="shared" ref="E166:E180" si="232">(R166-S166*(1000-T166)/(1000-U166))*AK166</f>
        <v>15.184134453625486</v>
      </c>
      <c r="F166">
        <f t="shared" ref="F166:F180" si="233">IF(AV166&lt;&gt;0,1/(1/AV166-1/N166),0)</f>
        <v>0.18453889088059705</v>
      </c>
      <c r="G166">
        <f t="shared" ref="G166:G180" si="234">((AY166-AL166/2)*S166-E166)/(AY166+AL166/2)</f>
        <v>224.52858896974828</v>
      </c>
      <c r="H166">
        <f t="shared" ref="H166:H180" si="235">AL166*1000</f>
        <v>5.893951346874827</v>
      </c>
      <c r="I166">
        <f t="shared" ref="I166:I180" si="236">(AQ166-AW166)</f>
        <v>2.2168604480092644</v>
      </c>
      <c r="J166">
        <f t="shared" ref="J166:J180" si="237">(P166+AP166*D166)</f>
        <v>29.892574310302734</v>
      </c>
      <c r="K166" s="1">
        <v>5.8032670900000003</v>
      </c>
      <c r="L166">
        <f t="shared" ref="L166:L180" si="238">(K166*AE166+AF166)</f>
        <v>1.4631957257868697</v>
      </c>
      <c r="M166" s="1">
        <v>1</v>
      </c>
      <c r="N166">
        <f t="shared" ref="N166:N180" si="239">L166*(M166+1)*(M166+1)/(M166*M166+1)</f>
        <v>2.9263914515737395</v>
      </c>
      <c r="O166" s="1">
        <v>34.793262481689453</v>
      </c>
      <c r="P166" s="1">
        <v>29.892574310302734</v>
      </c>
      <c r="Q166" s="1">
        <v>36.966636657714844</v>
      </c>
      <c r="R166" s="1">
        <v>399.78164672851563</v>
      </c>
      <c r="S166" s="1">
        <v>379.55587768554687</v>
      </c>
      <c r="T166" s="1">
        <v>22.844911575317383</v>
      </c>
      <c r="U166" s="1">
        <v>29.485933303833008</v>
      </c>
      <c r="V166" s="1">
        <v>27.990642547607422</v>
      </c>
      <c r="W166" s="1">
        <v>36.127529144287109</v>
      </c>
      <c r="X166" s="1">
        <v>499.8572998046875</v>
      </c>
      <c r="Y166" s="1">
        <v>1501.01611328125</v>
      </c>
      <c r="Z166" s="1">
        <v>44.511310577392578</v>
      </c>
      <c r="AA166" s="1">
        <v>68.418083190917969</v>
      </c>
      <c r="AB166" s="1">
        <v>-0.45263028144836426</v>
      </c>
      <c r="AC166" s="1">
        <v>-1.2613832950592041E-3</v>
      </c>
      <c r="AD166" s="1">
        <v>1</v>
      </c>
      <c r="AE166" s="1">
        <v>-0.21956524252891541</v>
      </c>
      <c r="AF166" s="1">
        <v>2.737391471862793</v>
      </c>
      <c r="AG166" s="1">
        <v>1</v>
      </c>
      <c r="AH166" s="1">
        <v>0</v>
      </c>
      <c r="AI166" s="1">
        <v>0.15999999642372131</v>
      </c>
      <c r="AJ166" s="1">
        <v>111115</v>
      </c>
      <c r="AK166">
        <f t="shared" ref="AK166:AK180" si="240">X166*0.000001/(K166*0.0001)</f>
        <v>0.86133774657041928</v>
      </c>
      <c r="AL166">
        <f t="shared" ref="AL166:AL180" si="241">(U166-T166)/(1000-U166)*AK166</f>
        <v>5.8939513468748272E-3</v>
      </c>
      <c r="AM166">
        <f t="shared" ref="AM166:AM180" si="242">(P166+273.15)</f>
        <v>303.04257431030271</v>
      </c>
      <c r="AN166">
        <f t="shared" ref="AN166:AN180" si="243">(O166+273.15)</f>
        <v>307.94326248168943</v>
      </c>
      <c r="AO166">
        <f t="shared" ref="AO166:AO180" si="244">(Y166*AG166+Z166*AH166)*AI166</f>
        <v>240.16257275694807</v>
      </c>
      <c r="AP166">
        <f t="shared" ref="AP166:AP180" si="245">((AO166+0.00000010773*(AN166^4-AM166^4))-AL166*44100)/(L166*51.4+0.00000043092*AM166^3)</f>
        <v>0.46389079317186388</v>
      </c>
      <c r="AQ166">
        <f t="shared" ref="AQ166:AQ180" si="246">0.61365*EXP(17.502*J166/(240.97+J166))</f>
        <v>4.2342314857527699</v>
      </c>
      <c r="AR166">
        <f t="shared" ref="AR166:AR180" si="247">AQ166*1000/AA166</f>
        <v>61.887607607148446</v>
      </c>
      <c r="AS166">
        <f t="shared" ref="AS166:AS180" si="248">(AR166-U166)</f>
        <v>32.401674303315438</v>
      </c>
      <c r="AT166">
        <f t="shared" ref="AT166:AT180" si="249">IF(D166,P166,(O166+P166)/2)</f>
        <v>32.342918395996094</v>
      </c>
      <c r="AU166">
        <f t="shared" ref="AU166:AU180" si="250">0.61365*EXP(17.502*AT166/(240.97+AT166))</f>
        <v>4.8685513489021561</v>
      </c>
      <c r="AV166">
        <f t="shared" ref="AV166:AV180" si="251">IF(AS166&lt;&gt;0,(1000-(AR166+U166)/2)/AS166*AL166,0)</f>
        <v>0.17359213267688431</v>
      </c>
      <c r="AW166">
        <f t="shared" ref="AW166:AW180" si="252">U166*AA166/1000</f>
        <v>2.0173710377435055</v>
      </c>
      <c r="AX166">
        <f t="shared" ref="AX166:AX180" si="253">(AU166-AW166)</f>
        <v>2.8511803111586507</v>
      </c>
      <c r="AY166">
        <f t="shared" ref="AY166:AY180" si="254">1/(1.6/F166+1.37/N166)</f>
        <v>0.10942819694576286</v>
      </c>
      <c r="AZ166">
        <f t="shared" ref="AZ166:AZ180" si="255">G166*AA166*0.001</f>
        <v>15.361815678871665</v>
      </c>
      <c r="BA166">
        <f t="shared" ref="BA166:BA180" si="256">G166/S166</f>
        <v>0.59155608480858501</v>
      </c>
      <c r="BB166">
        <f t="shared" ref="BB166:BB180" si="257">(1-AL166*AA166/AQ166/F166)*100</f>
        <v>48.39224751413883</v>
      </c>
      <c r="BC166">
        <f t="shared" ref="BC166:BC180" si="258">(S166-E166/(N166/1.35))</f>
        <v>372.55114784963558</v>
      </c>
      <c r="BD166">
        <f t="shared" ref="BD166:BD180" si="259">E166*BB166/100/BC166</f>
        <v>1.9723315765071168E-2</v>
      </c>
    </row>
    <row r="167" spans="1:114" x14ac:dyDescent="0.25">
      <c r="A167" s="1">
        <v>122</v>
      </c>
      <c r="B167" s="1" t="s">
        <v>168</v>
      </c>
      <c r="C167" s="1">
        <v>5151.9999991953373</v>
      </c>
      <c r="D167" s="1">
        <v>0</v>
      </c>
      <c r="E167">
        <f t="shared" si="232"/>
        <v>15.184134453625486</v>
      </c>
      <c r="F167">
        <f t="shared" si="233"/>
        <v>0.18453889088059705</v>
      </c>
      <c r="G167">
        <f t="shared" si="234"/>
        <v>224.52858896974828</v>
      </c>
      <c r="H167">
        <f t="shared" si="235"/>
        <v>5.893951346874827</v>
      </c>
      <c r="I167">
        <f t="shared" si="236"/>
        <v>2.2168604480092644</v>
      </c>
      <c r="J167">
        <f t="shared" si="237"/>
        <v>29.892574310302734</v>
      </c>
      <c r="K167" s="1">
        <v>5.8032670900000003</v>
      </c>
      <c r="L167">
        <f t="shared" si="238"/>
        <v>1.4631957257868697</v>
      </c>
      <c r="M167" s="1">
        <v>1</v>
      </c>
      <c r="N167">
        <f t="shared" si="239"/>
        <v>2.9263914515737395</v>
      </c>
      <c r="O167" s="1">
        <v>34.793262481689453</v>
      </c>
      <c r="P167" s="1">
        <v>29.892574310302734</v>
      </c>
      <c r="Q167" s="1">
        <v>36.966636657714844</v>
      </c>
      <c r="R167" s="1">
        <v>399.78164672851563</v>
      </c>
      <c r="S167" s="1">
        <v>379.55587768554687</v>
      </c>
      <c r="T167" s="1">
        <v>22.844911575317383</v>
      </c>
      <c r="U167" s="1">
        <v>29.485933303833008</v>
      </c>
      <c r="V167" s="1">
        <v>27.990642547607422</v>
      </c>
      <c r="W167" s="1">
        <v>36.127529144287109</v>
      </c>
      <c r="X167" s="1">
        <v>499.8572998046875</v>
      </c>
      <c r="Y167" s="1">
        <v>1501.01611328125</v>
      </c>
      <c r="Z167" s="1">
        <v>44.511310577392578</v>
      </c>
      <c r="AA167" s="1">
        <v>68.418083190917969</v>
      </c>
      <c r="AB167" s="1">
        <v>-0.45263028144836426</v>
      </c>
      <c r="AC167" s="1">
        <v>-1.2613832950592041E-3</v>
      </c>
      <c r="AD167" s="1">
        <v>1</v>
      </c>
      <c r="AE167" s="1">
        <v>-0.21956524252891541</v>
      </c>
      <c r="AF167" s="1">
        <v>2.737391471862793</v>
      </c>
      <c r="AG167" s="1">
        <v>1</v>
      </c>
      <c r="AH167" s="1">
        <v>0</v>
      </c>
      <c r="AI167" s="1">
        <v>0.15999999642372131</v>
      </c>
      <c r="AJ167" s="1">
        <v>111115</v>
      </c>
      <c r="AK167">
        <f t="shared" si="240"/>
        <v>0.86133774657041928</v>
      </c>
      <c r="AL167">
        <f t="shared" si="241"/>
        <v>5.8939513468748272E-3</v>
      </c>
      <c r="AM167">
        <f t="shared" si="242"/>
        <v>303.04257431030271</v>
      </c>
      <c r="AN167">
        <f t="shared" si="243"/>
        <v>307.94326248168943</v>
      </c>
      <c r="AO167">
        <f t="shared" si="244"/>
        <v>240.16257275694807</v>
      </c>
      <c r="AP167">
        <f t="shared" si="245"/>
        <v>0.46389079317186388</v>
      </c>
      <c r="AQ167">
        <f t="shared" si="246"/>
        <v>4.2342314857527699</v>
      </c>
      <c r="AR167">
        <f t="shared" si="247"/>
        <v>61.887607607148446</v>
      </c>
      <c r="AS167">
        <f t="shared" si="248"/>
        <v>32.401674303315438</v>
      </c>
      <c r="AT167">
        <f t="shared" si="249"/>
        <v>32.342918395996094</v>
      </c>
      <c r="AU167">
        <f t="shared" si="250"/>
        <v>4.8685513489021561</v>
      </c>
      <c r="AV167">
        <f t="shared" si="251"/>
        <v>0.17359213267688431</v>
      </c>
      <c r="AW167">
        <f t="shared" si="252"/>
        <v>2.0173710377435055</v>
      </c>
      <c r="AX167">
        <f t="shared" si="253"/>
        <v>2.8511803111586507</v>
      </c>
      <c r="AY167">
        <f t="shared" si="254"/>
        <v>0.10942819694576286</v>
      </c>
      <c r="AZ167">
        <f t="shared" si="255"/>
        <v>15.361815678871665</v>
      </c>
      <c r="BA167">
        <f t="shared" si="256"/>
        <v>0.59155608480858501</v>
      </c>
      <c r="BB167">
        <f t="shared" si="257"/>
        <v>48.39224751413883</v>
      </c>
      <c r="BC167">
        <f t="shared" si="258"/>
        <v>372.55114784963558</v>
      </c>
      <c r="BD167">
        <f t="shared" si="259"/>
        <v>1.9723315765071168E-2</v>
      </c>
    </row>
    <row r="168" spans="1:114" x14ac:dyDescent="0.25">
      <c r="A168" s="1">
        <v>123</v>
      </c>
      <c r="B168" s="1" t="s">
        <v>168</v>
      </c>
      <c r="C168" s="1">
        <v>5152.4999991841614</v>
      </c>
      <c r="D168" s="1">
        <v>0</v>
      </c>
      <c r="E168">
        <f t="shared" si="232"/>
        <v>15.124081019155149</v>
      </c>
      <c r="F168">
        <f t="shared" si="233"/>
        <v>0.18441098091931135</v>
      </c>
      <c r="G168">
        <f t="shared" si="234"/>
        <v>225.02062065588734</v>
      </c>
      <c r="H168">
        <f t="shared" si="235"/>
        <v>5.8906055488256657</v>
      </c>
      <c r="I168">
        <f t="shared" si="236"/>
        <v>2.2170618868254643</v>
      </c>
      <c r="J168">
        <f t="shared" si="237"/>
        <v>29.892704010009766</v>
      </c>
      <c r="K168" s="1">
        <v>5.8032670900000003</v>
      </c>
      <c r="L168">
        <f t="shared" si="238"/>
        <v>1.4631957257868697</v>
      </c>
      <c r="M168" s="1">
        <v>1</v>
      </c>
      <c r="N168">
        <f t="shared" si="239"/>
        <v>2.9263914515737395</v>
      </c>
      <c r="O168" s="1">
        <v>34.793609619140625</v>
      </c>
      <c r="P168" s="1">
        <v>29.892704010009766</v>
      </c>
      <c r="Q168" s="1">
        <v>36.965988159179688</v>
      </c>
      <c r="R168" s="1">
        <v>399.76193237304687</v>
      </c>
      <c r="S168" s="1">
        <v>379.60614013671875</v>
      </c>
      <c r="T168" s="1">
        <v>22.845741271972656</v>
      </c>
      <c r="U168" s="1">
        <v>29.483299255371094</v>
      </c>
      <c r="V168" s="1">
        <v>27.991266250610352</v>
      </c>
      <c r="W168" s="1">
        <v>36.123790740966797</v>
      </c>
      <c r="X168" s="1">
        <v>499.83560180664062</v>
      </c>
      <c r="Y168" s="1">
        <v>1500.9830322265625</v>
      </c>
      <c r="Z168" s="1">
        <v>44.681774139404297</v>
      </c>
      <c r="AA168" s="1">
        <v>68.418434143066406</v>
      </c>
      <c r="AB168" s="1">
        <v>-0.45263028144836426</v>
      </c>
      <c r="AC168" s="1">
        <v>-1.2613832950592041E-3</v>
      </c>
      <c r="AD168" s="1">
        <v>1</v>
      </c>
      <c r="AE168" s="1">
        <v>-0.21956524252891541</v>
      </c>
      <c r="AF168" s="1">
        <v>2.737391471862793</v>
      </c>
      <c r="AG168" s="1">
        <v>1</v>
      </c>
      <c r="AH168" s="1">
        <v>0</v>
      </c>
      <c r="AI168" s="1">
        <v>0.15999999642372131</v>
      </c>
      <c r="AJ168" s="1">
        <v>111115</v>
      </c>
      <c r="AK168">
        <f t="shared" si="240"/>
        <v>0.86130035729001841</v>
      </c>
      <c r="AL168">
        <f t="shared" si="241"/>
        <v>5.8906055488256656E-3</v>
      </c>
      <c r="AM168">
        <f t="shared" si="242"/>
        <v>303.04270401000974</v>
      </c>
      <c r="AN168">
        <f t="shared" si="243"/>
        <v>307.9436096191406</v>
      </c>
      <c r="AO168">
        <f t="shared" si="244"/>
        <v>240.15727978831637</v>
      </c>
      <c r="AP168">
        <f t="shared" si="245"/>
        <v>0.46555433970936794</v>
      </c>
      <c r="AQ168">
        <f t="shared" si="246"/>
        <v>4.2342630552493903</v>
      </c>
      <c r="AR168">
        <f t="shared" si="247"/>
        <v>61.887751572848508</v>
      </c>
      <c r="AS168">
        <f t="shared" si="248"/>
        <v>32.404452317477414</v>
      </c>
      <c r="AT168">
        <f t="shared" si="249"/>
        <v>32.343156814575195</v>
      </c>
      <c r="AU168">
        <f t="shared" si="250"/>
        <v>4.8686168838159576</v>
      </c>
      <c r="AV168">
        <f t="shared" si="251"/>
        <v>0.17347894308611198</v>
      </c>
      <c r="AW168">
        <f t="shared" si="252"/>
        <v>2.0172011684239259</v>
      </c>
      <c r="AX168">
        <f t="shared" si="253"/>
        <v>2.8514157153920316</v>
      </c>
      <c r="AY168">
        <f t="shared" si="254"/>
        <v>0.10935623176075079</v>
      </c>
      <c r="AZ168">
        <f t="shared" si="255"/>
        <v>15.395558515176756</v>
      </c>
      <c r="BA168">
        <f t="shared" si="256"/>
        <v>0.59277392239979054</v>
      </c>
      <c r="BB168">
        <f t="shared" si="257"/>
        <v>48.385888049385905</v>
      </c>
      <c r="BC168">
        <f t="shared" si="258"/>
        <v>372.62911409159432</v>
      </c>
      <c r="BD168">
        <f t="shared" si="259"/>
        <v>1.9638618223019596E-2</v>
      </c>
    </row>
    <row r="169" spans="1:114" x14ac:dyDescent="0.25">
      <c r="A169" s="1">
        <v>124</v>
      </c>
      <c r="B169" s="1" t="s">
        <v>169</v>
      </c>
      <c r="C169" s="1">
        <v>5152.9999991729856</v>
      </c>
      <c r="D169" s="1">
        <v>0</v>
      </c>
      <c r="E169">
        <f t="shared" si="232"/>
        <v>15.126623822005365</v>
      </c>
      <c r="F169">
        <f t="shared" si="233"/>
        <v>0.18440846113529988</v>
      </c>
      <c r="G169">
        <f t="shared" si="234"/>
        <v>224.99282369367822</v>
      </c>
      <c r="H169">
        <f t="shared" si="235"/>
        <v>5.8911614318112955</v>
      </c>
      <c r="I169">
        <f t="shared" si="236"/>
        <v>2.2172907224380518</v>
      </c>
      <c r="J169">
        <f t="shared" si="237"/>
        <v>29.893527984619141</v>
      </c>
      <c r="K169" s="1">
        <v>5.8032670900000003</v>
      </c>
      <c r="L169">
        <f t="shared" si="238"/>
        <v>1.4631957257868697</v>
      </c>
      <c r="M169" s="1">
        <v>1</v>
      </c>
      <c r="N169">
        <f t="shared" si="239"/>
        <v>2.9263914515737395</v>
      </c>
      <c r="O169" s="1">
        <v>34.792415618896484</v>
      </c>
      <c r="P169" s="1">
        <v>29.893527984619141</v>
      </c>
      <c r="Q169" s="1">
        <v>36.965789794921875</v>
      </c>
      <c r="R169" s="1">
        <v>399.76300048828125</v>
      </c>
      <c r="S169" s="1">
        <v>379.60433959960938</v>
      </c>
      <c r="T169" s="1">
        <v>22.844879150390625</v>
      </c>
      <c r="U169" s="1">
        <v>29.482961654663086</v>
      </c>
      <c r="V169" s="1">
        <v>27.991987228393555</v>
      </c>
      <c r="W169" s="1">
        <v>36.125675201416016</v>
      </c>
      <c r="X169" s="1">
        <v>499.84344482421875</v>
      </c>
      <c r="Y169" s="1">
        <v>1501.0390625</v>
      </c>
      <c r="Z169" s="1">
        <v>44.603595733642578</v>
      </c>
      <c r="AA169" s="1">
        <v>68.418258666992188</v>
      </c>
      <c r="AB169" s="1">
        <v>-0.45263028144836426</v>
      </c>
      <c r="AC169" s="1">
        <v>-1.2613832950592041E-3</v>
      </c>
      <c r="AD169" s="1">
        <v>1</v>
      </c>
      <c r="AE169" s="1">
        <v>-0.21956524252891541</v>
      </c>
      <c r="AF169" s="1">
        <v>2.737391471862793</v>
      </c>
      <c r="AG169" s="1">
        <v>1</v>
      </c>
      <c r="AH169" s="1">
        <v>0</v>
      </c>
      <c r="AI169" s="1">
        <v>0.15999999642372131</v>
      </c>
      <c r="AJ169" s="1">
        <v>111115</v>
      </c>
      <c r="AK169">
        <f t="shared" si="240"/>
        <v>0.8613138721213307</v>
      </c>
      <c r="AL169">
        <f t="shared" si="241"/>
        <v>5.8911614318112957E-3</v>
      </c>
      <c r="AM169">
        <f t="shared" si="242"/>
        <v>303.04352798461912</v>
      </c>
      <c r="AN169">
        <f t="shared" si="243"/>
        <v>307.94241561889646</v>
      </c>
      <c r="AO169">
        <f t="shared" si="244"/>
        <v>240.16624463186599</v>
      </c>
      <c r="AP169">
        <f t="shared" si="245"/>
        <v>0.46508987642710148</v>
      </c>
      <c r="AQ169">
        <f t="shared" si="246"/>
        <v>4.2344636191958029</v>
      </c>
      <c r="AR169">
        <f t="shared" si="247"/>
        <v>61.89084173869341</v>
      </c>
      <c r="AS169">
        <f t="shared" si="248"/>
        <v>32.407880084030324</v>
      </c>
      <c r="AT169">
        <f t="shared" si="249"/>
        <v>32.342971801757813</v>
      </c>
      <c r="AU169">
        <f t="shared" si="250"/>
        <v>4.8685660286561161</v>
      </c>
      <c r="AV169">
        <f t="shared" si="251"/>
        <v>0.17347671319504906</v>
      </c>
      <c r="AW169">
        <f t="shared" si="252"/>
        <v>2.0171728967577511</v>
      </c>
      <c r="AX169">
        <f t="shared" si="253"/>
        <v>2.851393131898365</v>
      </c>
      <c r="AY169">
        <f t="shared" si="254"/>
        <v>0.10935481401902955</v>
      </c>
      <c r="AZ169">
        <f t="shared" si="255"/>
        <v>15.393617209691046</v>
      </c>
      <c r="BA169">
        <f t="shared" si="256"/>
        <v>0.59270350789717297</v>
      </c>
      <c r="BB169">
        <f t="shared" si="257"/>
        <v>48.382889348719502</v>
      </c>
      <c r="BC169">
        <f t="shared" si="258"/>
        <v>372.62614051119783</v>
      </c>
      <c r="BD169">
        <f t="shared" si="259"/>
        <v>1.9640859484408517E-2</v>
      </c>
    </row>
    <row r="170" spans="1:114" x14ac:dyDescent="0.25">
      <c r="A170" s="1">
        <v>125</v>
      </c>
      <c r="B170" s="1" t="s">
        <v>169</v>
      </c>
      <c r="C170" s="1">
        <v>5153.4999991618097</v>
      </c>
      <c r="D170" s="1">
        <v>0</v>
      </c>
      <c r="E170">
        <f t="shared" si="232"/>
        <v>15.202231829155046</v>
      </c>
      <c r="F170">
        <f t="shared" si="233"/>
        <v>0.18439207231640586</v>
      </c>
      <c r="G170">
        <f t="shared" si="234"/>
        <v>224.28465832432738</v>
      </c>
      <c r="H170">
        <f t="shared" si="235"/>
        <v>5.8919026983231673</v>
      </c>
      <c r="I170">
        <f t="shared" si="236"/>
        <v>2.2177270696655516</v>
      </c>
      <c r="J170">
        <f t="shared" si="237"/>
        <v>29.895404815673828</v>
      </c>
      <c r="K170" s="1">
        <v>5.8032670900000003</v>
      </c>
      <c r="L170">
        <f t="shared" si="238"/>
        <v>1.4631957257868697</v>
      </c>
      <c r="M170" s="1">
        <v>1</v>
      </c>
      <c r="N170">
        <f t="shared" si="239"/>
        <v>2.9263914515737395</v>
      </c>
      <c r="O170" s="1">
        <v>34.792957305908203</v>
      </c>
      <c r="P170" s="1">
        <v>29.895404815673828</v>
      </c>
      <c r="Q170" s="1">
        <v>36.966259002685547</v>
      </c>
      <c r="R170" s="1">
        <v>399.82894897460937</v>
      </c>
      <c r="S170" s="1">
        <v>379.58306884765625</v>
      </c>
      <c r="T170" s="1">
        <v>22.844844818115234</v>
      </c>
      <c r="U170" s="1">
        <v>29.483514785766602</v>
      </c>
      <c r="V170" s="1">
        <v>27.990863800048828</v>
      </c>
      <c r="W170" s="1">
        <v>36.124958038330078</v>
      </c>
      <c r="X170" s="1">
        <v>499.86181640625</v>
      </c>
      <c r="Y170" s="1">
        <v>1501.1016845703125</v>
      </c>
      <c r="Z170" s="1">
        <v>44.552043914794922</v>
      </c>
      <c r="AA170" s="1">
        <v>68.417671203613281</v>
      </c>
      <c r="AB170" s="1">
        <v>-0.45263028144836426</v>
      </c>
      <c r="AC170" s="1">
        <v>-1.2613832950592041E-3</v>
      </c>
      <c r="AD170" s="1">
        <v>1</v>
      </c>
      <c r="AE170" s="1">
        <v>-0.21956524252891541</v>
      </c>
      <c r="AF170" s="1">
        <v>2.737391471862793</v>
      </c>
      <c r="AG170" s="1">
        <v>1</v>
      </c>
      <c r="AH170" s="1">
        <v>0</v>
      </c>
      <c r="AI170" s="1">
        <v>0.15999999642372131</v>
      </c>
      <c r="AJ170" s="1">
        <v>111115</v>
      </c>
      <c r="AK170">
        <f t="shared" si="240"/>
        <v>0.8613455294304746</v>
      </c>
      <c r="AL170">
        <f t="shared" si="241"/>
        <v>5.8919026983231676E-3</v>
      </c>
      <c r="AM170">
        <f t="shared" si="242"/>
        <v>303.04540481567381</v>
      </c>
      <c r="AN170">
        <f t="shared" si="243"/>
        <v>307.94295730590818</v>
      </c>
      <c r="AO170">
        <f t="shared" si="244"/>
        <v>240.17626416289204</v>
      </c>
      <c r="AP170">
        <f t="shared" si="245"/>
        <v>0.46464876050429416</v>
      </c>
      <c r="AQ170">
        <f t="shared" si="246"/>
        <v>4.2349204902050017</v>
      </c>
      <c r="AR170">
        <f t="shared" si="247"/>
        <v>61.898050835459401</v>
      </c>
      <c r="AS170">
        <f t="shared" si="248"/>
        <v>32.414536049692799</v>
      </c>
      <c r="AT170">
        <f t="shared" si="249"/>
        <v>32.344181060791016</v>
      </c>
      <c r="AU170">
        <f t="shared" si="250"/>
        <v>4.8688984305403009</v>
      </c>
      <c r="AV170">
        <f t="shared" si="251"/>
        <v>0.1734622097682656</v>
      </c>
      <c r="AW170">
        <f t="shared" si="252"/>
        <v>2.0171934205394502</v>
      </c>
      <c r="AX170">
        <f t="shared" si="253"/>
        <v>2.8517050100008507</v>
      </c>
      <c r="AY170">
        <f t="shared" si="254"/>
        <v>0.10934559289762716</v>
      </c>
      <c r="AZ170">
        <f t="shared" si="255"/>
        <v>15.345034009248577</v>
      </c>
      <c r="BA170">
        <f t="shared" si="256"/>
        <v>0.59087108127665966</v>
      </c>
      <c r="BB170">
        <f t="shared" si="257"/>
        <v>48.377819202416525</v>
      </c>
      <c r="BC170">
        <f t="shared" si="258"/>
        <v>372.56999034842727</v>
      </c>
      <c r="BD170">
        <f t="shared" si="259"/>
        <v>1.973993724551705E-2</v>
      </c>
    </row>
    <row r="171" spans="1:114" x14ac:dyDescent="0.25">
      <c r="A171" s="1">
        <v>126</v>
      </c>
      <c r="B171" s="1" t="s">
        <v>170</v>
      </c>
      <c r="C171" s="1">
        <v>5153.9999991506338</v>
      </c>
      <c r="D171" s="1">
        <v>0</v>
      </c>
      <c r="E171">
        <f t="shared" si="232"/>
        <v>15.197639569518339</v>
      </c>
      <c r="F171">
        <f t="shared" si="233"/>
        <v>0.18441603494806919</v>
      </c>
      <c r="G171">
        <f t="shared" si="234"/>
        <v>224.35475658556044</v>
      </c>
      <c r="H171">
        <f t="shared" si="235"/>
        <v>5.8917703591124582</v>
      </c>
      <c r="I171">
        <f t="shared" si="236"/>
        <v>2.2173987235270527</v>
      </c>
      <c r="J171">
        <f t="shared" si="237"/>
        <v>29.894535064697266</v>
      </c>
      <c r="K171" s="1">
        <v>5.8032670900000003</v>
      </c>
      <c r="L171">
        <f t="shared" si="238"/>
        <v>1.4631957257868697</v>
      </c>
      <c r="M171" s="1">
        <v>1</v>
      </c>
      <c r="N171">
        <f t="shared" si="239"/>
        <v>2.9263914515737395</v>
      </c>
      <c r="O171" s="1">
        <v>34.793289184570312</v>
      </c>
      <c r="P171" s="1">
        <v>29.894535064697266</v>
      </c>
      <c r="Q171" s="1">
        <v>36.966487884521484</v>
      </c>
      <c r="R171" s="1">
        <v>399.83560180664062</v>
      </c>
      <c r="S171" s="1">
        <v>379.59384155273437</v>
      </c>
      <c r="T171" s="1">
        <v>22.846433639526367</v>
      </c>
      <c r="U171" s="1">
        <v>29.485334396362305</v>
      </c>
      <c r="V171" s="1">
        <v>27.992189407348633</v>
      </c>
      <c r="W171" s="1">
        <v>36.126384735107422</v>
      </c>
      <c r="X171" s="1">
        <v>499.832275390625</v>
      </c>
      <c r="Y171" s="1">
        <v>1501.0335693359375</v>
      </c>
      <c r="Z171" s="1">
        <v>44.553482055664062</v>
      </c>
      <c r="AA171" s="1">
        <v>68.417404174804688</v>
      </c>
      <c r="AB171" s="1">
        <v>-0.45263028144836426</v>
      </c>
      <c r="AC171" s="1">
        <v>-1.2613832950592041E-3</v>
      </c>
      <c r="AD171" s="1">
        <v>1</v>
      </c>
      <c r="AE171" s="1">
        <v>-0.21956524252891541</v>
      </c>
      <c r="AF171" s="1">
        <v>2.737391471862793</v>
      </c>
      <c r="AG171" s="1">
        <v>1</v>
      </c>
      <c r="AH171" s="1">
        <v>0</v>
      </c>
      <c r="AI171" s="1">
        <v>0.15999999642372131</v>
      </c>
      <c r="AJ171" s="1">
        <v>111115</v>
      </c>
      <c r="AK171">
        <f t="shared" si="240"/>
        <v>0.86129462531876155</v>
      </c>
      <c r="AL171">
        <f t="shared" si="241"/>
        <v>5.8917703591124578E-3</v>
      </c>
      <c r="AM171">
        <f t="shared" si="242"/>
        <v>303.04453506469724</v>
      </c>
      <c r="AN171">
        <f t="shared" si="243"/>
        <v>307.94328918457029</v>
      </c>
      <c r="AO171">
        <f t="shared" si="244"/>
        <v>240.16536572563564</v>
      </c>
      <c r="AP171">
        <f t="shared" si="245"/>
        <v>0.46475876672836464</v>
      </c>
      <c r="AQ171">
        <f t="shared" si="246"/>
        <v>4.2347087641522432</v>
      </c>
      <c r="AR171">
        <f t="shared" si="247"/>
        <v>61.895197796932962</v>
      </c>
      <c r="AS171">
        <f t="shared" si="248"/>
        <v>32.409863400570657</v>
      </c>
      <c r="AT171">
        <f t="shared" si="249"/>
        <v>32.343912124633789</v>
      </c>
      <c r="AU171">
        <f t="shared" si="250"/>
        <v>4.8688245034921405</v>
      </c>
      <c r="AV171">
        <f t="shared" si="251"/>
        <v>0.17348341565442293</v>
      </c>
      <c r="AW171">
        <f t="shared" si="252"/>
        <v>2.0173100406251905</v>
      </c>
      <c r="AX171">
        <f t="shared" si="253"/>
        <v>2.85151446286695</v>
      </c>
      <c r="AY171">
        <f t="shared" si="254"/>
        <v>0.10935907537446209</v>
      </c>
      <c r="AZ171">
        <f t="shared" si="255"/>
        <v>15.349770059854213</v>
      </c>
      <c r="BA171">
        <f t="shared" si="256"/>
        <v>0.59103897910417591</v>
      </c>
      <c r="BB171">
        <f t="shared" si="257"/>
        <v>48.383307080916552</v>
      </c>
      <c r="BC171">
        <f t="shared" si="258"/>
        <v>372.58288155016317</v>
      </c>
      <c r="BD171">
        <f t="shared" si="259"/>
        <v>1.9735529961488436E-2</v>
      </c>
    </row>
    <row r="172" spans="1:114" x14ac:dyDescent="0.25">
      <c r="A172" s="1">
        <v>127</v>
      </c>
      <c r="B172" s="1" t="s">
        <v>170</v>
      </c>
      <c r="C172" s="1">
        <v>5154.4999991394579</v>
      </c>
      <c r="D172" s="1">
        <v>0</v>
      </c>
      <c r="E172">
        <f t="shared" si="232"/>
        <v>15.235235319575976</v>
      </c>
      <c r="F172">
        <f t="shared" si="233"/>
        <v>0.18444758647405596</v>
      </c>
      <c r="G172">
        <f t="shared" si="234"/>
        <v>224.02880731832309</v>
      </c>
      <c r="H172">
        <f t="shared" si="235"/>
        <v>5.8930556788999882</v>
      </c>
      <c r="I172">
        <f t="shared" si="236"/>
        <v>2.2175267222607475</v>
      </c>
      <c r="J172">
        <f t="shared" si="237"/>
        <v>29.895221710205078</v>
      </c>
      <c r="K172" s="1">
        <v>5.8032670900000003</v>
      </c>
      <c r="L172">
        <f t="shared" si="238"/>
        <v>1.4631957257868697</v>
      </c>
      <c r="M172" s="1">
        <v>1</v>
      </c>
      <c r="N172">
        <f t="shared" si="239"/>
        <v>2.9263914515737395</v>
      </c>
      <c r="O172" s="1">
        <v>34.793209075927734</v>
      </c>
      <c r="P172" s="1">
        <v>29.895221710205078</v>
      </c>
      <c r="Q172" s="1">
        <v>36.966358184814453</v>
      </c>
      <c r="R172" s="1">
        <v>399.86575317382812</v>
      </c>
      <c r="S172" s="1">
        <v>379.58084106445312</v>
      </c>
      <c r="T172" s="1">
        <v>22.845821380615234</v>
      </c>
      <c r="U172" s="1">
        <v>29.485847473144531</v>
      </c>
      <c r="V172" s="1">
        <v>27.991617202758789</v>
      </c>
      <c r="W172" s="1">
        <v>36.127246856689453</v>
      </c>
      <c r="X172" s="1">
        <v>499.8563232421875</v>
      </c>
      <c r="Y172" s="1">
        <v>1501.0577392578125</v>
      </c>
      <c r="Z172" s="1">
        <v>44.574378967285156</v>
      </c>
      <c r="AA172" s="1">
        <v>68.41754150390625</v>
      </c>
      <c r="AB172" s="1">
        <v>-0.45263028144836426</v>
      </c>
      <c r="AC172" s="1">
        <v>-1.2613832950592041E-3</v>
      </c>
      <c r="AD172" s="1">
        <v>1</v>
      </c>
      <c r="AE172" s="1">
        <v>-0.21956524252891541</v>
      </c>
      <c r="AF172" s="1">
        <v>2.737391471862793</v>
      </c>
      <c r="AG172" s="1">
        <v>1</v>
      </c>
      <c r="AH172" s="1">
        <v>0</v>
      </c>
      <c r="AI172" s="1">
        <v>0.15999999642372131</v>
      </c>
      <c r="AJ172" s="1">
        <v>111115</v>
      </c>
      <c r="AK172">
        <f t="shared" si="240"/>
        <v>0.86133606378986682</v>
      </c>
      <c r="AL172">
        <f t="shared" si="241"/>
        <v>5.8930556788999878E-3</v>
      </c>
      <c r="AM172">
        <f t="shared" si="242"/>
        <v>303.04522171020506</v>
      </c>
      <c r="AN172">
        <f t="shared" si="243"/>
        <v>307.94320907592771</v>
      </c>
      <c r="AO172">
        <f t="shared" si="244"/>
        <v>240.1692329130492</v>
      </c>
      <c r="AP172">
        <f t="shared" si="245"/>
        <v>0.46404666367014713</v>
      </c>
      <c r="AQ172">
        <f t="shared" si="246"/>
        <v>4.2348759155324629</v>
      </c>
      <c r="AR172">
        <f t="shared" si="247"/>
        <v>61.897516666696887</v>
      </c>
      <c r="AS172">
        <f t="shared" si="248"/>
        <v>32.411669193552356</v>
      </c>
      <c r="AT172">
        <f t="shared" si="249"/>
        <v>32.344215393066406</v>
      </c>
      <c r="AU172">
        <f t="shared" si="250"/>
        <v>4.868907868106132</v>
      </c>
      <c r="AV172">
        <f t="shared" si="251"/>
        <v>0.17351133688351009</v>
      </c>
      <c r="AW172">
        <f t="shared" si="252"/>
        <v>2.0173491932717154</v>
      </c>
      <c r="AX172">
        <f t="shared" si="253"/>
        <v>2.8515586748344166</v>
      </c>
      <c r="AY172">
        <f t="shared" si="254"/>
        <v>0.10937682743810309</v>
      </c>
      <c r="AZ172">
        <f t="shared" si="255"/>
        <v>15.327500222771988</v>
      </c>
      <c r="BA172">
        <f t="shared" si="256"/>
        <v>0.59020051351928693</v>
      </c>
      <c r="BB172">
        <f t="shared" si="257"/>
        <v>48.382811901371817</v>
      </c>
      <c r="BC172">
        <f t="shared" si="258"/>
        <v>372.5525374277791</v>
      </c>
      <c r="BD172">
        <f t="shared" si="259"/>
        <v>1.9785760414612E-2</v>
      </c>
    </row>
    <row r="173" spans="1:114" x14ac:dyDescent="0.25">
      <c r="A173" s="1">
        <v>128</v>
      </c>
      <c r="B173" s="1" t="s">
        <v>171</v>
      </c>
      <c r="C173" s="1">
        <v>5154.9999991282821</v>
      </c>
      <c r="D173" s="1">
        <v>0</v>
      </c>
      <c r="E173">
        <f t="shared" si="232"/>
        <v>15.228817163958871</v>
      </c>
      <c r="F173">
        <f t="shared" si="233"/>
        <v>0.18448392782791553</v>
      </c>
      <c r="G173">
        <f t="shared" si="234"/>
        <v>224.11415514912699</v>
      </c>
      <c r="H173">
        <f t="shared" si="235"/>
        <v>5.8911420068053291</v>
      </c>
      <c r="I173">
        <f t="shared" si="236"/>
        <v>2.216425772618793</v>
      </c>
      <c r="J173">
        <f t="shared" si="237"/>
        <v>29.890213012695312</v>
      </c>
      <c r="K173" s="1">
        <v>5.8032670900000003</v>
      </c>
      <c r="L173">
        <f t="shared" si="238"/>
        <v>1.4631957257868697</v>
      </c>
      <c r="M173" s="1">
        <v>1</v>
      </c>
      <c r="N173">
        <f t="shared" si="239"/>
        <v>2.9263914515737395</v>
      </c>
      <c r="O173" s="1">
        <v>34.793991088867188</v>
      </c>
      <c r="P173" s="1">
        <v>29.890213012695312</v>
      </c>
      <c r="Q173" s="1">
        <v>36.965717315673828</v>
      </c>
      <c r="R173" s="1">
        <v>399.85250854492187</v>
      </c>
      <c r="S173" s="1">
        <v>379.5753173828125</v>
      </c>
      <c r="T173" s="1">
        <v>22.845945358276367</v>
      </c>
      <c r="U173" s="1">
        <v>29.484027862548828</v>
      </c>
      <c r="V173" s="1">
        <v>27.990644454956055</v>
      </c>
      <c r="W173" s="1">
        <v>36.123561859130859</v>
      </c>
      <c r="X173" s="1">
        <v>499.84124755859375</v>
      </c>
      <c r="Y173" s="1">
        <v>1501.1407470703125</v>
      </c>
      <c r="Z173" s="1">
        <v>44.669658660888672</v>
      </c>
      <c r="AA173" s="1">
        <v>68.417755126953125</v>
      </c>
      <c r="AB173" s="1">
        <v>-0.45263028144836426</v>
      </c>
      <c r="AC173" s="1">
        <v>-1.2613832950592041E-3</v>
      </c>
      <c r="AD173" s="1">
        <v>1</v>
      </c>
      <c r="AE173" s="1">
        <v>-0.21956524252891541</v>
      </c>
      <c r="AF173" s="1">
        <v>2.737391471862793</v>
      </c>
      <c r="AG173" s="1">
        <v>1</v>
      </c>
      <c r="AH173" s="1">
        <v>0</v>
      </c>
      <c r="AI173" s="1">
        <v>0.15999999642372131</v>
      </c>
      <c r="AJ173" s="1">
        <v>111115</v>
      </c>
      <c r="AK173">
        <f t="shared" si="240"/>
        <v>0.86131008586508762</v>
      </c>
      <c r="AL173">
        <f t="shared" si="241"/>
        <v>5.8911420068053291E-3</v>
      </c>
      <c r="AM173">
        <f t="shared" si="242"/>
        <v>303.04021301269529</v>
      </c>
      <c r="AN173">
        <f t="shared" si="243"/>
        <v>307.94399108886716</v>
      </c>
      <c r="AO173">
        <f t="shared" si="244"/>
        <v>240.18251416275234</v>
      </c>
      <c r="AP173">
        <f t="shared" si="245"/>
        <v>0.46597162433010719</v>
      </c>
      <c r="AQ173">
        <f t="shared" si="246"/>
        <v>4.233656771074922</v>
      </c>
      <c r="AR173">
        <f t="shared" si="247"/>
        <v>61.879504278079949</v>
      </c>
      <c r="AS173">
        <f t="shared" si="248"/>
        <v>32.395476415531121</v>
      </c>
      <c r="AT173">
        <f t="shared" si="249"/>
        <v>32.34210205078125</v>
      </c>
      <c r="AU173">
        <f t="shared" si="250"/>
        <v>4.8683269631725707</v>
      </c>
      <c r="AV173">
        <f t="shared" si="251"/>
        <v>0.17354349612429593</v>
      </c>
      <c r="AW173">
        <f t="shared" si="252"/>
        <v>2.017230998456129</v>
      </c>
      <c r="AX173">
        <f t="shared" si="253"/>
        <v>2.8510959647164418</v>
      </c>
      <c r="AY173">
        <f t="shared" si="254"/>
        <v>0.10939727405191943</v>
      </c>
      <c r="AZ173">
        <f t="shared" si="255"/>
        <v>15.33338738747695</v>
      </c>
      <c r="BA173">
        <f t="shared" si="256"/>
        <v>0.59043395312003777</v>
      </c>
      <c r="BB173">
        <f t="shared" si="257"/>
        <v>48.394721145033316</v>
      </c>
      <c r="BC173">
        <f t="shared" si="258"/>
        <v>372.54997456331773</v>
      </c>
      <c r="BD173">
        <f t="shared" si="259"/>
        <v>1.9782429481638008E-2</v>
      </c>
    </row>
    <row r="174" spans="1:114" x14ac:dyDescent="0.25">
      <c r="A174" s="1">
        <v>129</v>
      </c>
      <c r="B174" s="1" t="s">
        <v>171</v>
      </c>
      <c r="C174" s="1">
        <v>5155.4999991171062</v>
      </c>
      <c r="D174" s="1">
        <v>0</v>
      </c>
      <c r="E174">
        <f t="shared" si="232"/>
        <v>15.197791096719158</v>
      </c>
      <c r="F174">
        <f t="shared" si="233"/>
        <v>0.1844733216574703</v>
      </c>
      <c r="G174">
        <f t="shared" si="234"/>
        <v>224.3870773774068</v>
      </c>
      <c r="H174">
        <f t="shared" si="235"/>
        <v>5.889058893115596</v>
      </c>
      <c r="I174">
        <f t="shared" si="236"/>
        <v>2.2157785168516249</v>
      </c>
      <c r="J174">
        <f t="shared" si="237"/>
        <v>29.886993408203125</v>
      </c>
      <c r="K174" s="1">
        <v>5.8032670900000003</v>
      </c>
      <c r="L174">
        <f t="shared" si="238"/>
        <v>1.4631957257868697</v>
      </c>
      <c r="M174" s="1">
        <v>1</v>
      </c>
      <c r="N174">
        <f t="shared" si="239"/>
        <v>2.9263914515737395</v>
      </c>
      <c r="O174" s="1">
        <v>34.792442321777344</v>
      </c>
      <c r="P174" s="1">
        <v>29.886993408203125</v>
      </c>
      <c r="Q174" s="1">
        <v>36.965629577636719</v>
      </c>
      <c r="R174" s="1">
        <v>399.81610107421875</v>
      </c>
      <c r="S174" s="1">
        <v>379.57467651367187</v>
      </c>
      <c r="T174" s="1">
        <v>22.845888137817383</v>
      </c>
      <c r="U174" s="1">
        <v>29.482023239135742</v>
      </c>
      <c r="V174" s="1">
        <v>27.992992401123047</v>
      </c>
      <c r="W174" s="1">
        <v>36.124225616455078</v>
      </c>
      <c r="X174" s="1">
        <v>499.81216430664062</v>
      </c>
      <c r="Y174" s="1">
        <v>1501.3035888671875</v>
      </c>
      <c r="Z174" s="1">
        <v>44.720100402832031</v>
      </c>
      <c r="AA174" s="1">
        <v>68.41778564453125</v>
      </c>
      <c r="AB174" s="1">
        <v>-0.45263028144836426</v>
      </c>
      <c r="AC174" s="1">
        <v>-1.2613832950592041E-3</v>
      </c>
      <c r="AD174" s="1">
        <v>1</v>
      </c>
      <c r="AE174" s="1">
        <v>-0.21956524252891541</v>
      </c>
      <c r="AF174" s="1">
        <v>2.737391471862793</v>
      </c>
      <c r="AG174" s="1">
        <v>1</v>
      </c>
      <c r="AH174" s="1">
        <v>0</v>
      </c>
      <c r="AI174" s="1">
        <v>0.15999999642372131</v>
      </c>
      <c r="AJ174" s="1">
        <v>111115</v>
      </c>
      <c r="AK174">
        <f t="shared" si="240"/>
        <v>0.86125997055675863</v>
      </c>
      <c r="AL174">
        <f t="shared" si="241"/>
        <v>5.8890588931155962E-3</v>
      </c>
      <c r="AM174">
        <f t="shared" si="242"/>
        <v>303.0369934082031</v>
      </c>
      <c r="AN174">
        <f t="shared" si="243"/>
        <v>307.94244232177732</v>
      </c>
      <c r="AO174">
        <f t="shared" si="244"/>
        <v>240.20856884966997</v>
      </c>
      <c r="AP174">
        <f t="shared" si="245"/>
        <v>0.46754522769313173</v>
      </c>
      <c r="AQ174">
        <f t="shared" si="246"/>
        <v>4.2328732631939028</v>
      </c>
      <c r="AR174">
        <f t="shared" si="247"/>
        <v>61.868024861050785</v>
      </c>
      <c r="AS174">
        <f t="shared" si="248"/>
        <v>32.386001621915042</v>
      </c>
      <c r="AT174">
        <f t="shared" si="249"/>
        <v>32.339717864990234</v>
      </c>
      <c r="AU174">
        <f t="shared" si="250"/>
        <v>4.867671682551034</v>
      </c>
      <c r="AV174">
        <f t="shared" si="251"/>
        <v>0.17353411057501825</v>
      </c>
      <c r="AW174">
        <f t="shared" si="252"/>
        <v>2.0170947463422779</v>
      </c>
      <c r="AX174">
        <f t="shared" si="253"/>
        <v>2.8505769362087561</v>
      </c>
      <c r="AY174">
        <f t="shared" si="254"/>
        <v>0.10939130678051096</v>
      </c>
      <c r="AZ174">
        <f t="shared" si="255"/>
        <v>15.352066961410266</v>
      </c>
      <c r="BA174">
        <f t="shared" si="256"/>
        <v>0.59115397117205903</v>
      </c>
      <c r="BB174">
        <f t="shared" si="257"/>
        <v>48.400430499822669</v>
      </c>
      <c r="BC174">
        <f t="shared" si="258"/>
        <v>372.56364660872276</v>
      </c>
      <c r="BD174">
        <f t="shared" si="259"/>
        <v>1.974373072690333E-2</v>
      </c>
    </row>
    <row r="175" spans="1:114" x14ac:dyDescent="0.25">
      <c r="A175" s="1">
        <v>130</v>
      </c>
      <c r="B175" s="1" t="s">
        <v>172</v>
      </c>
      <c r="C175" s="1">
        <v>5155.9999991059303</v>
      </c>
      <c r="D175" s="1">
        <v>0</v>
      </c>
      <c r="E175">
        <f t="shared" si="232"/>
        <v>15.222684821080923</v>
      </c>
      <c r="F175">
        <f t="shared" si="233"/>
        <v>0.18436598762301587</v>
      </c>
      <c r="G175">
        <f t="shared" si="234"/>
        <v>224.08691880992191</v>
      </c>
      <c r="H175">
        <f t="shared" si="235"/>
        <v>5.885981739105401</v>
      </c>
      <c r="I175">
        <f t="shared" si="236"/>
        <v>2.2158265110431503</v>
      </c>
      <c r="J175">
        <f t="shared" si="237"/>
        <v>29.886348724365234</v>
      </c>
      <c r="K175" s="1">
        <v>5.8032670900000003</v>
      </c>
      <c r="L175">
        <f t="shared" si="238"/>
        <v>1.4631957257868697</v>
      </c>
      <c r="M175" s="1">
        <v>1</v>
      </c>
      <c r="N175">
        <f t="shared" si="239"/>
        <v>2.9263914515737395</v>
      </c>
      <c r="O175" s="1">
        <v>34.793041229248047</v>
      </c>
      <c r="P175" s="1">
        <v>29.886348724365234</v>
      </c>
      <c r="Q175" s="1">
        <v>36.965648651123047</v>
      </c>
      <c r="R175" s="1">
        <v>399.84039306640625</v>
      </c>
      <c r="S175" s="1">
        <v>379.57125854492187</v>
      </c>
      <c r="T175" s="1">
        <v>22.84644889831543</v>
      </c>
      <c r="U175" s="1">
        <v>29.479196548461914</v>
      </c>
      <c r="V175" s="1">
        <v>27.992589950561523</v>
      </c>
      <c r="W175" s="1">
        <v>36.119358062744141</v>
      </c>
      <c r="X175" s="1">
        <v>499.80758666992187</v>
      </c>
      <c r="Y175" s="1">
        <v>1501.3023681640625</v>
      </c>
      <c r="Z175" s="1">
        <v>44.683155059814453</v>
      </c>
      <c r="AA175" s="1">
        <v>68.417396545410156</v>
      </c>
      <c r="AB175" s="1">
        <v>-0.45263028144836426</v>
      </c>
      <c r="AC175" s="1">
        <v>-1.2613832950592041E-3</v>
      </c>
      <c r="AD175" s="1">
        <v>1</v>
      </c>
      <c r="AE175" s="1">
        <v>-0.21956524252891541</v>
      </c>
      <c r="AF175" s="1">
        <v>2.737391471862793</v>
      </c>
      <c r="AG175" s="1">
        <v>1</v>
      </c>
      <c r="AH175" s="1">
        <v>0</v>
      </c>
      <c r="AI175" s="1">
        <v>0.15999999642372131</v>
      </c>
      <c r="AJ175" s="1">
        <v>111115</v>
      </c>
      <c r="AK175">
        <f t="shared" si="240"/>
        <v>0.86125208252291874</v>
      </c>
      <c r="AL175">
        <f t="shared" si="241"/>
        <v>5.8859817391054012E-3</v>
      </c>
      <c r="AM175">
        <f t="shared" si="242"/>
        <v>303.03634872436521</v>
      </c>
      <c r="AN175">
        <f t="shared" si="243"/>
        <v>307.94304122924802</v>
      </c>
      <c r="AO175">
        <f t="shared" si="244"/>
        <v>240.20837353717434</v>
      </c>
      <c r="AP175">
        <f t="shared" si="245"/>
        <v>0.46927470418203532</v>
      </c>
      <c r="AQ175">
        <f t="shared" si="246"/>
        <v>4.2327163911393555</v>
      </c>
      <c r="AR175">
        <f t="shared" si="247"/>
        <v>61.866083845064274</v>
      </c>
      <c r="AS175">
        <f t="shared" si="248"/>
        <v>32.38688729660236</v>
      </c>
      <c r="AT175">
        <f t="shared" si="249"/>
        <v>32.339694976806641</v>
      </c>
      <c r="AU175">
        <f t="shared" si="250"/>
        <v>4.8676653922291155</v>
      </c>
      <c r="AV175">
        <f t="shared" si="251"/>
        <v>0.17343912557844995</v>
      </c>
      <c r="AW175">
        <f t="shared" si="252"/>
        <v>2.0168898800962052</v>
      </c>
      <c r="AX175">
        <f t="shared" si="253"/>
        <v>2.8507755121329104</v>
      </c>
      <c r="AY175">
        <f t="shared" si="254"/>
        <v>0.10933091624751248</v>
      </c>
      <c r="AZ175">
        <f t="shared" si="255"/>
        <v>15.331443584857558</v>
      </c>
      <c r="BA175">
        <f t="shared" si="256"/>
        <v>0.59036851122225165</v>
      </c>
      <c r="BB175">
        <f t="shared" si="257"/>
        <v>48.395748830193639</v>
      </c>
      <c r="BC175">
        <f t="shared" si="258"/>
        <v>372.54874469175718</v>
      </c>
      <c r="BD175">
        <f t="shared" si="259"/>
        <v>1.9774948691124491E-2</v>
      </c>
    </row>
    <row r="176" spans="1:114" x14ac:dyDescent="0.25">
      <c r="A176" s="1">
        <v>131</v>
      </c>
      <c r="B176" s="1" t="s">
        <v>172</v>
      </c>
      <c r="C176" s="1">
        <v>5156.4999990947545</v>
      </c>
      <c r="D176" s="1">
        <v>0</v>
      </c>
      <c r="E176">
        <f t="shared" si="232"/>
        <v>15.251210782956413</v>
      </c>
      <c r="F176">
        <f t="shared" si="233"/>
        <v>0.18439027470928418</v>
      </c>
      <c r="G176">
        <f t="shared" si="234"/>
        <v>223.85199051460006</v>
      </c>
      <c r="H176">
        <f t="shared" si="235"/>
        <v>5.88525329479753</v>
      </c>
      <c r="I176">
        <f t="shared" si="236"/>
        <v>2.2152793018313073</v>
      </c>
      <c r="J176">
        <f t="shared" si="237"/>
        <v>29.884096145629883</v>
      </c>
      <c r="K176" s="1">
        <v>5.8032670900000003</v>
      </c>
      <c r="L176">
        <f t="shared" si="238"/>
        <v>1.4631957257868697</v>
      </c>
      <c r="M176" s="1">
        <v>1</v>
      </c>
      <c r="N176">
        <f t="shared" si="239"/>
        <v>2.9263914515737395</v>
      </c>
      <c r="O176" s="1">
        <v>34.793376922607422</v>
      </c>
      <c r="P176" s="1">
        <v>29.884096145629883</v>
      </c>
      <c r="Q176" s="1">
        <v>36.965255737304688</v>
      </c>
      <c r="R176" s="1">
        <v>399.87005615234375</v>
      </c>
      <c r="S176" s="1">
        <v>379.56939697265625</v>
      </c>
      <c r="T176" s="1">
        <v>22.847768783569336</v>
      </c>
      <c r="U176" s="1">
        <v>29.479282379150391</v>
      </c>
      <c r="V176" s="1">
        <v>27.99359130859375</v>
      </c>
      <c r="W176" s="1">
        <v>36.118667602539063</v>
      </c>
      <c r="X176" s="1">
        <v>499.83868408203125</v>
      </c>
      <c r="Y176" s="1">
        <v>1501.3470458984375</v>
      </c>
      <c r="Z176" s="1">
        <v>44.600650787353516</v>
      </c>
      <c r="AA176" s="1">
        <v>68.417167663574219</v>
      </c>
      <c r="AB176" s="1">
        <v>-0.45263028144836426</v>
      </c>
      <c r="AC176" s="1">
        <v>-1.2613832950592041E-3</v>
      </c>
      <c r="AD176" s="1">
        <v>1</v>
      </c>
      <c r="AE176" s="1">
        <v>-0.21956524252891541</v>
      </c>
      <c r="AF176" s="1">
        <v>2.737391471862793</v>
      </c>
      <c r="AG176" s="1">
        <v>1</v>
      </c>
      <c r="AH176" s="1">
        <v>0</v>
      </c>
      <c r="AI176" s="1">
        <v>0.15999999642372131</v>
      </c>
      <c r="AJ176" s="1">
        <v>111115</v>
      </c>
      <c r="AK176">
        <f t="shared" si="240"/>
        <v>0.86130566856613722</v>
      </c>
      <c r="AL176">
        <f t="shared" si="241"/>
        <v>5.8852532947975301E-3</v>
      </c>
      <c r="AM176">
        <f t="shared" si="242"/>
        <v>303.03409614562986</v>
      </c>
      <c r="AN176">
        <f t="shared" si="243"/>
        <v>307.9433769226074</v>
      </c>
      <c r="AO176">
        <f t="shared" si="244"/>
        <v>240.21552197451456</v>
      </c>
      <c r="AP176">
        <f t="shared" si="245"/>
        <v>0.47008473614392932</v>
      </c>
      <c r="AQ176">
        <f t="shared" si="246"/>
        <v>4.2321683069674885</v>
      </c>
      <c r="AR176">
        <f t="shared" si="247"/>
        <v>61.858279895160351</v>
      </c>
      <c r="AS176">
        <f t="shared" si="248"/>
        <v>32.37899751600996</v>
      </c>
      <c r="AT176">
        <f t="shared" si="249"/>
        <v>32.338736534118652</v>
      </c>
      <c r="AU176">
        <f t="shared" si="250"/>
        <v>4.8674019913501629</v>
      </c>
      <c r="AV176">
        <f t="shared" si="251"/>
        <v>0.17346061895102222</v>
      </c>
      <c r="AW176">
        <f t="shared" si="252"/>
        <v>2.0168890051361812</v>
      </c>
      <c r="AX176">
        <f t="shared" si="253"/>
        <v>2.8505129862139817</v>
      </c>
      <c r="AY176">
        <f t="shared" si="254"/>
        <v>0.10934458147408896</v>
      </c>
      <c r="AZ176">
        <f t="shared" si="255"/>
        <v>15.315319166862219</v>
      </c>
      <c r="BA176">
        <f t="shared" si="256"/>
        <v>0.58975247293375999</v>
      </c>
      <c r="BB176">
        <f t="shared" si="257"/>
        <v>48.402422923417255</v>
      </c>
      <c r="BC176">
        <f t="shared" si="258"/>
        <v>372.53372355107115</v>
      </c>
      <c r="BD176">
        <f t="shared" si="259"/>
        <v>1.9815536359344865E-2</v>
      </c>
    </row>
    <row r="177" spans="1:114" x14ac:dyDescent="0.25">
      <c r="A177" s="1">
        <v>132</v>
      </c>
      <c r="B177" s="1" t="s">
        <v>173</v>
      </c>
      <c r="C177" s="1">
        <v>5156.9999990835786</v>
      </c>
      <c r="D177" s="1">
        <v>0</v>
      </c>
      <c r="E177">
        <f t="shared" si="232"/>
        <v>15.293307820477951</v>
      </c>
      <c r="F177">
        <f t="shared" si="233"/>
        <v>0.18443364285692948</v>
      </c>
      <c r="G177">
        <f t="shared" si="234"/>
        <v>223.5096694689133</v>
      </c>
      <c r="H177">
        <f t="shared" si="235"/>
        <v>5.8851772928011563</v>
      </c>
      <c r="I177">
        <f t="shared" si="236"/>
        <v>2.2147713209630822</v>
      </c>
      <c r="J177">
        <f t="shared" si="237"/>
        <v>29.882043838500977</v>
      </c>
      <c r="K177" s="1">
        <v>5.8032670900000003</v>
      </c>
      <c r="L177">
        <f t="shared" si="238"/>
        <v>1.4631957257868697</v>
      </c>
      <c r="M177" s="1">
        <v>1</v>
      </c>
      <c r="N177">
        <f t="shared" si="239"/>
        <v>2.9263914515737395</v>
      </c>
      <c r="O177" s="1">
        <v>34.792999267578125</v>
      </c>
      <c r="P177" s="1">
        <v>29.882043838500977</v>
      </c>
      <c r="Q177" s="1">
        <v>36.966434478759766</v>
      </c>
      <c r="R177" s="1">
        <v>399.91680908203125</v>
      </c>
      <c r="S177" s="1">
        <v>379.56777954101562</v>
      </c>
      <c r="T177" s="1">
        <v>22.848102569580078</v>
      </c>
      <c r="U177" s="1">
        <v>29.479379653930664</v>
      </c>
      <c r="V177" s="1">
        <v>27.994613647460938</v>
      </c>
      <c r="W177" s="1">
        <v>36.119579315185547</v>
      </c>
      <c r="X177" s="1">
        <v>499.85000610351562</v>
      </c>
      <c r="Y177" s="1">
        <v>1501.3453369140625</v>
      </c>
      <c r="Z177" s="1">
        <v>44.777442932128906</v>
      </c>
      <c r="AA177" s="1">
        <v>68.417236328125</v>
      </c>
      <c r="AB177" s="1">
        <v>-0.45263028144836426</v>
      </c>
      <c r="AC177" s="1">
        <v>-1.2613832950592041E-3</v>
      </c>
      <c r="AD177" s="1">
        <v>1</v>
      </c>
      <c r="AE177" s="1">
        <v>-0.21956524252891541</v>
      </c>
      <c r="AF177" s="1">
        <v>2.737391471862793</v>
      </c>
      <c r="AG177" s="1">
        <v>1</v>
      </c>
      <c r="AH177" s="1">
        <v>0</v>
      </c>
      <c r="AI177" s="1">
        <v>0.15999999642372131</v>
      </c>
      <c r="AJ177" s="1">
        <v>111115</v>
      </c>
      <c r="AK177">
        <f t="shared" si="240"/>
        <v>0.86132517830316779</v>
      </c>
      <c r="AL177">
        <f t="shared" si="241"/>
        <v>5.8851772928011567E-3</v>
      </c>
      <c r="AM177">
        <f t="shared" si="242"/>
        <v>303.03204383850095</v>
      </c>
      <c r="AN177">
        <f t="shared" si="243"/>
        <v>307.9429992675781</v>
      </c>
      <c r="AO177">
        <f t="shared" si="244"/>
        <v>240.21524853702067</v>
      </c>
      <c r="AP177">
        <f t="shared" si="245"/>
        <v>0.4703490765421029</v>
      </c>
      <c r="AQ177">
        <f t="shared" si="246"/>
        <v>4.2316690055525763</v>
      </c>
      <c r="AR177">
        <f t="shared" si="247"/>
        <v>61.850919924004863</v>
      </c>
      <c r="AS177">
        <f t="shared" si="248"/>
        <v>32.371540270074199</v>
      </c>
      <c r="AT177">
        <f t="shared" si="249"/>
        <v>32.337521553039551</v>
      </c>
      <c r="AU177">
        <f t="shared" si="250"/>
        <v>4.8670681059776353</v>
      </c>
      <c r="AV177">
        <f t="shared" si="251"/>
        <v>0.17349899767923174</v>
      </c>
      <c r="AW177">
        <f t="shared" si="252"/>
        <v>2.0168976845894941</v>
      </c>
      <c r="AX177">
        <f t="shared" si="253"/>
        <v>2.8501704213881411</v>
      </c>
      <c r="AY177">
        <f t="shared" si="254"/>
        <v>0.10936898227813367</v>
      </c>
      <c r="AZ177">
        <f t="shared" si="255"/>
        <v>15.291913877675746</v>
      </c>
      <c r="BA177">
        <f t="shared" si="256"/>
        <v>0.5888531153492208</v>
      </c>
      <c r="BB177">
        <f t="shared" si="257"/>
        <v>48.40908352027985</v>
      </c>
      <c r="BC177">
        <f t="shared" si="258"/>
        <v>372.51268595586237</v>
      </c>
      <c r="BD177">
        <f t="shared" si="259"/>
        <v>1.9874088681924397E-2</v>
      </c>
    </row>
    <row r="178" spans="1:114" x14ac:dyDescent="0.25">
      <c r="A178" s="1">
        <v>133</v>
      </c>
      <c r="B178" s="1" t="s">
        <v>173</v>
      </c>
      <c r="C178" s="1">
        <v>5157.4999990724027</v>
      </c>
      <c r="D178" s="1">
        <v>0</v>
      </c>
      <c r="E178">
        <f t="shared" si="232"/>
        <v>15.285173115463929</v>
      </c>
      <c r="F178">
        <f t="shared" si="233"/>
        <v>0.18443538238130031</v>
      </c>
      <c r="G178">
        <f t="shared" si="234"/>
        <v>223.58806355808264</v>
      </c>
      <c r="H178">
        <f t="shared" si="235"/>
        <v>5.883602327439351</v>
      </c>
      <c r="I178">
        <f t="shared" si="236"/>
        <v>2.2141597426644521</v>
      </c>
      <c r="J178">
        <f t="shared" si="237"/>
        <v>29.879156112670898</v>
      </c>
      <c r="K178" s="1">
        <v>5.8032670900000003</v>
      </c>
      <c r="L178">
        <f t="shared" si="238"/>
        <v>1.4631957257868697</v>
      </c>
      <c r="M178" s="1">
        <v>1</v>
      </c>
      <c r="N178">
        <f t="shared" si="239"/>
        <v>2.9263914515737395</v>
      </c>
      <c r="O178" s="1">
        <v>34.792896270751953</v>
      </c>
      <c r="P178" s="1">
        <v>29.879156112670898</v>
      </c>
      <c r="Q178" s="1">
        <v>36.966793060302734</v>
      </c>
      <c r="R178" s="1">
        <v>399.90701293945313</v>
      </c>
      <c r="S178" s="1">
        <v>379.56817626953125</v>
      </c>
      <c r="T178" s="1">
        <v>22.848720550537109</v>
      </c>
      <c r="U178" s="1">
        <v>29.478212356567383</v>
      </c>
      <c r="V178" s="1">
        <v>27.995378494262695</v>
      </c>
      <c r="W178" s="1">
        <v>36.118160247802734</v>
      </c>
      <c r="X178" s="1">
        <v>499.85140991210937</v>
      </c>
      <c r="Y178" s="1">
        <v>1501.3857421875</v>
      </c>
      <c r="Z178" s="1">
        <v>44.746200561523438</v>
      </c>
      <c r="AA178" s="1">
        <v>68.416862487792969</v>
      </c>
      <c r="AB178" s="1">
        <v>-0.45263028144836426</v>
      </c>
      <c r="AC178" s="1">
        <v>-1.2613832950592041E-3</v>
      </c>
      <c r="AD178" s="1">
        <v>1</v>
      </c>
      <c r="AE178" s="1">
        <v>-0.21956524252891541</v>
      </c>
      <c r="AF178" s="1">
        <v>2.737391471862793</v>
      </c>
      <c r="AG178" s="1">
        <v>1</v>
      </c>
      <c r="AH178" s="1">
        <v>0</v>
      </c>
      <c r="AI178" s="1">
        <v>0.15999999642372131</v>
      </c>
      <c r="AJ178" s="1">
        <v>111115</v>
      </c>
      <c r="AK178">
        <f t="shared" si="240"/>
        <v>0.86132759730021213</v>
      </c>
      <c r="AL178">
        <f t="shared" si="241"/>
        <v>5.8836023274393507E-3</v>
      </c>
      <c r="AM178">
        <f t="shared" si="242"/>
        <v>303.02915611267088</v>
      </c>
      <c r="AN178">
        <f t="shared" si="243"/>
        <v>307.94289627075193</v>
      </c>
      <c r="AO178">
        <f t="shared" si="244"/>
        <v>240.22171338062617</v>
      </c>
      <c r="AP178">
        <f t="shared" si="245"/>
        <v>0.47160382276867624</v>
      </c>
      <c r="AQ178">
        <f t="shared" si="246"/>
        <v>4.2309665438496822</v>
      </c>
      <c r="AR178">
        <f t="shared" si="247"/>
        <v>61.840990510264589</v>
      </c>
      <c r="AS178">
        <f t="shared" si="248"/>
        <v>32.362778153697207</v>
      </c>
      <c r="AT178">
        <f t="shared" si="249"/>
        <v>32.336026191711426</v>
      </c>
      <c r="AU178">
        <f t="shared" si="250"/>
        <v>4.8666571975008237</v>
      </c>
      <c r="AV178">
        <f t="shared" si="251"/>
        <v>0.17350053705244967</v>
      </c>
      <c r="AW178">
        <f t="shared" si="252"/>
        <v>2.01680680118523</v>
      </c>
      <c r="AX178">
        <f t="shared" si="253"/>
        <v>2.8498503963155937</v>
      </c>
      <c r="AY178">
        <f t="shared" si="254"/>
        <v>0.10936996099786413</v>
      </c>
      <c r="AZ178">
        <f t="shared" si="255"/>
        <v>15.297193798365253</v>
      </c>
      <c r="BA178">
        <f t="shared" si="256"/>
        <v>0.5890590348104231</v>
      </c>
      <c r="BB178">
        <f t="shared" si="257"/>
        <v>48.415095181248532</v>
      </c>
      <c r="BC178">
        <f t="shared" si="258"/>
        <v>372.51683537842138</v>
      </c>
      <c r="BD178">
        <f t="shared" si="259"/>
        <v>1.9865762858617766E-2</v>
      </c>
    </row>
    <row r="179" spans="1:114" x14ac:dyDescent="0.25">
      <c r="A179" s="1">
        <v>134</v>
      </c>
      <c r="B179" s="1" t="s">
        <v>174</v>
      </c>
      <c r="C179" s="1">
        <v>5157.9999990612268</v>
      </c>
      <c r="D179" s="1">
        <v>0</v>
      </c>
      <c r="E179">
        <f t="shared" si="232"/>
        <v>15.285372369671993</v>
      </c>
      <c r="F179">
        <f t="shared" si="233"/>
        <v>0.18446127152509123</v>
      </c>
      <c r="G179">
        <f t="shared" si="234"/>
        <v>223.63089535664304</v>
      </c>
      <c r="H179">
        <f t="shared" si="235"/>
        <v>5.8827730410227677</v>
      </c>
      <c r="I179">
        <f t="shared" si="236"/>
        <v>2.2135711468320451</v>
      </c>
      <c r="J179">
        <f t="shared" si="237"/>
        <v>29.876220703125</v>
      </c>
      <c r="K179" s="1">
        <v>5.8032670900000003</v>
      </c>
      <c r="L179">
        <f t="shared" si="238"/>
        <v>1.4631957257868697</v>
      </c>
      <c r="M179" s="1">
        <v>1</v>
      </c>
      <c r="N179">
        <f t="shared" si="239"/>
        <v>2.9263914515737395</v>
      </c>
      <c r="O179" s="1">
        <v>34.792720794677734</v>
      </c>
      <c r="P179" s="1">
        <v>29.876220703125</v>
      </c>
      <c r="Q179" s="1">
        <v>36.966377258300781</v>
      </c>
      <c r="R179" s="1">
        <v>399.92962646484375</v>
      </c>
      <c r="S179" s="1">
        <v>379.591552734375</v>
      </c>
      <c r="T179" s="1">
        <v>22.848047256469727</v>
      </c>
      <c r="U179" s="1">
        <v>29.476360321044922</v>
      </c>
      <c r="V179" s="1">
        <v>27.994844436645508</v>
      </c>
      <c r="W179" s="1">
        <v>36.116264343261719</v>
      </c>
      <c r="X179" s="1">
        <v>499.87078857421875</v>
      </c>
      <c r="Y179" s="1">
        <v>1501.4342041015625</v>
      </c>
      <c r="Z179" s="1">
        <v>44.767570495605469</v>
      </c>
      <c r="AA179" s="1">
        <v>68.416908264160156</v>
      </c>
      <c r="AB179" s="1">
        <v>-0.45263028144836426</v>
      </c>
      <c r="AC179" s="1">
        <v>-1.2613832950592041E-3</v>
      </c>
      <c r="AD179" s="1">
        <v>1</v>
      </c>
      <c r="AE179" s="1">
        <v>-0.21956524252891541</v>
      </c>
      <c r="AF179" s="1">
        <v>2.737391471862793</v>
      </c>
      <c r="AG179" s="1">
        <v>1</v>
      </c>
      <c r="AH179" s="1">
        <v>0</v>
      </c>
      <c r="AI179" s="1">
        <v>0.15999999642372131</v>
      </c>
      <c r="AJ179" s="1">
        <v>111115</v>
      </c>
      <c r="AK179">
        <f t="shared" si="240"/>
        <v>0.86136098997680066</v>
      </c>
      <c r="AL179">
        <f t="shared" si="241"/>
        <v>5.8827730410227676E-3</v>
      </c>
      <c r="AM179">
        <f t="shared" si="242"/>
        <v>303.02622070312498</v>
      </c>
      <c r="AN179">
        <f t="shared" si="243"/>
        <v>307.94272079467771</v>
      </c>
      <c r="AO179">
        <f t="shared" si="244"/>
        <v>240.22946728670286</v>
      </c>
      <c r="AP179">
        <f t="shared" si="245"/>
        <v>0.4724923581031612</v>
      </c>
      <c r="AQ179">
        <f t="shared" si="246"/>
        <v>4.2302525868783061</v>
      </c>
      <c r="AR179">
        <f t="shared" si="247"/>
        <v>61.830513745887899</v>
      </c>
      <c r="AS179">
        <f t="shared" si="248"/>
        <v>32.354153424842977</v>
      </c>
      <c r="AT179">
        <f t="shared" si="249"/>
        <v>32.334470748901367</v>
      </c>
      <c r="AU179">
        <f t="shared" si="250"/>
        <v>4.8662298113481439</v>
      </c>
      <c r="AV179">
        <f t="shared" si="251"/>
        <v>0.17352344716587215</v>
      </c>
      <c r="AW179">
        <f t="shared" si="252"/>
        <v>2.0166814400462609</v>
      </c>
      <c r="AX179">
        <f t="shared" si="253"/>
        <v>2.849548371301883</v>
      </c>
      <c r="AY179">
        <f t="shared" si="254"/>
        <v>0.10938452706081356</v>
      </c>
      <c r="AZ179">
        <f t="shared" si="255"/>
        <v>15.300134452647447</v>
      </c>
      <c r="BA179">
        <f t="shared" si="256"/>
        <v>0.58913559520944392</v>
      </c>
      <c r="BB179">
        <f t="shared" si="257"/>
        <v>48.420866675118482</v>
      </c>
      <c r="BC179">
        <f t="shared" si="258"/>
        <v>372.54011992351161</v>
      </c>
      <c r="BD179">
        <f t="shared" si="259"/>
        <v>1.98671482079135E-2</v>
      </c>
    </row>
    <row r="180" spans="1:114" x14ac:dyDescent="0.25">
      <c r="A180" s="1">
        <v>135</v>
      </c>
      <c r="B180" s="1" t="s">
        <v>174</v>
      </c>
      <c r="C180" s="1">
        <v>5158.499999050051</v>
      </c>
      <c r="D180" s="1">
        <v>0</v>
      </c>
      <c r="E180">
        <f t="shared" si="232"/>
        <v>15.245189911532169</v>
      </c>
      <c r="F180">
        <f t="shared" si="233"/>
        <v>0.18441254070097071</v>
      </c>
      <c r="G180">
        <f t="shared" si="234"/>
        <v>224.00465326953096</v>
      </c>
      <c r="H180">
        <f t="shared" si="235"/>
        <v>5.8787500069440766</v>
      </c>
      <c r="I180">
        <f t="shared" si="236"/>
        <v>2.2126153646090012</v>
      </c>
      <c r="J180">
        <f t="shared" si="237"/>
        <v>29.871574401855469</v>
      </c>
      <c r="K180" s="1">
        <v>5.8032670900000003</v>
      </c>
      <c r="L180">
        <f t="shared" si="238"/>
        <v>1.4631957257868697</v>
      </c>
      <c r="M180" s="1">
        <v>1</v>
      </c>
      <c r="N180">
        <f t="shared" si="239"/>
        <v>2.9263914515737395</v>
      </c>
      <c r="O180" s="1">
        <v>34.793315887451172</v>
      </c>
      <c r="P180" s="1">
        <v>29.871574401855469</v>
      </c>
      <c r="Q180" s="1">
        <v>36.966781616210938</v>
      </c>
      <c r="R180" s="1">
        <v>399.92703247070312</v>
      </c>
      <c r="S180" s="1">
        <v>379.63714599609375</v>
      </c>
      <c r="T180" s="1">
        <v>22.850221633911133</v>
      </c>
      <c r="U180" s="1">
        <v>29.473993301391602</v>
      </c>
      <c r="V180" s="1">
        <v>27.996417999267578</v>
      </c>
      <c r="W180" s="1">
        <v>36.111957550048828</v>
      </c>
      <c r="X180" s="1">
        <v>499.87265014648437</v>
      </c>
      <c r="Y180" s="1">
        <v>1501.46435546875</v>
      </c>
      <c r="Z180" s="1">
        <v>44.812599182128906</v>
      </c>
      <c r="AA180" s="1">
        <v>68.416496276855469</v>
      </c>
      <c r="AB180" s="1">
        <v>-0.45263028144836426</v>
      </c>
      <c r="AC180" s="1">
        <v>-1.2613832950592041E-3</v>
      </c>
      <c r="AD180" s="1">
        <v>1</v>
      </c>
      <c r="AE180" s="1">
        <v>-0.21956524252891541</v>
      </c>
      <c r="AF180" s="1">
        <v>2.737391471862793</v>
      </c>
      <c r="AG180" s="1">
        <v>1</v>
      </c>
      <c r="AH180" s="1">
        <v>0</v>
      </c>
      <c r="AI180" s="1">
        <v>0.15999999642372131</v>
      </c>
      <c r="AJ180" s="1">
        <v>111115</v>
      </c>
      <c r="AK180">
        <f t="shared" si="240"/>
        <v>0.86136419777722883</v>
      </c>
      <c r="AL180">
        <f t="shared" si="241"/>
        <v>5.8787500069440767E-3</v>
      </c>
      <c r="AM180">
        <f t="shared" si="242"/>
        <v>303.02157440185545</v>
      </c>
      <c r="AN180">
        <f t="shared" si="243"/>
        <v>307.94331588745115</v>
      </c>
      <c r="AO180">
        <f t="shared" si="244"/>
        <v>240.23429150534503</v>
      </c>
      <c r="AP180">
        <f t="shared" si="245"/>
        <v>0.4753100681944652</v>
      </c>
      <c r="AQ180">
        <f t="shared" si="246"/>
        <v>4.2291227175777228</v>
      </c>
      <c r="AR180">
        <f t="shared" si="247"/>
        <v>61.814371499880323</v>
      </c>
      <c r="AS180">
        <f t="shared" si="248"/>
        <v>32.340378198488722</v>
      </c>
      <c r="AT180">
        <f t="shared" si="249"/>
        <v>32.33244514465332</v>
      </c>
      <c r="AU180">
        <f t="shared" si="250"/>
        <v>4.865673288776879</v>
      </c>
      <c r="AV180">
        <f t="shared" si="251"/>
        <v>0.17348032341815836</v>
      </c>
      <c r="AW180">
        <f t="shared" si="252"/>
        <v>2.0165073529687216</v>
      </c>
      <c r="AX180">
        <f t="shared" si="253"/>
        <v>2.8491659358081574</v>
      </c>
      <c r="AY180">
        <f t="shared" si="254"/>
        <v>0.10935710936177531</v>
      </c>
      <c r="AZ180">
        <f t="shared" si="255"/>
        <v>15.325613526413164</v>
      </c>
      <c r="BA180">
        <f t="shared" si="256"/>
        <v>0.59004935537007708</v>
      </c>
      <c r="BB180">
        <f t="shared" si="257"/>
        <v>48.429055773240016</v>
      </c>
      <c r="BC180">
        <f t="shared" si="258"/>
        <v>372.60425011693837</v>
      </c>
      <c r="BD180">
        <f t="shared" si="259"/>
        <v>1.9814861270839389E-2</v>
      </c>
      <c r="BE180">
        <f>AVERAGE(E166:E180)</f>
        <v>15.217575169901483</v>
      </c>
      <c r="BF180">
        <f>AVERAGE(O166:O180)</f>
        <v>34.793119303385417</v>
      </c>
      <c r="BG180">
        <f>AVERAGE(P166:P180)</f>
        <v>29.887545903523762</v>
      </c>
      <c r="BH180" t="e">
        <f>AVERAGE(B166:B180)</f>
        <v>#DIV/0!</v>
      </c>
      <c r="BI180">
        <f t="shared" ref="BI180:DJ180" si="260">AVERAGE(C166:C180)</f>
        <v>5155.03333246087</v>
      </c>
      <c r="BJ180">
        <f t="shared" si="260"/>
        <v>0</v>
      </c>
      <c r="BK180">
        <f t="shared" si="260"/>
        <v>15.217575169901483</v>
      </c>
      <c r="BL180">
        <f t="shared" si="260"/>
        <v>0.18444061778908755</v>
      </c>
      <c r="BM180">
        <f t="shared" si="260"/>
        <v>224.19415120143324</v>
      </c>
      <c r="BN180">
        <f t="shared" si="260"/>
        <v>5.8885424675168965</v>
      </c>
      <c r="BO180">
        <f t="shared" si="260"/>
        <v>2.2159435798765901</v>
      </c>
      <c r="BP180">
        <f t="shared" si="260"/>
        <v>29.887545903523762</v>
      </c>
      <c r="BQ180">
        <f t="shared" si="260"/>
        <v>5.8032670900000012</v>
      </c>
      <c r="BR180">
        <f t="shared" si="260"/>
        <v>1.4631957257868702</v>
      </c>
      <c r="BS180">
        <f t="shared" si="260"/>
        <v>1</v>
      </c>
      <c r="BT180">
        <f t="shared" si="260"/>
        <v>2.9263914515737404</v>
      </c>
      <c r="BU180">
        <f t="shared" si="260"/>
        <v>34.793119303385417</v>
      </c>
      <c r="BV180">
        <f t="shared" si="260"/>
        <v>29.887545903523762</v>
      </c>
      <c r="BW180">
        <f t="shared" si="260"/>
        <v>36.96618626912435</v>
      </c>
      <c r="BX180">
        <f t="shared" si="260"/>
        <v>399.84520467122394</v>
      </c>
      <c r="BY180">
        <f t="shared" si="260"/>
        <v>379.58235270182291</v>
      </c>
      <c r="BZ180">
        <f t="shared" si="260"/>
        <v>22.846579106648765</v>
      </c>
      <c r="CA180">
        <f t="shared" si="260"/>
        <v>29.481686655680338</v>
      </c>
      <c r="CB180">
        <f t="shared" si="260"/>
        <v>27.992685445149739</v>
      </c>
      <c r="CC180">
        <f t="shared" si="260"/>
        <v>36.122325897216797</v>
      </c>
      <c r="CD180">
        <f t="shared" si="260"/>
        <v>499.84590657552081</v>
      </c>
      <c r="CE180">
        <f t="shared" si="260"/>
        <v>1501.198046875</v>
      </c>
      <c r="CF180">
        <f t="shared" si="260"/>
        <v>44.65101826985677</v>
      </c>
      <c r="CG180">
        <f t="shared" si="260"/>
        <v>68.417538960774735</v>
      </c>
      <c r="CH180">
        <f t="shared" si="260"/>
        <v>-0.45263028144836426</v>
      </c>
      <c r="CI180">
        <f t="shared" si="260"/>
        <v>-1.2613832950592041E-3</v>
      </c>
      <c r="CJ180">
        <f t="shared" si="260"/>
        <v>1</v>
      </c>
      <c r="CK180">
        <f t="shared" si="260"/>
        <v>-0.21956524252891541</v>
      </c>
      <c r="CL180">
        <f t="shared" si="260"/>
        <v>2.737391471862793</v>
      </c>
      <c r="CM180">
        <f t="shared" si="260"/>
        <v>1</v>
      </c>
      <c r="CN180">
        <f t="shared" si="260"/>
        <v>0</v>
      </c>
      <c r="CO180">
        <f t="shared" si="260"/>
        <v>0.15999999642372131</v>
      </c>
      <c r="CP180">
        <f t="shared" si="260"/>
        <v>111115</v>
      </c>
      <c r="CQ180">
        <f t="shared" si="260"/>
        <v>0.8613181141306403</v>
      </c>
      <c r="CR180">
        <f t="shared" si="260"/>
        <v>5.8885424675168959E-3</v>
      </c>
      <c r="CS180">
        <f t="shared" si="260"/>
        <v>303.03754590352378</v>
      </c>
      <c r="CT180">
        <f t="shared" si="260"/>
        <v>307.9431193033854</v>
      </c>
      <c r="CU180">
        <f t="shared" si="260"/>
        <v>240.19168213129743</v>
      </c>
      <c r="CV180">
        <f t="shared" si="260"/>
        <v>0.46763410742270756</v>
      </c>
      <c r="CW180">
        <f t="shared" si="260"/>
        <v>4.2330080268049599</v>
      </c>
      <c r="CX180">
        <f t="shared" si="260"/>
        <v>61.870217492288063</v>
      </c>
      <c r="CY180">
        <f t="shared" si="260"/>
        <v>32.388530836607735</v>
      </c>
      <c r="CZ180">
        <f t="shared" si="260"/>
        <v>32.340332603454591</v>
      </c>
      <c r="DA180">
        <f t="shared" si="260"/>
        <v>4.8678407230214216</v>
      </c>
      <c r="DB180">
        <f t="shared" si="260"/>
        <v>0.17350516936570848</v>
      </c>
      <c r="DC180">
        <f t="shared" si="260"/>
        <v>2.0170644469283698</v>
      </c>
      <c r="DD180">
        <f t="shared" si="260"/>
        <v>2.8507762760930522</v>
      </c>
      <c r="DE180">
        <f t="shared" si="260"/>
        <v>0.10937290624227446</v>
      </c>
      <c r="DF180">
        <f t="shared" si="260"/>
        <v>15.338812275346299</v>
      </c>
      <c r="DG180">
        <f t="shared" si="260"/>
        <v>0.59063374553343528</v>
      </c>
      <c r="DH180">
        <f t="shared" si="260"/>
        <v>48.397642343962779</v>
      </c>
      <c r="DI180">
        <f t="shared" si="260"/>
        <v>372.56219602786911</v>
      </c>
      <c r="DJ180">
        <f t="shared" si="260"/>
        <v>1.9768389542499577E-2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stm-pbchan1_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Michaletz, Sean Thomas</dc:creator>
  <cp:lastModifiedBy>User1</cp:lastModifiedBy>
  <dcterms:created xsi:type="dcterms:W3CDTF">2015-07-10T15:21:04Z</dcterms:created>
  <dcterms:modified xsi:type="dcterms:W3CDTF">2015-07-22T14:58:50Z</dcterms:modified>
</cp:coreProperties>
</file>