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han3_" sheetId="1" r:id="rId1"/>
  </sheets>
  <calcPr calcId="152511"/>
</workbook>
</file>

<file path=xl/calcChain.xml><?xml version="1.0" encoding="utf-8"?>
<calcChain xmlns="http://schemas.openxmlformats.org/spreadsheetml/2006/main">
  <c r="DJ134" i="1" l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34" i="1" l="1"/>
  <c r="BF134" i="1"/>
  <c r="BG117" i="1"/>
  <c r="BF117" i="1"/>
  <c r="BG98" i="1"/>
  <c r="BF98" i="1"/>
  <c r="BG81" i="1"/>
  <c r="BF81" i="1"/>
  <c r="BG64" i="1"/>
  <c r="BF64" i="1"/>
  <c r="BG45" i="1"/>
  <c r="BF45" i="1"/>
  <c r="BG28" i="1"/>
  <c r="BF28" i="1"/>
  <c r="L14" i="1"/>
  <c r="N14" i="1" s="1"/>
  <c r="AK14" i="1"/>
  <c r="E14" i="1" s="1"/>
  <c r="AL14" i="1"/>
  <c r="AP14" i="1" s="1"/>
  <c r="J14" i="1" s="1"/>
  <c r="AQ14" i="1" s="1"/>
  <c r="AM14" i="1"/>
  <c r="AN14" i="1"/>
  <c r="AO14" i="1"/>
  <c r="AT14" i="1"/>
  <c r="AU14" i="1"/>
  <c r="AW14" i="1"/>
  <c r="L15" i="1"/>
  <c r="N15" i="1" s="1"/>
  <c r="AK15" i="1"/>
  <c r="AL15" i="1" s="1"/>
  <c r="H15" i="1" s="1"/>
  <c r="AM15" i="1"/>
  <c r="AN15" i="1"/>
  <c r="AO15" i="1"/>
  <c r="AT15" i="1"/>
  <c r="AU15" i="1" s="1"/>
  <c r="AW15" i="1"/>
  <c r="AX15" i="1"/>
  <c r="L16" i="1"/>
  <c r="N16" i="1"/>
  <c r="AK16" i="1"/>
  <c r="E16" i="1" s="1"/>
  <c r="AL16" i="1"/>
  <c r="H16" i="1" s="1"/>
  <c r="AM16" i="1"/>
  <c r="AN16" i="1"/>
  <c r="AO16" i="1"/>
  <c r="AT16" i="1"/>
  <c r="AU16" i="1" s="1"/>
  <c r="AW16" i="1"/>
  <c r="L17" i="1"/>
  <c r="N17" i="1" s="1"/>
  <c r="AK17" i="1"/>
  <c r="E17" i="1" s="1"/>
  <c r="AM17" i="1"/>
  <c r="AN17" i="1"/>
  <c r="AO17" i="1"/>
  <c r="AT17" i="1"/>
  <c r="AU17" i="1" s="1"/>
  <c r="AW17" i="1"/>
  <c r="L18" i="1"/>
  <c r="AK18" i="1"/>
  <c r="E18" i="1" s="1"/>
  <c r="AL18" i="1"/>
  <c r="H18" i="1" s="1"/>
  <c r="AM18" i="1"/>
  <c r="AN18" i="1"/>
  <c r="AO18" i="1"/>
  <c r="AT18" i="1"/>
  <c r="AU18" i="1"/>
  <c r="AX18" i="1" s="1"/>
  <c r="AW18" i="1"/>
  <c r="L19" i="1"/>
  <c r="N19" i="1"/>
  <c r="AK19" i="1"/>
  <c r="E19" i="1" s="1"/>
  <c r="AM19" i="1"/>
  <c r="AN19" i="1"/>
  <c r="AO19" i="1"/>
  <c r="AT19" i="1"/>
  <c r="AU19" i="1" s="1"/>
  <c r="AW19" i="1"/>
  <c r="L20" i="1"/>
  <c r="N20" i="1" s="1"/>
  <c r="AK20" i="1"/>
  <c r="AL20" i="1" s="1"/>
  <c r="AM20" i="1"/>
  <c r="AN20" i="1"/>
  <c r="AO20" i="1"/>
  <c r="AT20" i="1"/>
  <c r="AU20" i="1" s="1"/>
  <c r="AW20" i="1"/>
  <c r="AX20" i="1"/>
  <c r="L21" i="1"/>
  <c r="N21" i="1" s="1"/>
  <c r="AK21" i="1"/>
  <c r="AL21" i="1" s="1"/>
  <c r="AM21" i="1"/>
  <c r="AN21" i="1"/>
  <c r="AO21" i="1"/>
  <c r="AT21" i="1"/>
  <c r="AU21" i="1" s="1"/>
  <c r="AW21" i="1"/>
  <c r="AX21" i="1"/>
  <c r="L22" i="1"/>
  <c r="N22" i="1" s="1"/>
  <c r="AK22" i="1"/>
  <c r="E22" i="1" s="1"/>
  <c r="AM22" i="1"/>
  <c r="AN22" i="1"/>
  <c r="AO22" i="1"/>
  <c r="AT22" i="1"/>
  <c r="AU22" i="1" s="1"/>
  <c r="AW22" i="1"/>
  <c r="L23" i="1"/>
  <c r="AK23" i="1"/>
  <c r="E23" i="1" s="1"/>
  <c r="AL23" i="1"/>
  <c r="H23" i="1" s="1"/>
  <c r="AM23" i="1"/>
  <c r="AN23" i="1"/>
  <c r="AO23" i="1"/>
  <c r="AT23" i="1"/>
  <c r="AU23" i="1"/>
  <c r="AW23" i="1"/>
  <c r="L24" i="1"/>
  <c r="N24" i="1" s="1"/>
  <c r="AK24" i="1"/>
  <c r="E24" i="1" s="1"/>
  <c r="AM24" i="1"/>
  <c r="AN24" i="1"/>
  <c r="AO24" i="1"/>
  <c r="AT24" i="1"/>
  <c r="AU24" i="1"/>
  <c r="AX24" i="1" s="1"/>
  <c r="AW24" i="1"/>
  <c r="L25" i="1"/>
  <c r="N25" i="1" s="1"/>
  <c r="AK25" i="1"/>
  <c r="E25" i="1" s="1"/>
  <c r="AL25" i="1"/>
  <c r="AM25" i="1"/>
  <c r="AN25" i="1"/>
  <c r="AO25" i="1"/>
  <c r="AT25" i="1"/>
  <c r="AU25" i="1" s="1"/>
  <c r="AW25" i="1"/>
  <c r="AX25" i="1"/>
  <c r="L26" i="1"/>
  <c r="N26" i="1" s="1"/>
  <c r="AK26" i="1"/>
  <c r="E26" i="1" s="1"/>
  <c r="AL26" i="1"/>
  <c r="H26" i="1" s="1"/>
  <c r="AM26" i="1"/>
  <c r="AN26" i="1"/>
  <c r="AO26" i="1"/>
  <c r="AT26" i="1"/>
  <c r="AU26" i="1" s="1"/>
  <c r="AW26" i="1"/>
  <c r="L27" i="1"/>
  <c r="N27" i="1" s="1"/>
  <c r="AK27" i="1"/>
  <c r="AM27" i="1"/>
  <c r="AN27" i="1"/>
  <c r="AO27" i="1"/>
  <c r="AT27" i="1"/>
  <c r="AU27" i="1" s="1"/>
  <c r="AW27" i="1"/>
  <c r="L28" i="1"/>
  <c r="AK28" i="1"/>
  <c r="E28" i="1" s="1"/>
  <c r="AL28" i="1"/>
  <c r="H28" i="1" s="1"/>
  <c r="AM28" i="1"/>
  <c r="AN28" i="1"/>
  <c r="AO28" i="1"/>
  <c r="AT28" i="1"/>
  <c r="AU28" i="1" s="1"/>
  <c r="AW28" i="1"/>
  <c r="L31" i="1"/>
  <c r="N31" i="1" s="1"/>
  <c r="AK31" i="1"/>
  <c r="E31" i="1" s="1"/>
  <c r="AM31" i="1"/>
  <c r="AN31" i="1"/>
  <c r="AO31" i="1"/>
  <c r="AT31" i="1"/>
  <c r="AU31" i="1"/>
  <c r="AW31" i="1"/>
  <c r="L32" i="1"/>
  <c r="N32" i="1" s="1"/>
  <c r="AK32" i="1"/>
  <c r="E32" i="1" s="1"/>
  <c r="AL32" i="1"/>
  <c r="H32" i="1" s="1"/>
  <c r="AM32" i="1"/>
  <c r="AN32" i="1"/>
  <c r="AO32" i="1"/>
  <c r="AT32" i="1"/>
  <c r="AU32" i="1" s="1"/>
  <c r="AW32" i="1"/>
  <c r="AX32" i="1"/>
  <c r="L33" i="1"/>
  <c r="N33" i="1"/>
  <c r="AK33" i="1"/>
  <c r="E33" i="1" s="1"/>
  <c r="AL33" i="1"/>
  <c r="H33" i="1" s="1"/>
  <c r="AM33" i="1"/>
  <c r="AN33" i="1"/>
  <c r="AO33" i="1"/>
  <c r="AT33" i="1"/>
  <c r="AU33" i="1" s="1"/>
  <c r="AX33" i="1" s="1"/>
  <c r="AW33" i="1"/>
  <c r="L34" i="1"/>
  <c r="N34" i="1" s="1"/>
  <c r="AK34" i="1"/>
  <c r="E34" i="1" s="1"/>
  <c r="AM34" i="1"/>
  <c r="AN34" i="1"/>
  <c r="AO34" i="1"/>
  <c r="AT34" i="1"/>
  <c r="AU34" i="1" s="1"/>
  <c r="AX34" i="1" s="1"/>
  <c r="AW34" i="1"/>
  <c r="L35" i="1"/>
  <c r="AK35" i="1"/>
  <c r="E35" i="1" s="1"/>
  <c r="AM35" i="1"/>
  <c r="AN35" i="1"/>
  <c r="AO35" i="1"/>
  <c r="AT35" i="1"/>
  <c r="AU35" i="1" s="1"/>
  <c r="AW35" i="1"/>
  <c r="L36" i="1"/>
  <c r="N36" i="1" s="1"/>
  <c r="AK36" i="1"/>
  <c r="AM36" i="1"/>
  <c r="AN36" i="1"/>
  <c r="AO36" i="1"/>
  <c r="AT36" i="1"/>
  <c r="AU36" i="1"/>
  <c r="AX36" i="1" s="1"/>
  <c r="AW36" i="1"/>
  <c r="L37" i="1"/>
  <c r="N37" i="1" s="1"/>
  <c r="AK37" i="1"/>
  <c r="E37" i="1" s="1"/>
  <c r="AM37" i="1"/>
  <c r="AN37" i="1"/>
  <c r="AO37" i="1"/>
  <c r="AT37" i="1"/>
  <c r="AU37" i="1" s="1"/>
  <c r="AW37" i="1"/>
  <c r="L38" i="1"/>
  <c r="N38" i="1" s="1"/>
  <c r="AK38" i="1"/>
  <c r="AL38" i="1" s="1"/>
  <c r="AM38" i="1"/>
  <c r="AN38" i="1"/>
  <c r="AO38" i="1"/>
  <c r="AT38" i="1"/>
  <c r="AU38" i="1" s="1"/>
  <c r="AW38" i="1"/>
  <c r="AX38" i="1"/>
  <c r="L39" i="1"/>
  <c r="N39" i="1" s="1"/>
  <c r="AK39" i="1"/>
  <c r="AM39" i="1"/>
  <c r="AN39" i="1"/>
  <c r="AO39" i="1"/>
  <c r="AT39" i="1"/>
  <c r="AU39" i="1" s="1"/>
  <c r="AX39" i="1" s="1"/>
  <c r="AW39" i="1"/>
  <c r="L40" i="1"/>
  <c r="N40" i="1"/>
  <c r="AK40" i="1"/>
  <c r="AL40" i="1" s="1"/>
  <c r="H40" i="1" s="1"/>
  <c r="AM40" i="1"/>
  <c r="AN40" i="1"/>
  <c r="AO40" i="1"/>
  <c r="AT40" i="1"/>
  <c r="AU40" i="1" s="1"/>
  <c r="AX40" i="1" s="1"/>
  <c r="AW40" i="1"/>
  <c r="L41" i="1"/>
  <c r="N41" i="1" s="1"/>
  <c r="AK41" i="1"/>
  <c r="E41" i="1" s="1"/>
  <c r="AM41" i="1"/>
  <c r="AN41" i="1"/>
  <c r="AO41" i="1"/>
  <c r="AT41" i="1"/>
  <c r="AU41" i="1"/>
  <c r="AW41" i="1"/>
  <c r="L42" i="1"/>
  <c r="N42" i="1" s="1"/>
  <c r="AK42" i="1"/>
  <c r="AM42" i="1"/>
  <c r="AN42" i="1"/>
  <c r="AO42" i="1"/>
  <c r="AT42" i="1"/>
  <c r="AU42" i="1" s="1"/>
  <c r="AX42" i="1" s="1"/>
  <c r="AW42" i="1"/>
  <c r="L43" i="1"/>
  <c r="N43" i="1"/>
  <c r="AK43" i="1"/>
  <c r="AL43" i="1" s="1"/>
  <c r="H43" i="1" s="1"/>
  <c r="AM43" i="1"/>
  <c r="AN43" i="1"/>
  <c r="AO43" i="1"/>
  <c r="AT43" i="1"/>
  <c r="AU43" i="1" s="1"/>
  <c r="AX43" i="1" s="1"/>
  <c r="AW43" i="1"/>
  <c r="L44" i="1"/>
  <c r="N44" i="1"/>
  <c r="AK44" i="1"/>
  <c r="E44" i="1" s="1"/>
  <c r="AM44" i="1"/>
  <c r="AN44" i="1"/>
  <c r="AO44" i="1"/>
  <c r="AT44" i="1"/>
  <c r="AU44" i="1" s="1"/>
  <c r="AX44" i="1" s="1"/>
  <c r="AW44" i="1"/>
  <c r="L45" i="1"/>
  <c r="N45" i="1" s="1"/>
  <c r="AK45" i="1"/>
  <c r="E45" i="1" s="1"/>
  <c r="AM45" i="1"/>
  <c r="AN45" i="1"/>
  <c r="AO45" i="1"/>
  <c r="AT45" i="1"/>
  <c r="AU45" i="1"/>
  <c r="AW45" i="1"/>
  <c r="AX45" i="1" s="1"/>
  <c r="L50" i="1"/>
  <c r="N50" i="1" s="1"/>
  <c r="AK50" i="1"/>
  <c r="AM50" i="1"/>
  <c r="AN50" i="1"/>
  <c r="AO50" i="1"/>
  <c r="AT50" i="1"/>
  <c r="AU50" i="1" s="1"/>
  <c r="AW50" i="1"/>
  <c r="L51" i="1"/>
  <c r="N51" i="1"/>
  <c r="AK51" i="1"/>
  <c r="E51" i="1" s="1"/>
  <c r="AL51" i="1"/>
  <c r="H51" i="1" s="1"/>
  <c r="AM51" i="1"/>
  <c r="AN51" i="1"/>
  <c r="AO51" i="1"/>
  <c r="AT51" i="1"/>
  <c r="AU51" i="1"/>
  <c r="AX51" i="1" s="1"/>
  <c r="AW51" i="1"/>
  <c r="L52" i="1"/>
  <c r="N52" i="1"/>
  <c r="AK52" i="1"/>
  <c r="E52" i="1" s="1"/>
  <c r="AM52" i="1"/>
  <c r="AN52" i="1"/>
  <c r="AO52" i="1"/>
  <c r="AT52" i="1"/>
  <c r="AU52" i="1" s="1"/>
  <c r="AW52" i="1"/>
  <c r="L53" i="1"/>
  <c r="N53" i="1" s="1"/>
  <c r="AK53" i="1"/>
  <c r="E53" i="1" s="1"/>
  <c r="AM53" i="1"/>
  <c r="AN53" i="1"/>
  <c r="AO53" i="1"/>
  <c r="AT53" i="1"/>
  <c r="AU53" i="1" s="1"/>
  <c r="AW53" i="1"/>
  <c r="AX53" i="1" s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E55" i="1" s="1"/>
  <c r="AM55" i="1"/>
  <c r="AN55" i="1"/>
  <c r="AO55" i="1"/>
  <c r="AT55" i="1"/>
  <c r="AU55" i="1"/>
  <c r="AW55" i="1"/>
  <c r="L56" i="1"/>
  <c r="N56" i="1" s="1"/>
  <c r="AK56" i="1"/>
  <c r="E56" i="1" s="1"/>
  <c r="AL56" i="1"/>
  <c r="AM56" i="1"/>
  <c r="AN56" i="1"/>
  <c r="AO56" i="1"/>
  <c r="AT56" i="1"/>
  <c r="AU56" i="1"/>
  <c r="AW56" i="1"/>
  <c r="AX56" i="1"/>
  <c r="L57" i="1"/>
  <c r="N57" i="1"/>
  <c r="AK57" i="1"/>
  <c r="E57" i="1" s="1"/>
  <c r="AM57" i="1"/>
  <c r="AN57" i="1"/>
  <c r="AO57" i="1"/>
  <c r="AT57" i="1"/>
  <c r="AU57" i="1" s="1"/>
  <c r="AW57" i="1"/>
  <c r="AX57" i="1"/>
  <c r="L58" i="1"/>
  <c r="N58" i="1"/>
  <c r="AK58" i="1"/>
  <c r="AL58" i="1" s="1"/>
  <c r="AP58" i="1" s="1"/>
  <c r="J58" i="1" s="1"/>
  <c r="AQ58" i="1" s="1"/>
  <c r="I58" i="1" s="1"/>
  <c r="AM58" i="1"/>
  <c r="AN58" i="1"/>
  <c r="AO58" i="1"/>
  <c r="AT58" i="1"/>
  <c r="AU58" i="1" s="1"/>
  <c r="AX58" i="1" s="1"/>
  <c r="AW58" i="1"/>
  <c r="L59" i="1"/>
  <c r="N59" i="1" s="1"/>
  <c r="AK59" i="1"/>
  <c r="AL59" i="1" s="1"/>
  <c r="H59" i="1" s="1"/>
  <c r="AM59" i="1"/>
  <c r="AN59" i="1"/>
  <c r="AO59" i="1"/>
  <c r="AT59" i="1"/>
  <c r="AU59" i="1" s="1"/>
  <c r="AW59" i="1"/>
  <c r="L60" i="1"/>
  <c r="N60" i="1" s="1"/>
  <c r="AK60" i="1"/>
  <c r="E60" i="1" s="1"/>
  <c r="AL60" i="1"/>
  <c r="H60" i="1" s="1"/>
  <c r="AM60" i="1"/>
  <c r="AN60" i="1"/>
  <c r="AO60" i="1"/>
  <c r="AT60" i="1"/>
  <c r="AU60" i="1"/>
  <c r="AW60" i="1"/>
  <c r="L61" i="1"/>
  <c r="N61" i="1" s="1"/>
  <c r="AK61" i="1"/>
  <c r="E61" i="1" s="1"/>
  <c r="AL61" i="1"/>
  <c r="AM61" i="1"/>
  <c r="AN61" i="1"/>
  <c r="AO61" i="1"/>
  <c r="AT61" i="1"/>
  <c r="AU61" i="1"/>
  <c r="AW61" i="1"/>
  <c r="L62" i="1"/>
  <c r="N62" i="1" s="1"/>
  <c r="AK62" i="1"/>
  <c r="AM62" i="1"/>
  <c r="AN62" i="1"/>
  <c r="AO62" i="1"/>
  <c r="AT62" i="1"/>
  <c r="AU62" i="1" s="1"/>
  <c r="AW62" i="1"/>
  <c r="L63" i="1"/>
  <c r="N63" i="1"/>
  <c r="AK63" i="1"/>
  <c r="E63" i="1" s="1"/>
  <c r="AL63" i="1"/>
  <c r="AM63" i="1"/>
  <c r="AN63" i="1"/>
  <c r="AO63" i="1"/>
  <c r="AT63" i="1"/>
  <c r="AU63" i="1"/>
  <c r="AX63" i="1" s="1"/>
  <c r="AW63" i="1"/>
  <c r="L64" i="1"/>
  <c r="N64" i="1"/>
  <c r="AK64" i="1"/>
  <c r="AL64" i="1" s="1"/>
  <c r="H64" i="1" s="1"/>
  <c r="AM64" i="1"/>
  <c r="AN64" i="1"/>
  <c r="AO64" i="1"/>
  <c r="AT64" i="1"/>
  <c r="AU64" i="1" s="1"/>
  <c r="AW64" i="1"/>
  <c r="L67" i="1"/>
  <c r="N67" i="1" s="1"/>
  <c r="AK67" i="1"/>
  <c r="E67" i="1" s="1"/>
  <c r="AM67" i="1"/>
  <c r="AN67" i="1"/>
  <c r="AO67" i="1"/>
  <c r="AT67" i="1"/>
  <c r="AU67" i="1"/>
  <c r="AW67" i="1"/>
  <c r="L68" i="1"/>
  <c r="N68" i="1" s="1"/>
  <c r="AK68" i="1"/>
  <c r="E68" i="1" s="1"/>
  <c r="AM68" i="1"/>
  <c r="AN68" i="1"/>
  <c r="AO68" i="1"/>
  <c r="AT68" i="1"/>
  <c r="AU68" i="1"/>
  <c r="AW68" i="1"/>
  <c r="L69" i="1"/>
  <c r="N69" i="1" s="1"/>
  <c r="AK69" i="1"/>
  <c r="E69" i="1" s="1"/>
  <c r="AL69" i="1"/>
  <c r="H69" i="1" s="1"/>
  <c r="AM69" i="1"/>
  <c r="AP69" i="1" s="1"/>
  <c r="J69" i="1" s="1"/>
  <c r="AQ69" i="1" s="1"/>
  <c r="AN69" i="1"/>
  <c r="AO69" i="1"/>
  <c r="AT69" i="1"/>
  <c r="AU69" i="1" s="1"/>
  <c r="AX69" i="1" s="1"/>
  <c r="AW69" i="1"/>
  <c r="L70" i="1"/>
  <c r="N70" i="1" s="1"/>
  <c r="AK70" i="1"/>
  <c r="AM70" i="1"/>
  <c r="AN70" i="1"/>
  <c r="AO70" i="1"/>
  <c r="AT70" i="1"/>
  <c r="AU70" i="1"/>
  <c r="AW70" i="1"/>
  <c r="AX70" i="1"/>
  <c r="L71" i="1"/>
  <c r="N71" i="1" s="1"/>
  <c r="AK71" i="1"/>
  <c r="AL71" i="1" s="1"/>
  <c r="AM71" i="1"/>
  <c r="AN71" i="1"/>
  <c r="AO71" i="1"/>
  <c r="AT71" i="1"/>
  <c r="AU71" i="1"/>
  <c r="AX71" i="1" s="1"/>
  <c r="AW71" i="1"/>
  <c r="L72" i="1"/>
  <c r="N72" i="1" s="1"/>
  <c r="AK72" i="1"/>
  <c r="E72" i="1" s="1"/>
  <c r="AM72" i="1"/>
  <c r="AN72" i="1"/>
  <c r="AO72" i="1"/>
  <c r="AT72" i="1"/>
  <c r="AU72" i="1" s="1"/>
  <c r="AX72" i="1" s="1"/>
  <c r="AW72" i="1"/>
  <c r="L73" i="1"/>
  <c r="N73" i="1" s="1"/>
  <c r="AK73" i="1"/>
  <c r="E73" i="1" s="1"/>
  <c r="AM73" i="1"/>
  <c r="AN73" i="1"/>
  <c r="AO73" i="1"/>
  <c r="AT73" i="1"/>
  <c r="AU73" i="1" s="1"/>
  <c r="AW73" i="1"/>
  <c r="L74" i="1"/>
  <c r="N74" i="1" s="1"/>
  <c r="AK74" i="1"/>
  <c r="AM74" i="1"/>
  <c r="AN74" i="1"/>
  <c r="AO74" i="1"/>
  <c r="AT74" i="1"/>
  <c r="AU74" i="1" s="1"/>
  <c r="AW74" i="1"/>
  <c r="L75" i="1"/>
  <c r="N75" i="1"/>
  <c r="AK75" i="1"/>
  <c r="E75" i="1" s="1"/>
  <c r="AM75" i="1"/>
  <c r="AN75" i="1"/>
  <c r="AO75" i="1"/>
  <c r="AT75" i="1"/>
  <c r="AU75" i="1"/>
  <c r="AX75" i="1" s="1"/>
  <c r="AW75" i="1"/>
  <c r="L76" i="1"/>
  <c r="N76" i="1"/>
  <c r="AK76" i="1"/>
  <c r="AM76" i="1"/>
  <c r="AN76" i="1"/>
  <c r="AO76" i="1"/>
  <c r="AT76" i="1"/>
  <c r="AU76" i="1"/>
  <c r="AX76" i="1" s="1"/>
  <c r="AW76" i="1"/>
  <c r="L77" i="1"/>
  <c r="N77" i="1"/>
  <c r="AK77" i="1"/>
  <c r="E77" i="1" s="1"/>
  <c r="AL77" i="1"/>
  <c r="H77" i="1" s="1"/>
  <c r="AM77" i="1"/>
  <c r="AN77" i="1"/>
  <c r="AO77" i="1"/>
  <c r="AT77" i="1"/>
  <c r="AU77" i="1" s="1"/>
  <c r="AW77" i="1"/>
  <c r="L78" i="1"/>
  <c r="N78" i="1"/>
  <c r="AK78" i="1"/>
  <c r="AM78" i="1"/>
  <c r="AN78" i="1"/>
  <c r="AO78" i="1"/>
  <c r="AT78" i="1"/>
  <c r="AU78" i="1" s="1"/>
  <c r="AW78" i="1"/>
  <c r="L79" i="1"/>
  <c r="N79" i="1" s="1"/>
  <c r="AK79" i="1"/>
  <c r="E79" i="1" s="1"/>
  <c r="AL79" i="1"/>
  <c r="AM79" i="1"/>
  <c r="AN79" i="1"/>
  <c r="AO79" i="1"/>
  <c r="AT79" i="1"/>
  <c r="AU79" i="1" s="1"/>
  <c r="AW79" i="1"/>
  <c r="L80" i="1"/>
  <c r="N80" i="1" s="1"/>
  <c r="AK80" i="1"/>
  <c r="E80" i="1" s="1"/>
  <c r="AM80" i="1"/>
  <c r="AN80" i="1"/>
  <c r="AO80" i="1"/>
  <c r="AT80" i="1"/>
  <c r="AU80" i="1" s="1"/>
  <c r="AX80" i="1" s="1"/>
  <c r="AW80" i="1"/>
  <c r="L81" i="1"/>
  <c r="N81" i="1"/>
  <c r="AK81" i="1"/>
  <c r="AL81" i="1" s="1"/>
  <c r="H81" i="1" s="1"/>
  <c r="AM81" i="1"/>
  <c r="AN81" i="1"/>
  <c r="AO81" i="1"/>
  <c r="AT81" i="1"/>
  <c r="AU81" i="1" s="1"/>
  <c r="AW81" i="1"/>
  <c r="AX81" i="1"/>
  <c r="L84" i="1"/>
  <c r="N84" i="1" s="1"/>
  <c r="AK84" i="1"/>
  <c r="E84" i="1" s="1"/>
  <c r="AM84" i="1"/>
  <c r="AN84" i="1"/>
  <c r="AO84" i="1"/>
  <c r="AT84" i="1"/>
  <c r="AU84" i="1"/>
  <c r="AX84" i="1" s="1"/>
  <c r="AW84" i="1"/>
  <c r="L85" i="1"/>
  <c r="N85" i="1"/>
  <c r="AK85" i="1"/>
  <c r="AL85" i="1" s="1"/>
  <c r="H85" i="1" s="1"/>
  <c r="AM85" i="1"/>
  <c r="AN85" i="1"/>
  <c r="AO85" i="1"/>
  <c r="AT85" i="1"/>
  <c r="AU85" i="1" s="1"/>
  <c r="AW85" i="1"/>
  <c r="AX85" i="1"/>
  <c r="L86" i="1"/>
  <c r="N86" i="1" s="1"/>
  <c r="AK86" i="1"/>
  <c r="E86" i="1" s="1"/>
  <c r="AM86" i="1"/>
  <c r="AN86" i="1"/>
  <c r="AO86" i="1"/>
  <c r="AT86" i="1"/>
  <c r="AU86" i="1" s="1"/>
  <c r="AW86" i="1"/>
  <c r="AX86" i="1"/>
  <c r="L87" i="1"/>
  <c r="N87" i="1"/>
  <c r="AK87" i="1"/>
  <c r="E87" i="1" s="1"/>
  <c r="AM87" i="1"/>
  <c r="AN87" i="1"/>
  <c r="AO87" i="1"/>
  <c r="AT87" i="1"/>
  <c r="AU87" i="1"/>
  <c r="AW87" i="1"/>
  <c r="L88" i="1"/>
  <c r="N88" i="1" s="1"/>
  <c r="AK88" i="1"/>
  <c r="AM88" i="1"/>
  <c r="AN88" i="1"/>
  <c r="AO88" i="1"/>
  <c r="AT88" i="1"/>
  <c r="AU88" i="1" s="1"/>
  <c r="AX88" i="1" s="1"/>
  <c r="AW88" i="1"/>
  <c r="L89" i="1"/>
  <c r="N89" i="1" s="1"/>
  <c r="AK89" i="1"/>
  <c r="E89" i="1" s="1"/>
  <c r="AL89" i="1"/>
  <c r="AM89" i="1"/>
  <c r="AN89" i="1"/>
  <c r="AO89" i="1"/>
  <c r="AT89" i="1"/>
  <c r="AU89" i="1" s="1"/>
  <c r="AW89" i="1"/>
  <c r="L90" i="1"/>
  <c r="N90" i="1" s="1"/>
  <c r="AK90" i="1"/>
  <c r="E90" i="1" s="1"/>
  <c r="AM90" i="1"/>
  <c r="AN90" i="1"/>
  <c r="AO90" i="1"/>
  <c r="AT90" i="1"/>
  <c r="AU90" i="1"/>
  <c r="AX90" i="1" s="1"/>
  <c r="AW90" i="1"/>
  <c r="L91" i="1"/>
  <c r="AK91" i="1"/>
  <c r="E91" i="1" s="1"/>
  <c r="AL91" i="1"/>
  <c r="H91" i="1" s="1"/>
  <c r="AM91" i="1"/>
  <c r="AN91" i="1"/>
  <c r="AO91" i="1"/>
  <c r="AT91" i="1"/>
  <c r="AU91" i="1" s="1"/>
  <c r="AW91" i="1"/>
  <c r="AX91" i="1" s="1"/>
  <c r="L92" i="1"/>
  <c r="N92" i="1" s="1"/>
  <c r="AK92" i="1"/>
  <c r="E92" i="1" s="1"/>
  <c r="AM92" i="1"/>
  <c r="AN92" i="1"/>
  <c r="AO92" i="1"/>
  <c r="AT92" i="1"/>
  <c r="AU92" i="1" s="1"/>
  <c r="AW92" i="1"/>
  <c r="L93" i="1"/>
  <c r="N93" i="1" s="1"/>
  <c r="AK93" i="1"/>
  <c r="E93" i="1" s="1"/>
  <c r="AM93" i="1"/>
  <c r="AN93" i="1"/>
  <c r="AO93" i="1"/>
  <c r="AT93" i="1"/>
  <c r="AU93" i="1" s="1"/>
  <c r="AW93" i="1"/>
  <c r="L94" i="1"/>
  <c r="N94" i="1"/>
  <c r="AK94" i="1"/>
  <c r="AL94" i="1" s="1"/>
  <c r="AM94" i="1"/>
  <c r="AN94" i="1"/>
  <c r="AO94" i="1"/>
  <c r="AT94" i="1"/>
  <c r="AU94" i="1"/>
  <c r="AW94" i="1"/>
  <c r="L95" i="1"/>
  <c r="N95" i="1"/>
  <c r="AK95" i="1"/>
  <c r="AM95" i="1"/>
  <c r="AN95" i="1"/>
  <c r="AO95" i="1"/>
  <c r="AT95" i="1"/>
  <c r="AU95" i="1" s="1"/>
  <c r="AW95" i="1"/>
  <c r="AX95" i="1"/>
  <c r="L96" i="1"/>
  <c r="N96" i="1" s="1"/>
  <c r="AK96" i="1"/>
  <c r="AL96" i="1" s="1"/>
  <c r="AM96" i="1"/>
  <c r="AN96" i="1"/>
  <c r="AO96" i="1"/>
  <c r="AT96" i="1"/>
  <c r="AU96" i="1" s="1"/>
  <c r="AW96" i="1"/>
  <c r="AX96" i="1"/>
  <c r="L97" i="1"/>
  <c r="N97" i="1" s="1"/>
  <c r="AK97" i="1"/>
  <c r="E97" i="1" s="1"/>
  <c r="AL97" i="1"/>
  <c r="H97" i="1" s="1"/>
  <c r="AM97" i="1"/>
  <c r="AN97" i="1"/>
  <c r="AO97" i="1"/>
  <c r="AT97" i="1"/>
  <c r="AU97" i="1" s="1"/>
  <c r="AX97" i="1" s="1"/>
  <c r="AW97" i="1"/>
  <c r="L98" i="1"/>
  <c r="N98" i="1" s="1"/>
  <c r="AK98" i="1"/>
  <c r="AL98" i="1" s="1"/>
  <c r="H98" i="1" s="1"/>
  <c r="AM98" i="1"/>
  <c r="AN98" i="1"/>
  <c r="AO98" i="1"/>
  <c r="AT98" i="1"/>
  <c r="AU98" i="1" s="1"/>
  <c r="AW98" i="1"/>
  <c r="L103" i="1"/>
  <c r="N103" i="1" s="1"/>
  <c r="AK103" i="1"/>
  <c r="E103" i="1" s="1"/>
  <c r="AM103" i="1"/>
  <c r="AN103" i="1"/>
  <c r="AO103" i="1"/>
  <c r="AT103" i="1"/>
  <c r="AU103" i="1" s="1"/>
  <c r="AW103" i="1"/>
  <c r="L104" i="1"/>
  <c r="N104" i="1" s="1"/>
  <c r="AK104" i="1"/>
  <c r="E104" i="1" s="1"/>
  <c r="AM104" i="1"/>
  <c r="AN104" i="1"/>
  <c r="AO104" i="1"/>
  <c r="AT104" i="1"/>
  <c r="AU104" i="1"/>
  <c r="AX104" i="1" s="1"/>
  <c r="AW104" i="1"/>
  <c r="L105" i="1"/>
  <c r="N105" i="1" s="1"/>
  <c r="AK105" i="1"/>
  <c r="E105" i="1" s="1"/>
  <c r="AL105" i="1"/>
  <c r="AM105" i="1"/>
  <c r="AN105" i="1"/>
  <c r="AO105" i="1"/>
  <c r="AT105" i="1"/>
  <c r="AU105" i="1" s="1"/>
  <c r="AW105" i="1"/>
  <c r="L106" i="1"/>
  <c r="N106" i="1" s="1"/>
  <c r="AK106" i="1"/>
  <c r="E106" i="1" s="1"/>
  <c r="AL106" i="1"/>
  <c r="AM106" i="1"/>
  <c r="AN106" i="1"/>
  <c r="AO106" i="1"/>
  <c r="AT106" i="1"/>
  <c r="AU106" i="1" s="1"/>
  <c r="AW106" i="1"/>
  <c r="L107" i="1"/>
  <c r="N107" i="1" s="1"/>
  <c r="AK107" i="1"/>
  <c r="AM107" i="1"/>
  <c r="AN107" i="1"/>
  <c r="AO107" i="1"/>
  <c r="AT107" i="1"/>
  <c r="AU107" i="1" s="1"/>
  <c r="AW107" i="1"/>
  <c r="L108" i="1"/>
  <c r="N108" i="1" s="1"/>
  <c r="AK108" i="1"/>
  <c r="E108" i="1" s="1"/>
  <c r="AM108" i="1"/>
  <c r="AN108" i="1"/>
  <c r="AO108" i="1"/>
  <c r="AT108" i="1"/>
  <c r="AU108" i="1"/>
  <c r="AW108" i="1"/>
  <c r="L109" i="1"/>
  <c r="N109" i="1" s="1"/>
  <c r="AK109" i="1"/>
  <c r="AL109" i="1" s="1"/>
  <c r="AM109" i="1"/>
  <c r="AN109" i="1"/>
  <c r="AO109" i="1"/>
  <c r="AT109" i="1"/>
  <c r="AU109" i="1" s="1"/>
  <c r="AW109" i="1"/>
  <c r="AX109" i="1" s="1"/>
  <c r="L110" i="1"/>
  <c r="N110" i="1" s="1"/>
  <c r="AK110" i="1"/>
  <c r="AM110" i="1"/>
  <c r="AN110" i="1"/>
  <c r="AO110" i="1"/>
  <c r="AT110" i="1"/>
  <c r="AU110" i="1" s="1"/>
  <c r="AW110" i="1"/>
  <c r="AX110" i="1"/>
  <c r="L111" i="1"/>
  <c r="N111" i="1" s="1"/>
  <c r="AK111" i="1"/>
  <c r="E111" i="1" s="1"/>
  <c r="AM111" i="1"/>
  <c r="AN111" i="1"/>
  <c r="AO111" i="1"/>
  <c r="AT111" i="1"/>
  <c r="AU111" i="1" s="1"/>
  <c r="AX111" i="1" s="1"/>
  <c r="AW111" i="1"/>
  <c r="L112" i="1"/>
  <c r="N112" i="1"/>
  <c r="AK112" i="1"/>
  <c r="E112" i="1" s="1"/>
  <c r="AM112" i="1"/>
  <c r="AN112" i="1"/>
  <c r="AO112" i="1"/>
  <c r="AT112" i="1"/>
  <c r="AU112" i="1"/>
  <c r="AW112" i="1"/>
  <c r="L113" i="1"/>
  <c r="N113" i="1" s="1"/>
  <c r="AK113" i="1"/>
  <c r="E113" i="1" s="1"/>
  <c r="AM113" i="1"/>
  <c r="AN113" i="1"/>
  <c r="AO113" i="1"/>
  <c r="AT113" i="1"/>
  <c r="AU113" i="1" s="1"/>
  <c r="AX113" i="1" s="1"/>
  <c r="AW113" i="1"/>
  <c r="L114" i="1"/>
  <c r="N114" i="1" s="1"/>
  <c r="AK114" i="1"/>
  <c r="AL114" i="1" s="1"/>
  <c r="AM114" i="1"/>
  <c r="AN114" i="1"/>
  <c r="AO114" i="1"/>
  <c r="AT114" i="1"/>
  <c r="AU114" i="1"/>
  <c r="AW114" i="1"/>
  <c r="L115" i="1"/>
  <c r="N115" i="1" s="1"/>
  <c r="AK115" i="1"/>
  <c r="E115" i="1" s="1"/>
  <c r="AL115" i="1"/>
  <c r="AM115" i="1"/>
  <c r="AN115" i="1"/>
  <c r="AO115" i="1"/>
  <c r="AT115" i="1"/>
  <c r="AU115" i="1" s="1"/>
  <c r="AX115" i="1" s="1"/>
  <c r="AW115" i="1"/>
  <c r="L116" i="1"/>
  <c r="N116" i="1" s="1"/>
  <c r="AK116" i="1"/>
  <c r="E116" i="1" s="1"/>
  <c r="AL116" i="1"/>
  <c r="AM116" i="1"/>
  <c r="AN116" i="1"/>
  <c r="AO116" i="1"/>
  <c r="AT116" i="1"/>
  <c r="AU116" i="1"/>
  <c r="AW116" i="1"/>
  <c r="L117" i="1"/>
  <c r="N117" i="1" s="1"/>
  <c r="AK117" i="1"/>
  <c r="AL117" i="1" s="1"/>
  <c r="H117" i="1" s="1"/>
  <c r="AM117" i="1"/>
  <c r="AN117" i="1"/>
  <c r="AO117" i="1"/>
  <c r="AT117" i="1"/>
  <c r="AU117" i="1" s="1"/>
  <c r="AX117" i="1" s="1"/>
  <c r="AW117" i="1"/>
  <c r="L120" i="1"/>
  <c r="N120" i="1" s="1"/>
  <c r="AK120" i="1"/>
  <c r="AM120" i="1"/>
  <c r="AN120" i="1"/>
  <c r="AO120" i="1"/>
  <c r="AT120" i="1"/>
  <c r="AU120" i="1" s="1"/>
  <c r="AX120" i="1" s="1"/>
  <c r="AW120" i="1"/>
  <c r="L121" i="1"/>
  <c r="N121" i="1"/>
  <c r="AK121" i="1"/>
  <c r="AM121" i="1"/>
  <c r="AN121" i="1"/>
  <c r="AO121" i="1"/>
  <c r="AT121" i="1"/>
  <c r="AU121" i="1" s="1"/>
  <c r="AW121" i="1"/>
  <c r="L122" i="1"/>
  <c r="N122" i="1" s="1"/>
  <c r="AK122" i="1"/>
  <c r="AM122" i="1"/>
  <c r="AN122" i="1"/>
  <c r="AO122" i="1"/>
  <c r="AT122" i="1"/>
  <c r="AU122" i="1" s="1"/>
  <c r="AW122" i="1"/>
  <c r="L123" i="1"/>
  <c r="N123" i="1" s="1"/>
  <c r="AK123" i="1"/>
  <c r="E123" i="1" s="1"/>
  <c r="AM123" i="1"/>
  <c r="AN123" i="1"/>
  <c r="AO123" i="1"/>
  <c r="AT123" i="1"/>
  <c r="AU123" i="1" s="1"/>
  <c r="AW123" i="1"/>
  <c r="AX123" i="1"/>
  <c r="L124" i="1"/>
  <c r="N124" i="1" s="1"/>
  <c r="AK124" i="1"/>
  <c r="E124" i="1" s="1"/>
  <c r="AM124" i="1"/>
  <c r="AN124" i="1"/>
  <c r="AO124" i="1"/>
  <c r="AT124" i="1"/>
  <c r="AU124" i="1"/>
  <c r="AW124" i="1"/>
  <c r="AX124" i="1"/>
  <c r="L125" i="1"/>
  <c r="N125" i="1" s="1"/>
  <c r="AK125" i="1"/>
  <c r="AL125" i="1" s="1"/>
  <c r="H125" i="1" s="1"/>
  <c r="AM125" i="1"/>
  <c r="AN125" i="1"/>
  <c r="AO125" i="1"/>
  <c r="AT125" i="1"/>
  <c r="AU125" i="1" s="1"/>
  <c r="AW125" i="1"/>
  <c r="L126" i="1"/>
  <c r="N126" i="1" s="1"/>
  <c r="AK126" i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T127" i="1"/>
  <c r="AU127" i="1" s="1"/>
  <c r="AW127" i="1"/>
  <c r="L128" i="1"/>
  <c r="N128" i="1" s="1"/>
  <c r="AK128" i="1"/>
  <c r="E128" i="1" s="1"/>
  <c r="AM128" i="1"/>
  <c r="AN128" i="1"/>
  <c r="AO128" i="1"/>
  <c r="AT128" i="1"/>
  <c r="AU128" i="1" s="1"/>
  <c r="AW128" i="1"/>
  <c r="L129" i="1"/>
  <c r="N129" i="1"/>
  <c r="AK129" i="1"/>
  <c r="E129" i="1" s="1"/>
  <c r="BC129" i="1" s="1"/>
  <c r="AL129" i="1"/>
  <c r="H129" i="1" s="1"/>
  <c r="AM129" i="1"/>
  <c r="AN129" i="1"/>
  <c r="AO129" i="1"/>
  <c r="AT129" i="1"/>
  <c r="AU129" i="1"/>
  <c r="AW129" i="1"/>
  <c r="L130" i="1"/>
  <c r="N130" i="1" s="1"/>
  <c r="AK130" i="1"/>
  <c r="AL130" i="1" s="1"/>
  <c r="AM130" i="1"/>
  <c r="AN130" i="1"/>
  <c r="AO130" i="1"/>
  <c r="AT130" i="1"/>
  <c r="AU130" i="1"/>
  <c r="AW130" i="1"/>
  <c r="AX130" i="1"/>
  <c r="L131" i="1"/>
  <c r="N131" i="1"/>
  <c r="AK131" i="1"/>
  <c r="AM131" i="1"/>
  <c r="AN131" i="1"/>
  <c r="AO131" i="1"/>
  <c r="AT131" i="1"/>
  <c r="AU131" i="1" s="1"/>
  <c r="AX131" i="1" s="1"/>
  <c r="AW131" i="1"/>
  <c r="L132" i="1"/>
  <c r="N132" i="1"/>
  <c r="AK132" i="1"/>
  <c r="E132" i="1" s="1"/>
  <c r="AM132" i="1"/>
  <c r="AN132" i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O133" i="1"/>
  <c r="AT133" i="1"/>
  <c r="AU133" i="1" s="1"/>
  <c r="AX133" i="1" s="1"/>
  <c r="AW133" i="1"/>
  <c r="L134" i="1"/>
  <c r="N134" i="1" s="1"/>
  <c r="AK134" i="1"/>
  <c r="AM134" i="1"/>
  <c r="AN134" i="1"/>
  <c r="AO134" i="1"/>
  <c r="AT134" i="1"/>
  <c r="AU134" i="1"/>
  <c r="AW134" i="1"/>
  <c r="AX134" i="1"/>
  <c r="E38" i="1" l="1"/>
  <c r="E43" i="1"/>
  <c r="BC116" i="1"/>
  <c r="AL45" i="1"/>
  <c r="H45" i="1" s="1"/>
  <c r="AL35" i="1"/>
  <c r="H35" i="1" s="1"/>
  <c r="BC77" i="1"/>
  <c r="BC72" i="1"/>
  <c r="AL37" i="1"/>
  <c r="H37" i="1" s="1"/>
  <c r="AP105" i="1"/>
  <c r="J105" i="1" s="1"/>
  <c r="AQ105" i="1" s="1"/>
  <c r="BB105" i="1" s="1"/>
  <c r="BD105" i="1" s="1"/>
  <c r="AP79" i="1"/>
  <c r="J79" i="1" s="1"/>
  <c r="AQ79" i="1" s="1"/>
  <c r="AL86" i="1"/>
  <c r="H86" i="1" s="1"/>
  <c r="AL53" i="1"/>
  <c r="H53" i="1" s="1"/>
  <c r="AL93" i="1"/>
  <c r="H93" i="1" s="1"/>
  <c r="AL55" i="1"/>
  <c r="AP55" i="1" s="1"/>
  <c r="J55" i="1" s="1"/>
  <c r="AQ55" i="1" s="1"/>
  <c r="AR55" i="1" s="1"/>
  <c r="AS55" i="1" s="1"/>
  <c r="AV55" i="1" s="1"/>
  <c r="F55" i="1" s="1"/>
  <c r="AY55" i="1" s="1"/>
  <c r="G55" i="1" s="1"/>
  <c r="BA55" i="1" s="1"/>
  <c r="E21" i="1"/>
  <c r="AL123" i="1"/>
  <c r="E109" i="1"/>
  <c r="AL104" i="1"/>
  <c r="AP104" i="1" s="1"/>
  <c r="J104" i="1" s="1"/>
  <c r="AQ104" i="1" s="1"/>
  <c r="I104" i="1" s="1"/>
  <c r="AP97" i="1"/>
  <c r="J97" i="1" s="1"/>
  <c r="AQ97" i="1" s="1"/>
  <c r="BC60" i="1"/>
  <c r="AL44" i="1"/>
  <c r="AP28" i="1"/>
  <c r="J28" i="1" s="1"/>
  <c r="AQ28" i="1" s="1"/>
  <c r="BC97" i="1"/>
  <c r="AL113" i="1"/>
  <c r="AP54" i="1"/>
  <c r="J54" i="1" s="1"/>
  <c r="AQ54" i="1" s="1"/>
  <c r="I54" i="1" s="1"/>
  <c r="AL108" i="1"/>
  <c r="AP77" i="1"/>
  <c r="J77" i="1" s="1"/>
  <c r="AQ77" i="1" s="1"/>
  <c r="BC112" i="1"/>
  <c r="AL75" i="1"/>
  <c r="AP75" i="1" s="1"/>
  <c r="J75" i="1" s="1"/>
  <c r="AQ75" i="1" s="1"/>
  <c r="AR75" i="1" s="1"/>
  <c r="AS75" i="1" s="1"/>
  <c r="AV75" i="1" s="1"/>
  <c r="F75" i="1" s="1"/>
  <c r="AY75" i="1" s="1"/>
  <c r="G75" i="1" s="1"/>
  <c r="AP63" i="1"/>
  <c r="J63" i="1" s="1"/>
  <c r="AQ63" i="1" s="1"/>
  <c r="I63" i="1" s="1"/>
  <c r="E114" i="1"/>
  <c r="BC114" i="1" s="1"/>
  <c r="AP33" i="1"/>
  <c r="J33" i="1" s="1"/>
  <c r="AQ33" i="1" s="1"/>
  <c r="I33" i="1" s="1"/>
  <c r="E94" i="1"/>
  <c r="BC94" i="1" s="1"/>
  <c r="BC89" i="1"/>
  <c r="BC45" i="1"/>
  <c r="BC80" i="1"/>
  <c r="AP59" i="1"/>
  <c r="J59" i="1" s="1"/>
  <c r="AQ59" i="1" s="1"/>
  <c r="AR59" i="1" s="1"/>
  <c r="AS59" i="1" s="1"/>
  <c r="AV59" i="1" s="1"/>
  <c r="F59" i="1" s="1"/>
  <c r="AY59" i="1" s="1"/>
  <c r="AL57" i="1"/>
  <c r="AP57" i="1" s="1"/>
  <c r="J57" i="1" s="1"/>
  <c r="AQ57" i="1" s="1"/>
  <c r="I57" i="1" s="1"/>
  <c r="BC44" i="1"/>
  <c r="AL24" i="1"/>
  <c r="H24" i="1" s="1"/>
  <c r="AL90" i="1"/>
  <c r="H90" i="1" s="1"/>
  <c r="AL52" i="1"/>
  <c r="BC17" i="1"/>
  <c r="BC93" i="1"/>
  <c r="E15" i="1"/>
  <c r="BC15" i="1" s="1"/>
  <c r="AP94" i="1"/>
  <c r="J94" i="1" s="1"/>
  <c r="AQ94" i="1" s="1"/>
  <c r="AR94" i="1" s="1"/>
  <c r="AS94" i="1" s="1"/>
  <c r="AV94" i="1" s="1"/>
  <c r="F94" i="1" s="1"/>
  <c r="AY94" i="1" s="1"/>
  <c r="AP85" i="1"/>
  <c r="J85" i="1" s="1"/>
  <c r="AQ85" i="1" s="1"/>
  <c r="AR85" i="1" s="1"/>
  <c r="AS85" i="1" s="1"/>
  <c r="AV85" i="1" s="1"/>
  <c r="F85" i="1" s="1"/>
  <c r="AY85" i="1" s="1"/>
  <c r="G85" i="1" s="1"/>
  <c r="AP43" i="1"/>
  <c r="J43" i="1" s="1"/>
  <c r="AQ43" i="1" s="1"/>
  <c r="I43" i="1" s="1"/>
  <c r="AP16" i="1"/>
  <c r="J16" i="1" s="1"/>
  <c r="AQ16" i="1" s="1"/>
  <c r="AR16" i="1" s="1"/>
  <c r="AS16" i="1" s="1"/>
  <c r="AV16" i="1" s="1"/>
  <c r="F16" i="1" s="1"/>
  <c r="AY16" i="1" s="1"/>
  <c r="G16" i="1" s="1"/>
  <c r="BA16" i="1" s="1"/>
  <c r="AP130" i="1"/>
  <c r="J130" i="1" s="1"/>
  <c r="AQ130" i="1" s="1"/>
  <c r="I130" i="1" s="1"/>
  <c r="AP116" i="1"/>
  <c r="J116" i="1" s="1"/>
  <c r="AQ116" i="1" s="1"/>
  <c r="AR116" i="1" s="1"/>
  <c r="AS116" i="1" s="1"/>
  <c r="AV116" i="1" s="1"/>
  <c r="F116" i="1" s="1"/>
  <c r="AY116" i="1" s="1"/>
  <c r="G116" i="1" s="1"/>
  <c r="AP98" i="1"/>
  <c r="J98" i="1" s="1"/>
  <c r="AQ98" i="1" s="1"/>
  <c r="BC115" i="1"/>
  <c r="I105" i="1"/>
  <c r="AR105" i="1"/>
  <c r="AS105" i="1" s="1"/>
  <c r="AV105" i="1" s="1"/>
  <c r="F105" i="1" s="1"/>
  <c r="AY105" i="1" s="1"/>
  <c r="G105" i="1" s="1"/>
  <c r="AZ105" i="1" s="1"/>
  <c r="H21" i="1"/>
  <c r="AP21" i="1"/>
  <c r="J21" i="1" s="1"/>
  <c r="AQ21" i="1" s="1"/>
  <c r="AX126" i="1"/>
  <c r="AX116" i="1"/>
  <c r="AX128" i="1"/>
  <c r="AX114" i="1"/>
  <c r="AP133" i="1"/>
  <c r="J133" i="1" s="1"/>
  <c r="AQ133" i="1" s="1"/>
  <c r="I133" i="1" s="1"/>
  <c r="AP24" i="1"/>
  <c r="J24" i="1" s="1"/>
  <c r="AQ24" i="1" s="1"/>
  <c r="AR24" i="1" s="1"/>
  <c r="AS24" i="1" s="1"/>
  <c r="AV24" i="1" s="1"/>
  <c r="F24" i="1" s="1"/>
  <c r="AY24" i="1" s="1"/>
  <c r="G24" i="1" s="1"/>
  <c r="BC103" i="1"/>
  <c r="AR58" i="1"/>
  <c r="AS58" i="1" s="1"/>
  <c r="AV58" i="1" s="1"/>
  <c r="F58" i="1" s="1"/>
  <c r="AY58" i="1" s="1"/>
  <c r="G58" i="1" s="1"/>
  <c r="AX77" i="1"/>
  <c r="AX67" i="1"/>
  <c r="AX16" i="1"/>
  <c r="AX98" i="1"/>
  <c r="BC86" i="1"/>
  <c r="AX79" i="1"/>
  <c r="AX73" i="1"/>
  <c r="AP51" i="1"/>
  <c r="J51" i="1" s="1"/>
  <c r="AQ51" i="1" s="1"/>
  <c r="I51" i="1" s="1"/>
  <c r="E40" i="1"/>
  <c r="BC40" i="1" s="1"/>
  <c r="AX37" i="1"/>
  <c r="AX35" i="1"/>
  <c r="E125" i="1"/>
  <c r="E117" i="1"/>
  <c r="BC117" i="1" s="1"/>
  <c r="AL111" i="1"/>
  <c r="H111" i="1" s="1"/>
  <c r="AX106" i="1"/>
  <c r="N28" i="1"/>
  <c r="BC28" i="1" s="1"/>
  <c r="BC22" i="1"/>
  <c r="AX60" i="1"/>
  <c r="AP45" i="1"/>
  <c r="J45" i="1" s="1"/>
  <c r="AQ45" i="1" s="1"/>
  <c r="I45" i="1" s="1"/>
  <c r="BC41" i="1"/>
  <c r="AL128" i="1"/>
  <c r="H128" i="1" s="1"/>
  <c r="AL124" i="1"/>
  <c r="H124" i="1" s="1"/>
  <c r="AP114" i="1"/>
  <c r="J114" i="1" s="1"/>
  <c r="AQ114" i="1" s="1"/>
  <c r="AX105" i="1"/>
  <c r="AL92" i="1"/>
  <c r="AP92" i="1" s="1"/>
  <c r="J92" i="1" s="1"/>
  <c r="AQ92" i="1" s="1"/>
  <c r="AX62" i="1"/>
  <c r="E54" i="1"/>
  <c r="BC54" i="1" s="1"/>
  <c r="AL31" i="1"/>
  <c r="AP31" i="1" s="1"/>
  <c r="J31" i="1" s="1"/>
  <c r="AQ31" i="1" s="1"/>
  <c r="AP81" i="1"/>
  <c r="J81" i="1" s="1"/>
  <c r="AQ81" i="1" s="1"/>
  <c r="AR81" i="1" s="1"/>
  <c r="AS81" i="1" s="1"/>
  <c r="AV81" i="1" s="1"/>
  <c r="F81" i="1" s="1"/>
  <c r="AY81" i="1" s="1"/>
  <c r="AX112" i="1"/>
  <c r="AX27" i="1"/>
  <c r="E81" i="1"/>
  <c r="BC81" i="1" s="1"/>
  <c r="E98" i="1"/>
  <c r="BC98" i="1" s="1"/>
  <c r="AX55" i="1"/>
  <c r="BC31" i="1"/>
  <c r="E71" i="1"/>
  <c r="BC71" i="1" s="1"/>
  <c r="E58" i="1"/>
  <c r="BC58" i="1" s="1"/>
  <c r="AX64" i="1"/>
  <c r="AX68" i="1"/>
  <c r="AL112" i="1"/>
  <c r="AP112" i="1" s="1"/>
  <c r="J112" i="1" s="1"/>
  <c r="AQ112" i="1" s="1"/>
  <c r="BC108" i="1"/>
  <c r="AP60" i="1"/>
  <c r="J60" i="1" s="1"/>
  <c r="AQ60" i="1" s="1"/>
  <c r="AR60" i="1" s="1"/>
  <c r="AS60" i="1" s="1"/>
  <c r="AV60" i="1" s="1"/>
  <c r="F60" i="1" s="1"/>
  <c r="AX50" i="1"/>
  <c r="AP38" i="1"/>
  <c r="J38" i="1" s="1"/>
  <c r="AQ38" i="1" s="1"/>
  <c r="I38" i="1" s="1"/>
  <c r="AX17" i="1"/>
  <c r="H58" i="1"/>
  <c r="AX23" i="1"/>
  <c r="AP53" i="1"/>
  <c r="J53" i="1" s="1"/>
  <c r="AQ53" i="1" s="1"/>
  <c r="AR53" i="1" s="1"/>
  <c r="AS53" i="1" s="1"/>
  <c r="AV53" i="1" s="1"/>
  <c r="F53" i="1" s="1"/>
  <c r="AY53" i="1" s="1"/>
  <c r="G53" i="1" s="1"/>
  <c r="AX122" i="1"/>
  <c r="AX94" i="1"/>
  <c r="AX41" i="1"/>
  <c r="AX92" i="1"/>
  <c r="BC67" i="1"/>
  <c r="E85" i="1"/>
  <c r="BC85" i="1" s="1"/>
  <c r="AX125" i="1"/>
  <c r="AX103" i="1"/>
  <c r="AX89" i="1"/>
  <c r="AX74" i="1"/>
  <c r="E59" i="1"/>
  <c r="BC14" i="1"/>
  <c r="AX31" i="1"/>
  <c r="AP18" i="1"/>
  <c r="J18" i="1" s="1"/>
  <c r="AQ18" i="1" s="1"/>
  <c r="AX19" i="1"/>
  <c r="AX107" i="1"/>
  <c r="AX93" i="1"/>
  <c r="AL68" i="1"/>
  <c r="H68" i="1" s="1"/>
  <c r="E64" i="1"/>
  <c r="BC64" i="1" s="1"/>
  <c r="BC57" i="1"/>
  <c r="AX26" i="1"/>
  <c r="AX14" i="1"/>
  <c r="AP90" i="1"/>
  <c r="J90" i="1" s="1"/>
  <c r="AQ90" i="1" s="1"/>
  <c r="I90" i="1" s="1"/>
  <c r="AP125" i="1"/>
  <c r="J125" i="1" s="1"/>
  <c r="AQ125" i="1" s="1"/>
  <c r="AP115" i="1"/>
  <c r="J115" i="1" s="1"/>
  <c r="AQ115" i="1" s="1"/>
  <c r="AR115" i="1" s="1"/>
  <c r="AS115" i="1" s="1"/>
  <c r="AV115" i="1" s="1"/>
  <c r="F115" i="1" s="1"/>
  <c r="AY115" i="1" s="1"/>
  <c r="G115" i="1" s="1"/>
  <c r="AP113" i="1"/>
  <c r="J113" i="1" s="1"/>
  <c r="AQ113" i="1" s="1"/>
  <c r="I113" i="1" s="1"/>
  <c r="AL87" i="1"/>
  <c r="AP87" i="1" s="1"/>
  <c r="J87" i="1" s="1"/>
  <c r="AQ87" i="1" s="1"/>
  <c r="I87" i="1" s="1"/>
  <c r="AL80" i="1"/>
  <c r="AP80" i="1" s="1"/>
  <c r="J80" i="1" s="1"/>
  <c r="AQ80" i="1" s="1"/>
  <c r="AL34" i="1"/>
  <c r="H34" i="1" s="1"/>
  <c r="AP26" i="1"/>
  <c r="J26" i="1" s="1"/>
  <c r="AQ26" i="1" s="1"/>
  <c r="I26" i="1" s="1"/>
  <c r="AX22" i="1"/>
  <c r="AP15" i="1"/>
  <c r="J15" i="1" s="1"/>
  <c r="AQ15" i="1" s="1"/>
  <c r="AR15" i="1" s="1"/>
  <c r="AS15" i="1" s="1"/>
  <c r="AV15" i="1" s="1"/>
  <c r="F15" i="1" s="1"/>
  <c r="AY15" i="1" s="1"/>
  <c r="G15" i="1" s="1"/>
  <c r="BC111" i="1"/>
  <c r="E134" i="1"/>
  <c r="AL134" i="1"/>
  <c r="AP134" i="1" s="1"/>
  <c r="J134" i="1" s="1"/>
  <c r="AQ134" i="1" s="1"/>
  <c r="AP107" i="1"/>
  <c r="J107" i="1" s="1"/>
  <c r="AQ107" i="1" s="1"/>
  <c r="AP96" i="1"/>
  <c r="J96" i="1" s="1"/>
  <c r="AQ96" i="1" s="1"/>
  <c r="H96" i="1"/>
  <c r="BC92" i="1"/>
  <c r="BC84" i="1"/>
  <c r="AL131" i="1"/>
  <c r="E131" i="1"/>
  <c r="BC32" i="1"/>
  <c r="H130" i="1"/>
  <c r="H25" i="1"/>
  <c r="AP106" i="1"/>
  <c r="J106" i="1" s="1"/>
  <c r="AQ106" i="1" s="1"/>
  <c r="H89" i="1"/>
  <c r="I79" i="1"/>
  <c r="AR79" i="1"/>
  <c r="AS79" i="1" s="1"/>
  <c r="AV79" i="1" s="1"/>
  <c r="F79" i="1" s="1"/>
  <c r="AY79" i="1" s="1"/>
  <c r="G79" i="1" s="1"/>
  <c r="BC25" i="1"/>
  <c r="E130" i="1"/>
  <c r="AR77" i="1"/>
  <c r="AS77" i="1" s="1"/>
  <c r="AV77" i="1" s="1"/>
  <c r="F77" i="1" s="1"/>
  <c r="AY77" i="1" s="1"/>
  <c r="G77" i="1" s="1"/>
  <c r="BB77" i="1"/>
  <c r="BD77" i="1" s="1"/>
  <c r="I77" i="1"/>
  <c r="E122" i="1"/>
  <c r="AL122" i="1"/>
  <c r="AP122" i="1" s="1"/>
  <c r="J122" i="1" s="1"/>
  <c r="AQ122" i="1" s="1"/>
  <c r="AP23" i="1"/>
  <c r="J23" i="1" s="1"/>
  <c r="AQ23" i="1" s="1"/>
  <c r="N23" i="1"/>
  <c r="BC23" i="1" s="1"/>
  <c r="BC127" i="1"/>
  <c r="BC113" i="1"/>
  <c r="H106" i="1"/>
  <c r="BC128" i="1"/>
  <c r="BC106" i="1"/>
  <c r="E96" i="1"/>
  <c r="H61" i="1"/>
  <c r="BC52" i="1"/>
  <c r="AL95" i="1"/>
  <c r="AP95" i="1" s="1"/>
  <c r="J95" i="1" s="1"/>
  <c r="AQ95" i="1" s="1"/>
  <c r="E95" i="1"/>
  <c r="BC56" i="1"/>
  <c r="BC21" i="1"/>
  <c r="H123" i="1"/>
  <c r="BC109" i="1"/>
  <c r="H71" i="1"/>
  <c r="BC68" i="1"/>
  <c r="BC37" i="1"/>
  <c r="H114" i="1"/>
  <c r="AL88" i="1"/>
  <c r="E88" i="1"/>
  <c r="H56" i="1"/>
  <c r="AP35" i="1"/>
  <c r="J35" i="1" s="1"/>
  <c r="AQ35" i="1" s="1"/>
  <c r="N35" i="1"/>
  <c r="BC35" i="1" s="1"/>
  <c r="BC123" i="1"/>
  <c r="AL132" i="1"/>
  <c r="AL121" i="1"/>
  <c r="E121" i="1"/>
  <c r="AX87" i="1"/>
  <c r="BC79" i="1"/>
  <c r="I69" i="1"/>
  <c r="AR69" i="1"/>
  <c r="AS69" i="1" s="1"/>
  <c r="AV69" i="1" s="1"/>
  <c r="F69" i="1" s="1"/>
  <c r="AY69" i="1" s="1"/>
  <c r="G69" i="1" s="1"/>
  <c r="I24" i="1"/>
  <c r="BC132" i="1"/>
  <c r="AL107" i="1"/>
  <c r="E107" i="1"/>
  <c r="E42" i="1"/>
  <c r="AL42" i="1"/>
  <c r="AX132" i="1"/>
  <c r="AL110" i="1"/>
  <c r="E110" i="1"/>
  <c r="N91" i="1"/>
  <c r="BC91" i="1" s="1"/>
  <c r="AP91" i="1"/>
  <c r="J91" i="1" s="1"/>
  <c r="AQ91" i="1" s="1"/>
  <c r="BC124" i="1"/>
  <c r="H109" i="1"/>
  <c r="H113" i="1"/>
  <c r="AL76" i="1"/>
  <c r="AP76" i="1" s="1"/>
  <c r="J76" i="1" s="1"/>
  <c r="AQ76" i="1" s="1"/>
  <c r="E76" i="1"/>
  <c r="AP123" i="1"/>
  <c r="J123" i="1" s="1"/>
  <c r="AQ123" i="1" s="1"/>
  <c r="AP89" i="1"/>
  <c r="J89" i="1" s="1"/>
  <c r="AQ89" i="1" s="1"/>
  <c r="AX78" i="1"/>
  <c r="E74" i="1"/>
  <c r="AL74" i="1"/>
  <c r="AP74" i="1" s="1"/>
  <c r="J74" i="1" s="1"/>
  <c r="AQ74" i="1" s="1"/>
  <c r="H63" i="1"/>
  <c r="AR28" i="1"/>
  <c r="AS28" i="1" s="1"/>
  <c r="AV28" i="1" s="1"/>
  <c r="I28" i="1"/>
  <c r="BC63" i="1"/>
  <c r="H54" i="1"/>
  <c r="H38" i="1"/>
  <c r="AX121" i="1"/>
  <c r="BC75" i="1"/>
  <c r="AX59" i="1"/>
  <c r="BC43" i="1"/>
  <c r="BC34" i="1"/>
  <c r="BC24" i="1"/>
  <c r="H94" i="1"/>
  <c r="H115" i="1"/>
  <c r="BC61" i="1"/>
  <c r="BC38" i="1"/>
  <c r="AP109" i="1"/>
  <c r="J109" i="1" s="1"/>
  <c r="AQ109" i="1" s="1"/>
  <c r="E78" i="1"/>
  <c r="AL78" i="1"/>
  <c r="AP78" i="1" s="1"/>
  <c r="J78" i="1" s="1"/>
  <c r="AQ78" i="1" s="1"/>
  <c r="E36" i="1"/>
  <c r="AL36" i="1"/>
  <c r="AP36" i="1" s="1"/>
  <c r="J36" i="1" s="1"/>
  <c r="AQ36" i="1" s="1"/>
  <c r="AX129" i="1"/>
  <c r="AP127" i="1"/>
  <c r="J127" i="1" s="1"/>
  <c r="AQ127" i="1" s="1"/>
  <c r="AL73" i="1"/>
  <c r="AL126" i="1"/>
  <c r="E126" i="1"/>
  <c r="H105" i="1"/>
  <c r="BC104" i="1"/>
  <c r="BC73" i="1"/>
  <c r="E27" i="1"/>
  <c r="AL27" i="1"/>
  <c r="AP27" i="1" s="1"/>
  <c r="J27" i="1" s="1"/>
  <c r="AQ27" i="1" s="1"/>
  <c r="BC133" i="1"/>
  <c r="AP117" i="1"/>
  <c r="J117" i="1" s="1"/>
  <c r="AQ117" i="1" s="1"/>
  <c r="BC105" i="1"/>
  <c r="H55" i="1"/>
  <c r="H44" i="1"/>
  <c r="E39" i="1"/>
  <c r="AL39" i="1"/>
  <c r="I14" i="1"/>
  <c r="AR14" i="1"/>
  <c r="AS14" i="1" s="1"/>
  <c r="AV14" i="1" s="1"/>
  <c r="F14" i="1" s="1"/>
  <c r="AY14" i="1" s="1"/>
  <c r="G14" i="1" s="1"/>
  <c r="BC87" i="1"/>
  <c r="BC55" i="1"/>
  <c r="AP129" i="1"/>
  <c r="J129" i="1" s="1"/>
  <c r="AQ129" i="1" s="1"/>
  <c r="H116" i="1"/>
  <c r="AL70" i="1"/>
  <c r="E70" i="1"/>
  <c r="AP64" i="1"/>
  <c r="J64" i="1" s="1"/>
  <c r="AQ64" i="1" s="1"/>
  <c r="E62" i="1"/>
  <c r="AL62" i="1"/>
  <c r="AP62" i="1" s="1"/>
  <c r="J62" i="1" s="1"/>
  <c r="AQ62" i="1" s="1"/>
  <c r="BC53" i="1"/>
  <c r="BC51" i="1"/>
  <c r="BC16" i="1"/>
  <c r="AP56" i="1"/>
  <c r="J56" i="1" s="1"/>
  <c r="AQ56" i="1" s="1"/>
  <c r="AP44" i="1"/>
  <c r="J44" i="1" s="1"/>
  <c r="AQ44" i="1" s="1"/>
  <c r="AP40" i="1"/>
  <c r="J40" i="1" s="1"/>
  <c r="AQ40" i="1" s="1"/>
  <c r="AX52" i="1"/>
  <c r="AP22" i="1"/>
  <c r="J22" i="1" s="1"/>
  <c r="AQ22" i="1" s="1"/>
  <c r="AL103" i="1"/>
  <c r="AP103" i="1" s="1"/>
  <c r="J103" i="1" s="1"/>
  <c r="AQ103" i="1" s="1"/>
  <c r="AX61" i="1"/>
  <c r="AL84" i="1"/>
  <c r="AP84" i="1" s="1"/>
  <c r="J84" i="1" s="1"/>
  <c r="AQ84" i="1" s="1"/>
  <c r="AX54" i="1"/>
  <c r="E50" i="1"/>
  <c r="AL50" i="1"/>
  <c r="AL41" i="1"/>
  <c r="AL22" i="1"/>
  <c r="H20" i="1"/>
  <c r="AL120" i="1"/>
  <c r="E120" i="1"/>
  <c r="AX108" i="1"/>
  <c r="BC90" i="1"/>
  <c r="AP71" i="1"/>
  <c r="J71" i="1" s="1"/>
  <c r="AQ71" i="1" s="1"/>
  <c r="AX28" i="1"/>
  <c r="AX127" i="1"/>
  <c r="H79" i="1"/>
  <c r="BC69" i="1"/>
  <c r="AP61" i="1"/>
  <c r="J61" i="1" s="1"/>
  <c r="AQ61" i="1" s="1"/>
  <c r="BC26" i="1"/>
  <c r="E20" i="1"/>
  <c r="BC33" i="1"/>
  <c r="AP20" i="1"/>
  <c r="J20" i="1" s="1"/>
  <c r="AQ20" i="1" s="1"/>
  <c r="AL72" i="1"/>
  <c r="AP72" i="1" s="1"/>
  <c r="J72" i="1" s="1"/>
  <c r="AQ72" i="1" s="1"/>
  <c r="AL67" i="1"/>
  <c r="H14" i="1"/>
  <c r="AP25" i="1"/>
  <c r="J25" i="1" s="1"/>
  <c r="AQ25" i="1" s="1"/>
  <c r="AL19" i="1"/>
  <c r="N18" i="1"/>
  <c r="AL17" i="1"/>
  <c r="AP32" i="1"/>
  <c r="J32" i="1" s="1"/>
  <c r="AQ32" i="1" s="1"/>
  <c r="BC19" i="1"/>
  <c r="H57" i="1" l="1"/>
  <c r="I55" i="1"/>
  <c r="G94" i="1"/>
  <c r="H104" i="1"/>
  <c r="AP86" i="1"/>
  <c r="J86" i="1" s="1"/>
  <c r="AQ86" i="1" s="1"/>
  <c r="I59" i="1"/>
  <c r="AR63" i="1"/>
  <c r="AS63" i="1" s="1"/>
  <c r="AV63" i="1" s="1"/>
  <c r="F63" i="1" s="1"/>
  <c r="AY63" i="1" s="1"/>
  <c r="G63" i="1" s="1"/>
  <c r="AP37" i="1"/>
  <c r="J37" i="1" s="1"/>
  <c r="AQ37" i="1" s="1"/>
  <c r="I97" i="1"/>
  <c r="AR97" i="1"/>
  <c r="AS97" i="1" s="1"/>
  <c r="AV97" i="1" s="1"/>
  <c r="F97" i="1" s="1"/>
  <c r="AY97" i="1" s="1"/>
  <c r="G97" i="1" s="1"/>
  <c r="BA97" i="1" s="1"/>
  <c r="H80" i="1"/>
  <c r="AP93" i="1"/>
  <c r="J93" i="1" s="1"/>
  <c r="AQ93" i="1" s="1"/>
  <c r="AR45" i="1"/>
  <c r="AS45" i="1" s="1"/>
  <c r="AV45" i="1" s="1"/>
  <c r="F45" i="1" s="1"/>
  <c r="AY45" i="1" s="1"/>
  <c r="G45" i="1" s="1"/>
  <c r="AZ45" i="1" s="1"/>
  <c r="AR33" i="1"/>
  <c r="AS33" i="1" s="1"/>
  <c r="AV33" i="1" s="1"/>
  <c r="F33" i="1" s="1"/>
  <c r="AY33" i="1" s="1"/>
  <c r="G33" i="1" s="1"/>
  <c r="AZ33" i="1" s="1"/>
  <c r="I75" i="1"/>
  <c r="I116" i="1"/>
  <c r="AR54" i="1"/>
  <c r="AS54" i="1" s="1"/>
  <c r="AV54" i="1" s="1"/>
  <c r="F54" i="1" s="1"/>
  <c r="AY54" i="1" s="1"/>
  <c r="AR113" i="1"/>
  <c r="AS113" i="1" s="1"/>
  <c r="AV113" i="1" s="1"/>
  <c r="F113" i="1" s="1"/>
  <c r="AY113" i="1" s="1"/>
  <c r="G113" i="1" s="1"/>
  <c r="BA113" i="1" s="1"/>
  <c r="BB58" i="1"/>
  <c r="BD58" i="1" s="1"/>
  <c r="H75" i="1"/>
  <c r="BB55" i="1"/>
  <c r="AR104" i="1"/>
  <c r="AS104" i="1" s="1"/>
  <c r="AV104" i="1" s="1"/>
  <c r="F104" i="1" s="1"/>
  <c r="AY104" i="1" s="1"/>
  <c r="G104" i="1" s="1"/>
  <c r="AZ104" i="1" s="1"/>
  <c r="G81" i="1"/>
  <c r="H87" i="1"/>
  <c r="BE81" i="1"/>
  <c r="I94" i="1"/>
  <c r="AZ55" i="1"/>
  <c r="AR130" i="1"/>
  <c r="AS130" i="1" s="1"/>
  <c r="AV130" i="1" s="1"/>
  <c r="F130" i="1" s="1"/>
  <c r="AY130" i="1" s="1"/>
  <c r="G130" i="1" s="1"/>
  <c r="H108" i="1"/>
  <c r="AP108" i="1"/>
  <c r="J108" i="1" s="1"/>
  <c r="AQ108" i="1" s="1"/>
  <c r="H112" i="1"/>
  <c r="BE28" i="1"/>
  <c r="AR90" i="1"/>
  <c r="AS90" i="1" s="1"/>
  <c r="AV90" i="1" s="1"/>
  <c r="F90" i="1" s="1"/>
  <c r="AY90" i="1" s="1"/>
  <c r="G90" i="1" s="1"/>
  <c r="BA90" i="1" s="1"/>
  <c r="AR57" i="1"/>
  <c r="AS57" i="1" s="1"/>
  <c r="AV57" i="1" s="1"/>
  <c r="F57" i="1" s="1"/>
  <c r="AY57" i="1" s="1"/>
  <c r="G57" i="1" s="1"/>
  <c r="BA57" i="1" s="1"/>
  <c r="I85" i="1"/>
  <c r="BB16" i="1"/>
  <c r="BD16" i="1" s="1"/>
  <c r="H31" i="1"/>
  <c r="AR43" i="1"/>
  <c r="AS43" i="1" s="1"/>
  <c r="AV43" i="1" s="1"/>
  <c r="F43" i="1" s="1"/>
  <c r="AY43" i="1" s="1"/>
  <c r="G43" i="1" s="1"/>
  <c r="BA43" i="1" s="1"/>
  <c r="G59" i="1"/>
  <c r="AZ59" i="1" s="1"/>
  <c r="I115" i="1"/>
  <c r="BD55" i="1"/>
  <c r="I15" i="1"/>
  <c r="BB59" i="1"/>
  <c r="I16" i="1"/>
  <c r="BB14" i="1"/>
  <c r="BD14" i="1" s="1"/>
  <c r="BE117" i="1"/>
  <c r="BA105" i="1"/>
  <c r="BB69" i="1"/>
  <c r="BD69" i="1" s="1"/>
  <c r="H52" i="1"/>
  <c r="AP52" i="1"/>
  <c r="J52" i="1" s="1"/>
  <c r="AQ52" i="1" s="1"/>
  <c r="I98" i="1"/>
  <c r="AR98" i="1"/>
  <c r="AS98" i="1" s="1"/>
  <c r="AV98" i="1" s="1"/>
  <c r="F98" i="1" s="1"/>
  <c r="BB104" i="1"/>
  <c r="BD104" i="1" s="1"/>
  <c r="F28" i="1"/>
  <c r="AY60" i="1"/>
  <c r="G60" i="1" s="1"/>
  <c r="BB60" i="1"/>
  <c r="BD60" i="1" s="1"/>
  <c r="I31" i="1"/>
  <c r="AR31" i="1"/>
  <c r="AS31" i="1" s="1"/>
  <c r="AV31" i="1" s="1"/>
  <c r="F31" i="1" s="1"/>
  <c r="AY31" i="1" s="1"/>
  <c r="G31" i="1" s="1"/>
  <c r="AZ31" i="1" s="1"/>
  <c r="AR133" i="1"/>
  <c r="AS133" i="1" s="1"/>
  <c r="AV133" i="1" s="1"/>
  <c r="F133" i="1" s="1"/>
  <c r="AY133" i="1" s="1"/>
  <c r="G133" i="1" s="1"/>
  <c r="AZ133" i="1" s="1"/>
  <c r="BB24" i="1"/>
  <c r="BD24" i="1" s="1"/>
  <c r="BB79" i="1"/>
  <c r="BD79" i="1" s="1"/>
  <c r="AR38" i="1"/>
  <c r="AS38" i="1" s="1"/>
  <c r="AV38" i="1" s="1"/>
  <c r="F38" i="1" s="1"/>
  <c r="AY38" i="1" s="1"/>
  <c r="G38" i="1" s="1"/>
  <c r="AZ38" i="1" s="1"/>
  <c r="I18" i="1"/>
  <c r="AR18" i="1"/>
  <c r="AS18" i="1" s="1"/>
  <c r="AV18" i="1" s="1"/>
  <c r="F18" i="1" s="1"/>
  <c r="AR51" i="1"/>
  <c r="AS51" i="1" s="1"/>
  <c r="AV51" i="1" s="1"/>
  <c r="F51" i="1" s="1"/>
  <c r="AY51" i="1" s="1"/>
  <c r="G51" i="1" s="1"/>
  <c r="AZ51" i="1" s="1"/>
  <c r="I60" i="1"/>
  <c r="BB53" i="1"/>
  <c r="BD53" i="1" s="1"/>
  <c r="AP68" i="1"/>
  <c r="J68" i="1" s="1"/>
  <c r="AQ68" i="1" s="1"/>
  <c r="BB63" i="1"/>
  <c r="BD63" i="1" s="1"/>
  <c r="AZ16" i="1"/>
  <c r="BE45" i="1"/>
  <c r="H92" i="1"/>
  <c r="I125" i="1"/>
  <c r="AR125" i="1"/>
  <c r="AS125" i="1" s="1"/>
  <c r="AV125" i="1" s="1"/>
  <c r="F125" i="1" s="1"/>
  <c r="AR26" i="1"/>
  <c r="AS26" i="1" s="1"/>
  <c r="AV26" i="1" s="1"/>
  <c r="F26" i="1" s="1"/>
  <c r="AY26" i="1" s="1"/>
  <c r="G26" i="1" s="1"/>
  <c r="BA26" i="1" s="1"/>
  <c r="BE98" i="1"/>
  <c r="AR114" i="1"/>
  <c r="AS114" i="1" s="1"/>
  <c r="AV114" i="1" s="1"/>
  <c r="F114" i="1" s="1"/>
  <c r="AY114" i="1" s="1"/>
  <c r="G114" i="1" s="1"/>
  <c r="AZ114" i="1" s="1"/>
  <c r="I86" i="1"/>
  <c r="AR86" i="1"/>
  <c r="AS86" i="1" s="1"/>
  <c r="AV86" i="1" s="1"/>
  <c r="F86" i="1" s="1"/>
  <c r="BC125" i="1"/>
  <c r="BB81" i="1"/>
  <c r="BD81" i="1" s="1"/>
  <c r="AP124" i="1"/>
  <c r="J124" i="1" s="1"/>
  <c r="AQ124" i="1" s="1"/>
  <c r="BE134" i="1"/>
  <c r="I53" i="1"/>
  <c r="AR87" i="1"/>
  <c r="AS87" i="1" s="1"/>
  <c r="AV87" i="1" s="1"/>
  <c r="F87" i="1" s="1"/>
  <c r="AY87" i="1" s="1"/>
  <c r="G87" i="1" s="1"/>
  <c r="AZ87" i="1" s="1"/>
  <c r="I81" i="1"/>
  <c r="AP111" i="1"/>
  <c r="J111" i="1" s="1"/>
  <c r="AQ111" i="1" s="1"/>
  <c r="AP128" i="1"/>
  <c r="J128" i="1" s="1"/>
  <c r="AQ128" i="1" s="1"/>
  <c r="I128" i="1" s="1"/>
  <c r="BC59" i="1"/>
  <c r="I114" i="1"/>
  <c r="BE64" i="1"/>
  <c r="AR37" i="1"/>
  <c r="AS37" i="1" s="1"/>
  <c r="AV37" i="1" s="1"/>
  <c r="F37" i="1" s="1"/>
  <c r="I37" i="1"/>
  <c r="AP34" i="1"/>
  <c r="J34" i="1" s="1"/>
  <c r="AQ34" i="1" s="1"/>
  <c r="I21" i="1"/>
  <c r="AR21" i="1"/>
  <c r="AS21" i="1" s="1"/>
  <c r="AV21" i="1" s="1"/>
  <c r="F21" i="1" s="1"/>
  <c r="G54" i="1"/>
  <c r="AZ54" i="1" s="1"/>
  <c r="I36" i="1"/>
  <c r="AR36" i="1"/>
  <c r="AS36" i="1" s="1"/>
  <c r="AV36" i="1" s="1"/>
  <c r="F36" i="1" s="1"/>
  <c r="AY36" i="1" s="1"/>
  <c r="G36" i="1" s="1"/>
  <c r="I134" i="1"/>
  <c r="AR134" i="1"/>
  <c r="AS134" i="1" s="1"/>
  <c r="AV134" i="1" s="1"/>
  <c r="F134" i="1" s="1"/>
  <c r="AY134" i="1" s="1"/>
  <c r="G134" i="1" s="1"/>
  <c r="AR84" i="1"/>
  <c r="AS84" i="1" s="1"/>
  <c r="AV84" i="1" s="1"/>
  <c r="F84" i="1" s="1"/>
  <c r="AY84" i="1" s="1"/>
  <c r="G84" i="1" s="1"/>
  <c r="I84" i="1"/>
  <c r="I76" i="1"/>
  <c r="AR76" i="1"/>
  <c r="AS76" i="1" s="1"/>
  <c r="AV76" i="1" s="1"/>
  <c r="F76" i="1" s="1"/>
  <c r="AY76" i="1" s="1"/>
  <c r="G76" i="1" s="1"/>
  <c r="AR22" i="1"/>
  <c r="AS22" i="1" s="1"/>
  <c r="AV22" i="1" s="1"/>
  <c r="F22" i="1" s="1"/>
  <c r="AY22" i="1" s="1"/>
  <c r="G22" i="1" s="1"/>
  <c r="I22" i="1"/>
  <c r="AR92" i="1"/>
  <c r="AS92" i="1" s="1"/>
  <c r="AV92" i="1" s="1"/>
  <c r="F92" i="1" s="1"/>
  <c r="AY92" i="1" s="1"/>
  <c r="G92" i="1" s="1"/>
  <c r="I92" i="1"/>
  <c r="H42" i="1"/>
  <c r="AZ26" i="1"/>
  <c r="AR32" i="1"/>
  <c r="AS32" i="1" s="1"/>
  <c r="AV32" i="1" s="1"/>
  <c r="F32" i="1" s="1"/>
  <c r="AY32" i="1" s="1"/>
  <c r="G32" i="1" s="1"/>
  <c r="I32" i="1"/>
  <c r="AZ53" i="1"/>
  <c r="BA53" i="1"/>
  <c r="H126" i="1"/>
  <c r="AP126" i="1"/>
  <c r="J126" i="1" s="1"/>
  <c r="AQ126" i="1" s="1"/>
  <c r="I74" i="1"/>
  <c r="AR74" i="1"/>
  <c r="AS74" i="1" s="1"/>
  <c r="AV74" i="1" s="1"/>
  <c r="F74" i="1" s="1"/>
  <c r="AY74" i="1" s="1"/>
  <c r="G74" i="1" s="1"/>
  <c r="H73" i="1"/>
  <c r="I62" i="1"/>
  <c r="AR62" i="1"/>
  <c r="AS62" i="1" s="1"/>
  <c r="AV62" i="1" s="1"/>
  <c r="F62" i="1" s="1"/>
  <c r="AY62" i="1" s="1"/>
  <c r="G62" i="1" s="1"/>
  <c r="AR127" i="1"/>
  <c r="AS127" i="1" s="1"/>
  <c r="AV127" i="1" s="1"/>
  <c r="F127" i="1" s="1"/>
  <c r="AY127" i="1" s="1"/>
  <c r="G127" i="1" s="1"/>
  <c r="BB127" i="1"/>
  <c r="BD127" i="1" s="1"/>
  <c r="I127" i="1"/>
  <c r="I78" i="1"/>
  <c r="AR78" i="1"/>
  <c r="AS78" i="1" s="1"/>
  <c r="AV78" i="1" s="1"/>
  <c r="F78" i="1" s="1"/>
  <c r="AY78" i="1" s="1"/>
  <c r="G78" i="1" s="1"/>
  <c r="BC62" i="1"/>
  <c r="H27" i="1"/>
  <c r="H88" i="1"/>
  <c r="AR80" i="1"/>
  <c r="AS80" i="1" s="1"/>
  <c r="AV80" i="1" s="1"/>
  <c r="F80" i="1" s="1"/>
  <c r="AY80" i="1" s="1"/>
  <c r="G80" i="1" s="1"/>
  <c r="I80" i="1"/>
  <c r="BB80" i="1"/>
  <c r="BD80" i="1" s="1"/>
  <c r="AR64" i="1"/>
  <c r="AS64" i="1" s="1"/>
  <c r="AV64" i="1" s="1"/>
  <c r="F64" i="1" s="1"/>
  <c r="AY64" i="1" s="1"/>
  <c r="G64" i="1" s="1"/>
  <c r="I64" i="1"/>
  <c r="AZ14" i="1"/>
  <c r="BA14" i="1"/>
  <c r="BC27" i="1"/>
  <c r="AR103" i="1"/>
  <c r="AS103" i="1" s="1"/>
  <c r="AV103" i="1" s="1"/>
  <c r="F103" i="1" s="1"/>
  <c r="AY103" i="1" s="1"/>
  <c r="G103" i="1" s="1"/>
  <c r="I103" i="1"/>
  <c r="BA85" i="1"/>
  <c r="AZ85" i="1"/>
  <c r="BC121" i="1"/>
  <c r="AZ58" i="1"/>
  <c r="BA58" i="1"/>
  <c r="AP88" i="1"/>
  <c r="J88" i="1" s="1"/>
  <c r="AQ88" i="1" s="1"/>
  <c r="BC70" i="1"/>
  <c r="H132" i="1"/>
  <c r="BA77" i="1"/>
  <c r="AZ77" i="1"/>
  <c r="I61" i="1"/>
  <c r="AR61" i="1"/>
  <c r="AS61" i="1" s="1"/>
  <c r="AV61" i="1" s="1"/>
  <c r="F61" i="1" s="1"/>
  <c r="AY61" i="1" s="1"/>
  <c r="G61" i="1" s="1"/>
  <c r="AP120" i="1"/>
  <c r="J120" i="1" s="1"/>
  <c r="AQ120" i="1" s="1"/>
  <c r="H120" i="1"/>
  <c r="H134" i="1"/>
  <c r="AR71" i="1"/>
  <c r="AS71" i="1" s="1"/>
  <c r="AV71" i="1" s="1"/>
  <c r="F71" i="1" s="1"/>
  <c r="AY71" i="1" s="1"/>
  <c r="G71" i="1" s="1"/>
  <c r="I71" i="1"/>
  <c r="AR117" i="1"/>
  <c r="AS117" i="1" s="1"/>
  <c r="AV117" i="1" s="1"/>
  <c r="F117" i="1" s="1"/>
  <c r="AY117" i="1" s="1"/>
  <c r="G117" i="1" s="1"/>
  <c r="I117" i="1"/>
  <c r="H122" i="1"/>
  <c r="BA75" i="1"/>
  <c r="AZ75" i="1"/>
  <c r="BA116" i="1"/>
  <c r="AZ116" i="1"/>
  <c r="BC122" i="1"/>
  <c r="BC20" i="1"/>
  <c r="H62" i="1"/>
  <c r="BC88" i="1"/>
  <c r="AR107" i="1"/>
  <c r="AS107" i="1" s="1"/>
  <c r="AV107" i="1" s="1"/>
  <c r="F107" i="1" s="1"/>
  <c r="AY107" i="1" s="1"/>
  <c r="G107" i="1" s="1"/>
  <c r="I107" i="1"/>
  <c r="AP132" i="1"/>
  <c r="J132" i="1" s="1"/>
  <c r="AQ132" i="1" s="1"/>
  <c r="H103" i="1"/>
  <c r="I91" i="1"/>
  <c r="AR91" i="1"/>
  <c r="AS91" i="1" s="1"/>
  <c r="AV91" i="1" s="1"/>
  <c r="F91" i="1" s="1"/>
  <c r="H121" i="1"/>
  <c r="AP121" i="1"/>
  <c r="J121" i="1" s="1"/>
  <c r="AQ121" i="1" s="1"/>
  <c r="H110" i="1"/>
  <c r="BA115" i="1"/>
  <c r="AZ115" i="1"/>
  <c r="AR44" i="1"/>
  <c r="AS44" i="1" s="1"/>
  <c r="AV44" i="1" s="1"/>
  <c r="F44" i="1" s="1"/>
  <c r="I44" i="1"/>
  <c r="AR129" i="1"/>
  <c r="AS129" i="1" s="1"/>
  <c r="AV129" i="1" s="1"/>
  <c r="F129" i="1" s="1"/>
  <c r="AY129" i="1" s="1"/>
  <c r="G129" i="1" s="1"/>
  <c r="I129" i="1"/>
  <c r="I95" i="1"/>
  <c r="AR95" i="1"/>
  <c r="AS95" i="1" s="1"/>
  <c r="AV95" i="1" s="1"/>
  <c r="F95" i="1" s="1"/>
  <c r="AY95" i="1" s="1"/>
  <c r="G95" i="1" s="1"/>
  <c r="AP73" i="1"/>
  <c r="J73" i="1" s="1"/>
  <c r="AQ73" i="1" s="1"/>
  <c r="BC74" i="1"/>
  <c r="H107" i="1"/>
  <c r="BC95" i="1"/>
  <c r="AZ81" i="1"/>
  <c r="BA81" i="1"/>
  <c r="AR25" i="1"/>
  <c r="AS25" i="1" s="1"/>
  <c r="AV25" i="1" s="1"/>
  <c r="F25" i="1" s="1"/>
  <c r="I25" i="1"/>
  <c r="H41" i="1"/>
  <c r="AP41" i="1"/>
  <c r="J41" i="1" s="1"/>
  <c r="AQ41" i="1" s="1"/>
  <c r="I56" i="1"/>
  <c r="AR56" i="1"/>
  <c r="AS56" i="1" s="1"/>
  <c r="AV56" i="1" s="1"/>
  <c r="F56" i="1" s="1"/>
  <c r="AY56" i="1" s="1"/>
  <c r="G56" i="1" s="1"/>
  <c r="BB75" i="1"/>
  <c r="BD75" i="1" s="1"/>
  <c r="H95" i="1"/>
  <c r="AZ79" i="1"/>
  <c r="BA79" i="1"/>
  <c r="AR122" i="1"/>
  <c r="AS122" i="1" s="1"/>
  <c r="AV122" i="1" s="1"/>
  <c r="F122" i="1" s="1"/>
  <c r="AY122" i="1" s="1"/>
  <c r="G122" i="1" s="1"/>
  <c r="I122" i="1"/>
  <c r="BC134" i="1"/>
  <c r="AR112" i="1"/>
  <c r="AS112" i="1" s="1"/>
  <c r="AV112" i="1" s="1"/>
  <c r="F112" i="1" s="1"/>
  <c r="AY112" i="1" s="1"/>
  <c r="G112" i="1" s="1"/>
  <c r="I112" i="1"/>
  <c r="H36" i="1"/>
  <c r="AR72" i="1"/>
  <c r="AS72" i="1" s="1"/>
  <c r="AV72" i="1" s="1"/>
  <c r="F72" i="1" s="1"/>
  <c r="AY72" i="1" s="1"/>
  <c r="G72" i="1" s="1"/>
  <c r="I72" i="1"/>
  <c r="AR40" i="1"/>
  <c r="AS40" i="1" s="1"/>
  <c r="AV40" i="1" s="1"/>
  <c r="F40" i="1" s="1"/>
  <c r="AY40" i="1" s="1"/>
  <c r="G40" i="1" s="1"/>
  <c r="I40" i="1"/>
  <c r="H74" i="1"/>
  <c r="BC107" i="1"/>
  <c r="H50" i="1"/>
  <c r="AP50" i="1"/>
  <c r="J50" i="1" s="1"/>
  <c r="AQ50" i="1" s="1"/>
  <c r="BB115" i="1"/>
  <c r="BD115" i="1" s="1"/>
  <c r="AZ60" i="1"/>
  <c r="BA60" i="1"/>
  <c r="BB15" i="1"/>
  <c r="BD15" i="1" s="1"/>
  <c r="BA63" i="1"/>
  <c r="AZ63" i="1"/>
  <c r="BC39" i="1"/>
  <c r="BC18" i="1"/>
  <c r="BC50" i="1"/>
  <c r="H78" i="1"/>
  <c r="BB26" i="1"/>
  <c r="BD26" i="1" s="1"/>
  <c r="AR89" i="1"/>
  <c r="AS89" i="1" s="1"/>
  <c r="AV89" i="1" s="1"/>
  <c r="F89" i="1" s="1"/>
  <c r="AY89" i="1" s="1"/>
  <c r="G89" i="1" s="1"/>
  <c r="I89" i="1"/>
  <c r="AZ24" i="1"/>
  <c r="BA24" i="1"/>
  <c r="AZ15" i="1"/>
  <c r="BA15" i="1"/>
  <c r="BA94" i="1"/>
  <c r="AZ94" i="1"/>
  <c r="H19" i="1"/>
  <c r="AP19" i="1"/>
  <c r="J19" i="1" s="1"/>
  <c r="AQ19" i="1" s="1"/>
  <c r="BC78" i="1"/>
  <c r="BB94" i="1"/>
  <c r="BD94" i="1" s="1"/>
  <c r="AR123" i="1"/>
  <c r="AS123" i="1" s="1"/>
  <c r="AV123" i="1" s="1"/>
  <c r="F123" i="1" s="1"/>
  <c r="I123" i="1"/>
  <c r="H39" i="1"/>
  <c r="AP39" i="1"/>
  <c r="J39" i="1" s="1"/>
  <c r="AQ39" i="1" s="1"/>
  <c r="BC110" i="1"/>
  <c r="BC130" i="1"/>
  <c r="H22" i="1"/>
  <c r="H67" i="1"/>
  <c r="H84" i="1"/>
  <c r="BB84" i="1"/>
  <c r="BD84" i="1" s="1"/>
  <c r="BB116" i="1"/>
  <c r="BD116" i="1" s="1"/>
  <c r="AP67" i="1"/>
  <c r="J67" i="1" s="1"/>
  <c r="AQ67" i="1" s="1"/>
  <c r="AR23" i="1"/>
  <c r="AS23" i="1" s="1"/>
  <c r="AV23" i="1" s="1"/>
  <c r="F23" i="1" s="1"/>
  <c r="AY23" i="1" s="1"/>
  <c r="G23" i="1" s="1"/>
  <c r="BB23" i="1"/>
  <c r="BD23" i="1" s="1"/>
  <c r="I23" i="1"/>
  <c r="AZ97" i="1"/>
  <c r="BC131" i="1"/>
  <c r="BB85" i="1"/>
  <c r="BD85" i="1" s="1"/>
  <c r="H70" i="1"/>
  <c r="AP70" i="1"/>
  <c r="J70" i="1" s="1"/>
  <c r="AQ70" i="1" s="1"/>
  <c r="BC42" i="1"/>
  <c r="AP17" i="1"/>
  <c r="J17" i="1" s="1"/>
  <c r="AQ17" i="1" s="1"/>
  <c r="H17" i="1"/>
  <c r="AR27" i="1"/>
  <c r="AS27" i="1" s="1"/>
  <c r="AV27" i="1" s="1"/>
  <c r="F27" i="1" s="1"/>
  <c r="AY27" i="1" s="1"/>
  <c r="G27" i="1" s="1"/>
  <c r="I27" i="1"/>
  <c r="H72" i="1"/>
  <c r="AP42" i="1"/>
  <c r="J42" i="1" s="1"/>
  <c r="AQ42" i="1" s="1"/>
  <c r="AP110" i="1"/>
  <c r="J110" i="1" s="1"/>
  <c r="AQ110" i="1" s="1"/>
  <c r="BC76" i="1"/>
  <c r="BA69" i="1"/>
  <c r="AZ69" i="1"/>
  <c r="AR35" i="1"/>
  <c r="AS35" i="1" s="1"/>
  <c r="AV35" i="1" s="1"/>
  <c r="F35" i="1" s="1"/>
  <c r="AY35" i="1" s="1"/>
  <c r="G35" i="1" s="1"/>
  <c r="I35" i="1"/>
  <c r="H131" i="1"/>
  <c r="AP131" i="1"/>
  <c r="J131" i="1" s="1"/>
  <c r="AQ131" i="1" s="1"/>
  <c r="BC120" i="1"/>
  <c r="BC36" i="1"/>
  <c r="AR20" i="1"/>
  <c r="AS20" i="1" s="1"/>
  <c r="AV20" i="1" s="1"/>
  <c r="F20" i="1" s="1"/>
  <c r="I20" i="1"/>
  <c r="BC126" i="1"/>
  <c r="I109" i="1"/>
  <c r="AR109" i="1"/>
  <c r="AS109" i="1" s="1"/>
  <c r="AV109" i="1" s="1"/>
  <c r="F109" i="1" s="1"/>
  <c r="H76" i="1"/>
  <c r="BC96" i="1"/>
  <c r="AR106" i="1"/>
  <c r="AS106" i="1" s="1"/>
  <c r="AV106" i="1" s="1"/>
  <c r="F106" i="1" s="1"/>
  <c r="I106" i="1"/>
  <c r="AR96" i="1"/>
  <c r="AS96" i="1" s="1"/>
  <c r="AV96" i="1" s="1"/>
  <c r="F96" i="1" s="1"/>
  <c r="AY96" i="1" s="1"/>
  <c r="G96" i="1" s="1"/>
  <c r="I96" i="1"/>
  <c r="BB43" i="1" l="1"/>
  <c r="BD43" i="1" s="1"/>
  <c r="BB33" i="1"/>
  <c r="BD33" i="1" s="1"/>
  <c r="I93" i="1"/>
  <c r="AR93" i="1"/>
  <c r="AS93" i="1" s="1"/>
  <c r="AV93" i="1" s="1"/>
  <c r="F93" i="1" s="1"/>
  <c r="AY93" i="1" s="1"/>
  <c r="G93" i="1" s="1"/>
  <c r="BB45" i="1"/>
  <c r="BD45" i="1" s="1"/>
  <c r="BA45" i="1"/>
  <c r="AZ57" i="1"/>
  <c r="BA59" i="1"/>
  <c r="BA33" i="1"/>
  <c r="AZ113" i="1"/>
  <c r="BB93" i="1"/>
  <c r="BD93" i="1" s="1"/>
  <c r="AZ43" i="1"/>
  <c r="BB133" i="1"/>
  <c r="BD133" i="1" s="1"/>
  <c r="BB54" i="1"/>
  <c r="BD54" i="1" s="1"/>
  <c r="BB97" i="1"/>
  <c r="BD97" i="1" s="1"/>
  <c r="AR108" i="1"/>
  <c r="AS108" i="1" s="1"/>
  <c r="AV108" i="1" s="1"/>
  <c r="F108" i="1" s="1"/>
  <c r="AY108" i="1" s="1"/>
  <c r="G108" i="1" s="1"/>
  <c r="I108" i="1"/>
  <c r="AZ90" i="1"/>
  <c r="BD59" i="1"/>
  <c r="BB32" i="1"/>
  <c r="BD32" i="1" s="1"/>
  <c r="BA104" i="1"/>
  <c r="BB35" i="1"/>
  <c r="BD35" i="1" s="1"/>
  <c r="BB130" i="1"/>
  <c r="BD130" i="1" s="1"/>
  <c r="BB113" i="1"/>
  <c r="BD113" i="1" s="1"/>
  <c r="BB90" i="1"/>
  <c r="BD90" i="1" s="1"/>
  <c r="BB78" i="1"/>
  <c r="BD78" i="1" s="1"/>
  <c r="BA31" i="1"/>
  <c r="BA54" i="1"/>
  <c r="BB64" i="1"/>
  <c r="BD64" i="1" s="1"/>
  <c r="AR52" i="1"/>
  <c r="AS52" i="1" s="1"/>
  <c r="AV52" i="1" s="1"/>
  <c r="F52" i="1" s="1"/>
  <c r="AY52" i="1" s="1"/>
  <c r="G52" i="1" s="1"/>
  <c r="I52" i="1"/>
  <c r="BA51" i="1"/>
  <c r="BA133" i="1"/>
  <c r="BA38" i="1"/>
  <c r="BB62" i="1"/>
  <c r="AY28" i="1"/>
  <c r="G28" i="1" s="1"/>
  <c r="BB28" i="1"/>
  <c r="BD28" i="1" s="1"/>
  <c r="AY98" i="1"/>
  <c r="G98" i="1" s="1"/>
  <c r="BB98" i="1"/>
  <c r="BD98" i="1" s="1"/>
  <c r="BB51" i="1"/>
  <c r="BD51" i="1" s="1"/>
  <c r="AR128" i="1"/>
  <c r="AS128" i="1" s="1"/>
  <c r="AV128" i="1" s="1"/>
  <c r="F128" i="1" s="1"/>
  <c r="AY128" i="1" s="1"/>
  <c r="G128" i="1" s="1"/>
  <c r="BA128" i="1" s="1"/>
  <c r="BB57" i="1"/>
  <c r="BD57" i="1" s="1"/>
  <c r="I68" i="1"/>
  <c r="AR68" i="1"/>
  <c r="AS68" i="1" s="1"/>
  <c r="AV68" i="1" s="1"/>
  <c r="F68" i="1" s="1"/>
  <c r="AY68" i="1" s="1"/>
  <c r="G68" i="1" s="1"/>
  <c r="BB134" i="1"/>
  <c r="BD134" i="1" s="1"/>
  <c r="AY21" i="1"/>
  <c r="G21" i="1" s="1"/>
  <c r="BB21" i="1"/>
  <c r="BD21" i="1" s="1"/>
  <c r="BA87" i="1"/>
  <c r="AY125" i="1"/>
  <c r="G125" i="1" s="1"/>
  <c r="BB125" i="1"/>
  <c r="BD125" i="1" s="1"/>
  <c r="AR124" i="1"/>
  <c r="AS124" i="1" s="1"/>
  <c r="AV124" i="1" s="1"/>
  <c r="F124" i="1" s="1"/>
  <c r="AY124" i="1" s="1"/>
  <c r="G124" i="1" s="1"/>
  <c r="BB124" i="1"/>
  <c r="BD124" i="1" s="1"/>
  <c r="I124" i="1"/>
  <c r="BD62" i="1"/>
  <c r="BB56" i="1"/>
  <c r="BD56" i="1" s="1"/>
  <c r="BB36" i="1"/>
  <c r="BD36" i="1" s="1"/>
  <c r="BB31" i="1"/>
  <c r="BD31" i="1" s="1"/>
  <c r="BB71" i="1"/>
  <c r="BD71" i="1" s="1"/>
  <c r="AR34" i="1"/>
  <c r="AS34" i="1" s="1"/>
  <c r="AV34" i="1" s="1"/>
  <c r="F34" i="1" s="1"/>
  <c r="AY34" i="1" s="1"/>
  <c r="G34" i="1" s="1"/>
  <c r="I34" i="1"/>
  <c r="BA114" i="1"/>
  <c r="AR111" i="1"/>
  <c r="AS111" i="1" s="1"/>
  <c r="AV111" i="1" s="1"/>
  <c r="F111" i="1" s="1"/>
  <c r="I111" i="1"/>
  <c r="BB114" i="1"/>
  <c r="BD114" i="1" s="1"/>
  <c r="BB38" i="1"/>
  <c r="BD38" i="1" s="1"/>
  <c r="AY86" i="1"/>
  <c r="G86" i="1" s="1"/>
  <c r="BB86" i="1"/>
  <c r="BD86" i="1" s="1"/>
  <c r="AY37" i="1"/>
  <c r="G37" i="1" s="1"/>
  <c r="BB37" i="1"/>
  <c r="BD37" i="1" s="1"/>
  <c r="BB87" i="1"/>
  <c r="BD87" i="1" s="1"/>
  <c r="AZ92" i="1"/>
  <c r="BA92" i="1"/>
  <c r="AZ27" i="1"/>
  <c r="BA27" i="1"/>
  <c r="AY123" i="1"/>
  <c r="G123" i="1" s="1"/>
  <c r="BB123" i="1"/>
  <c r="BD123" i="1" s="1"/>
  <c r="AZ40" i="1"/>
  <c r="BA40" i="1"/>
  <c r="BA117" i="1"/>
  <c r="AZ117" i="1"/>
  <c r="I41" i="1"/>
  <c r="AR41" i="1"/>
  <c r="AS41" i="1" s="1"/>
  <c r="AV41" i="1" s="1"/>
  <c r="F41" i="1" s="1"/>
  <c r="AY41" i="1" s="1"/>
  <c r="G41" i="1" s="1"/>
  <c r="AZ127" i="1"/>
  <c r="BA127" i="1"/>
  <c r="AR110" i="1"/>
  <c r="AS110" i="1" s="1"/>
  <c r="AV110" i="1" s="1"/>
  <c r="F110" i="1" s="1"/>
  <c r="AY110" i="1" s="1"/>
  <c r="G110" i="1" s="1"/>
  <c r="I110" i="1"/>
  <c r="AZ130" i="1"/>
  <c r="BA130" i="1"/>
  <c r="AZ107" i="1"/>
  <c r="BA107" i="1"/>
  <c r="AZ64" i="1"/>
  <c r="BA64" i="1"/>
  <c r="BB112" i="1"/>
  <c r="BD112" i="1" s="1"/>
  <c r="AR42" i="1"/>
  <c r="AS42" i="1" s="1"/>
  <c r="AV42" i="1" s="1"/>
  <c r="F42" i="1" s="1"/>
  <c r="AY42" i="1" s="1"/>
  <c r="G42" i="1" s="1"/>
  <c r="I42" i="1"/>
  <c r="AZ23" i="1"/>
  <c r="BA23" i="1"/>
  <c r="AZ129" i="1"/>
  <c r="BA129" i="1"/>
  <c r="AZ112" i="1"/>
  <c r="BA112" i="1"/>
  <c r="BA74" i="1"/>
  <c r="AZ74" i="1"/>
  <c r="AR120" i="1"/>
  <c r="AS120" i="1" s="1"/>
  <c r="AV120" i="1" s="1"/>
  <c r="F120" i="1" s="1"/>
  <c r="I120" i="1"/>
  <c r="AZ96" i="1"/>
  <c r="BA96" i="1"/>
  <c r="AR67" i="1"/>
  <c r="AS67" i="1" s="1"/>
  <c r="AV67" i="1" s="1"/>
  <c r="F67" i="1" s="1"/>
  <c r="AY67" i="1" s="1"/>
  <c r="G67" i="1" s="1"/>
  <c r="I67" i="1"/>
  <c r="I126" i="1"/>
  <c r="AR126" i="1"/>
  <c r="AS126" i="1" s="1"/>
  <c r="AV126" i="1" s="1"/>
  <c r="F126" i="1" s="1"/>
  <c r="AY126" i="1" s="1"/>
  <c r="G126" i="1" s="1"/>
  <c r="AY109" i="1"/>
  <c r="G109" i="1" s="1"/>
  <c r="BB109" i="1"/>
  <c r="BD109" i="1" s="1"/>
  <c r="I73" i="1"/>
  <c r="AR73" i="1"/>
  <c r="AS73" i="1" s="1"/>
  <c r="AV73" i="1" s="1"/>
  <c r="F73" i="1" s="1"/>
  <c r="AY73" i="1" s="1"/>
  <c r="G73" i="1" s="1"/>
  <c r="AR132" i="1"/>
  <c r="AS132" i="1" s="1"/>
  <c r="AV132" i="1" s="1"/>
  <c r="F132" i="1" s="1"/>
  <c r="AY132" i="1" s="1"/>
  <c r="G132" i="1" s="1"/>
  <c r="I132" i="1"/>
  <c r="BB132" i="1"/>
  <c r="BD132" i="1" s="1"/>
  <c r="AR39" i="1"/>
  <c r="AS39" i="1" s="1"/>
  <c r="AV39" i="1" s="1"/>
  <c r="F39" i="1" s="1"/>
  <c r="AY39" i="1" s="1"/>
  <c r="G39" i="1" s="1"/>
  <c r="I39" i="1"/>
  <c r="BA95" i="1"/>
  <c r="AZ95" i="1"/>
  <c r="BA72" i="1"/>
  <c r="AZ72" i="1"/>
  <c r="AZ71" i="1"/>
  <c r="BA71" i="1"/>
  <c r="BA62" i="1"/>
  <c r="AZ62" i="1"/>
  <c r="BB89" i="1"/>
  <c r="BD89" i="1" s="1"/>
  <c r="AY20" i="1"/>
  <c r="G20" i="1" s="1"/>
  <c r="BB20" i="1"/>
  <c r="BD20" i="1" s="1"/>
  <c r="BB72" i="1"/>
  <c r="BD72" i="1" s="1"/>
  <c r="BB61" i="1"/>
  <c r="BD61" i="1" s="1"/>
  <c r="AY25" i="1"/>
  <c r="G25" i="1" s="1"/>
  <c r="BB25" i="1"/>
  <c r="BD25" i="1" s="1"/>
  <c r="I88" i="1"/>
  <c r="AR88" i="1"/>
  <c r="AS88" i="1" s="1"/>
  <c r="AV88" i="1" s="1"/>
  <c r="F88" i="1" s="1"/>
  <c r="AZ80" i="1"/>
  <c r="BA80" i="1"/>
  <c r="I50" i="1"/>
  <c r="AR50" i="1"/>
  <c r="AS50" i="1" s="1"/>
  <c r="AV50" i="1" s="1"/>
  <c r="F50" i="1" s="1"/>
  <c r="I121" i="1"/>
  <c r="AR121" i="1"/>
  <c r="AS121" i="1" s="1"/>
  <c r="AV121" i="1" s="1"/>
  <c r="F121" i="1" s="1"/>
  <c r="AY121" i="1" s="1"/>
  <c r="G121" i="1" s="1"/>
  <c r="I19" i="1"/>
  <c r="AR19" i="1"/>
  <c r="AS19" i="1" s="1"/>
  <c r="AV19" i="1" s="1"/>
  <c r="F19" i="1" s="1"/>
  <c r="AY19" i="1" s="1"/>
  <c r="G19" i="1" s="1"/>
  <c r="BA84" i="1"/>
  <c r="AZ84" i="1"/>
  <c r="AY44" i="1"/>
  <c r="G44" i="1" s="1"/>
  <c r="BB44" i="1"/>
  <c r="BD44" i="1" s="1"/>
  <c r="BA22" i="1"/>
  <c r="AZ22" i="1"/>
  <c r="AZ122" i="1"/>
  <c r="BA122" i="1"/>
  <c r="AR17" i="1"/>
  <c r="AS17" i="1" s="1"/>
  <c r="AV17" i="1" s="1"/>
  <c r="F17" i="1" s="1"/>
  <c r="I17" i="1"/>
  <c r="AZ93" i="1"/>
  <c r="BA93" i="1"/>
  <c r="BB107" i="1"/>
  <c r="BD107" i="1" s="1"/>
  <c r="AZ78" i="1"/>
  <c r="BA78" i="1"/>
  <c r="AZ134" i="1"/>
  <c r="BA134" i="1"/>
  <c r="AR70" i="1"/>
  <c r="AS70" i="1" s="1"/>
  <c r="AV70" i="1" s="1"/>
  <c r="F70" i="1" s="1"/>
  <c r="AY70" i="1" s="1"/>
  <c r="G70" i="1" s="1"/>
  <c r="I70" i="1"/>
  <c r="AY91" i="1"/>
  <c r="G91" i="1" s="1"/>
  <c r="BB91" i="1"/>
  <c r="BD91" i="1" s="1"/>
  <c r="BA103" i="1"/>
  <c r="AZ103" i="1"/>
  <c r="AZ32" i="1"/>
  <c r="BA32" i="1"/>
  <c r="AY106" i="1"/>
  <c r="G106" i="1" s="1"/>
  <c r="BB106" i="1"/>
  <c r="BD106" i="1" s="1"/>
  <c r="I131" i="1"/>
  <c r="AR131" i="1"/>
  <c r="AS131" i="1" s="1"/>
  <c r="AV131" i="1" s="1"/>
  <c r="F131" i="1" s="1"/>
  <c r="AY131" i="1" s="1"/>
  <c r="G131" i="1" s="1"/>
  <c r="AZ35" i="1"/>
  <c r="BA35" i="1"/>
  <c r="BB22" i="1"/>
  <c r="BD22" i="1" s="1"/>
  <c r="BB129" i="1"/>
  <c r="BD129" i="1" s="1"/>
  <c r="BB95" i="1"/>
  <c r="BD95" i="1" s="1"/>
  <c r="BB92" i="1"/>
  <c r="BD92" i="1" s="1"/>
  <c r="BB96" i="1"/>
  <c r="BD96" i="1" s="1"/>
  <c r="AZ89" i="1"/>
  <c r="BA89" i="1"/>
  <c r="AZ76" i="1"/>
  <c r="BA76" i="1"/>
  <c r="BB27" i="1"/>
  <c r="BD27" i="1" s="1"/>
  <c r="AY18" i="1"/>
  <c r="G18" i="1" s="1"/>
  <c r="BB18" i="1"/>
  <c r="BD18" i="1" s="1"/>
  <c r="BB74" i="1"/>
  <c r="BD74" i="1" s="1"/>
  <c r="BB117" i="1"/>
  <c r="BD117" i="1" s="1"/>
  <c r="BB76" i="1"/>
  <c r="BD76" i="1" s="1"/>
  <c r="BB40" i="1"/>
  <c r="BD40" i="1" s="1"/>
  <c r="BB103" i="1"/>
  <c r="BD103" i="1" s="1"/>
  <c r="BB122" i="1"/>
  <c r="BD122" i="1" s="1"/>
  <c r="AZ36" i="1"/>
  <c r="BA36" i="1"/>
  <c r="AZ61" i="1"/>
  <c r="BA61" i="1"/>
  <c r="BA56" i="1"/>
  <c r="AZ56" i="1"/>
  <c r="BB108" i="1" l="1"/>
  <c r="BD108" i="1" s="1"/>
  <c r="BB52" i="1"/>
  <c r="BD52" i="1" s="1"/>
  <c r="BB68" i="1"/>
  <c r="BD68" i="1" s="1"/>
  <c r="BB110" i="1"/>
  <c r="BD110" i="1" s="1"/>
  <c r="BA108" i="1"/>
  <c r="AZ108" i="1"/>
  <c r="AZ98" i="1"/>
  <c r="BA98" i="1"/>
  <c r="AZ128" i="1"/>
  <c r="AZ52" i="1"/>
  <c r="BA52" i="1"/>
  <c r="BB128" i="1"/>
  <c r="BD128" i="1" s="1"/>
  <c r="BA28" i="1"/>
  <c r="AZ28" i="1"/>
  <c r="AZ34" i="1"/>
  <c r="BA34" i="1"/>
  <c r="BB34" i="1"/>
  <c r="BD34" i="1" s="1"/>
  <c r="AZ37" i="1"/>
  <c r="BA37" i="1"/>
  <c r="BA125" i="1"/>
  <c r="AZ125" i="1"/>
  <c r="AZ86" i="1"/>
  <c r="BA86" i="1"/>
  <c r="BA124" i="1"/>
  <c r="AZ124" i="1"/>
  <c r="BA21" i="1"/>
  <c r="AZ21" i="1"/>
  <c r="BB126" i="1"/>
  <c r="BD126" i="1" s="1"/>
  <c r="BB19" i="1"/>
  <c r="BD19" i="1" s="1"/>
  <c r="AZ68" i="1"/>
  <c r="BA68" i="1"/>
  <c r="BB67" i="1"/>
  <c r="BD67" i="1" s="1"/>
  <c r="AY111" i="1"/>
  <c r="G111" i="1" s="1"/>
  <c r="BB111" i="1"/>
  <c r="BD111" i="1" s="1"/>
  <c r="AY17" i="1"/>
  <c r="G17" i="1" s="1"/>
  <c r="BB17" i="1"/>
  <c r="BD17" i="1" s="1"/>
  <c r="AY120" i="1"/>
  <c r="G120" i="1" s="1"/>
  <c r="BB120" i="1"/>
  <c r="BD120" i="1" s="1"/>
  <c r="AZ121" i="1"/>
  <c r="BA121" i="1"/>
  <c r="AY50" i="1"/>
  <c r="G50" i="1" s="1"/>
  <c r="BB50" i="1"/>
  <c r="BD50" i="1" s="1"/>
  <c r="AZ41" i="1"/>
  <c r="BA41" i="1"/>
  <c r="AZ39" i="1"/>
  <c r="BA39" i="1"/>
  <c r="AZ110" i="1"/>
  <c r="BA110" i="1"/>
  <c r="AZ131" i="1"/>
  <c r="BA131" i="1"/>
  <c r="AZ73" i="1"/>
  <c r="BA73" i="1"/>
  <c r="AZ91" i="1"/>
  <c r="BA91" i="1"/>
  <c r="BA109" i="1"/>
  <c r="AZ109" i="1"/>
  <c r="AZ18" i="1"/>
  <c r="BA18" i="1"/>
  <c r="AZ42" i="1"/>
  <c r="BA42" i="1"/>
  <c r="AZ126" i="1"/>
  <c r="BA126" i="1"/>
  <c r="AY88" i="1"/>
  <c r="G88" i="1" s="1"/>
  <c r="BB88" i="1"/>
  <c r="BD88" i="1" s="1"/>
  <c r="BA70" i="1"/>
  <c r="AZ70" i="1"/>
  <c r="BA44" i="1"/>
  <c r="AZ44" i="1"/>
  <c r="AZ20" i="1"/>
  <c r="BA20" i="1"/>
  <c r="BA132" i="1"/>
  <c r="AZ132" i="1"/>
  <c r="BA25" i="1"/>
  <c r="AZ25" i="1"/>
  <c r="BB42" i="1"/>
  <c r="BD42" i="1" s="1"/>
  <c r="BB39" i="1"/>
  <c r="BD39" i="1" s="1"/>
  <c r="AZ106" i="1"/>
  <c r="BA106" i="1"/>
  <c r="AZ67" i="1"/>
  <c r="BA67" i="1"/>
  <c r="BB41" i="1"/>
  <c r="BD41" i="1" s="1"/>
  <c r="BB70" i="1"/>
  <c r="BD70" i="1" s="1"/>
  <c r="AZ123" i="1"/>
  <c r="BA123" i="1"/>
  <c r="BB121" i="1"/>
  <c r="BD121" i="1" s="1"/>
  <c r="BB73" i="1"/>
  <c r="BD73" i="1" s="1"/>
  <c r="AZ19" i="1"/>
  <c r="BA19" i="1"/>
  <c r="BB131" i="1"/>
  <c r="BD131" i="1" s="1"/>
  <c r="AZ111" i="1" l="1"/>
  <c r="BA111" i="1"/>
  <c r="AZ50" i="1"/>
  <c r="BA50" i="1"/>
  <c r="AZ88" i="1"/>
  <c r="BA88" i="1"/>
  <c r="AZ120" i="1"/>
  <c r="BA120" i="1"/>
  <c r="AZ17" i="1"/>
  <c r="BA17" i="1"/>
</calcChain>
</file>

<file path=xl/sharedStrings.xml><?xml version="1.0" encoding="utf-8"?>
<sst xmlns="http://schemas.openxmlformats.org/spreadsheetml/2006/main" count="382" uniqueCount="144">
  <si>
    <t>OPEN 6.2.4</t>
  </si>
  <si>
    <t>Thr Jul  2 2015 12:43:33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</si>
  <si>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</si>
  <si>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</si>
  <si>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</si>
  <si>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</si>
  <si>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</si>
  <si>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</si>
  <si>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</si>
  <si>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</si>
  <si>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</si>
  <si>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</si>
  <si>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</si>
  <si>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</si>
  <si>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</si>
  <si>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</si>
  <si>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</si>
  <si>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</si>
  <si>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</si>
  <si>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</si>
  <si>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</si>
  <si>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</si>
  <si>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</si>
  <si>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</si>
  <si>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</si>
  <si>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</si>
  <si>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</si>
  <si>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</si>
  <si>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</si>
  <si>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</si>
  <si>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</si>
  <si>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</si>
  <si>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</si>
  <si>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</si>
  <si>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</si>
  <si>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</si>
  <si>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</si>
  <si>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</si>
  <si>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</si>
  <si>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</si>
  <si>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</si>
  <si>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</si>
  <si>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</si>
  <si>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</si>
  <si>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</si>
  <si>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</si>
  <si>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</si>
  <si>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</si>
  <si>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</si>
  <si>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</si>
  <si>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</si>
  <si>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</si>
  <si>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</si>
  <si>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</si>
  <si>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</si>
  <si>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</si>
  <si>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</si>
  <si>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</si>
  <si>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</si>
  <si>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</si>
  <si>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</si>
  <si>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</si>
  <si>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</si>
  <si>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</si>
  <si>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</si>
  <si>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</si>
  <si>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</si>
  <si>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</si>
  <si>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</si>
  <si>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"12:43:39 Coolers: Tblock -&gt; 0.00 C"
</t>
  </si>
  <si>
    <t xml:space="preserve">"12:56:05 Coolers: Tblock -&gt; 4.91 C"
</t>
  </si>
  <si>
    <t xml:space="preserve">"12:56:33 Flow: Fixed -&gt; 500 umol/s"
</t>
  </si>
  <si>
    <t>12:56:47</t>
  </si>
  <si>
    <t>12:56:48</t>
  </si>
  <si>
    <t>12:56:49</t>
  </si>
  <si>
    <t>12:56:50</t>
  </si>
  <si>
    <t>12:56:51</t>
  </si>
  <si>
    <t>12:56:52</t>
  </si>
  <si>
    <t>12:56:53</t>
  </si>
  <si>
    <t>12:56:54</t>
  </si>
  <si>
    <t xml:space="preserve">"12:57:01 Coolers: Tblock -&gt; 10.00 C"
</t>
  </si>
  <si>
    <t xml:space="preserve">"13:00:06 Flow: Fixed -&gt; 500 umol/s"
</t>
  </si>
  <si>
    <t>13:00:24</t>
  </si>
  <si>
    <t>13:00:25</t>
  </si>
  <si>
    <t>13:00:26</t>
  </si>
  <si>
    <t>13:00:27</t>
  </si>
  <si>
    <t>13:00:28</t>
  </si>
  <si>
    <t>13:00:29</t>
  </si>
  <si>
    <t>13:00:30</t>
  </si>
  <si>
    <t>13:00:31</t>
  </si>
  <si>
    <t xml:space="preserve">"13:00:37 Coolers: Tblock -&gt; 15.00 C"
</t>
  </si>
  <si>
    <t xml:space="preserve">"13:03:15 Flow: Fixed -&gt; 500 umol/s"
</t>
  </si>
  <si>
    <t xml:space="preserve">"13:04:58 Flow: Fixed -&gt; 500 umol/s"
</t>
  </si>
  <si>
    <t xml:space="preserve">"13:05:55 Flow: Fixed -&gt; 500 umol/s"
</t>
  </si>
  <si>
    <t>13:06:10</t>
  </si>
  <si>
    <t>13:06:11</t>
  </si>
  <si>
    <t>13:06:12</t>
  </si>
  <si>
    <t>13:06:13</t>
  </si>
  <si>
    <t>13:06:14</t>
  </si>
  <si>
    <t>13:06:15</t>
  </si>
  <si>
    <t>13:06:16</t>
  </si>
  <si>
    <t>13:06:17</t>
  </si>
  <si>
    <t xml:space="preserve">"13:06:21 Coolers: Tblock -&gt; 20.00 C"
</t>
  </si>
  <si>
    <t xml:space="preserve">"13:09:19 Flow: Fixed -&gt; 500 umol/s"
</t>
  </si>
  <si>
    <t>13:09:30</t>
  </si>
  <si>
    <t>13:09:31</t>
  </si>
  <si>
    <t>13:09:32</t>
  </si>
  <si>
    <t>13:09:33</t>
  </si>
  <si>
    <t>13:09:34</t>
  </si>
  <si>
    <t>13:09:35</t>
  </si>
  <si>
    <t>13:09:36</t>
  </si>
  <si>
    <t>13:09:37</t>
  </si>
  <si>
    <t xml:space="preserve">"13:09:46 Coolers: Tblock -&gt; 25.00 C"
</t>
  </si>
  <si>
    <t xml:space="preserve">"13:12:02 Flow: Fixed -&gt; 500 umol/s"
</t>
  </si>
  <si>
    <t>13:12:22</t>
  </si>
  <si>
    <t>13:12:23</t>
  </si>
  <si>
    <t>13:12:24</t>
  </si>
  <si>
    <t>13:12:25</t>
  </si>
  <si>
    <t>13:12:26</t>
  </si>
  <si>
    <t>13:12:27</t>
  </si>
  <si>
    <t>13:12:28</t>
  </si>
  <si>
    <t>13:12:29</t>
  </si>
  <si>
    <t xml:space="preserve">"13:12:54 Coolers: Tblock -&gt; 0.00 C"
</t>
  </si>
  <si>
    <t xml:space="preserve">"13:23:49 Flow: Fixed -&gt; 500 umol/s"
</t>
  </si>
  <si>
    <t xml:space="preserve">"13:24:17 Coolers: Tblock -&gt; 3.76 C"
</t>
  </si>
  <si>
    <t xml:space="preserve">"13:26:12 Flow: Fixed -&gt; 500 umol/s"
</t>
  </si>
  <si>
    <t>13:26:31</t>
  </si>
  <si>
    <t>13:26:32</t>
  </si>
  <si>
    <t>13:26:33</t>
  </si>
  <si>
    <t>13:26:34</t>
  </si>
  <si>
    <t>13:26:35</t>
  </si>
  <si>
    <t>13:26:36</t>
  </si>
  <si>
    <t>13:26:37</t>
  </si>
  <si>
    <t>13:26:38</t>
  </si>
  <si>
    <t xml:space="preserve">"13:26:52 Coolers: Tblock -&gt; 0.00 C"
</t>
  </si>
  <si>
    <t xml:space="preserve">"13:29:33 Flow: Fixed -&gt; 500 umol/s"
</t>
  </si>
  <si>
    <t>13:29:55</t>
  </si>
  <si>
    <t>13:29:56</t>
  </si>
  <si>
    <t>13:29:57</t>
  </si>
  <si>
    <t>13:29:58</t>
  </si>
  <si>
    <t>13:29:59</t>
  </si>
  <si>
    <t>13:30:00</t>
  </si>
  <si>
    <t>13:30:01</t>
  </si>
  <si>
    <t>13:30:02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</si>
</sst>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4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799.00000037997961</v>
      </c>
      <c r="D14" s="1">
        <v>0</v>
      </c>
      <c r="E14">
        <f t="shared" ref="E14:E28" si="0">(R14-S14*(1000-T14)/(1000-U14))*AK14</f>
        <v>18.494943814528185</v>
      </c>
      <c r="F14">
        <f t="shared" ref="F14:F28" si="1">IF(AV14&lt;&gt;0,1/(1/AV14-1/N14),0)</f>
        <v>0.37322610234458481</v>
      </c>
      <c r="G14">
        <f t="shared" ref="G14:G28" si="2">((AY14-AL14/2)*S14-E14)/(AY14+AL14/2)</f>
        <v>284.10409407534559</v>
      </c>
      <c r="H14">
        <f t="shared" ref="H14:H28" si="3">AL14*1000</f>
        <v>5.6178176301492808</v>
      </c>
      <c r="I14">
        <f t="shared" ref="I14:I28" si="4">(AQ14-AW14)</f>
        <v>1.1337004620385909</v>
      </c>
      <c r="J14">
        <f t="shared" ref="J14:J28" si="5">(P14+AP14*D14)</f>
        <v>13.270126342773438</v>
      </c>
      <c r="K14" s="1">
        <v>5.187963753</v>
      </c>
      <c r="L14">
        <f t="shared" ref="L14:L28" si="6">(K14*AE14+AF14)</f>
        <v>1.5982949522041259</v>
      </c>
      <c r="M14" s="1">
        <v>1</v>
      </c>
      <c r="N14">
        <f t="shared" ref="N14:N28" si="7">L14*(M14+1)*(M14+1)/(M14*M14+1)</f>
        <v>3.1965899044082517</v>
      </c>
      <c r="O14" s="1">
        <v>7.5973944664001465</v>
      </c>
      <c r="P14" s="1">
        <v>13.270126342773438</v>
      </c>
      <c r="Q14" s="1">
        <v>4.9357848167419434</v>
      </c>
      <c r="R14" s="1">
        <v>401.52291870117187</v>
      </c>
      <c r="S14" s="1">
        <v>380.11541748046875</v>
      </c>
      <c r="T14" s="1">
        <v>-4.1496846824884415E-3</v>
      </c>
      <c r="U14" s="1">
        <v>5.7915277481079102</v>
      </c>
      <c r="V14" s="1">
        <v>-2.7093956246972084E-2</v>
      </c>
      <c r="W14" s="1">
        <v>37.813812255859375</v>
      </c>
      <c r="X14" s="1">
        <v>499.96295166015625</v>
      </c>
      <c r="Y14" s="1">
        <v>1499.4588623046875</v>
      </c>
      <c r="Z14" s="1">
        <v>295.73635864257812</v>
      </c>
      <c r="AA14" s="1">
        <v>68.4071044921875</v>
      </c>
      <c r="AB14" s="1">
        <v>-9.6612215042114258E-2</v>
      </c>
      <c r="AC14" s="1">
        <v>0.26119455695152283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0.96369785037732159</v>
      </c>
      <c r="AL14">
        <f t="shared" ref="AL14:AL28" si="9">(U14-T14)/(1000-U14)*AK14</f>
        <v>5.6178176301492806E-3</v>
      </c>
      <c r="AM14">
        <f t="shared" ref="AM14:AM28" si="10">(P14+273.15)</f>
        <v>286.42012634277341</v>
      </c>
      <c r="AN14">
        <f t="shared" ref="AN14:AN28" si="11">(O14+273.15)</f>
        <v>280.74739446640012</v>
      </c>
      <c r="AO14">
        <f t="shared" ref="AO14:AO28" si="12">(Y14*AG14+Z14*AH14)*AI14</f>
        <v>239.91341260626723</v>
      </c>
      <c r="AP14">
        <f t="shared" ref="AP14:AP28" si="13">((AO14+0.00000010773*(AN14^4-AM14^4))-AL14*44100)/(L14*51.4+0.00000043092*AM14^3)</f>
        <v>-0.6890769156128681</v>
      </c>
      <c r="AQ14">
        <f t="shared" ref="AQ14:AQ28" si="14">0.61365*EXP(17.502*J14/(240.97+J14))</f>
        <v>1.529882105872812</v>
      </c>
      <c r="AR14">
        <f t="shared" ref="AR14:AR28" si="15">AQ14*1000/AA14</f>
        <v>22.364374537260726</v>
      </c>
      <c r="AS14">
        <f t="shared" ref="AS14:AS28" si="16">(AR14-U14)</f>
        <v>16.572846789152816</v>
      </c>
      <c r="AT14">
        <f t="shared" ref="AT14:AT28" si="17">IF(D14,P14,(O14+P14)/2)</f>
        <v>10.433760404586792</v>
      </c>
      <c r="AU14">
        <f t="shared" ref="AU14:AU28" si="18">0.61365*EXP(17.502*AT14/(240.97+AT14))</f>
        <v>1.2687568531499862</v>
      </c>
      <c r="AV14">
        <f t="shared" ref="AV14:AV28" si="19">IF(AS14&lt;&gt;0,(1000-(AR14+U14)/2)/AS14*AL14,0)</f>
        <v>0.33420512109293815</v>
      </c>
      <c r="AW14">
        <f t="shared" ref="AW14:AW28" si="20">U14*AA14/1000</f>
        <v>0.39618164383422116</v>
      </c>
      <c r="AX14">
        <f t="shared" ref="AX14:AX28" si="21">(AU14-AW14)</f>
        <v>0.87257520931576504</v>
      </c>
      <c r="AY14">
        <f t="shared" ref="AY14:AY28" si="22">1/(1.6/F14+1.37/N14)</f>
        <v>0.21206535993436204</v>
      </c>
      <c r="AZ14">
        <f t="shared" ref="AZ14:AZ28" si="23">G14*AA14*0.001</f>
        <v>19.434738450070434</v>
      </c>
      <c r="BA14">
        <f t="shared" ref="BA14:BA28" si="24">G14/S14</f>
        <v>0.7474153402103022</v>
      </c>
      <c r="BB14">
        <f t="shared" ref="BB14:BB28" si="25">(1-AL14*AA14/AQ14/F14)*100</f>
        <v>32.696310787664792</v>
      </c>
      <c r="BC14">
        <f t="shared" ref="BC14:BC28" si="26">(S14-E14/(N14/1.35))</f>
        <v>372.30453935838597</v>
      </c>
      <c r="BD14">
        <f t="shared" ref="BD14:BD28" si="27">E14*BB14/100/BC14</f>
        <v>1.6242521028681386E-2</v>
      </c>
    </row>
    <row r="15" spans="1:114" x14ac:dyDescent="0.25">
      <c r="A15" s="1">
        <v>2</v>
      </c>
      <c r="B15" s="1" t="s">
        <v>73</v>
      </c>
      <c r="C15" s="1">
        <v>799.00000037997961</v>
      </c>
      <c r="D15" s="1">
        <v>0</v>
      </c>
      <c r="E15">
        <f t="shared" si="0"/>
        <v>18.494943814528185</v>
      </c>
      <c r="F15">
        <f t="shared" si="1"/>
        <v>0.37322610234458481</v>
      </c>
      <c r="G15">
        <f t="shared" si="2"/>
        <v>284.10409407534559</v>
      </c>
      <c r="H15">
        <f t="shared" si="3"/>
        <v>5.6178176301492808</v>
      </c>
      <c r="I15">
        <f t="shared" si="4"/>
        <v>1.1337004620385909</v>
      </c>
      <c r="J15">
        <f t="shared" si="5"/>
        <v>13.270126342773438</v>
      </c>
      <c r="K15" s="1">
        <v>5.187963753</v>
      </c>
      <c r="L15">
        <f t="shared" si="6"/>
        <v>1.5982949522041259</v>
      </c>
      <c r="M15" s="1">
        <v>1</v>
      </c>
      <c r="N15">
        <f t="shared" si="7"/>
        <v>3.1965899044082517</v>
      </c>
      <c r="O15" s="1">
        <v>7.5973944664001465</v>
      </c>
      <c r="P15" s="1">
        <v>13.270126342773438</v>
      </c>
      <c r="Q15" s="1">
        <v>4.9357848167419434</v>
      </c>
      <c r="R15" s="1">
        <v>401.52291870117187</v>
      </c>
      <c r="S15" s="1">
        <v>380.11541748046875</v>
      </c>
      <c r="T15" s="1">
        <v>-4.1496846824884415E-3</v>
      </c>
      <c r="U15" s="1">
        <v>5.7915277481079102</v>
      </c>
      <c r="V15" s="1">
        <v>-2.7093956246972084E-2</v>
      </c>
      <c r="W15" s="1">
        <v>37.813812255859375</v>
      </c>
      <c r="X15" s="1">
        <v>499.96295166015625</v>
      </c>
      <c r="Y15" s="1">
        <v>1499.4588623046875</v>
      </c>
      <c r="Z15" s="1">
        <v>295.73635864257812</v>
      </c>
      <c r="AA15" s="1">
        <v>68.4071044921875</v>
      </c>
      <c r="AB15" s="1">
        <v>-9.6612215042114258E-2</v>
      </c>
      <c r="AC15" s="1">
        <v>0.26119455695152283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0.96369785037732159</v>
      </c>
      <c r="AL15">
        <f t="shared" si="9"/>
        <v>5.6178176301492806E-3</v>
      </c>
      <c r="AM15">
        <f t="shared" si="10"/>
        <v>286.42012634277341</v>
      </c>
      <c r="AN15">
        <f t="shared" si="11"/>
        <v>280.74739446640012</v>
      </c>
      <c r="AO15">
        <f t="shared" si="12"/>
        <v>239.91341260626723</v>
      </c>
      <c r="AP15">
        <f t="shared" si="13"/>
        <v>-0.6890769156128681</v>
      </c>
      <c r="AQ15">
        <f t="shared" si="14"/>
        <v>1.529882105872812</v>
      </c>
      <c r="AR15">
        <f t="shared" si="15"/>
        <v>22.364374537260726</v>
      </c>
      <c r="AS15">
        <f t="shared" si="16"/>
        <v>16.572846789152816</v>
      </c>
      <c r="AT15">
        <f t="shared" si="17"/>
        <v>10.433760404586792</v>
      </c>
      <c r="AU15">
        <f t="shared" si="18"/>
        <v>1.2687568531499862</v>
      </c>
      <c r="AV15">
        <f t="shared" si="19"/>
        <v>0.33420512109293815</v>
      </c>
      <c r="AW15">
        <f t="shared" si="20"/>
        <v>0.39618164383422116</v>
      </c>
      <c r="AX15">
        <f t="shared" si="21"/>
        <v>0.87257520931576504</v>
      </c>
      <c r="AY15">
        <f t="shared" si="22"/>
        <v>0.21206535993436204</v>
      </c>
      <c r="AZ15">
        <f t="shared" si="23"/>
        <v>19.434738450070434</v>
      </c>
      <c r="BA15">
        <f t="shared" si="24"/>
        <v>0.7474153402103022</v>
      </c>
      <c r="BB15">
        <f t="shared" si="25"/>
        <v>32.696310787664792</v>
      </c>
      <c r="BC15">
        <f t="shared" si="26"/>
        <v>372.30453935838597</v>
      </c>
      <c r="BD15">
        <f t="shared" si="27"/>
        <v>1.6242521028681386E-2</v>
      </c>
    </row>
    <row r="16" spans="1:114" x14ac:dyDescent="0.25">
      <c r="A16" s="1">
        <v>3</v>
      </c>
      <c r="B16" s="1" t="s">
        <v>73</v>
      </c>
      <c r="C16" s="1">
        <v>799.50000036880374</v>
      </c>
      <c r="D16" s="1">
        <v>0</v>
      </c>
      <c r="E16">
        <f t="shared" si="0"/>
        <v>18.521961955250731</v>
      </c>
      <c r="F16">
        <f t="shared" si="1"/>
        <v>0.37317980702122661</v>
      </c>
      <c r="G16">
        <f t="shared" si="2"/>
        <v>283.95304331080251</v>
      </c>
      <c r="H16">
        <f t="shared" si="3"/>
        <v>5.6163679795374541</v>
      </c>
      <c r="I16">
        <f t="shared" si="4"/>
        <v>1.1335301149403556</v>
      </c>
      <c r="J16">
        <f t="shared" si="5"/>
        <v>13.267202377319336</v>
      </c>
      <c r="K16" s="1">
        <v>5.187963753</v>
      </c>
      <c r="L16">
        <f t="shared" si="6"/>
        <v>1.5982949522041259</v>
      </c>
      <c r="M16" s="1">
        <v>1</v>
      </c>
      <c r="N16">
        <f t="shared" si="7"/>
        <v>3.1965899044082517</v>
      </c>
      <c r="O16" s="1">
        <v>7.5981264114379883</v>
      </c>
      <c r="P16" s="1">
        <v>13.267202377319336</v>
      </c>
      <c r="Q16" s="1">
        <v>4.9360942840576172</v>
      </c>
      <c r="R16" s="1">
        <v>401.53192138671875</v>
      </c>
      <c r="S16" s="1">
        <v>380.09811401367187</v>
      </c>
      <c r="T16" s="1">
        <v>-4.1185016743838787E-3</v>
      </c>
      <c r="U16" s="1">
        <v>5.789787769317627</v>
      </c>
      <c r="V16" s="1">
        <v>-2.6888847351074219E-2</v>
      </c>
      <c r="W16" s="1">
        <v>37.800327301025391</v>
      </c>
      <c r="X16" s="1">
        <v>499.98760986328125</v>
      </c>
      <c r="Y16" s="1">
        <v>1499.560546875</v>
      </c>
      <c r="Z16" s="1">
        <v>296.45001220703125</v>
      </c>
      <c r="AA16" s="1">
        <v>68.40667724609375</v>
      </c>
      <c r="AB16" s="1">
        <v>-9.6612215042114258E-2</v>
      </c>
      <c r="AC16" s="1">
        <v>0.26119455695152283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0.96374538001380128</v>
      </c>
      <c r="AL16">
        <f t="shared" si="9"/>
        <v>5.6163679795374543E-3</v>
      </c>
      <c r="AM16">
        <f t="shared" si="10"/>
        <v>286.41720237731931</v>
      </c>
      <c r="AN16">
        <f t="shared" si="11"/>
        <v>280.74812641143797</v>
      </c>
      <c r="AO16">
        <f t="shared" si="12"/>
        <v>239.92968213715358</v>
      </c>
      <c r="AP16">
        <f t="shared" si="13"/>
        <v>-0.68781365341323208</v>
      </c>
      <c r="AQ16">
        <f t="shared" si="14"/>
        <v>1.5295902581994476</v>
      </c>
      <c r="AR16">
        <f t="shared" si="15"/>
        <v>22.36024785558185</v>
      </c>
      <c r="AS16">
        <f t="shared" si="16"/>
        <v>16.570460086264223</v>
      </c>
      <c r="AT16">
        <f t="shared" si="17"/>
        <v>10.432664394378662</v>
      </c>
      <c r="AU16">
        <f t="shared" si="18"/>
        <v>1.2686640663641258</v>
      </c>
      <c r="AV16">
        <f t="shared" si="19"/>
        <v>0.33416799964258387</v>
      </c>
      <c r="AW16">
        <f t="shared" si="20"/>
        <v>0.396060143259092</v>
      </c>
      <c r="AX16">
        <f t="shared" si="21"/>
        <v>0.87260392310503376</v>
      </c>
      <c r="AY16">
        <f t="shared" si="22"/>
        <v>0.21204144564665958</v>
      </c>
      <c r="AZ16">
        <f t="shared" si="23"/>
        <v>19.424284186808148</v>
      </c>
      <c r="BA16">
        <f t="shared" si="24"/>
        <v>0.74705196590527911</v>
      </c>
      <c r="BB16">
        <f t="shared" si="25"/>
        <v>32.692911357295642</v>
      </c>
      <c r="BC16">
        <f t="shared" si="26"/>
        <v>372.27582545388327</v>
      </c>
      <c r="BD16">
        <f t="shared" si="27"/>
        <v>1.6265812039445122E-2</v>
      </c>
    </row>
    <row r="17" spans="1:114" x14ac:dyDescent="0.25">
      <c r="A17" s="1">
        <v>4</v>
      </c>
      <c r="B17" s="1" t="s">
        <v>74</v>
      </c>
      <c r="C17" s="1">
        <v>800.00000035762787</v>
      </c>
      <c r="D17" s="1">
        <v>0</v>
      </c>
      <c r="E17">
        <f t="shared" si="0"/>
        <v>18.533048463394817</v>
      </c>
      <c r="F17">
        <f t="shared" si="1"/>
        <v>0.37309486542787429</v>
      </c>
      <c r="G17">
        <f t="shared" si="2"/>
        <v>283.88323667857441</v>
      </c>
      <c r="H17">
        <f t="shared" si="3"/>
        <v>5.6154907884881924</v>
      </c>
      <c r="I17">
        <f t="shared" si="4"/>
        <v>1.1335805411884412</v>
      </c>
      <c r="J17">
        <f t="shared" si="5"/>
        <v>13.266994476318359</v>
      </c>
      <c r="K17" s="1">
        <v>5.187963753</v>
      </c>
      <c r="L17">
        <f t="shared" si="6"/>
        <v>1.5982949522041259</v>
      </c>
      <c r="M17" s="1">
        <v>1</v>
      </c>
      <c r="N17">
        <f t="shared" si="7"/>
        <v>3.1965899044082517</v>
      </c>
      <c r="O17" s="1">
        <v>7.5986824035644531</v>
      </c>
      <c r="P17" s="1">
        <v>13.266994476318359</v>
      </c>
      <c r="Q17" s="1">
        <v>4.9368581771850586</v>
      </c>
      <c r="R17" s="1">
        <v>401.54312133789062</v>
      </c>
      <c r="S17" s="1">
        <v>380.09820556640625</v>
      </c>
      <c r="T17" s="1">
        <v>-4.2246044613420963E-3</v>
      </c>
      <c r="U17" s="1">
        <v>5.7887692451477051</v>
      </c>
      <c r="V17" s="1">
        <v>-2.7580417692661285E-2</v>
      </c>
      <c r="W17" s="1">
        <v>37.792098999023438</v>
      </c>
      <c r="X17" s="1">
        <v>499.98876953125</v>
      </c>
      <c r="Y17" s="1">
        <v>1499.5894775390625</v>
      </c>
      <c r="Z17" s="1">
        <v>296.65145874023437</v>
      </c>
      <c r="AA17" s="1">
        <v>68.406417846679688</v>
      </c>
      <c r="AB17" s="1">
        <v>-9.6612215042114258E-2</v>
      </c>
      <c r="AC17" s="1">
        <v>0.26119455695152283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0.96374761531848718</v>
      </c>
      <c r="AL17">
        <f t="shared" si="9"/>
        <v>5.6154907884881922E-3</v>
      </c>
      <c r="AM17">
        <f t="shared" si="10"/>
        <v>286.41699447631834</v>
      </c>
      <c r="AN17">
        <f t="shared" si="11"/>
        <v>280.74868240356443</v>
      </c>
      <c r="AO17">
        <f t="shared" si="12"/>
        <v>239.93431104330011</v>
      </c>
      <c r="AP17">
        <f t="shared" si="13"/>
        <v>-0.68726417294455788</v>
      </c>
      <c r="AQ17">
        <f t="shared" si="14"/>
        <v>1.5295695089900236</v>
      </c>
      <c r="AR17">
        <f t="shared" si="15"/>
        <v>22.360029323831434</v>
      </c>
      <c r="AS17">
        <f t="shared" si="16"/>
        <v>16.571260078683729</v>
      </c>
      <c r="AT17">
        <f t="shared" si="17"/>
        <v>10.432838439941406</v>
      </c>
      <c r="AU17">
        <f t="shared" si="18"/>
        <v>1.2686788004338556</v>
      </c>
      <c r="AV17">
        <f t="shared" si="19"/>
        <v>0.3340998875561913</v>
      </c>
      <c r="AW17">
        <f t="shared" si="20"/>
        <v>0.39598896780158249</v>
      </c>
      <c r="AX17">
        <f t="shared" si="21"/>
        <v>0.87268983263227318</v>
      </c>
      <c r="AY17">
        <f t="shared" si="22"/>
        <v>0.21199756685990392</v>
      </c>
      <c r="AZ17">
        <f t="shared" si="23"/>
        <v>19.419435307902425</v>
      </c>
      <c r="BA17">
        <f t="shared" si="24"/>
        <v>0.74686813176490441</v>
      </c>
      <c r="BB17">
        <f t="shared" si="25"/>
        <v>32.68744459100725</v>
      </c>
      <c r="BC17">
        <f t="shared" si="26"/>
        <v>372.27123489648085</v>
      </c>
      <c r="BD17">
        <f t="shared" si="27"/>
        <v>1.6273027243647421E-2</v>
      </c>
    </row>
    <row r="18" spans="1:114" x14ac:dyDescent="0.25">
      <c r="A18" s="1">
        <v>5</v>
      </c>
      <c r="B18" s="1" t="s">
        <v>74</v>
      </c>
      <c r="C18" s="1">
        <v>800.500000346452</v>
      </c>
      <c r="D18" s="1">
        <v>0</v>
      </c>
      <c r="E18">
        <f t="shared" si="0"/>
        <v>18.518224581490308</v>
      </c>
      <c r="F18">
        <f t="shared" si="1"/>
        <v>0.37305347528492289</v>
      </c>
      <c r="G18">
        <f t="shared" si="2"/>
        <v>283.95221593881053</v>
      </c>
      <c r="H18">
        <f t="shared" si="3"/>
        <v>5.6149718268532176</v>
      </c>
      <c r="I18">
        <f t="shared" si="4"/>
        <v>1.1335833447589034</v>
      </c>
      <c r="J18">
        <f t="shared" si="5"/>
        <v>13.266884803771973</v>
      </c>
      <c r="K18" s="1">
        <v>5.187963753</v>
      </c>
      <c r="L18">
        <f t="shared" si="6"/>
        <v>1.5982949522041259</v>
      </c>
      <c r="M18" s="1">
        <v>1</v>
      </c>
      <c r="N18">
        <f t="shared" si="7"/>
        <v>3.1965899044082517</v>
      </c>
      <c r="O18" s="1">
        <v>7.5993547439575195</v>
      </c>
      <c r="P18" s="1">
        <v>13.266884803771973</v>
      </c>
      <c r="Q18" s="1">
        <v>4.9374575614929199</v>
      </c>
      <c r="R18" s="1">
        <v>401.53680419921875</v>
      </c>
      <c r="S18" s="1">
        <v>380.107177734375</v>
      </c>
      <c r="T18" s="1">
        <v>-3.9308927953243256E-3</v>
      </c>
      <c r="U18" s="1">
        <v>5.7885947227478027</v>
      </c>
      <c r="V18" s="1">
        <v>-2.5661621242761612E-2</v>
      </c>
      <c r="W18" s="1">
        <v>37.789054870605469</v>
      </c>
      <c r="X18" s="1">
        <v>499.98306274414062</v>
      </c>
      <c r="Y18" s="1">
        <v>1499.58251953125</v>
      </c>
      <c r="Z18" s="1">
        <v>296.54995727539062</v>
      </c>
      <c r="AA18" s="1">
        <v>68.406105041503906</v>
      </c>
      <c r="AB18" s="1">
        <v>-9.6612215042114258E-2</v>
      </c>
      <c r="AC18" s="1">
        <v>0.26119455695152283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0.96373661526648013</v>
      </c>
      <c r="AL18">
        <f t="shared" si="9"/>
        <v>5.6149718268532177E-3</v>
      </c>
      <c r="AM18">
        <f t="shared" si="10"/>
        <v>286.41688480377195</v>
      </c>
      <c r="AN18">
        <f t="shared" si="11"/>
        <v>280.7493547439575</v>
      </c>
      <c r="AO18">
        <f t="shared" si="12"/>
        <v>239.933197762075</v>
      </c>
      <c r="AP18">
        <f t="shared" si="13"/>
        <v>-0.68694679716163198</v>
      </c>
      <c r="AQ18">
        <f t="shared" si="14"/>
        <v>1.5295585634058848</v>
      </c>
      <c r="AR18">
        <f t="shared" si="15"/>
        <v>22.359971562156019</v>
      </c>
      <c r="AS18">
        <f t="shared" si="16"/>
        <v>16.571376839408217</v>
      </c>
      <c r="AT18">
        <f t="shared" si="17"/>
        <v>10.433119773864746</v>
      </c>
      <c r="AU18">
        <f t="shared" si="18"/>
        <v>1.2687026174680269</v>
      </c>
      <c r="AV18">
        <f t="shared" si="19"/>
        <v>0.33406669688183194</v>
      </c>
      <c r="AW18">
        <f t="shared" si="20"/>
        <v>0.39597521864698138</v>
      </c>
      <c r="AX18">
        <f t="shared" si="21"/>
        <v>0.87272739882104555</v>
      </c>
      <c r="AY18">
        <f t="shared" si="22"/>
        <v>0.21197618504848301</v>
      </c>
      <c r="AZ18">
        <f t="shared" si="23"/>
        <v>19.424065110278072</v>
      </c>
      <c r="BA18">
        <f t="shared" si="24"/>
        <v>0.74703197564251445</v>
      </c>
      <c r="BB18">
        <f t="shared" si="25"/>
        <v>32.686023851615644</v>
      </c>
      <c r="BC18">
        <f t="shared" si="26"/>
        <v>372.28646756115688</v>
      </c>
      <c r="BD18">
        <f t="shared" si="27"/>
        <v>1.6258639061618178E-2</v>
      </c>
    </row>
    <row r="19" spans="1:114" x14ac:dyDescent="0.25">
      <c r="A19" s="1">
        <v>6</v>
      </c>
      <c r="B19" s="1" t="s">
        <v>75</v>
      </c>
      <c r="C19" s="1">
        <v>801.00000033527613</v>
      </c>
      <c r="D19" s="1">
        <v>0</v>
      </c>
      <c r="E19">
        <f t="shared" si="0"/>
        <v>18.511780192497174</v>
      </c>
      <c r="F19">
        <f t="shared" si="1"/>
        <v>0.37308747617732746</v>
      </c>
      <c r="G19">
        <f t="shared" si="2"/>
        <v>283.96704856517488</v>
      </c>
      <c r="H19">
        <f t="shared" si="3"/>
        <v>5.6155286793321784</v>
      </c>
      <c r="I19">
        <f t="shared" si="4"/>
        <v>1.1336065338048948</v>
      </c>
      <c r="J19">
        <f t="shared" si="5"/>
        <v>13.267486572265625</v>
      </c>
      <c r="K19" s="1">
        <v>5.187963753</v>
      </c>
      <c r="L19">
        <f t="shared" si="6"/>
        <v>1.5982949522041259</v>
      </c>
      <c r="M19" s="1">
        <v>1</v>
      </c>
      <c r="N19">
        <f t="shared" si="7"/>
        <v>3.1965899044082517</v>
      </c>
      <c r="O19" s="1">
        <v>7.5997633934020996</v>
      </c>
      <c r="P19" s="1">
        <v>13.267486572265625</v>
      </c>
      <c r="Q19" s="1">
        <v>4.9383606910705566</v>
      </c>
      <c r="R19" s="1">
        <v>401.5084228515625</v>
      </c>
      <c r="S19" s="1">
        <v>380.08441162109375</v>
      </c>
      <c r="T19" s="1">
        <v>-4.2502805590629578E-3</v>
      </c>
      <c r="U19" s="1">
        <v>5.7891130447387695</v>
      </c>
      <c r="V19" s="1">
        <v>-2.7745967730879784E-2</v>
      </c>
      <c r="W19" s="1">
        <v>37.791515350341797</v>
      </c>
      <c r="X19" s="1">
        <v>499.9600830078125</v>
      </c>
      <c r="Y19" s="1">
        <v>1499.6827392578125</v>
      </c>
      <c r="Z19" s="1">
        <v>296.26773071289063</v>
      </c>
      <c r="AA19" s="1">
        <v>68.406349182128906</v>
      </c>
      <c r="AB19" s="1">
        <v>-9.6612215042114258E-2</v>
      </c>
      <c r="AC19" s="1">
        <v>0.26119455695152283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0.96369232093941426</v>
      </c>
      <c r="AL19">
        <f t="shared" si="9"/>
        <v>5.615528679332178E-3</v>
      </c>
      <c r="AM19">
        <f t="shared" si="10"/>
        <v>286.4174865722656</v>
      </c>
      <c r="AN19">
        <f t="shared" si="11"/>
        <v>280.74976339340208</v>
      </c>
      <c r="AO19">
        <f t="shared" si="12"/>
        <v>239.94923291796658</v>
      </c>
      <c r="AP19">
        <f t="shared" si="13"/>
        <v>-0.68706247361090178</v>
      </c>
      <c r="AQ19">
        <f t="shared" si="14"/>
        <v>1.5296186221981125</v>
      </c>
      <c r="AR19">
        <f t="shared" si="15"/>
        <v>22.360769730972923</v>
      </c>
      <c r="AS19">
        <f t="shared" si="16"/>
        <v>16.571656686234153</v>
      </c>
      <c r="AT19">
        <f t="shared" si="17"/>
        <v>10.433624982833862</v>
      </c>
      <c r="AU19">
        <f t="shared" si="18"/>
        <v>1.2687453881984769</v>
      </c>
      <c r="AV19">
        <f t="shared" si="19"/>
        <v>0.33409396218712645</v>
      </c>
      <c r="AW19">
        <f t="shared" si="20"/>
        <v>0.39601208839321772</v>
      </c>
      <c r="AX19">
        <f t="shared" si="21"/>
        <v>0.87273329980525927</v>
      </c>
      <c r="AY19">
        <f t="shared" si="22"/>
        <v>0.21199374966473988</v>
      </c>
      <c r="AZ19">
        <f t="shared" si="23"/>
        <v>19.425149080367913</v>
      </c>
      <c r="BA19">
        <f t="shared" si="24"/>
        <v>0.74711574556301907</v>
      </c>
      <c r="BB19">
        <f t="shared" si="25"/>
        <v>32.687886120381691</v>
      </c>
      <c r="BC19">
        <f t="shared" si="26"/>
        <v>372.2664230747971</v>
      </c>
      <c r="BD19">
        <f t="shared" si="27"/>
        <v>1.6254782201947447E-2</v>
      </c>
    </row>
    <row r="20" spans="1:114" x14ac:dyDescent="0.25">
      <c r="A20" s="1">
        <v>7</v>
      </c>
      <c r="B20" s="1" t="s">
        <v>75</v>
      </c>
      <c r="C20" s="1">
        <v>801.50000032410026</v>
      </c>
      <c r="D20" s="1">
        <v>0</v>
      </c>
      <c r="E20">
        <f t="shared" si="0"/>
        <v>18.49378947292541</v>
      </c>
      <c r="F20">
        <f t="shared" si="1"/>
        <v>0.37305894623253172</v>
      </c>
      <c r="G20">
        <f t="shared" si="2"/>
        <v>284.04111221175782</v>
      </c>
      <c r="H20">
        <f t="shared" si="3"/>
        <v>5.6147667922369759</v>
      </c>
      <c r="I20">
        <f t="shared" si="4"/>
        <v>1.1335365918043494</v>
      </c>
      <c r="J20">
        <f t="shared" si="5"/>
        <v>13.266322135925293</v>
      </c>
      <c r="K20" s="1">
        <v>5.187963753</v>
      </c>
      <c r="L20">
        <f t="shared" si="6"/>
        <v>1.5982949522041259</v>
      </c>
      <c r="M20" s="1">
        <v>1</v>
      </c>
      <c r="N20">
        <f t="shared" si="7"/>
        <v>3.1965899044082517</v>
      </c>
      <c r="O20" s="1">
        <v>7.6005620956420898</v>
      </c>
      <c r="P20" s="1">
        <v>13.266322135925293</v>
      </c>
      <c r="Q20" s="1">
        <v>4.9386167526245117</v>
      </c>
      <c r="R20" s="1">
        <v>401.4849853515625</v>
      </c>
      <c r="S20" s="1">
        <v>380.08001708984375</v>
      </c>
      <c r="T20" s="1">
        <v>-4.156217910349369E-3</v>
      </c>
      <c r="U20" s="1">
        <v>5.7884120941162109</v>
      </c>
      <c r="V20" s="1">
        <v>-2.7130560949444771E-2</v>
      </c>
      <c r="W20" s="1">
        <v>37.785041809082031</v>
      </c>
      <c r="X20" s="1">
        <v>499.96121215820312</v>
      </c>
      <c r="Y20" s="1">
        <v>1499.687744140625</v>
      </c>
      <c r="Z20" s="1">
        <v>295.8466796875</v>
      </c>
      <c r="AA20" s="1">
        <v>68.406639099121094</v>
      </c>
      <c r="AB20" s="1">
        <v>-9.6612215042114258E-2</v>
      </c>
      <c r="AC20" s="1">
        <v>0.26119455695152283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0.96369449742029267</v>
      </c>
      <c r="AL20">
        <f t="shared" si="9"/>
        <v>5.6147667922369759E-3</v>
      </c>
      <c r="AM20">
        <f t="shared" si="10"/>
        <v>286.41632213592527</v>
      </c>
      <c r="AN20">
        <f t="shared" si="11"/>
        <v>280.75056209564207</v>
      </c>
      <c r="AO20">
        <f t="shared" si="12"/>
        <v>239.95003369919868</v>
      </c>
      <c r="AP20">
        <f t="shared" si="13"/>
        <v>-0.68648030118397885</v>
      </c>
      <c r="AQ20">
        <f t="shared" si="14"/>
        <v>1.5295024088835449</v>
      </c>
      <c r="AR20">
        <f t="shared" si="15"/>
        <v>22.358976102703988</v>
      </c>
      <c r="AS20">
        <f t="shared" si="16"/>
        <v>16.570564008587777</v>
      </c>
      <c r="AT20">
        <f t="shared" si="17"/>
        <v>10.433442115783691</v>
      </c>
      <c r="AU20">
        <f t="shared" si="18"/>
        <v>1.2687299066217894</v>
      </c>
      <c r="AV20">
        <f t="shared" si="19"/>
        <v>0.33407108406812186</v>
      </c>
      <c r="AW20">
        <f t="shared" si="20"/>
        <v>0.39596581707919543</v>
      </c>
      <c r="AX20">
        <f t="shared" si="21"/>
        <v>0.87276408954259399</v>
      </c>
      <c r="AY20">
        <f t="shared" si="22"/>
        <v>0.21197901132027086</v>
      </c>
      <c r="AZ20">
        <f t="shared" si="23"/>
        <v>19.430297852382676</v>
      </c>
      <c r="BA20">
        <f t="shared" si="24"/>
        <v>0.74731924710636877</v>
      </c>
      <c r="BB20">
        <f t="shared" si="25"/>
        <v>32.686472220004447</v>
      </c>
      <c r="BC20">
        <f t="shared" si="26"/>
        <v>372.26962647513926</v>
      </c>
      <c r="BD20">
        <f t="shared" si="27"/>
        <v>1.6238142809906528E-2</v>
      </c>
    </row>
    <row r="21" spans="1:114" x14ac:dyDescent="0.25">
      <c r="A21" s="1">
        <v>8</v>
      </c>
      <c r="B21" s="1" t="s">
        <v>76</v>
      </c>
      <c r="C21" s="1">
        <v>802.00000031292439</v>
      </c>
      <c r="D21" s="1">
        <v>0</v>
      </c>
      <c r="E21">
        <f t="shared" si="0"/>
        <v>18.481592800207487</v>
      </c>
      <c r="F21">
        <f t="shared" si="1"/>
        <v>0.37313105386613049</v>
      </c>
      <c r="G21">
        <f t="shared" si="2"/>
        <v>284.09129843981748</v>
      </c>
      <c r="H21">
        <f t="shared" si="3"/>
        <v>5.6149596614482435</v>
      </c>
      <c r="I21">
        <f t="shared" si="4"/>
        <v>1.1333721885284858</v>
      </c>
      <c r="J21">
        <f t="shared" si="5"/>
        <v>13.264652252197266</v>
      </c>
      <c r="K21" s="1">
        <v>5.187963753</v>
      </c>
      <c r="L21">
        <f t="shared" si="6"/>
        <v>1.5982949522041259</v>
      </c>
      <c r="M21" s="1">
        <v>1</v>
      </c>
      <c r="N21">
        <f t="shared" si="7"/>
        <v>3.1965899044082517</v>
      </c>
      <c r="O21" s="1">
        <v>7.600529670715332</v>
      </c>
      <c r="P21" s="1">
        <v>13.264652252197266</v>
      </c>
      <c r="Q21" s="1">
        <v>4.9389467239379883</v>
      </c>
      <c r="R21" s="1">
        <v>401.44882202148437</v>
      </c>
      <c r="S21" s="1">
        <v>380.05645751953125</v>
      </c>
      <c r="T21" s="1">
        <v>-4.3754056096076965E-3</v>
      </c>
      <c r="U21" s="1">
        <v>5.7884225845336914</v>
      </c>
      <c r="V21" s="1">
        <v>-2.8561202809214592E-2</v>
      </c>
      <c r="W21" s="1">
        <v>37.784912109375</v>
      </c>
      <c r="X21" s="1">
        <v>499.95855712890625</v>
      </c>
      <c r="Y21" s="1">
        <v>1499.6827392578125</v>
      </c>
      <c r="Z21" s="1">
        <v>295.4161376953125</v>
      </c>
      <c r="AA21" s="1">
        <v>68.4061279296875</v>
      </c>
      <c r="AB21" s="1">
        <v>-9.6612215042114258E-2</v>
      </c>
      <c r="AC21" s="1">
        <v>0.26119455695152283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0.96368937974903823</v>
      </c>
      <c r="AL21">
        <f t="shared" si="9"/>
        <v>5.6149596614482435E-3</v>
      </c>
      <c r="AM21">
        <f t="shared" si="10"/>
        <v>286.41465225219724</v>
      </c>
      <c r="AN21">
        <f t="shared" si="11"/>
        <v>280.75052967071531</v>
      </c>
      <c r="AO21">
        <f t="shared" si="12"/>
        <v>239.94923291796658</v>
      </c>
      <c r="AP21">
        <f t="shared" si="13"/>
        <v>-0.68640259883108901</v>
      </c>
      <c r="AQ21">
        <f t="shared" si="14"/>
        <v>1.5293357643571899</v>
      </c>
      <c r="AR21">
        <f t="shared" si="15"/>
        <v>22.356707076435402</v>
      </c>
      <c r="AS21">
        <f t="shared" si="16"/>
        <v>16.568284491901711</v>
      </c>
      <c r="AT21">
        <f t="shared" si="17"/>
        <v>10.432590961456299</v>
      </c>
      <c r="AU21">
        <f t="shared" si="18"/>
        <v>1.2686578498429295</v>
      </c>
      <c r="AV21">
        <f t="shared" si="19"/>
        <v>0.33412890636310777</v>
      </c>
      <c r="AW21">
        <f t="shared" si="20"/>
        <v>0.39596357582870406</v>
      </c>
      <c r="AX21">
        <f t="shared" si="21"/>
        <v>0.87269427401422539</v>
      </c>
      <c r="AY21">
        <f t="shared" si="22"/>
        <v>0.21201626115977609</v>
      </c>
      <c r="AZ21">
        <f t="shared" si="23"/>
        <v>19.433585704785187</v>
      </c>
      <c r="BA21">
        <f t="shared" si="24"/>
        <v>0.74749762257418795</v>
      </c>
      <c r="BB21">
        <f t="shared" si="25"/>
        <v>32.690338076128988</v>
      </c>
      <c r="BC21">
        <f t="shared" si="26"/>
        <v>372.25121786527575</v>
      </c>
      <c r="BD21">
        <f t="shared" si="27"/>
        <v>1.6230155546268589E-2</v>
      </c>
    </row>
    <row r="22" spans="1:114" x14ac:dyDescent="0.25">
      <c r="A22" s="1">
        <v>9</v>
      </c>
      <c r="B22" s="1" t="s">
        <v>76</v>
      </c>
      <c r="C22" s="1">
        <v>802.50000030174851</v>
      </c>
      <c r="D22" s="1">
        <v>0</v>
      </c>
      <c r="E22">
        <f t="shared" si="0"/>
        <v>18.440666006671751</v>
      </c>
      <c r="F22">
        <f t="shared" si="1"/>
        <v>0.37310528675932647</v>
      </c>
      <c r="G22">
        <f t="shared" si="2"/>
        <v>284.30007151290835</v>
      </c>
      <c r="H22">
        <f t="shared" si="3"/>
        <v>5.6134398354864823</v>
      </c>
      <c r="I22">
        <f t="shared" si="4"/>
        <v>1.1331407739088333</v>
      </c>
      <c r="J22">
        <f t="shared" si="5"/>
        <v>13.261178970336914</v>
      </c>
      <c r="K22" s="1">
        <v>5.187963753</v>
      </c>
      <c r="L22">
        <f t="shared" si="6"/>
        <v>1.5982949522041259</v>
      </c>
      <c r="M22" s="1">
        <v>1</v>
      </c>
      <c r="N22">
        <f t="shared" si="7"/>
        <v>3.1965899044082517</v>
      </c>
      <c r="O22" s="1">
        <v>7.6010246276855469</v>
      </c>
      <c r="P22" s="1">
        <v>13.261178970336914</v>
      </c>
      <c r="Q22" s="1">
        <v>4.9384889602661133</v>
      </c>
      <c r="R22" s="1">
        <v>401.42813110351562</v>
      </c>
      <c r="S22" s="1">
        <v>380.07888793945312</v>
      </c>
      <c r="T22" s="1">
        <v>-4.457834642380476E-3</v>
      </c>
      <c r="U22" s="1">
        <v>5.7867321968078613</v>
      </c>
      <c r="V22" s="1">
        <v>-2.9098324477672577E-2</v>
      </c>
      <c r="W22" s="1">
        <v>37.772647857666016</v>
      </c>
      <c r="X22" s="1">
        <v>499.96286010742187</v>
      </c>
      <c r="Y22" s="1">
        <v>1499.6666259765625</v>
      </c>
      <c r="Z22" s="1">
        <v>295.00991821289062</v>
      </c>
      <c r="AA22" s="1">
        <v>68.406211853027344</v>
      </c>
      <c r="AB22" s="1">
        <v>-9.6612215042114258E-2</v>
      </c>
      <c r="AC22" s="1">
        <v>0.26119455695152283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0.96369767390589911</v>
      </c>
      <c r="AL22">
        <f t="shared" si="9"/>
        <v>5.6134398354864825E-3</v>
      </c>
      <c r="AM22">
        <f t="shared" si="10"/>
        <v>286.41117897033689</v>
      </c>
      <c r="AN22">
        <f t="shared" si="11"/>
        <v>280.75102462768552</v>
      </c>
      <c r="AO22">
        <f t="shared" si="12"/>
        <v>239.94665479302421</v>
      </c>
      <c r="AP22">
        <f t="shared" si="13"/>
        <v>-0.68527470276751301</v>
      </c>
      <c r="AQ22">
        <f t="shared" si="14"/>
        <v>1.5289892025004062</v>
      </c>
      <c r="AR22">
        <f t="shared" si="15"/>
        <v>22.351613414663017</v>
      </c>
      <c r="AS22">
        <f t="shared" si="16"/>
        <v>16.564881217855156</v>
      </c>
      <c r="AT22">
        <f t="shared" si="17"/>
        <v>10.43110179901123</v>
      </c>
      <c r="AU22">
        <f t="shared" si="18"/>
        <v>1.268531789425827</v>
      </c>
      <c r="AV22">
        <f t="shared" si="19"/>
        <v>0.33410824428012614</v>
      </c>
      <c r="AW22">
        <f t="shared" si="20"/>
        <v>0.39584842859157288</v>
      </c>
      <c r="AX22">
        <f t="shared" si="21"/>
        <v>0.87268336083425413</v>
      </c>
      <c r="AY22">
        <f t="shared" si="22"/>
        <v>0.21200295036709857</v>
      </c>
      <c r="AZ22">
        <f t="shared" si="23"/>
        <v>19.447890921742832</v>
      </c>
      <c r="BA22">
        <f t="shared" si="24"/>
        <v>0.74800279766709266</v>
      </c>
      <c r="BB22">
        <f t="shared" si="25"/>
        <v>32.688573887493057</v>
      </c>
      <c r="BC22">
        <f t="shared" si="26"/>
        <v>372.29093269543648</v>
      </c>
      <c r="BD22">
        <f t="shared" si="27"/>
        <v>1.6191613073391949E-2</v>
      </c>
    </row>
    <row r="23" spans="1:114" x14ac:dyDescent="0.25">
      <c r="A23" s="1">
        <v>10</v>
      </c>
      <c r="B23" s="1" t="s">
        <v>77</v>
      </c>
      <c r="C23" s="1">
        <v>803.00000029057264</v>
      </c>
      <c r="D23" s="1">
        <v>0</v>
      </c>
      <c r="E23">
        <f t="shared" si="0"/>
        <v>18.442764871067251</v>
      </c>
      <c r="F23">
        <f t="shared" si="1"/>
        <v>0.37320176820437656</v>
      </c>
      <c r="G23">
        <f t="shared" si="2"/>
        <v>284.30778306599711</v>
      </c>
      <c r="H23">
        <f t="shared" si="3"/>
        <v>5.6137548970105771</v>
      </c>
      <c r="I23">
        <f t="shared" si="4"/>
        <v>1.1329441015283173</v>
      </c>
      <c r="J23">
        <f t="shared" si="5"/>
        <v>13.259264945983887</v>
      </c>
      <c r="K23" s="1">
        <v>5.187963753</v>
      </c>
      <c r="L23">
        <f t="shared" si="6"/>
        <v>1.5982949522041259</v>
      </c>
      <c r="M23" s="1">
        <v>1</v>
      </c>
      <c r="N23">
        <f t="shared" si="7"/>
        <v>3.1965899044082517</v>
      </c>
      <c r="O23" s="1">
        <v>7.6008577346801758</v>
      </c>
      <c r="P23" s="1">
        <v>13.259264945983887</v>
      </c>
      <c r="Q23" s="1">
        <v>4.9384922981262207</v>
      </c>
      <c r="R23" s="1">
        <v>401.42596435546875</v>
      </c>
      <c r="S23" s="1">
        <v>380.07452392578125</v>
      </c>
      <c r="T23" s="1">
        <v>-4.6797739341855049E-3</v>
      </c>
      <c r="U23" s="1">
        <v>5.7868132591247559</v>
      </c>
      <c r="V23" s="1">
        <v>-3.0547384172677994E-2</v>
      </c>
      <c r="W23" s="1">
        <v>37.773624420166016</v>
      </c>
      <c r="X23" s="1">
        <v>499.9647216796875</v>
      </c>
      <c r="Y23" s="1">
        <v>1499.62255859375</v>
      </c>
      <c r="Z23" s="1">
        <v>294.65219116210937</v>
      </c>
      <c r="AA23" s="1">
        <v>68.406242370605469</v>
      </c>
      <c r="AB23" s="1">
        <v>-9.6612215042114258E-2</v>
      </c>
      <c r="AC23" s="1">
        <v>0.26119455695152283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0.96370126215815799</v>
      </c>
      <c r="AL23">
        <f t="shared" si="9"/>
        <v>5.6137548970105772E-3</v>
      </c>
      <c r="AM23">
        <f t="shared" si="10"/>
        <v>286.40926494598386</v>
      </c>
      <c r="AN23">
        <f t="shared" si="11"/>
        <v>280.75085773468015</v>
      </c>
      <c r="AO23">
        <f t="shared" si="12"/>
        <v>239.93960401193181</v>
      </c>
      <c r="AP23">
        <f t="shared" si="13"/>
        <v>-0.68531043805053504</v>
      </c>
      <c r="AQ23">
        <f t="shared" si="14"/>
        <v>1.5287982518854386</v>
      </c>
      <c r="AR23">
        <f t="shared" si="15"/>
        <v>22.348812022195965</v>
      </c>
      <c r="AS23">
        <f t="shared" si="16"/>
        <v>16.561998763071209</v>
      </c>
      <c r="AT23">
        <f t="shared" si="17"/>
        <v>10.430061340332031</v>
      </c>
      <c r="AU23">
        <f t="shared" si="18"/>
        <v>1.268443719178237</v>
      </c>
      <c r="AV23">
        <f t="shared" si="19"/>
        <v>0.33418560912164258</v>
      </c>
      <c r="AW23">
        <f t="shared" si="20"/>
        <v>0.3958541503571214</v>
      </c>
      <c r="AX23">
        <f t="shared" si="21"/>
        <v>0.8725895688211156</v>
      </c>
      <c r="AY23">
        <f t="shared" si="22"/>
        <v>0.21205278997101476</v>
      </c>
      <c r="AZ23">
        <f t="shared" si="23"/>
        <v>19.448427116262121</v>
      </c>
      <c r="BA23">
        <f t="shared" si="24"/>
        <v>0.74803167581291263</v>
      </c>
      <c r="BB23">
        <f t="shared" si="25"/>
        <v>32.693762826852499</v>
      </c>
      <c r="BC23">
        <f t="shared" si="26"/>
        <v>372.28568227874808</v>
      </c>
      <c r="BD23">
        <f t="shared" si="27"/>
        <v>1.6196254899607236E-2</v>
      </c>
    </row>
    <row r="24" spans="1:114" x14ac:dyDescent="0.25">
      <c r="A24" s="1">
        <v>11</v>
      </c>
      <c r="B24" s="1" t="s">
        <v>77</v>
      </c>
      <c r="C24" s="1">
        <v>803.50000027939677</v>
      </c>
      <c r="D24" s="1">
        <v>0</v>
      </c>
      <c r="E24">
        <f t="shared" si="0"/>
        <v>18.47008171985032</v>
      </c>
      <c r="F24">
        <f t="shared" si="1"/>
        <v>0.373221949753414</v>
      </c>
      <c r="G24">
        <f t="shared" si="2"/>
        <v>284.18422594787103</v>
      </c>
      <c r="H24">
        <f t="shared" si="3"/>
        <v>5.6148134463331107</v>
      </c>
      <c r="I24">
        <f t="shared" si="4"/>
        <v>1.1331052279433744</v>
      </c>
      <c r="J24">
        <f t="shared" si="5"/>
        <v>13.261262893676758</v>
      </c>
      <c r="K24" s="1">
        <v>5.187963753</v>
      </c>
      <c r="L24">
        <f t="shared" si="6"/>
        <v>1.5982949522041259</v>
      </c>
      <c r="M24" s="1">
        <v>1</v>
      </c>
      <c r="N24">
        <f t="shared" si="7"/>
        <v>3.1965899044082517</v>
      </c>
      <c r="O24" s="1">
        <v>7.600670337677002</v>
      </c>
      <c r="P24" s="1">
        <v>13.261262893676758</v>
      </c>
      <c r="Q24" s="1">
        <v>4.9385852813720703</v>
      </c>
      <c r="R24" s="1">
        <v>401.45565795898437</v>
      </c>
      <c r="S24" s="1">
        <v>380.07510375976562</v>
      </c>
      <c r="T24" s="1">
        <v>-5.326323676854372E-3</v>
      </c>
      <c r="U24" s="1">
        <v>5.7873497009277344</v>
      </c>
      <c r="V24" s="1">
        <v>-3.4768335521221161E-2</v>
      </c>
      <c r="W24" s="1">
        <v>37.777748107910156</v>
      </c>
      <c r="X24" s="1">
        <v>499.95660400390625</v>
      </c>
      <c r="Y24" s="1">
        <v>1499.5308837890625</v>
      </c>
      <c r="Z24" s="1">
        <v>294.11007690429687</v>
      </c>
      <c r="AA24" s="1">
        <v>68.406501770019531</v>
      </c>
      <c r="AB24" s="1">
        <v>-9.6612215042114258E-2</v>
      </c>
      <c r="AC24" s="1">
        <v>0.26119455695152283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0.96368561502535655</v>
      </c>
      <c r="AL24">
        <f t="shared" si="9"/>
        <v>5.6148134463331108E-3</v>
      </c>
      <c r="AM24">
        <f t="shared" si="10"/>
        <v>286.41126289367674</v>
      </c>
      <c r="AN24">
        <f t="shared" si="11"/>
        <v>280.75067033767698</v>
      </c>
      <c r="AO24">
        <f t="shared" si="12"/>
        <v>239.92493604350966</v>
      </c>
      <c r="AP24">
        <f t="shared" si="13"/>
        <v>-0.68621228519609945</v>
      </c>
      <c r="AQ24">
        <f t="shared" si="14"/>
        <v>1.5289975755036096</v>
      </c>
      <c r="AR24">
        <f t="shared" si="15"/>
        <v>22.351641085872956</v>
      </c>
      <c r="AS24">
        <f t="shared" si="16"/>
        <v>16.564291384945221</v>
      </c>
      <c r="AT24">
        <f t="shared" si="17"/>
        <v>10.43096661567688</v>
      </c>
      <c r="AU24">
        <f t="shared" si="18"/>
        <v>1.2685203464471715</v>
      </c>
      <c r="AV24">
        <f t="shared" si="19"/>
        <v>0.33420179141780004</v>
      </c>
      <c r="AW24">
        <f t="shared" si="20"/>
        <v>0.39589234756023506</v>
      </c>
      <c r="AX24">
        <f t="shared" si="21"/>
        <v>0.87262799888693643</v>
      </c>
      <c r="AY24">
        <f t="shared" si="22"/>
        <v>0.21206321489608099</v>
      </c>
      <c r="AZ24">
        <f t="shared" si="23"/>
        <v>19.44004875531467</v>
      </c>
      <c r="BA24">
        <f t="shared" si="24"/>
        <v>0.74770544857233157</v>
      </c>
      <c r="BB24">
        <f t="shared" si="25"/>
        <v>32.693231666124092</v>
      </c>
      <c r="BC24">
        <f t="shared" si="26"/>
        <v>372.27472552312918</v>
      </c>
      <c r="BD24">
        <f t="shared" si="27"/>
        <v>1.6220458149845404E-2</v>
      </c>
    </row>
    <row r="25" spans="1:114" x14ac:dyDescent="0.25">
      <c r="A25" s="1">
        <v>12</v>
      </c>
      <c r="B25" s="1" t="s">
        <v>78</v>
      </c>
      <c r="C25" s="1">
        <v>804.0000002682209</v>
      </c>
      <c r="D25" s="1">
        <v>0</v>
      </c>
      <c r="E25">
        <f t="shared" si="0"/>
        <v>18.501025974965561</v>
      </c>
      <c r="F25">
        <f t="shared" si="1"/>
        <v>0.37337440451597009</v>
      </c>
      <c r="G25">
        <f t="shared" si="2"/>
        <v>284.0832257380809</v>
      </c>
      <c r="H25">
        <f t="shared" si="3"/>
        <v>5.6163628230733575</v>
      </c>
      <c r="I25">
        <f t="shared" si="4"/>
        <v>1.1330094004483269</v>
      </c>
      <c r="J25">
        <f t="shared" si="5"/>
        <v>13.260470390319824</v>
      </c>
      <c r="K25" s="1">
        <v>5.187963753</v>
      </c>
      <c r="L25">
        <f t="shared" si="6"/>
        <v>1.5982949522041259</v>
      </c>
      <c r="M25" s="1">
        <v>1</v>
      </c>
      <c r="N25">
        <f t="shared" si="7"/>
        <v>3.1965899044082517</v>
      </c>
      <c r="O25" s="1">
        <v>7.6006932258605957</v>
      </c>
      <c r="P25" s="1">
        <v>13.260470390319824</v>
      </c>
      <c r="Q25" s="1">
        <v>4.9373478889465332</v>
      </c>
      <c r="R25" s="1">
        <v>401.49850463867187</v>
      </c>
      <c r="S25" s="1">
        <v>380.08560180664062</v>
      </c>
      <c r="T25" s="1">
        <v>-6.5881749615073204E-3</v>
      </c>
      <c r="U25" s="1">
        <v>5.7875676155090332</v>
      </c>
      <c r="V25" s="1">
        <v>-4.3005384504795074E-2</v>
      </c>
      <c r="W25" s="1">
        <v>37.779289245605469</v>
      </c>
      <c r="X25" s="1">
        <v>499.96673583984375</v>
      </c>
      <c r="Y25" s="1">
        <v>1499.48193359375</v>
      </c>
      <c r="Z25" s="1">
        <v>293.4525146484375</v>
      </c>
      <c r="AA25" s="1">
        <v>68.406822204589844</v>
      </c>
      <c r="AB25" s="1">
        <v>-9.6612215042114258E-2</v>
      </c>
      <c r="AC25" s="1">
        <v>0.26119455695152283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0.96370514452945466</v>
      </c>
      <c r="AL25">
        <f t="shared" si="9"/>
        <v>5.6163628230733575E-3</v>
      </c>
      <c r="AM25">
        <f t="shared" si="10"/>
        <v>286.4104703903198</v>
      </c>
      <c r="AN25">
        <f t="shared" si="11"/>
        <v>280.75069322586057</v>
      </c>
      <c r="AO25">
        <f t="shared" si="12"/>
        <v>239.91710401243472</v>
      </c>
      <c r="AP25">
        <f t="shared" si="13"/>
        <v>-0.68694893347313279</v>
      </c>
      <c r="AQ25">
        <f t="shared" si="14"/>
        <v>1.5289185093194952</v>
      </c>
      <c r="AR25">
        <f t="shared" si="15"/>
        <v>22.350380562143854</v>
      </c>
      <c r="AS25">
        <f t="shared" si="16"/>
        <v>16.562812946634821</v>
      </c>
      <c r="AT25">
        <f t="shared" si="17"/>
        <v>10.43058180809021</v>
      </c>
      <c r="AU25">
        <f t="shared" si="18"/>
        <v>1.2684877738099061</v>
      </c>
      <c r="AV25">
        <f t="shared" si="19"/>
        <v>0.33432402925054772</v>
      </c>
      <c r="AW25">
        <f t="shared" si="20"/>
        <v>0.39590910887116842</v>
      </c>
      <c r="AX25">
        <f t="shared" si="21"/>
        <v>0.8725786649387377</v>
      </c>
      <c r="AY25">
        <f t="shared" si="22"/>
        <v>0.21214196319531053</v>
      </c>
      <c r="AZ25">
        <f t="shared" si="23"/>
        <v>19.433230714371263</v>
      </c>
      <c r="BA25">
        <f t="shared" si="24"/>
        <v>0.74741906662015933</v>
      </c>
      <c r="BB25">
        <f t="shared" si="25"/>
        <v>32.698353267689427</v>
      </c>
      <c r="BC25">
        <f t="shared" si="26"/>
        <v>372.27215503583034</v>
      </c>
      <c r="BD25">
        <f t="shared" si="27"/>
        <v>1.6250290948725318E-2</v>
      </c>
    </row>
    <row r="26" spans="1:114" x14ac:dyDescent="0.25">
      <c r="A26" s="1">
        <v>13</v>
      </c>
      <c r="B26" s="1" t="s">
        <v>78</v>
      </c>
      <c r="C26" s="1">
        <v>804.50000025704503</v>
      </c>
      <c r="D26" s="1">
        <v>0</v>
      </c>
      <c r="E26">
        <f t="shared" si="0"/>
        <v>18.521858579506681</v>
      </c>
      <c r="F26">
        <f t="shared" si="1"/>
        <v>0.37329271307826695</v>
      </c>
      <c r="G26">
        <f t="shared" si="2"/>
        <v>283.95488247583245</v>
      </c>
      <c r="H26">
        <f t="shared" si="3"/>
        <v>5.6159490608113973</v>
      </c>
      <c r="I26">
        <f t="shared" si="4"/>
        <v>1.1331451550529068</v>
      </c>
      <c r="J26">
        <f t="shared" si="5"/>
        <v>13.26104736328125</v>
      </c>
      <c r="K26" s="1">
        <v>5.187963753</v>
      </c>
      <c r="L26">
        <f t="shared" si="6"/>
        <v>1.5982949522041259</v>
      </c>
      <c r="M26" s="1">
        <v>1</v>
      </c>
      <c r="N26">
        <f t="shared" si="7"/>
        <v>3.1965899044082517</v>
      </c>
      <c r="O26" s="1">
        <v>7.6004419326782227</v>
      </c>
      <c r="P26" s="1">
        <v>13.26104736328125</v>
      </c>
      <c r="Q26" s="1">
        <v>4.9366679191589355</v>
      </c>
      <c r="R26" s="1">
        <v>401.50601196289062</v>
      </c>
      <c r="S26" s="1">
        <v>380.07205200195312</v>
      </c>
      <c r="T26" s="1">
        <v>-7.2101512923836708E-3</v>
      </c>
      <c r="U26" s="1">
        <v>5.7864394187927246</v>
      </c>
      <c r="V26" s="1">
        <v>-4.706612229347229E-2</v>
      </c>
      <c r="W26" s="1">
        <v>37.772476196289063</v>
      </c>
      <c r="X26" s="1">
        <v>499.97415161132812</v>
      </c>
      <c r="Y26" s="1">
        <v>1499.4925537109375</v>
      </c>
      <c r="Z26" s="1">
        <v>292.72726440429687</v>
      </c>
      <c r="AA26" s="1">
        <v>68.406646728515625</v>
      </c>
      <c r="AB26" s="1">
        <v>-9.6612215042114258E-2</v>
      </c>
      <c r="AC26" s="1">
        <v>0.26119455695152283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0.96371943871468313</v>
      </c>
      <c r="AL26">
        <f t="shared" si="9"/>
        <v>5.615949060811397E-3</v>
      </c>
      <c r="AM26">
        <f t="shared" si="10"/>
        <v>286.41104736328123</v>
      </c>
      <c r="AN26">
        <f t="shared" si="11"/>
        <v>280.7504419326782</v>
      </c>
      <c r="AO26">
        <f t="shared" si="12"/>
        <v>239.91880323114674</v>
      </c>
      <c r="AP26">
        <f t="shared" si="13"/>
        <v>-0.68682159432395751</v>
      </c>
      <c r="AQ26">
        <f t="shared" si="14"/>
        <v>1.5289760721902179</v>
      </c>
      <c r="AR26">
        <f t="shared" si="15"/>
        <v>22.351279375792839</v>
      </c>
      <c r="AS26">
        <f t="shared" si="16"/>
        <v>16.564839957000114</v>
      </c>
      <c r="AT26">
        <f t="shared" si="17"/>
        <v>10.430744647979736</v>
      </c>
      <c r="AU26">
        <f t="shared" si="18"/>
        <v>1.2685015575559626</v>
      </c>
      <c r="AV26">
        <f t="shared" si="19"/>
        <v>0.33425853056628146</v>
      </c>
      <c r="AW26">
        <f t="shared" si="20"/>
        <v>0.39583091713731117</v>
      </c>
      <c r="AX26">
        <f t="shared" si="21"/>
        <v>0.8726706404186515</v>
      </c>
      <c r="AY26">
        <f t="shared" si="22"/>
        <v>0.21209976739362377</v>
      </c>
      <c r="AZ26">
        <f t="shared" si="23"/>
        <v>19.424401332361441</v>
      </c>
      <c r="BA26">
        <f t="shared" si="24"/>
        <v>0.747108031175029</v>
      </c>
      <c r="BB26">
        <f t="shared" si="25"/>
        <v>32.691291018403653</v>
      </c>
      <c r="BC26">
        <f t="shared" si="26"/>
        <v>372.24980710033105</v>
      </c>
      <c r="BD26">
        <f t="shared" si="27"/>
        <v>1.6266051921987174E-2</v>
      </c>
    </row>
    <row r="27" spans="1:114" x14ac:dyDescent="0.25">
      <c r="A27" s="1">
        <v>14</v>
      </c>
      <c r="B27" s="1" t="s">
        <v>79</v>
      </c>
      <c r="C27" s="1">
        <v>805.00000024586916</v>
      </c>
      <c r="D27" s="1">
        <v>0</v>
      </c>
      <c r="E27">
        <f t="shared" si="0"/>
        <v>18.560075865937218</v>
      </c>
      <c r="F27">
        <f t="shared" si="1"/>
        <v>0.37315347945043204</v>
      </c>
      <c r="G27">
        <f t="shared" si="2"/>
        <v>283.75298665898885</v>
      </c>
      <c r="H27">
        <f t="shared" si="3"/>
        <v>5.6151029453664796</v>
      </c>
      <c r="I27">
        <f t="shared" si="4"/>
        <v>1.1333512171096409</v>
      </c>
      <c r="J27">
        <f t="shared" si="5"/>
        <v>13.262590408325195</v>
      </c>
      <c r="K27" s="1">
        <v>5.187963753</v>
      </c>
      <c r="L27">
        <f t="shared" si="6"/>
        <v>1.5982949522041259</v>
      </c>
      <c r="M27" s="1">
        <v>1</v>
      </c>
      <c r="N27">
        <f t="shared" si="7"/>
        <v>3.1965899044082517</v>
      </c>
      <c r="O27" s="1">
        <v>7.6004667282104492</v>
      </c>
      <c r="P27" s="1">
        <v>13.262590408325195</v>
      </c>
      <c r="Q27" s="1">
        <v>4.9360980987548828</v>
      </c>
      <c r="R27" s="1">
        <v>401.5517578125</v>
      </c>
      <c r="S27" s="1">
        <v>380.0791015625</v>
      </c>
      <c r="T27" s="1">
        <v>-6.9189248606562614E-3</v>
      </c>
      <c r="U27" s="1">
        <v>5.785682201385498</v>
      </c>
      <c r="V27" s="1">
        <v>-4.5164957642555237E-2</v>
      </c>
      <c r="W27" s="1">
        <v>37.767440795898438</v>
      </c>
      <c r="X27" s="1">
        <v>499.98968505859375</v>
      </c>
      <c r="Y27" s="1">
        <v>1499.429931640625</v>
      </c>
      <c r="Z27" s="1">
        <v>291.80386352539062</v>
      </c>
      <c r="AA27" s="1">
        <v>68.406593322753906</v>
      </c>
      <c r="AB27" s="1">
        <v>-9.6612215042114258E-2</v>
      </c>
      <c r="AC27" s="1">
        <v>0.26119455695152283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0.96374938003271293</v>
      </c>
      <c r="AL27">
        <f t="shared" si="9"/>
        <v>5.6151029453664798E-3</v>
      </c>
      <c r="AM27">
        <f t="shared" si="10"/>
        <v>286.41259040832517</v>
      </c>
      <c r="AN27">
        <f t="shared" si="11"/>
        <v>280.75046672821043</v>
      </c>
      <c r="AO27">
        <f t="shared" si="12"/>
        <v>239.90878370012069</v>
      </c>
      <c r="AP27">
        <f t="shared" si="13"/>
        <v>-0.68669132780661446</v>
      </c>
      <c r="AQ27">
        <f t="shared" si="14"/>
        <v>1.5291300265545142</v>
      </c>
      <c r="AR27">
        <f t="shared" si="15"/>
        <v>22.353547403534911</v>
      </c>
      <c r="AS27">
        <f t="shared" si="16"/>
        <v>16.567865202149413</v>
      </c>
      <c r="AT27">
        <f t="shared" si="17"/>
        <v>10.431528568267822</v>
      </c>
      <c r="AU27">
        <f t="shared" si="18"/>
        <v>1.2685679151225697</v>
      </c>
      <c r="AV27">
        <f t="shared" si="19"/>
        <v>0.33414688870904102</v>
      </c>
      <c r="AW27">
        <f t="shared" si="20"/>
        <v>0.39577880944487331</v>
      </c>
      <c r="AX27">
        <f t="shared" si="21"/>
        <v>0.87278910567769641</v>
      </c>
      <c r="AY27">
        <f t="shared" si="22"/>
        <v>0.21202784565012486</v>
      </c>
      <c r="AZ27">
        <f t="shared" si="23"/>
        <v>19.410575162498265</v>
      </c>
      <c r="BA27">
        <f t="shared" si="24"/>
        <v>0.74656297989677467</v>
      </c>
      <c r="BB27">
        <f t="shared" si="25"/>
        <v>32.683151807426839</v>
      </c>
      <c r="BC27">
        <f t="shared" si="26"/>
        <v>372.24071654337018</v>
      </c>
      <c r="BD27">
        <f t="shared" si="27"/>
        <v>1.6295954475821276E-2</v>
      </c>
    </row>
    <row r="28" spans="1:114" x14ac:dyDescent="0.25">
      <c r="A28" s="1">
        <v>15</v>
      </c>
      <c r="B28" s="1" t="s">
        <v>79</v>
      </c>
      <c r="C28" s="1">
        <v>805.50000023469329</v>
      </c>
      <c r="D28" s="1">
        <v>0</v>
      </c>
      <c r="E28">
        <f t="shared" si="0"/>
        <v>18.597183546270401</v>
      </c>
      <c r="F28">
        <f t="shared" si="1"/>
        <v>0.37311637363200223</v>
      </c>
      <c r="G28">
        <f t="shared" si="2"/>
        <v>283.56762293693816</v>
      </c>
      <c r="H28">
        <f t="shared" si="3"/>
        <v>5.6166133041230353</v>
      </c>
      <c r="I28">
        <f t="shared" si="4"/>
        <v>1.1337469579322106</v>
      </c>
      <c r="J28">
        <f t="shared" si="5"/>
        <v>13.267132759094238</v>
      </c>
      <c r="K28" s="1">
        <v>5.187963753</v>
      </c>
      <c r="L28">
        <f t="shared" si="6"/>
        <v>1.5982949522041259</v>
      </c>
      <c r="M28" s="1">
        <v>1</v>
      </c>
      <c r="N28">
        <f t="shared" si="7"/>
        <v>3.1965899044082517</v>
      </c>
      <c r="O28" s="1">
        <v>7.6005988121032715</v>
      </c>
      <c r="P28" s="1">
        <v>13.267132759094238</v>
      </c>
      <c r="Q28" s="1">
        <v>4.9370012283325195</v>
      </c>
      <c r="R28" s="1">
        <v>401.58834838867187</v>
      </c>
      <c r="S28" s="1">
        <v>380.07736206054687</v>
      </c>
      <c r="T28" s="1">
        <v>-7.397322915494442E-3</v>
      </c>
      <c r="U28" s="1">
        <v>5.7865524291992188</v>
      </c>
      <c r="V28" s="1">
        <v>-4.8287138342857361E-2</v>
      </c>
      <c r="W28" s="1">
        <v>37.772586822509766</v>
      </c>
      <c r="X28" s="1">
        <v>500.00732421875</v>
      </c>
      <c r="Y28" s="1">
        <v>1499.37548828125</v>
      </c>
      <c r="Z28" s="1">
        <v>290.69906616210937</v>
      </c>
      <c r="AA28" s="1">
        <v>68.40625</v>
      </c>
      <c r="AB28" s="1">
        <v>-9.6612215042114258E-2</v>
      </c>
      <c r="AC28" s="1">
        <v>0.26119455695152283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0.96378338019346199</v>
      </c>
      <c r="AL28">
        <f t="shared" si="9"/>
        <v>5.6166133041230352E-3</v>
      </c>
      <c r="AM28">
        <f t="shared" si="10"/>
        <v>286.41713275909422</v>
      </c>
      <c r="AN28">
        <f t="shared" si="11"/>
        <v>280.75059881210325</v>
      </c>
      <c r="AO28">
        <f t="shared" si="12"/>
        <v>239.9000727628154</v>
      </c>
      <c r="AP28">
        <f t="shared" si="13"/>
        <v>-0.68798869414555286</v>
      </c>
      <c r="AQ28">
        <f t="shared" si="14"/>
        <v>1.5295833100421197</v>
      </c>
      <c r="AR28">
        <f t="shared" si="15"/>
        <v>22.360285939400562</v>
      </c>
      <c r="AS28">
        <f t="shared" si="16"/>
        <v>16.573733510201343</v>
      </c>
      <c r="AT28">
        <f t="shared" si="17"/>
        <v>10.433865785598755</v>
      </c>
      <c r="AU28">
        <f t="shared" si="18"/>
        <v>1.2687657748831314</v>
      </c>
      <c r="AV28">
        <f t="shared" si="19"/>
        <v>0.3341171346389486</v>
      </c>
      <c r="AW28">
        <f t="shared" si="20"/>
        <v>0.39583635210990908</v>
      </c>
      <c r="AX28">
        <f t="shared" si="21"/>
        <v>0.87292942277322227</v>
      </c>
      <c r="AY28">
        <f t="shared" si="22"/>
        <v>0.21200867765314321</v>
      </c>
      <c r="AZ28">
        <f t="shared" si="23"/>
        <v>19.397797706529929</v>
      </c>
      <c r="BA28">
        <f t="shared" si="24"/>
        <v>0.7460786967148163</v>
      </c>
      <c r="BB28">
        <f t="shared" si="25"/>
        <v>32.678642670034655</v>
      </c>
      <c r="BC28">
        <f t="shared" si="26"/>
        <v>372.22330553836292</v>
      </c>
      <c r="BD28">
        <f t="shared" si="27"/>
        <v>1.6327046338450803E-2</v>
      </c>
      <c r="BE28">
        <f>AVERAGE(E14:E28)</f>
        <v>18.505596110606099</v>
      </c>
      <c r="BF28">
        <f>AVERAGE(O14:O28)</f>
        <v>7.5997707366943361</v>
      </c>
      <c r="BG28">
        <f>AVERAGE(P14:P28)</f>
        <v>13.264849535624187</v>
      </c>
      <c r="BH28" t="e">
        <f>AVERAGE(B14:B28)</f>
        <v>#DIV/0!</v>
      </c>
      <c r="BI28">
        <f t="shared" ref="BI28:DJ28" si="28">AVERAGE(C14:C28)</f>
        <v>802.0333336455127</v>
      </c>
      <c r="BJ28">
        <f t="shared" si="28"/>
        <v>0</v>
      </c>
      <c r="BK28">
        <f t="shared" si="28"/>
        <v>18.505596110606099</v>
      </c>
      <c r="BL28">
        <f t="shared" si="28"/>
        <v>0.37316825360619804</v>
      </c>
      <c r="BM28">
        <f t="shared" si="28"/>
        <v>284.01646277548303</v>
      </c>
      <c r="BN28">
        <f t="shared" si="28"/>
        <v>5.6155838200266173</v>
      </c>
      <c r="BO28">
        <f t="shared" si="28"/>
        <v>1.133403538201748</v>
      </c>
      <c r="BP28">
        <f t="shared" si="28"/>
        <v>13.264849535624187</v>
      </c>
      <c r="BQ28">
        <f t="shared" si="28"/>
        <v>5.187963753</v>
      </c>
      <c r="BR28">
        <f t="shared" si="28"/>
        <v>1.5982949522041257</v>
      </c>
      <c r="BS28">
        <f t="shared" si="28"/>
        <v>1</v>
      </c>
      <c r="BT28">
        <f t="shared" si="28"/>
        <v>3.1965899044082513</v>
      </c>
      <c r="BU28">
        <f t="shared" si="28"/>
        <v>7.5997707366943361</v>
      </c>
      <c r="BV28">
        <f t="shared" si="28"/>
        <v>13.264849535624187</v>
      </c>
      <c r="BW28">
        <f t="shared" si="28"/>
        <v>4.9373723665873213</v>
      </c>
      <c r="BX28">
        <f t="shared" si="28"/>
        <v>401.50361938476561</v>
      </c>
      <c r="BY28">
        <f t="shared" si="28"/>
        <v>380.08652343749998</v>
      </c>
      <c r="BZ28">
        <f t="shared" si="28"/>
        <v>-5.0622519105672833E-3</v>
      </c>
      <c r="CA28">
        <f t="shared" si="28"/>
        <v>5.7882194519042969</v>
      </c>
      <c r="CB28">
        <f t="shared" si="28"/>
        <v>-3.3046278481682144E-2</v>
      </c>
      <c r="CC28">
        <f t="shared" si="28"/>
        <v>37.785759226481119</v>
      </c>
      <c r="CD28">
        <f t="shared" si="28"/>
        <v>499.97248535156251</v>
      </c>
      <c r="CE28">
        <f t="shared" si="28"/>
        <v>1499.5535644531251</v>
      </c>
      <c r="CF28">
        <f t="shared" si="28"/>
        <v>294.74063924153648</v>
      </c>
      <c r="CG28">
        <f t="shared" si="28"/>
        <v>68.406519571940109</v>
      </c>
      <c r="CH28">
        <f t="shared" si="28"/>
        <v>-9.6612215042114258E-2</v>
      </c>
      <c r="CI28">
        <f t="shared" si="28"/>
        <v>0.26119455695152283</v>
      </c>
      <c r="CJ28">
        <f t="shared" si="28"/>
        <v>0.86666667461395264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0.96371622693479231</v>
      </c>
      <c r="CR28">
        <f t="shared" si="28"/>
        <v>5.6155838200266182E-3</v>
      </c>
      <c r="CS28">
        <f t="shared" si="28"/>
        <v>286.41484953562423</v>
      </c>
      <c r="CT28">
        <f t="shared" si="28"/>
        <v>280.74977073669442</v>
      </c>
      <c r="CU28">
        <f t="shared" si="28"/>
        <v>239.92856494967856</v>
      </c>
      <c r="CV28">
        <f t="shared" si="28"/>
        <v>-0.68702478694230207</v>
      </c>
      <c r="CW28">
        <f t="shared" si="28"/>
        <v>1.5293554857183758</v>
      </c>
      <c r="CX28">
        <f t="shared" si="28"/>
        <v>22.356867368653813</v>
      </c>
      <c r="CY28">
        <f t="shared" si="28"/>
        <v>16.568647916749516</v>
      </c>
      <c r="CZ28">
        <f t="shared" si="28"/>
        <v>10.432310136159261</v>
      </c>
      <c r="DA28">
        <f t="shared" si="28"/>
        <v>1.2686340807767988</v>
      </c>
      <c r="DB28">
        <f t="shared" si="28"/>
        <v>0.3341587337912818</v>
      </c>
      <c r="DC28">
        <f t="shared" si="28"/>
        <v>0.39595194751662716</v>
      </c>
      <c r="DD28">
        <f t="shared" si="28"/>
        <v>0.87268213326017174</v>
      </c>
      <c r="DE28">
        <f t="shared" si="28"/>
        <v>0.21203547657966362</v>
      </c>
      <c r="DF28">
        <f t="shared" si="28"/>
        <v>19.42857772344972</v>
      </c>
      <c r="DG28">
        <f t="shared" si="28"/>
        <v>0.74724160436239961</v>
      </c>
      <c r="DH28">
        <f t="shared" si="28"/>
        <v>32.690046995719165</v>
      </c>
      <c r="DI28">
        <f t="shared" si="28"/>
        <v>372.27114658391423</v>
      </c>
      <c r="DJ28">
        <f t="shared" si="28"/>
        <v>1.6250218051201682E-2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>
        <v>16</v>
      </c>
      <c r="B31" s="1" t="s">
        <v>82</v>
      </c>
      <c r="C31" s="1">
        <v>1015.0000003129244</v>
      </c>
      <c r="D31" s="1">
        <v>0</v>
      </c>
      <c r="E31">
        <f t="shared" ref="E31:E45" si="29">(R31-S31*(1000-T31)/(1000-U31))*AK31</f>
        <v>19.625618638086994</v>
      </c>
      <c r="F31">
        <f t="shared" ref="F31:F45" si="30">IF(AV31&lt;&gt;0,1/(1/AV31-1/N31),0)</f>
        <v>0.3426830253396263</v>
      </c>
      <c r="G31">
        <f t="shared" ref="G31:G45" si="31">((AY31-AL31/2)*S31-E31)/(AY31+AL31/2)</f>
        <v>267.09698823791121</v>
      </c>
      <c r="H31">
        <f t="shared" ref="H31:H45" si="32">AL31*1000</f>
        <v>5.3955732761579718</v>
      </c>
      <c r="I31">
        <f t="shared" ref="I31:I45" si="33">(AQ31-AW31)</f>
        <v>1.1733610359498297</v>
      </c>
      <c r="J31">
        <f t="shared" ref="J31:J45" si="34">(P31+AP31*D31)</f>
        <v>14.724654197692871</v>
      </c>
      <c r="K31" s="1">
        <v>5.187963753</v>
      </c>
      <c r="L31">
        <f t="shared" ref="L31:L45" si="35">(K31*AE31+AF31)</f>
        <v>1.5982949522041259</v>
      </c>
      <c r="M31" s="1">
        <v>1</v>
      </c>
      <c r="N31">
        <f t="shared" ref="N31:N45" si="36">L31*(M31+1)*(M31+1)/(M31*M31+1)</f>
        <v>3.1965899044082517</v>
      </c>
      <c r="O31" s="1">
        <v>11.238886833190918</v>
      </c>
      <c r="P31" s="1">
        <v>14.724654197692871</v>
      </c>
      <c r="Q31" s="1">
        <v>10.009074211120605</v>
      </c>
      <c r="R31" s="1">
        <v>398.45562744140625</v>
      </c>
      <c r="S31" s="1">
        <v>375.98477172851563</v>
      </c>
      <c r="T31" s="1">
        <v>1.8680747747421265</v>
      </c>
      <c r="U31" s="1">
        <v>7.425539493560791</v>
      </c>
      <c r="V31" s="1">
        <v>9.5460500717163086</v>
      </c>
      <c r="W31" s="1">
        <v>37.94525146484375</v>
      </c>
      <c r="X31" s="1">
        <v>499.9434814453125</v>
      </c>
      <c r="Y31" s="1">
        <v>1499.8057861328125</v>
      </c>
      <c r="Z31" s="1">
        <v>55.411998748779297</v>
      </c>
      <c r="AA31" s="1">
        <v>68.4014892578125</v>
      </c>
      <c r="AB31" s="1">
        <v>-0.55724453926086426</v>
      </c>
      <c r="AC31" s="1">
        <v>0.25823292136192322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ref="AK31:AK45" si="37">X31*0.000001/(K31*0.0001)</f>
        <v>0.96366032078812114</v>
      </c>
      <c r="AL31">
        <f t="shared" ref="AL31:AL45" si="38">(U31-T31)/(1000-U31)*AK31</f>
        <v>5.3955732761579722E-3</v>
      </c>
      <c r="AM31">
        <f t="shared" ref="AM31:AM45" si="39">(P31+273.15)</f>
        <v>287.87465419769285</v>
      </c>
      <c r="AN31">
        <f t="shared" ref="AN31:AN45" si="40">(O31+273.15)</f>
        <v>284.3888868331909</v>
      </c>
      <c r="AO31">
        <f t="shared" ref="AO31:AO45" si="41">(Y31*AG31+Z31*AH31)*AI31</f>
        <v>239.96892041752653</v>
      </c>
      <c r="AP31">
        <f t="shared" ref="AP31:AP45" si="42">((AO31+0.00000010773*(AN31^4-AM31^4))-AL31*44100)/(L31*51.4+0.00000043092*AM31^3)</f>
        <v>-0.35880231570059418</v>
      </c>
      <c r="AQ31">
        <f t="shared" ref="AQ31:AQ45" si="43">0.61365*EXP(17.502*J31/(240.97+J31))</f>
        <v>1.6812789958520906</v>
      </c>
      <c r="AR31">
        <f t="shared" ref="AR31:AR45" si="44">AQ31*1000/AA31</f>
        <v>24.579567113154088</v>
      </c>
      <c r="AS31">
        <f t="shared" ref="AS31:AS45" si="45">(AR31-U31)</f>
        <v>17.154027619593297</v>
      </c>
      <c r="AT31">
        <f t="shared" ref="AT31:AT45" si="46">IF(D31,P31,(O31+P31)/2)</f>
        <v>12.981770515441895</v>
      </c>
      <c r="AU31">
        <f t="shared" ref="AU31:AU45" si="47">0.61365*EXP(17.502*AT31/(240.97+AT31))</f>
        <v>1.5013352493592929</v>
      </c>
      <c r="AV31">
        <f t="shared" ref="AV31:AV45" si="48">IF(AS31&lt;&gt;0,(1000-(AR31+U31)/2)/AS31*AL31,0)</f>
        <v>0.30950342653872676</v>
      </c>
      <c r="AW31">
        <f t="shared" ref="AW31:AW45" si="49">U31*AA31/1000</f>
        <v>0.50791795990226096</v>
      </c>
      <c r="AX31">
        <f t="shared" ref="AX31:AX45" si="50">(AU31-AW31)</f>
        <v>0.99341728945703189</v>
      </c>
      <c r="AY31">
        <f t="shared" ref="AY31:AY45" si="51">1/(1.6/F31+1.37/N31)</f>
        <v>0.19616999568330698</v>
      </c>
      <c r="AZ31">
        <f t="shared" ref="AZ31:AZ45" si="52">G31*AA31*0.001</f>
        <v>18.269831771749555</v>
      </c>
      <c r="BA31">
        <f t="shared" ref="BA31:BA45" si="53">G31/S31</f>
        <v>0.71039310185352889</v>
      </c>
      <c r="BB31">
        <f t="shared" ref="BB31:BB45" si="54">(1-AL31*AA31/AQ31/F31)*100</f>
        <v>35.942383863271047</v>
      </c>
      <c r="BC31">
        <f t="shared" ref="BC31:BC45" si="55">(S31-E31/(N31/1.35))</f>
        <v>367.69638130193005</v>
      </c>
      <c r="BD31">
        <f t="shared" ref="BD31:BD45" si="56">E31*BB31/100/BC31</f>
        <v>1.9184075626381119E-2</v>
      </c>
    </row>
    <row r="32" spans="1:114" x14ac:dyDescent="0.25">
      <c r="A32" s="1">
        <v>17</v>
      </c>
      <c r="B32" s="1" t="s">
        <v>82</v>
      </c>
      <c r="C32" s="1">
        <v>1015.0000003129244</v>
      </c>
      <c r="D32" s="1">
        <v>0</v>
      </c>
      <c r="E32">
        <f t="shared" si="29"/>
        <v>19.625618638086994</v>
      </c>
      <c r="F32">
        <f t="shared" si="30"/>
        <v>0.3426830253396263</v>
      </c>
      <c r="G32">
        <f t="shared" si="31"/>
        <v>267.09698823791121</v>
      </c>
      <c r="H32">
        <f t="shared" si="32"/>
        <v>5.3955732761579718</v>
      </c>
      <c r="I32">
        <f t="shared" si="33"/>
        <v>1.1733610359498297</v>
      </c>
      <c r="J32">
        <f t="shared" si="34"/>
        <v>14.724654197692871</v>
      </c>
      <c r="K32" s="1">
        <v>5.187963753</v>
      </c>
      <c r="L32">
        <f t="shared" si="35"/>
        <v>1.5982949522041259</v>
      </c>
      <c r="M32" s="1">
        <v>1</v>
      </c>
      <c r="N32">
        <f t="shared" si="36"/>
        <v>3.1965899044082517</v>
      </c>
      <c r="O32" s="1">
        <v>11.238886833190918</v>
      </c>
      <c r="P32" s="1">
        <v>14.724654197692871</v>
      </c>
      <c r="Q32" s="1">
        <v>10.009074211120605</v>
      </c>
      <c r="R32" s="1">
        <v>398.45562744140625</v>
      </c>
      <c r="S32" s="1">
        <v>375.98477172851563</v>
      </c>
      <c r="T32" s="1">
        <v>1.8680747747421265</v>
      </c>
      <c r="U32" s="1">
        <v>7.425539493560791</v>
      </c>
      <c r="V32" s="1">
        <v>9.5460500717163086</v>
      </c>
      <c r="W32" s="1">
        <v>37.94525146484375</v>
      </c>
      <c r="X32" s="1">
        <v>499.9434814453125</v>
      </c>
      <c r="Y32" s="1">
        <v>1499.8057861328125</v>
      </c>
      <c r="Z32" s="1">
        <v>55.411998748779297</v>
      </c>
      <c r="AA32" s="1">
        <v>68.4014892578125</v>
      </c>
      <c r="AB32" s="1">
        <v>-0.55724453926086426</v>
      </c>
      <c r="AC32" s="1">
        <v>0.25823292136192322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0.96366032078812114</v>
      </c>
      <c r="AL32">
        <f t="shared" si="38"/>
        <v>5.3955732761579722E-3</v>
      </c>
      <c r="AM32">
        <f t="shared" si="39"/>
        <v>287.87465419769285</v>
      </c>
      <c r="AN32">
        <f t="shared" si="40"/>
        <v>284.3888868331909</v>
      </c>
      <c r="AO32">
        <f t="shared" si="41"/>
        <v>239.96892041752653</v>
      </c>
      <c r="AP32">
        <f t="shared" si="42"/>
        <v>-0.35880231570059418</v>
      </c>
      <c r="AQ32">
        <f t="shared" si="43"/>
        <v>1.6812789958520906</v>
      </c>
      <c r="AR32">
        <f t="shared" si="44"/>
        <v>24.579567113154088</v>
      </c>
      <c r="AS32">
        <f t="shared" si="45"/>
        <v>17.154027619593297</v>
      </c>
      <c r="AT32">
        <f t="shared" si="46"/>
        <v>12.981770515441895</v>
      </c>
      <c r="AU32">
        <f t="shared" si="47"/>
        <v>1.5013352493592929</v>
      </c>
      <c r="AV32">
        <f t="shared" si="48"/>
        <v>0.30950342653872676</v>
      </c>
      <c r="AW32">
        <f t="shared" si="49"/>
        <v>0.50791795990226096</v>
      </c>
      <c r="AX32">
        <f t="shared" si="50"/>
        <v>0.99341728945703189</v>
      </c>
      <c r="AY32">
        <f t="shared" si="51"/>
        <v>0.19616999568330698</v>
      </c>
      <c r="AZ32">
        <f t="shared" si="52"/>
        <v>18.269831771749555</v>
      </c>
      <c r="BA32">
        <f t="shared" si="53"/>
        <v>0.71039310185352889</v>
      </c>
      <c r="BB32">
        <f t="shared" si="54"/>
        <v>35.942383863271047</v>
      </c>
      <c r="BC32">
        <f t="shared" si="55"/>
        <v>367.69638130193005</v>
      </c>
      <c r="BD32">
        <f t="shared" si="56"/>
        <v>1.9184075626381119E-2</v>
      </c>
    </row>
    <row r="33" spans="1:114" x14ac:dyDescent="0.25">
      <c r="A33" s="1">
        <v>18</v>
      </c>
      <c r="B33" s="1" t="s">
        <v>82</v>
      </c>
      <c r="C33" s="1">
        <v>1015.0000003129244</v>
      </c>
      <c r="D33" s="1">
        <v>0</v>
      </c>
      <c r="E33">
        <f t="shared" si="29"/>
        <v>19.625618638086994</v>
      </c>
      <c r="F33">
        <f t="shared" si="30"/>
        <v>0.3426830253396263</v>
      </c>
      <c r="G33">
        <f t="shared" si="31"/>
        <v>267.09698823791121</v>
      </c>
      <c r="H33">
        <f t="shared" si="32"/>
        <v>5.3955732761579718</v>
      </c>
      <c r="I33">
        <f t="shared" si="33"/>
        <v>1.1733610359498297</v>
      </c>
      <c r="J33">
        <f t="shared" si="34"/>
        <v>14.724654197692871</v>
      </c>
      <c r="K33" s="1">
        <v>5.187963753</v>
      </c>
      <c r="L33">
        <f t="shared" si="35"/>
        <v>1.5982949522041259</v>
      </c>
      <c r="M33" s="1">
        <v>1</v>
      </c>
      <c r="N33">
        <f t="shared" si="36"/>
        <v>3.1965899044082517</v>
      </c>
      <c r="O33" s="1">
        <v>11.238886833190918</v>
      </c>
      <c r="P33" s="1">
        <v>14.724654197692871</v>
      </c>
      <c r="Q33" s="1">
        <v>10.009074211120605</v>
      </c>
      <c r="R33" s="1">
        <v>398.45562744140625</v>
      </c>
      <c r="S33" s="1">
        <v>375.98477172851563</v>
      </c>
      <c r="T33" s="1">
        <v>1.8680747747421265</v>
      </c>
      <c r="U33" s="1">
        <v>7.425539493560791</v>
      </c>
      <c r="V33" s="1">
        <v>9.5460500717163086</v>
      </c>
      <c r="W33" s="1">
        <v>37.94525146484375</v>
      </c>
      <c r="X33" s="1">
        <v>499.9434814453125</v>
      </c>
      <c r="Y33" s="1">
        <v>1499.8057861328125</v>
      </c>
      <c r="Z33" s="1">
        <v>55.411998748779297</v>
      </c>
      <c r="AA33" s="1">
        <v>68.4014892578125</v>
      </c>
      <c r="AB33" s="1">
        <v>-0.55724453926086426</v>
      </c>
      <c r="AC33" s="1">
        <v>0.25823292136192322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0.96366032078812114</v>
      </c>
      <c r="AL33">
        <f t="shared" si="38"/>
        <v>5.3955732761579722E-3</v>
      </c>
      <c r="AM33">
        <f t="shared" si="39"/>
        <v>287.87465419769285</v>
      </c>
      <c r="AN33">
        <f t="shared" si="40"/>
        <v>284.3888868331909</v>
      </c>
      <c r="AO33">
        <f t="shared" si="41"/>
        <v>239.96892041752653</v>
      </c>
      <c r="AP33">
        <f t="shared" si="42"/>
        <v>-0.35880231570059418</v>
      </c>
      <c r="AQ33">
        <f t="shared" si="43"/>
        <v>1.6812789958520906</v>
      </c>
      <c r="AR33">
        <f t="shared" si="44"/>
        <v>24.579567113154088</v>
      </c>
      <c r="AS33">
        <f t="shared" si="45"/>
        <v>17.154027619593297</v>
      </c>
      <c r="AT33">
        <f t="shared" si="46"/>
        <v>12.981770515441895</v>
      </c>
      <c r="AU33">
        <f t="shared" si="47"/>
        <v>1.5013352493592929</v>
      </c>
      <c r="AV33">
        <f t="shared" si="48"/>
        <v>0.30950342653872676</v>
      </c>
      <c r="AW33">
        <f t="shared" si="49"/>
        <v>0.50791795990226096</v>
      </c>
      <c r="AX33">
        <f t="shared" si="50"/>
        <v>0.99341728945703189</v>
      </c>
      <c r="AY33">
        <f t="shared" si="51"/>
        <v>0.19616999568330698</v>
      </c>
      <c r="AZ33">
        <f t="shared" si="52"/>
        <v>18.269831771749555</v>
      </c>
      <c r="BA33">
        <f t="shared" si="53"/>
        <v>0.71039310185352889</v>
      </c>
      <c r="BB33">
        <f t="shared" si="54"/>
        <v>35.942383863271047</v>
      </c>
      <c r="BC33">
        <f t="shared" si="55"/>
        <v>367.69638130193005</v>
      </c>
      <c r="BD33">
        <f t="shared" si="56"/>
        <v>1.9184075626381119E-2</v>
      </c>
    </row>
    <row r="34" spans="1:114" x14ac:dyDescent="0.25">
      <c r="A34" s="1">
        <v>19</v>
      </c>
      <c r="B34" s="1" t="s">
        <v>83</v>
      </c>
      <c r="C34" s="1">
        <v>1015.5000003017485</v>
      </c>
      <c r="D34" s="1">
        <v>0</v>
      </c>
      <c r="E34">
        <f t="shared" si="29"/>
        <v>19.649880675723388</v>
      </c>
      <c r="F34">
        <f t="shared" si="30"/>
        <v>0.34257516763297308</v>
      </c>
      <c r="G34">
        <f t="shared" si="31"/>
        <v>266.91246305069035</v>
      </c>
      <c r="H34">
        <f t="shared" si="32"/>
        <v>5.3940216465045419</v>
      </c>
      <c r="I34">
        <f t="shared" si="33"/>
        <v>1.1733568821366118</v>
      </c>
      <c r="J34">
        <f t="shared" si="34"/>
        <v>14.723097801208496</v>
      </c>
      <c r="K34" s="1">
        <v>5.187963753</v>
      </c>
      <c r="L34">
        <f t="shared" si="35"/>
        <v>1.5982949522041259</v>
      </c>
      <c r="M34" s="1">
        <v>1</v>
      </c>
      <c r="N34">
        <f t="shared" si="36"/>
        <v>3.1965899044082517</v>
      </c>
      <c r="O34" s="1">
        <v>11.239134788513184</v>
      </c>
      <c r="P34" s="1">
        <v>14.723097801208496</v>
      </c>
      <c r="Q34" s="1">
        <v>10.008692741394043</v>
      </c>
      <c r="R34" s="1">
        <v>398.44577026367188</v>
      </c>
      <c r="S34" s="1">
        <v>375.94979858398437</v>
      </c>
      <c r="T34" s="1">
        <v>1.8670897483825684</v>
      </c>
      <c r="U34" s="1">
        <v>7.4231524467468262</v>
      </c>
      <c r="V34" s="1">
        <v>9.5408344268798828</v>
      </c>
      <c r="W34" s="1">
        <v>37.932331085205078</v>
      </c>
      <c r="X34" s="1">
        <v>499.92703247070312</v>
      </c>
      <c r="Y34" s="1">
        <v>1499.9178466796875</v>
      </c>
      <c r="Z34" s="1">
        <v>55.422111511230469</v>
      </c>
      <c r="AA34" s="1">
        <v>68.40130615234375</v>
      </c>
      <c r="AB34" s="1">
        <v>-0.55724453926086426</v>
      </c>
      <c r="AC34" s="1">
        <v>0.25823292136192322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0.96362861475586548</v>
      </c>
      <c r="AL34">
        <f t="shared" si="38"/>
        <v>5.3940216465045415E-3</v>
      </c>
      <c r="AM34">
        <f t="shared" si="39"/>
        <v>287.87309780120847</v>
      </c>
      <c r="AN34">
        <f t="shared" si="40"/>
        <v>284.38913478851316</v>
      </c>
      <c r="AO34">
        <f t="shared" si="41"/>
        <v>239.98685010462577</v>
      </c>
      <c r="AP34">
        <f t="shared" si="42"/>
        <v>-0.35766900843180616</v>
      </c>
      <c r="AQ34">
        <f t="shared" si="43"/>
        <v>1.6811102052620612</v>
      </c>
      <c r="AR34">
        <f t="shared" si="44"/>
        <v>24.577165259357532</v>
      </c>
      <c r="AS34">
        <f t="shared" si="45"/>
        <v>17.154012812610706</v>
      </c>
      <c r="AT34">
        <f t="shared" si="46"/>
        <v>12.98111629486084</v>
      </c>
      <c r="AU34">
        <f t="shared" si="47"/>
        <v>1.5012710187739937</v>
      </c>
      <c r="AV34">
        <f t="shared" si="48"/>
        <v>0.30941544123143705</v>
      </c>
      <c r="AW34">
        <f t="shared" si="49"/>
        <v>0.5077533231254493</v>
      </c>
      <c r="AX34">
        <f t="shared" si="50"/>
        <v>0.99351769564854442</v>
      </c>
      <c r="AY34">
        <f t="shared" si="51"/>
        <v>0.19611344177319084</v>
      </c>
      <c r="AZ34">
        <f t="shared" si="52"/>
        <v>18.257161101006407</v>
      </c>
      <c r="BA34">
        <f t="shared" si="53"/>
        <v>0.70996836294637378</v>
      </c>
      <c r="BB34">
        <f t="shared" si="54"/>
        <v>35.934382521968026</v>
      </c>
      <c r="BC34">
        <f t="shared" si="55"/>
        <v>367.65116169107421</v>
      </c>
      <c r="BD34">
        <f t="shared" si="56"/>
        <v>1.9205877807229422E-2</v>
      </c>
    </row>
    <row r="35" spans="1:114" x14ac:dyDescent="0.25">
      <c r="A35" s="1">
        <v>20</v>
      </c>
      <c r="B35" s="1" t="s">
        <v>83</v>
      </c>
      <c r="C35" s="1">
        <v>1016.0000002905726</v>
      </c>
      <c r="D35" s="1">
        <v>0</v>
      </c>
      <c r="E35">
        <f t="shared" si="29"/>
        <v>19.640642844985084</v>
      </c>
      <c r="F35">
        <f t="shared" si="30"/>
        <v>0.34254885406866165</v>
      </c>
      <c r="G35">
        <f t="shared" si="31"/>
        <v>266.93293587756693</v>
      </c>
      <c r="H35">
        <f t="shared" si="32"/>
        <v>5.392914275387394</v>
      </c>
      <c r="I35">
        <f t="shared" si="33"/>
        <v>1.1732067882465409</v>
      </c>
      <c r="J35">
        <f t="shared" si="34"/>
        <v>14.720880508422852</v>
      </c>
      <c r="K35" s="1">
        <v>5.187963753</v>
      </c>
      <c r="L35">
        <f t="shared" si="35"/>
        <v>1.5982949522041259</v>
      </c>
      <c r="M35" s="1">
        <v>1</v>
      </c>
      <c r="N35">
        <f t="shared" si="36"/>
        <v>3.1965899044082517</v>
      </c>
      <c r="O35" s="1">
        <v>11.239126205444336</v>
      </c>
      <c r="P35" s="1">
        <v>14.720880508422852</v>
      </c>
      <c r="Q35" s="1">
        <v>10.008810043334961</v>
      </c>
      <c r="R35" s="1">
        <v>398.416015625</v>
      </c>
      <c r="S35" s="1">
        <v>375.92901611328125</v>
      </c>
      <c r="T35" s="1">
        <v>1.8665741682052612</v>
      </c>
      <c r="U35" s="1">
        <v>7.4217910766601562</v>
      </c>
      <c r="V35" s="1">
        <v>9.5382575988769531</v>
      </c>
      <c r="W35" s="1">
        <v>37.925601959228516</v>
      </c>
      <c r="X35" s="1">
        <v>499.90118408203125</v>
      </c>
      <c r="Y35" s="1">
        <v>1499.9676513671875</v>
      </c>
      <c r="Z35" s="1">
        <v>55.318111419677734</v>
      </c>
      <c r="AA35" s="1">
        <v>68.401679992675781</v>
      </c>
      <c r="AB35" s="1">
        <v>-0.55724453926086426</v>
      </c>
      <c r="AC35" s="1">
        <v>0.25823292136192322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0.96357879099089239</v>
      </c>
      <c r="AL35">
        <f t="shared" si="38"/>
        <v>5.3929142753873938E-3</v>
      </c>
      <c r="AM35">
        <f t="shared" si="39"/>
        <v>287.87088050842283</v>
      </c>
      <c r="AN35">
        <f t="shared" si="40"/>
        <v>284.38912620544431</v>
      </c>
      <c r="AO35">
        <f t="shared" si="41"/>
        <v>239.99481885444766</v>
      </c>
      <c r="AP35">
        <f t="shared" si="42"/>
        <v>-0.35680970209644192</v>
      </c>
      <c r="AQ35">
        <f t="shared" si="43"/>
        <v>1.6808697664447454</v>
      </c>
      <c r="AR35">
        <f t="shared" si="44"/>
        <v>24.573515835060299</v>
      </c>
      <c r="AS35">
        <f t="shared" si="45"/>
        <v>17.151724758400142</v>
      </c>
      <c r="AT35">
        <f t="shared" si="46"/>
        <v>12.980003356933594</v>
      </c>
      <c r="AU35">
        <f t="shared" si="47"/>
        <v>1.5011617574277247</v>
      </c>
      <c r="AV35">
        <f t="shared" si="48"/>
        <v>0.30939397503412192</v>
      </c>
      <c r="AW35">
        <f t="shared" si="49"/>
        <v>0.50766297819820461</v>
      </c>
      <c r="AX35">
        <f t="shared" si="50"/>
        <v>0.99349877922952012</v>
      </c>
      <c r="AY35">
        <f t="shared" si="51"/>
        <v>0.1960996441134307</v>
      </c>
      <c r="AZ35">
        <f t="shared" si="52"/>
        <v>18.258661259402775</v>
      </c>
      <c r="BA35">
        <f t="shared" si="53"/>
        <v>0.71006207139150501</v>
      </c>
      <c r="BB35">
        <f t="shared" si="54"/>
        <v>35.933101429230973</v>
      </c>
      <c r="BC35">
        <f t="shared" si="55"/>
        <v>367.6342805877249</v>
      </c>
      <c r="BD35">
        <f t="shared" si="56"/>
        <v>1.919704578027627E-2</v>
      </c>
    </row>
    <row r="36" spans="1:114" x14ac:dyDescent="0.25">
      <c r="A36" s="1">
        <v>21</v>
      </c>
      <c r="B36" s="1" t="s">
        <v>84</v>
      </c>
      <c r="C36" s="1">
        <v>1016.5000002793968</v>
      </c>
      <c r="D36" s="1">
        <v>0</v>
      </c>
      <c r="E36">
        <f t="shared" si="29"/>
        <v>19.64800610361312</v>
      </c>
      <c r="F36">
        <f t="shared" si="30"/>
        <v>0.3426694918910656</v>
      </c>
      <c r="G36">
        <f t="shared" si="31"/>
        <v>266.89058364301673</v>
      </c>
      <c r="H36">
        <f t="shared" si="32"/>
        <v>5.3926774353460187</v>
      </c>
      <c r="I36">
        <f t="shared" si="33"/>
        <v>1.1727918069592249</v>
      </c>
      <c r="J36">
        <f t="shared" si="34"/>
        <v>14.716076850891113</v>
      </c>
      <c r="K36" s="1">
        <v>5.187963753</v>
      </c>
      <c r="L36">
        <f t="shared" si="35"/>
        <v>1.5982949522041259</v>
      </c>
      <c r="M36" s="1">
        <v>1</v>
      </c>
      <c r="N36">
        <f t="shared" si="36"/>
        <v>3.1965899044082517</v>
      </c>
      <c r="O36" s="1">
        <v>11.238974571228027</v>
      </c>
      <c r="P36" s="1">
        <v>14.716076850891113</v>
      </c>
      <c r="Q36" s="1">
        <v>10.008815765380859</v>
      </c>
      <c r="R36" s="1">
        <v>398.38302612304688</v>
      </c>
      <c r="S36" s="1">
        <v>375.88751220703125</v>
      </c>
      <c r="T36" s="1">
        <v>1.8649410009384155</v>
      </c>
      <c r="U36" s="1">
        <v>7.4202184677124023</v>
      </c>
      <c r="V36" s="1">
        <v>9.5300407409667969</v>
      </c>
      <c r="W36" s="1">
        <v>37.918075561523438</v>
      </c>
      <c r="X36" s="1">
        <v>499.87457275390625</v>
      </c>
      <c r="Y36" s="1">
        <v>1499.9564208984375</v>
      </c>
      <c r="Z36" s="1">
        <v>55.234195709228516</v>
      </c>
      <c r="AA36" s="1">
        <v>68.40191650390625</v>
      </c>
      <c r="AB36" s="1">
        <v>-0.55724453926086426</v>
      </c>
      <c r="AC36" s="1">
        <v>0.25823292136192322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0.96352749663073101</v>
      </c>
      <c r="AL36">
        <f t="shared" si="38"/>
        <v>5.392677435346019E-3</v>
      </c>
      <c r="AM36">
        <f t="shared" si="39"/>
        <v>287.86607685089109</v>
      </c>
      <c r="AN36">
        <f t="shared" si="40"/>
        <v>284.388974571228</v>
      </c>
      <c r="AO36">
        <f t="shared" si="41"/>
        <v>239.99302197948782</v>
      </c>
      <c r="AP36">
        <f t="shared" si="42"/>
        <v>-0.35620015801047117</v>
      </c>
      <c r="AQ36">
        <f t="shared" si="43"/>
        <v>1.6803489710284318</v>
      </c>
      <c r="AR36">
        <f t="shared" si="44"/>
        <v>24.565817113215996</v>
      </c>
      <c r="AS36">
        <f t="shared" si="45"/>
        <v>17.145598645503593</v>
      </c>
      <c r="AT36">
        <f t="shared" si="46"/>
        <v>12.97752571105957</v>
      </c>
      <c r="AU36">
        <f t="shared" si="47"/>
        <v>1.5009185426327039</v>
      </c>
      <c r="AV36">
        <f t="shared" si="48"/>
        <v>0.3094923868742197</v>
      </c>
      <c r="AW36">
        <f t="shared" si="49"/>
        <v>0.50755716406920692</v>
      </c>
      <c r="AX36">
        <f t="shared" si="50"/>
        <v>0.99336137856349693</v>
      </c>
      <c r="AY36">
        <f t="shared" si="51"/>
        <v>0.1961628997441745</v>
      </c>
      <c r="AZ36">
        <f t="shared" si="52"/>
        <v>18.255827418028439</v>
      </c>
      <c r="BA36">
        <f t="shared" si="53"/>
        <v>0.7100278008065849</v>
      </c>
      <c r="BB36">
        <f t="shared" si="54"/>
        <v>35.938398920873901</v>
      </c>
      <c r="BC36">
        <f t="shared" si="55"/>
        <v>367.58966699288641</v>
      </c>
      <c r="BD36">
        <f t="shared" si="56"/>
        <v>1.9209405071908027E-2</v>
      </c>
    </row>
    <row r="37" spans="1:114" x14ac:dyDescent="0.25">
      <c r="A37" s="1">
        <v>22</v>
      </c>
      <c r="B37" s="1" t="s">
        <v>84</v>
      </c>
      <c r="C37" s="1">
        <v>1017.0000002682209</v>
      </c>
      <c r="D37" s="1">
        <v>0</v>
      </c>
      <c r="E37">
        <f t="shared" si="29"/>
        <v>19.604549168085292</v>
      </c>
      <c r="F37">
        <f t="shared" si="30"/>
        <v>0.34258824430533152</v>
      </c>
      <c r="G37">
        <f t="shared" si="31"/>
        <v>267.079764075176</v>
      </c>
      <c r="H37">
        <f t="shared" si="32"/>
        <v>5.3911628965009708</v>
      </c>
      <c r="I37">
        <f t="shared" si="33"/>
        <v>1.1727121944061856</v>
      </c>
      <c r="J37">
        <f t="shared" si="34"/>
        <v>14.71418285369873</v>
      </c>
      <c r="K37" s="1">
        <v>5.187963753</v>
      </c>
      <c r="L37">
        <f t="shared" si="35"/>
        <v>1.5982949522041259</v>
      </c>
      <c r="M37" s="1">
        <v>1</v>
      </c>
      <c r="N37">
        <f t="shared" si="36"/>
        <v>3.1965899044082517</v>
      </c>
      <c r="O37" s="1">
        <v>11.239431381225586</v>
      </c>
      <c r="P37" s="1">
        <v>14.71418285369873</v>
      </c>
      <c r="Q37" s="1">
        <v>10.009210586547852</v>
      </c>
      <c r="R37" s="1">
        <v>398.32742309570312</v>
      </c>
      <c r="S37" s="1">
        <v>375.8787841796875</v>
      </c>
      <c r="T37" s="1">
        <v>1.8649604320526123</v>
      </c>
      <c r="U37" s="1">
        <v>7.4184074401855469</v>
      </c>
      <c r="V37" s="1">
        <v>9.5298166275024414</v>
      </c>
      <c r="W37" s="1">
        <v>37.907539367675781</v>
      </c>
      <c r="X37" s="1">
        <v>499.89981079101562</v>
      </c>
      <c r="Y37" s="1">
        <v>1499.953369140625</v>
      </c>
      <c r="Z37" s="1">
        <v>55.210933685302734</v>
      </c>
      <c r="AA37" s="1">
        <v>68.40167236328125</v>
      </c>
      <c r="AB37" s="1">
        <v>-0.55724453926086426</v>
      </c>
      <c r="AC37" s="1">
        <v>0.25823292136192322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0.96357614391955371</v>
      </c>
      <c r="AL37">
        <f t="shared" si="38"/>
        <v>5.3911628965009704E-3</v>
      </c>
      <c r="AM37">
        <f t="shared" si="39"/>
        <v>287.86418285369871</v>
      </c>
      <c r="AN37">
        <f t="shared" si="40"/>
        <v>284.38943138122556</v>
      </c>
      <c r="AO37">
        <f t="shared" si="41"/>
        <v>239.99253369824874</v>
      </c>
      <c r="AP37">
        <f t="shared" si="42"/>
        <v>-0.35522400636814072</v>
      </c>
      <c r="AQ37">
        <f t="shared" si="43"/>
        <v>1.6801436695870853</v>
      </c>
      <c r="AR37">
        <f t="shared" si="44"/>
        <v>24.562903384347724</v>
      </c>
      <c r="AS37">
        <f t="shared" si="45"/>
        <v>17.144495944162177</v>
      </c>
      <c r="AT37">
        <f t="shared" si="46"/>
        <v>12.976807117462158</v>
      </c>
      <c r="AU37">
        <f t="shared" si="47"/>
        <v>1.5008480093371028</v>
      </c>
      <c r="AV37">
        <f t="shared" si="48"/>
        <v>0.30942610885903593</v>
      </c>
      <c r="AW37">
        <f t="shared" si="49"/>
        <v>0.5074314751808997</v>
      </c>
      <c r="AX37">
        <f t="shared" si="50"/>
        <v>0.99341653415620312</v>
      </c>
      <c r="AY37">
        <f t="shared" si="51"/>
        <v>0.19612029853079879</v>
      </c>
      <c r="AZ37">
        <f t="shared" si="52"/>
        <v>18.268702517132642</v>
      </c>
      <c r="BA37">
        <f t="shared" si="53"/>
        <v>0.71054758958542197</v>
      </c>
      <c r="BB37">
        <f t="shared" si="54"/>
        <v>35.933603367113776</v>
      </c>
      <c r="BC37">
        <f t="shared" si="55"/>
        <v>367.59929191813183</v>
      </c>
      <c r="BD37">
        <f t="shared" si="56"/>
        <v>1.9163858839911698E-2</v>
      </c>
    </row>
    <row r="38" spans="1:114" x14ac:dyDescent="0.25">
      <c r="A38" s="1">
        <v>23</v>
      </c>
      <c r="B38" s="1" t="s">
        <v>85</v>
      </c>
      <c r="C38" s="1">
        <v>1017.500000257045</v>
      </c>
      <c r="D38" s="1">
        <v>0</v>
      </c>
      <c r="E38">
        <f t="shared" si="29"/>
        <v>19.553536329892896</v>
      </c>
      <c r="F38">
        <f t="shared" si="30"/>
        <v>0.34260413384222665</v>
      </c>
      <c r="G38">
        <f t="shared" si="31"/>
        <v>267.35455267500248</v>
      </c>
      <c r="H38">
        <f t="shared" si="32"/>
        <v>5.3899518771729493</v>
      </c>
      <c r="I38">
        <f t="shared" si="33"/>
        <v>1.1724100339931902</v>
      </c>
      <c r="J38">
        <f t="shared" si="34"/>
        <v>14.710317611694336</v>
      </c>
      <c r="K38" s="1">
        <v>5.187963753</v>
      </c>
      <c r="L38">
        <f t="shared" si="35"/>
        <v>1.5982949522041259</v>
      </c>
      <c r="M38" s="1">
        <v>1</v>
      </c>
      <c r="N38">
        <f t="shared" si="36"/>
        <v>3.1965899044082517</v>
      </c>
      <c r="O38" s="1">
        <v>11.239641189575195</v>
      </c>
      <c r="P38" s="1">
        <v>14.710317611694336</v>
      </c>
      <c r="Q38" s="1">
        <v>10.009234428405762</v>
      </c>
      <c r="R38" s="1">
        <v>398.28561401367187</v>
      </c>
      <c r="S38" s="1">
        <v>375.89080810546875</v>
      </c>
      <c r="T38" s="1">
        <v>1.8645764589309692</v>
      </c>
      <c r="U38" s="1">
        <v>7.4166650772094727</v>
      </c>
      <c r="V38" s="1">
        <v>9.5277671813964844</v>
      </c>
      <c r="W38" s="1">
        <v>37.898292541503906</v>
      </c>
      <c r="X38" s="1">
        <v>499.91067504882812</v>
      </c>
      <c r="Y38" s="1">
        <v>1499.947509765625</v>
      </c>
      <c r="Z38" s="1">
        <v>55.174942016601562</v>
      </c>
      <c r="AA38" s="1">
        <v>68.402000427246094</v>
      </c>
      <c r="AB38" s="1">
        <v>-0.55724453926086426</v>
      </c>
      <c r="AC38" s="1">
        <v>0.25823292136192322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0.9635970851950324</v>
      </c>
      <c r="AL38">
        <f t="shared" si="38"/>
        <v>5.3899518771729493E-3</v>
      </c>
      <c r="AM38">
        <f t="shared" si="39"/>
        <v>287.86031761169431</v>
      </c>
      <c r="AN38">
        <f t="shared" si="40"/>
        <v>284.38964118957517</v>
      </c>
      <c r="AO38">
        <f t="shared" si="41"/>
        <v>239.99159619826969</v>
      </c>
      <c r="AP38">
        <f t="shared" si="42"/>
        <v>-0.35420560846940269</v>
      </c>
      <c r="AQ38">
        <f t="shared" si="43"/>
        <v>1.6797247617732136</v>
      </c>
      <c r="AR38">
        <f t="shared" si="44"/>
        <v>24.556661373665623</v>
      </c>
      <c r="AS38">
        <f t="shared" si="45"/>
        <v>17.13999629645615</v>
      </c>
      <c r="AT38">
        <f t="shared" si="46"/>
        <v>12.974979400634766</v>
      </c>
      <c r="AU38">
        <f t="shared" si="47"/>
        <v>1.5006686235883129</v>
      </c>
      <c r="AV38">
        <f t="shared" si="48"/>
        <v>0.3094390710462333</v>
      </c>
      <c r="AW38">
        <f t="shared" si="49"/>
        <v>0.50731472778002351</v>
      </c>
      <c r="AX38">
        <f t="shared" si="50"/>
        <v>0.99335389580828937</v>
      </c>
      <c r="AY38">
        <f t="shared" si="51"/>
        <v>0.19612863015567361</v>
      </c>
      <c r="AZ38">
        <f t="shared" si="52"/>
        <v>18.287586226301709</v>
      </c>
      <c r="BA38">
        <f t="shared" si="53"/>
        <v>0.71125589375941112</v>
      </c>
      <c r="BB38">
        <f t="shared" si="54"/>
        <v>35.934684778246464</v>
      </c>
      <c r="BC38">
        <f t="shared" si="55"/>
        <v>367.63285984349363</v>
      </c>
      <c r="BD38">
        <f t="shared" si="56"/>
        <v>1.9112822629996112E-2</v>
      </c>
    </row>
    <row r="39" spans="1:114" x14ac:dyDescent="0.25">
      <c r="A39" s="1">
        <v>24</v>
      </c>
      <c r="B39" s="1" t="s">
        <v>86</v>
      </c>
      <c r="C39" s="1">
        <v>1018.0000002458692</v>
      </c>
      <c r="D39" s="1">
        <v>0</v>
      </c>
      <c r="E39">
        <f t="shared" si="29"/>
        <v>19.546291732419576</v>
      </c>
      <c r="F39">
        <f t="shared" si="30"/>
        <v>0.3425035202050144</v>
      </c>
      <c r="G39">
        <f t="shared" si="31"/>
        <v>267.33090177769543</v>
      </c>
      <c r="H39">
        <f t="shared" si="32"/>
        <v>5.3886654664421583</v>
      </c>
      <c r="I39">
        <f t="shared" si="33"/>
        <v>1.1724387083382088</v>
      </c>
      <c r="J39">
        <f t="shared" si="34"/>
        <v>14.709029197692871</v>
      </c>
      <c r="K39" s="1">
        <v>5.187963753</v>
      </c>
      <c r="L39">
        <f t="shared" si="35"/>
        <v>1.5982949522041259</v>
      </c>
      <c r="M39" s="1">
        <v>1</v>
      </c>
      <c r="N39">
        <f t="shared" si="36"/>
        <v>3.1965899044082517</v>
      </c>
      <c r="O39" s="1">
        <v>11.240514755249023</v>
      </c>
      <c r="P39" s="1">
        <v>14.709029197692871</v>
      </c>
      <c r="Q39" s="1">
        <v>10.00985050201416</v>
      </c>
      <c r="R39" s="1">
        <v>398.24273681640625</v>
      </c>
      <c r="S39" s="1">
        <v>375.85650634765625</v>
      </c>
      <c r="T39" s="1">
        <v>1.863550066947937</v>
      </c>
      <c r="U39" s="1">
        <v>7.4142370223999023</v>
      </c>
      <c r="V39" s="1">
        <v>9.5219306945800781</v>
      </c>
      <c r="W39" s="1">
        <v>37.883525848388672</v>
      </c>
      <c r="X39" s="1">
        <v>499.91879272460937</v>
      </c>
      <c r="Y39" s="1">
        <v>1499.9881591796875</v>
      </c>
      <c r="Z39" s="1">
        <v>55.050457000732422</v>
      </c>
      <c r="AA39" s="1">
        <v>68.401702880859375</v>
      </c>
      <c r="AB39" s="1">
        <v>-0.55724453926086426</v>
      </c>
      <c r="AC39" s="1">
        <v>0.25823292136192322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0.96361273232783395</v>
      </c>
      <c r="AL39">
        <f t="shared" si="38"/>
        <v>5.3886654664421583E-3</v>
      </c>
      <c r="AM39">
        <f t="shared" si="39"/>
        <v>287.85902919769285</v>
      </c>
      <c r="AN39">
        <f t="shared" si="40"/>
        <v>284.390514755249</v>
      </c>
      <c r="AO39">
        <f t="shared" si="41"/>
        <v>239.99810010437432</v>
      </c>
      <c r="AP39">
        <f t="shared" si="42"/>
        <v>-0.35328505878843419</v>
      </c>
      <c r="AQ39">
        <f t="shared" si="43"/>
        <v>1.6795851462326745</v>
      </c>
      <c r="AR39">
        <f t="shared" si="44"/>
        <v>24.554727082718102</v>
      </c>
      <c r="AS39">
        <f t="shared" si="45"/>
        <v>17.1404900603182</v>
      </c>
      <c r="AT39">
        <f t="shared" si="46"/>
        <v>12.974771976470947</v>
      </c>
      <c r="AU39">
        <f t="shared" si="47"/>
        <v>1.5006482666268552</v>
      </c>
      <c r="AV39">
        <f t="shared" si="48"/>
        <v>0.3093569916231515</v>
      </c>
      <c r="AW39">
        <f t="shared" si="49"/>
        <v>0.50714643789446567</v>
      </c>
      <c r="AX39">
        <f t="shared" si="50"/>
        <v>0.99350182873238957</v>
      </c>
      <c r="AY39">
        <f t="shared" si="51"/>
        <v>0.19607587263897441</v>
      </c>
      <c r="AZ39">
        <f t="shared" si="52"/>
        <v>18.285888914270124</v>
      </c>
      <c r="BA39">
        <f t="shared" si="53"/>
        <v>0.71125787970375631</v>
      </c>
      <c r="BB39">
        <f t="shared" si="54"/>
        <v>35.926112837726855</v>
      </c>
      <c r="BC39">
        <f t="shared" si="55"/>
        <v>367.6016176606912</v>
      </c>
      <c r="BD39">
        <f t="shared" si="56"/>
        <v>1.9102807185854342E-2</v>
      </c>
    </row>
    <row r="40" spans="1:114" x14ac:dyDescent="0.25">
      <c r="A40" s="1">
        <v>25</v>
      </c>
      <c r="B40" s="1" t="s">
        <v>86</v>
      </c>
      <c r="C40" s="1">
        <v>1018.5000002346933</v>
      </c>
      <c r="D40" s="1">
        <v>0</v>
      </c>
      <c r="E40">
        <f t="shared" si="29"/>
        <v>19.548455953888993</v>
      </c>
      <c r="F40">
        <f t="shared" si="30"/>
        <v>0.34238376040009005</v>
      </c>
      <c r="G40">
        <f t="shared" si="31"/>
        <v>267.30241407712708</v>
      </c>
      <c r="H40">
        <f t="shared" si="32"/>
        <v>5.3878845029819455</v>
      </c>
      <c r="I40">
        <f t="shared" si="33"/>
        <v>1.1726358368703607</v>
      </c>
      <c r="J40">
        <f t="shared" si="34"/>
        <v>14.710143089294434</v>
      </c>
      <c r="K40" s="1">
        <v>5.187963753</v>
      </c>
      <c r="L40">
        <f t="shared" si="35"/>
        <v>1.5982949522041259</v>
      </c>
      <c r="M40" s="1">
        <v>1</v>
      </c>
      <c r="N40">
        <f t="shared" si="36"/>
        <v>3.1965899044082517</v>
      </c>
      <c r="O40" s="1">
        <v>11.241681098937988</v>
      </c>
      <c r="P40" s="1">
        <v>14.710143089294434</v>
      </c>
      <c r="Q40" s="1">
        <v>10.010268211364746</v>
      </c>
      <c r="R40" s="1">
        <v>398.2608642578125</v>
      </c>
      <c r="S40" s="1">
        <v>375.87237548828125</v>
      </c>
      <c r="T40" s="1">
        <v>1.8631926774978638</v>
      </c>
      <c r="U40" s="1">
        <v>7.4131379127502441</v>
      </c>
      <c r="V40" s="1">
        <v>9.5193452835083008</v>
      </c>
      <c r="W40" s="1">
        <v>37.874885559082031</v>
      </c>
      <c r="X40" s="1">
        <v>499.9136962890625</v>
      </c>
      <c r="Y40" s="1">
        <v>1500.0174560546875</v>
      </c>
      <c r="Z40" s="1">
        <v>55.079395294189453</v>
      </c>
      <c r="AA40" s="1">
        <v>68.401535034179687</v>
      </c>
      <c r="AB40" s="1">
        <v>-0.55724453926086426</v>
      </c>
      <c r="AC40" s="1">
        <v>0.25823292136192322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0.96360290875197729</v>
      </c>
      <c r="AL40">
        <f t="shared" si="38"/>
        <v>5.3878845029819459E-3</v>
      </c>
      <c r="AM40">
        <f t="shared" si="39"/>
        <v>287.86014308929441</v>
      </c>
      <c r="AN40">
        <f t="shared" si="40"/>
        <v>284.39168109893797</v>
      </c>
      <c r="AO40">
        <f t="shared" si="41"/>
        <v>240.00278760426954</v>
      </c>
      <c r="AP40">
        <f t="shared" si="42"/>
        <v>-0.35286008156141907</v>
      </c>
      <c r="AQ40">
        <f t="shared" si="43"/>
        <v>1.6797058495225523</v>
      </c>
      <c r="AR40">
        <f t="shared" si="44"/>
        <v>24.556551964560693</v>
      </c>
      <c r="AS40">
        <f t="shared" si="45"/>
        <v>17.143414051810449</v>
      </c>
      <c r="AT40">
        <f t="shared" si="46"/>
        <v>12.975912094116211</v>
      </c>
      <c r="AU40">
        <f t="shared" si="47"/>
        <v>1.5007601627201312</v>
      </c>
      <c r="AV40">
        <f t="shared" si="48"/>
        <v>0.30925928689767002</v>
      </c>
      <c r="AW40">
        <f t="shared" si="49"/>
        <v>0.50707001265219154</v>
      </c>
      <c r="AX40">
        <f t="shared" si="50"/>
        <v>0.9936901500679397</v>
      </c>
      <c r="AY40">
        <f t="shared" si="51"/>
        <v>0.19601307228987092</v>
      </c>
      <c r="AZ40">
        <f t="shared" si="52"/>
        <v>18.283895441217414</v>
      </c>
      <c r="BA40">
        <f t="shared" si="53"/>
        <v>0.71115205987107954</v>
      </c>
      <c r="BB40">
        <f t="shared" si="54"/>
        <v>35.917752735807817</v>
      </c>
      <c r="BC40">
        <f t="shared" si="55"/>
        <v>367.61657279636995</v>
      </c>
      <c r="BD40">
        <f t="shared" si="56"/>
        <v>1.9099699504231609E-2</v>
      </c>
    </row>
    <row r="41" spans="1:114" x14ac:dyDescent="0.25">
      <c r="A41" s="1">
        <v>26</v>
      </c>
      <c r="B41" s="1" t="s">
        <v>87</v>
      </c>
      <c r="C41" s="1">
        <v>1019.0000002235174</v>
      </c>
      <c r="D41" s="1">
        <v>0</v>
      </c>
      <c r="E41">
        <f t="shared" si="29"/>
        <v>19.57532850029196</v>
      </c>
      <c r="F41">
        <f t="shared" si="30"/>
        <v>0.34227636619480128</v>
      </c>
      <c r="G41">
        <f t="shared" si="31"/>
        <v>267.13317289763307</v>
      </c>
      <c r="H41">
        <f t="shared" si="32"/>
        <v>5.3868257444430965</v>
      </c>
      <c r="I41">
        <f t="shared" si="33"/>
        <v>1.1727331322169441</v>
      </c>
      <c r="J41">
        <f t="shared" si="34"/>
        <v>14.709759712219238</v>
      </c>
      <c r="K41" s="1">
        <v>5.187963753</v>
      </c>
      <c r="L41">
        <f t="shared" si="35"/>
        <v>1.5982949522041259</v>
      </c>
      <c r="M41" s="1">
        <v>1</v>
      </c>
      <c r="N41">
        <f t="shared" si="36"/>
        <v>3.1965899044082517</v>
      </c>
      <c r="O41" s="1">
        <v>11.243025779724121</v>
      </c>
      <c r="P41" s="1">
        <v>14.709759712219238</v>
      </c>
      <c r="Q41" s="1">
        <v>10.010558128356934</v>
      </c>
      <c r="R41" s="1">
        <v>398.282470703125</v>
      </c>
      <c r="S41" s="1">
        <v>375.86734008789062</v>
      </c>
      <c r="T41" s="1">
        <v>1.862479567527771</v>
      </c>
      <c r="U41" s="1">
        <v>7.4111461639404297</v>
      </c>
      <c r="V41" s="1">
        <v>9.5148038864135742</v>
      </c>
      <c r="W41" s="1">
        <v>37.86114501953125</v>
      </c>
      <c r="X41" s="1">
        <v>499.931640625</v>
      </c>
      <c r="Y41" s="1">
        <v>1500.088623046875</v>
      </c>
      <c r="Z41" s="1">
        <v>54.999237060546875</v>
      </c>
      <c r="AA41" s="1">
        <v>68.40118408203125</v>
      </c>
      <c r="AB41" s="1">
        <v>-0.55724453926086426</v>
      </c>
      <c r="AC41" s="1">
        <v>0.25823292136192322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0.9636374971508016</v>
      </c>
      <c r="AL41">
        <f t="shared" si="38"/>
        <v>5.3868257444430962E-3</v>
      </c>
      <c r="AM41">
        <f t="shared" si="39"/>
        <v>287.85975971221922</v>
      </c>
      <c r="AN41">
        <f t="shared" si="40"/>
        <v>284.3930257797241</v>
      </c>
      <c r="AO41">
        <f t="shared" si="41"/>
        <v>240.01417432276503</v>
      </c>
      <c r="AP41">
        <f t="shared" si="42"/>
        <v>-0.35204507162900517</v>
      </c>
      <c r="AQ41">
        <f t="shared" si="43"/>
        <v>1.6796643052354732</v>
      </c>
      <c r="AR41">
        <f t="shared" si="44"/>
        <v>24.556070596981304</v>
      </c>
      <c r="AS41">
        <f t="shared" si="45"/>
        <v>17.144924433040874</v>
      </c>
      <c r="AT41">
        <f t="shared" si="46"/>
        <v>12.97639274597168</v>
      </c>
      <c r="AU41">
        <f t="shared" si="47"/>
        <v>1.5008073381780886</v>
      </c>
      <c r="AV41">
        <f t="shared" si="48"/>
        <v>0.30917166488729642</v>
      </c>
      <c r="AW41">
        <f t="shared" si="49"/>
        <v>0.50693117301852908</v>
      </c>
      <c r="AX41">
        <f t="shared" si="50"/>
        <v>0.99387616515955957</v>
      </c>
      <c r="AY41">
        <f t="shared" si="51"/>
        <v>0.19595675314760974</v>
      </c>
      <c r="AZ41">
        <f t="shared" si="52"/>
        <v>18.272225333788082</v>
      </c>
      <c r="BA41">
        <f t="shared" si="53"/>
        <v>0.71071131861355186</v>
      </c>
      <c r="BB41">
        <f t="shared" si="54"/>
        <v>35.908986236545026</v>
      </c>
      <c r="BC41">
        <f t="shared" si="55"/>
        <v>367.60018844640217</v>
      </c>
      <c r="BD41">
        <f t="shared" si="56"/>
        <v>1.9122139318362239E-2</v>
      </c>
    </row>
    <row r="42" spans="1:114" x14ac:dyDescent="0.25">
      <c r="A42" s="1">
        <v>27</v>
      </c>
      <c r="B42" s="1" t="s">
        <v>87</v>
      </c>
      <c r="C42" s="1">
        <v>1019.5000002123415</v>
      </c>
      <c r="D42" s="1">
        <v>0</v>
      </c>
      <c r="E42">
        <f t="shared" si="29"/>
        <v>19.556157951664328</v>
      </c>
      <c r="F42">
        <f t="shared" si="30"/>
        <v>0.34221696330658663</v>
      </c>
      <c r="G42">
        <f t="shared" si="31"/>
        <v>267.23603224585401</v>
      </c>
      <c r="H42">
        <f t="shared" si="32"/>
        <v>5.3870829329080321</v>
      </c>
      <c r="I42">
        <f t="shared" si="33"/>
        <v>1.172976080248481</v>
      </c>
      <c r="J42">
        <f t="shared" si="34"/>
        <v>14.711718559265137</v>
      </c>
      <c r="K42" s="1">
        <v>5.187963753</v>
      </c>
      <c r="L42">
        <f t="shared" si="35"/>
        <v>1.5982949522041259</v>
      </c>
      <c r="M42" s="1">
        <v>1</v>
      </c>
      <c r="N42">
        <f t="shared" si="36"/>
        <v>3.1965899044082517</v>
      </c>
      <c r="O42" s="1">
        <v>11.244080543518066</v>
      </c>
      <c r="P42" s="1">
        <v>14.711718559265137</v>
      </c>
      <c r="Q42" s="1">
        <v>10.011070251464844</v>
      </c>
      <c r="R42" s="1">
        <v>398.28573608398437</v>
      </c>
      <c r="S42" s="1">
        <v>375.89181518554687</v>
      </c>
      <c r="T42" s="1">
        <v>1.8621194362640381</v>
      </c>
      <c r="U42" s="1">
        <v>7.4106688499450684</v>
      </c>
      <c r="V42" s="1">
        <v>9.5123367309570312</v>
      </c>
      <c r="W42" s="1">
        <v>37.856204986572266</v>
      </c>
      <c r="X42" s="1">
        <v>499.96630859375</v>
      </c>
      <c r="Y42" s="1">
        <v>1500.0584716796875</v>
      </c>
      <c r="Z42" s="1">
        <v>54.923526763916016</v>
      </c>
      <c r="AA42" s="1">
        <v>68.401451110839844</v>
      </c>
      <c r="AB42" s="1">
        <v>-0.55724453926086426</v>
      </c>
      <c r="AC42" s="1">
        <v>0.25823292136192322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0.96370432099614933</v>
      </c>
      <c r="AL42">
        <f t="shared" si="38"/>
        <v>5.3870829329080317E-3</v>
      </c>
      <c r="AM42">
        <f t="shared" si="39"/>
        <v>287.86171855926511</v>
      </c>
      <c r="AN42">
        <f t="shared" si="40"/>
        <v>284.39408054351804</v>
      </c>
      <c r="AO42">
        <f t="shared" si="41"/>
        <v>240.00935010412286</v>
      </c>
      <c r="AP42">
        <f t="shared" si="42"/>
        <v>-0.35232389857362867</v>
      </c>
      <c r="AQ42">
        <f t="shared" si="43"/>
        <v>1.6798765832866223</v>
      </c>
      <c r="AR42">
        <f t="shared" si="44"/>
        <v>24.559078148276384</v>
      </c>
      <c r="AS42">
        <f t="shared" si="45"/>
        <v>17.148409298331316</v>
      </c>
      <c r="AT42">
        <f t="shared" si="46"/>
        <v>12.977899551391602</v>
      </c>
      <c r="AU42">
        <f t="shared" si="47"/>
        <v>1.5009552379487081</v>
      </c>
      <c r="AV42">
        <f t="shared" si="48"/>
        <v>0.30912319629623652</v>
      </c>
      <c r="AW42">
        <f t="shared" si="49"/>
        <v>0.50690050303814127</v>
      </c>
      <c r="AX42">
        <f t="shared" si="50"/>
        <v>0.99405473491056684</v>
      </c>
      <c r="AY42">
        <f t="shared" si="51"/>
        <v>0.19592560010144897</v>
      </c>
      <c r="AZ42">
        <f t="shared" si="52"/>
        <v>18.279332394719603</v>
      </c>
      <c r="BA42">
        <f t="shared" si="53"/>
        <v>0.71093868355165313</v>
      </c>
      <c r="BB42">
        <f t="shared" si="54"/>
        <v>35.902651109365515</v>
      </c>
      <c r="BC42">
        <f t="shared" si="55"/>
        <v>367.63275974701884</v>
      </c>
      <c r="BD42">
        <f t="shared" si="56"/>
        <v>1.9098350116061497E-2</v>
      </c>
    </row>
    <row r="43" spans="1:114" x14ac:dyDescent="0.25">
      <c r="A43" s="1">
        <v>28</v>
      </c>
      <c r="B43" s="1" t="s">
        <v>88</v>
      </c>
      <c r="C43" s="1">
        <v>1020.0000002011657</v>
      </c>
      <c r="D43" s="1">
        <v>0</v>
      </c>
      <c r="E43">
        <f t="shared" si="29"/>
        <v>19.583200203431396</v>
      </c>
      <c r="F43">
        <f t="shared" si="30"/>
        <v>0.34214663546740515</v>
      </c>
      <c r="G43">
        <f t="shared" si="31"/>
        <v>267.09502287278065</v>
      </c>
      <c r="H43">
        <f t="shared" si="32"/>
        <v>5.3877805358233388</v>
      </c>
      <c r="I43">
        <f t="shared" si="33"/>
        <v>1.1733430014579629</v>
      </c>
      <c r="J43">
        <f t="shared" si="34"/>
        <v>14.714676856994629</v>
      </c>
      <c r="K43" s="1">
        <v>5.187963753</v>
      </c>
      <c r="L43">
        <f t="shared" si="35"/>
        <v>1.5982949522041259</v>
      </c>
      <c r="M43" s="1">
        <v>1</v>
      </c>
      <c r="N43">
        <f t="shared" si="36"/>
        <v>3.1965899044082517</v>
      </c>
      <c r="O43" s="1">
        <v>11.244551658630371</v>
      </c>
      <c r="P43" s="1">
        <v>14.714676856994629</v>
      </c>
      <c r="Q43" s="1">
        <v>10.011451721191406</v>
      </c>
      <c r="R43" s="1">
        <v>398.33010864257812</v>
      </c>
      <c r="S43" s="1">
        <v>375.90875244140625</v>
      </c>
      <c r="T43" s="1">
        <v>1.8609684705734253</v>
      </c>
      <c r="U43" s="1">
        <v>7.4099946022033691</v>
      </c>
      <c r="V43" s="1">
        <v>9.5061569213867188</v>
      </c>
      <c r="W43" s="1">
        <v>37.8515625</v>
      </c>
      <c r="X43" s="1">
        <v>499.98843383789062</v>
      </c>
      <c r="Y43" s="1">
        <v>1500.08154296875</v>
      </c>
      <c r="Z43" s="1">
        <v>54.919189453125</v>
      </c>
      <c r="AA43" s="1">
        <v>68.40142822265625</v>
      </c>
      <c r="AB43" s="1">
        <v>-0.55724453926086426</v>
      </c>
      <c r="AC43" s="1">
        <v>0.25823292136192322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0.96374696825660444</v>
      </c>
      <c r="AL43">
        <f t="shared" si="38"/>
        <v>5.3877805358233388E-3</v>
      </c>
      <c r="AM43">
        <f t="shared" si="39"/>
        <v>287.86467685699461</v>
      </c>
      <c r="AN43">
        <f t="shared" si="40"/>
        <v>284.39455165863035</v>
      </c>
      <c r="AO43">
        <f t="shared" si="41"/>
        <v>240.01304151029035</v>
      </c>
      <c r="AP43">
        <f t="shared" si="42"/>
        <v>-0.35289405188773826</v>
      </c>
      <c r="AQ43">
        <f t="shared" si="43"/>
        <v>1.6801972153708469</v>
      </c>
      <c r="AR43">
        <f t="shared" si="44"/>
        <v>24.563773871819883</v>
      </c>
      <c r="AS43">
        <f t="shared" si="45"/>
        <v>17.153779269616514</v>
      </c>
      <c r="AT43">
        <f t="shared" si="46"/>
        <v>12.9796142578125</v>
      </c>
      <c r="AU43">
        <f t="shared" si="47"/>
        <v>1.5011235597383044</v>
      </c>
      <c r="AV43">
        <f t="shared" si="48"/>
        <v>0.3090658116076615</v>
      </c>
      <c r="AW43">
        <f t="shared" si="49"/>
        <v>0.50685421391288399</v>
      </c>
      <c r="AX43">
        <f t="shared" si="50"/>
        <v>0.99426934582542037</v>
      </c>
      <c r="AY43">
        <f t="shared" si="51"/>
        <v>0.19588871643754999</v>
      </c>
      <c r="AZ43">
        <f t="shared" si="52"/>
        <v>18.269681035661232</v>
      </c>
      <c r="BA43">
        <f t="shared" si="53"/>
        <v>0.71053153494853338</v>
      </c>
      <c r="BB43">
        <f t="shared" si="54"/>
        <v>35.893431199706768</v>
      </c>
      <c r="BC43">
        <f t="shared" si="55"/>
        <v>367.6382763824742</v>
      </c>
      <c r="BD43">
        <f t="shared" si="56"/>
        <v>1.9119561110135182E-2</v>
      </c>
    </row>
    <row r="44" spans="1:114" x14ac:dyDescent="0.25">
      <c r="A44" s="1">
        <v>29</v>
      </c>
      <c r="B44" s="1" t="s">
        <v>88</v>
      </c>
      <c r="C44" s="1">
        <v>1020.5000001899898</v>
      </c>
      <c r="D44" s="1">
        <v>0</v>
      </c>
      <c r="E44">
        <f t="shared" si="29"/>
        <v>19.561254386301886</v>
      </c>
      <c r="F44">
        <f t="shared" si="30"/>
        <v>0.34200330745867985</v>
      </c>
      <c r="G44">
        <f t="shared" si="31"/>
        <v>267.20489160141739</v>
      </c>
      <c r="H44">
        <f t="shared" si="32"/>
        <v>5.3870686273143109</v>
      </c>
      <c r="I44">
        <f t="shared" si="33"/>
        <v>1.1736329275784243</v>
      </c>
      <c r="J44">
        <f t="shared" si="34"/>
        <v>14.716485977172852</v>
      </c>
      <c r="K44" s="1">
        <v>5.187963753</v>
      </c>
      <c r="L44">
        <f t="shared" si="35"/>
        <v>1.5982949522041259</v>
      </c>
      <c r="M44" s="1">
        <v>1</v>
      </c>
      <c r="N44">
        <f t="shared" si="36"/>
        <v>3.1965899044082517</v>
      </c>
      <c r="O44" s="1">
        <v>11.245347023010254</v>
      </c>
      <c r="P44" s="1">
        <v>14.716485977172852</v>
      </c>
      <c r="Q44" s="1">
        <v>10.012127876281738</v>
      </c>
      <c r="R44" s="1">
        <v>398.3472900390625</v>
      </c>
      <c r="S44" s="1">
        <v>375.94921875</v>
      </c>
      <c r="T44" s="1">
        <v>1.8604260683059692</v>
      </c>
      <c r="U44" s="1">
        <v>7.4086122512817383</v>
      </c>
      <c r="V44" s="1">
        <v>9.502899169921875</v>
      </c>
      <c r="W44" s="1">
        <v>37.842563629150391</v>
      </c>
      <c r="X44" s="1">
        <v>499.99874877929687</v>
      </c>
      <c r="Y44" s="1">
        <v>1500.0875244140625</v>
      </c>
      <c r="Z44" s="1">
        <v>54.904090881347656</v>
      </c>
      <c r="AA44" s="1">
        <v>68.401527404785156</v>
      </c>
      <c r="AB44" s="1">
        <v>-0.55724453926086426</v>
      </c>
      <c r="AC44" s="1">
        <v>0.25823292136192322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0.96376685070354784</v>
      </c>
      <c r="AL44">
        <f t="shared" si="38"/>
        <v>5.3870686273143108E-3</v>
      </c>
      <c r="AM44">
        <f t="shared" si="39"/>
        <v>287.86648597717283</v>
      </c>
      <c r="AN44">
        <f t="shared" si="40"/>
        <v>284.39534702301023</v>
      </c>
      <c r="AO44">
        <f t="shared" si="41"/>
        <v>240.01399854151896</v>
      </c>
      <c r="AP44">
        <f t="shared" si="42"/>
        <v>-0.35265920125332834</v>
      </c>
      <c r="AQ44">
        <f t="shared" si="43"/>
        <v>1.680393321515899</v>
      </c>
      <c r="AR44">
        <f t="shared" si="44"/>
        <v>24.566605239261719</v>
      </c>
      <c r="AS44">
        <f t="shared" si="45"/>
        <v>17.157992987979981</v>
      </c>
      <c r="AT44">
        <f t="shared" si="46"/>
        <v>12.980916500091553</v>
      </c>
      <c r="AU44">
        <f t="shared" si="47"/>
        <v>1.5012514036470039</v>
      </c>
      <c r="AV44">
        <f t="shared" si="48"/>
        <v>0.30894885465511335</v>
      </c>
      <c r="AW44">
        <f t="shared" si="49"/>
        <v>0.50676039393747485</v>
      </c>
      <c r="AX44">
        <f t="shared" si="50"/>
        <v>0.99449100970952908</v>
      </c>
      <c r="AY44">
        <f t="shared" si="51"/>
        <v>0.1958135436564758</v>
      </c>
      <c r="AZ44">
        <f t="shared" si="52"/>
        <v>18.277222715566996</v>
      </c>
      <c r="BA44">
        <f t="shared" si="53"/>
        <v>0.71074729850444029</v>
      </c>
      <c r="BB44">
        <f t="shared" si="54"/>
        <v>35.882429958169794</v>
      </c>
      <c r="BC44">
        <f t="shared" si="55"/>
        <v>367.6880109594448</v>
      </c>
      <c r="BD44">
        <f t="shared" si="56"/>
        <v>1.908969886124021E-2</v>
      </c>
    </row>
    <row r="45" spans="1:114" x14ac:dyDescent="0.25">
      <c r="A45" s="1">
        <v>30</v>
      </c>
      <c r="B45" s="1" t="s">
        <v>89</v>
      </c>
      <c r="C45" s="1">
        <v>1021.0000001788139</v>
      </c>
      <c r="D45" s="1">
        <v>0</v>
      </c>
      <c r="E45">
        <f t="shared" si="29"/>
        <v>19.607190322781246</v>
      </c>
      <c r="F45">
        <f t="shared" si="30"/>
        <v>0.34181569113286681</v>
      </c>
      <c r="G45">
        <f t="shared" si="31"/>
        <v>266.91575991677161</v>
      </c>
      <c r="H45">
        <f t="shared" si="32"/>
        <v>5.3859092042534806</v>
      </c>
      <c r="I45">
        <f t="shared" si="33"/>
        <v>1.1739581204699345</v>
      </c>
      <c r="J45">
        <f t="shared" si="34"/>
        <v>14.717926979064941</v>
      </c>
      <c r="K45" s="1">
        <v>5.187963753</v>
      </c>
      <c r="L45">
        <f t="shared" si="35"/>
        <v>1.5982949522041259</v>
      </c>
      <c r="M45" s="1">
        <v>1</v>
      </c>
      <c r="N45">
        <f t="shared" si="36"/>
        <v>3.1965899044082517</v>
      </c>
      <c r="O45" s="1">
        <v>11.245638847351074</v>
      </c>
      <c r="P45" s="1">
        <v>14.717926979064941</v>
      </c>
      <c r="Q45" s="1">
        <v>10.012829780578613</v>
      </c>
      <c r="R45" s="1">
        <v>398.38787841796875</v>
      </c>
      <c r="S45" s="1">
        <v>375.94351196289062</v>
      </c>
      <c r="T45" s="1">
        <v>1.8593801259994507</v>
      </c>
      <c r="U45" s="1">
        <v>7.4061675071716309</v>
      </c>
      <c r="V45" s="1">
        <v>9.4973392486572266</v>
      </c>
      <c r="W45" s="1">
        <v>37.829216003417969</v>
      </c>
      <c r="X45" s="1">
        <v>500.0184326171875</v>
      </c>
      <c r="Y45" s="1">
        <v>1500.1505126953125</v>
      </c>
      <c r="Z45" s="1">
        <v>54.894393920898438</v>
      </c>
      <c r="AA45" s="1">
        <v>68.401290893554688</v>
      </c>
      <c r="AB45" s="1">
        <v>-0.55724453926086426</v>
      </c>
      <c r="AC45" s="1">
        <v>0.25823292136192322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0.96380479205940095</v>
      </c>
      <c r="AL45">
        <f t="shared" si="38"/>
        <v>5.3859092042534808E-3</v>
      </c>
      <c r="AM45">
        <f t="shared" si="39"/>
        <v>287.86792697906492</v>
      </c>
      <c r="AN45">
        <f t="shared" si="40"/>
        <v>284.39563884735105</v>
      </c>
      <c r="AO45">
        <f t="shared" si="41"/>
        <v>240.02407666629369</v>
      </c>
      <c r="AP45">
        <f t="shared" si="42"/>
        <v>-0.35212537200962579</v>
      </c>
      <c r="AQ45">
        <f t="shared" si="43"/>
        <v>1.6805495385343741</v>
      </c>
      <c r="AR45">
        <f t="shared" si="44"/>
        <v>24.568974014680894</v>
      </c>
      <c r="AS45">
        <f t="shared" si="45"/>
        <v>17.162806507509263</v>
      </c>
      <c r="AT45">
        <f t="shared" si="46"/>
        <v>12.981782913208008</v>
      </c>
      <c r="AU45">
        <f t="shared" si="47"/>
        <v>1.5013364665803097</v>
      </c>
      <c r="AV45">
        <f t="shared" si="48"/>
        <v>0.30879574371590834</v>
      </c>
      <c r="AW45">
        <f t="shared" si="49"/>
        <v>0.50659141806443952</v>
      </c>
      <c r="AX45">
        <f t="shared" si="50"/>
        <v>0.9947450485158702</v>
      </c>
      <c r="AY45">
        <f t="shared" si="51"/>
        <v>0.19571513451440545</v>
      </c>
      <c r="AZ45">
        <f t="shared" si="52"/>
        <v>18.257382538141297</v>
      </c>
      <c r="BA45">
        <f t="shared" si="53"/>
        <v>0.70998900479261062</v>
      </c>
      <c r="BB45">
        <f t="shared" si="54"/>
        <v>35.867228028082046</v>
      </c>
      <c r="BC45">
        <f t="shared" si="55"/>
        <v>367.66290427553866</v>
      </c>
      <c r="BD45">
        <f t="shared" si="56"/>
        <v>1.912772700533736E-2</v>
      </c>
      <c r="BE45">
        <f>AVERAGE(E31:E45)</f>
        <v>19.596756672489345</v>
      </c>
      <c r="BF45">
        <f>AVERAGE(O31:O45)</f>
        <v>11.241187222798665</v>
      </c>
      <c r="BG45">
        <f>AVERAGE(P31:P45)</f>
        <v>14.716550572713215</v>
      </c>
      <c r="BH45" t="e">
        <f>AVERAGE(B31:B45)</f>
        <v>#DIV/0!</v>
      </c>
      <c r="BI45">
        <f t="shared" ref="BI45:DJ45" si="57">AVERAGE(C31:C45)</f>
        <v>1017.6000002548099</v>
      </c>
      <c r="BJ45">
        <f t="shared" si="57"/>
        <v>0</v>
      </c>
      <c r="BK45">
        <f t="shared" si="57"/>
        <v>19.596756672489345</v>
      </c>
      <c r="BL45">
        <f t="shared" si="57"/>
        <v>0.34242541412830546</v>
      </c>
      <c r="BM45">
        <f t="shared" si="57"/>
        <v>267.11196396163103</v>
      </c>
      <c r="BN45">
        <f t="shared" si="57"/>
        <v>5.3905776649034758</v>
      </c>
      <c r="BO45">
        <f t="shared" si="57"/>
        <v>1.1730852413847705</v>
      </c>
      <c r="BP45">
        <f t="shared" si="57"/>
        <v>14.716550572713215</v>
      </c>
      <c r="BQ45">
        <f t="shared" si="57"/>
        <v>5.187963753</v>
      </c>
      <c r="BR45">
        <f t="shared" si="57"/>
        <v>1.5982949522041257</v>
      </c>
      <c r="BS45">
        <f t="shared" si="57"/>
        <v>1</v>
      </c>
      <c r="BT45">
        <f t="shared" si="57"/>
        <v>3.1965899044082513</v>
      </c>
      <c r="BU45">
        <f t="shared" si="57"/>
        <v>11.241187222798665</v>
      </c>
      <c r="BV45">
        <f t="shared" si="57"/>
        <v>14.716550572713215</v>
      </c>
      <c r="BW45">
        <f t="shared" si="57"/>
        <v>10.010009511311848</v>
      </c>
      <c r="BX45">
        <f t="shared" si="57"/>
        <v>398.35745442708333</v>
      </c>
      <c r="BY45">
        <f t="shared" si="57"/>
        <v>375.91865030924481</v>
      </c>
      <c r="BZ45">
        <f t="shared" si="57"/>
        <v>1.8642988363901773</v>
      </c>
      <c r="CA45">
        <f t="shared" si="57"/>
        <v>7.4167211532592772</v>
      </c>
      <c r="CB45">
        <f t="shared" si="57"/>
        <v>9.5253119150797527</v>
      </c>
      <c r="CC45">
        <f t="shared" si="57"/>
        <v>37.894446563720706</v>
      </c>
      <c r="CD45">
        <f t="shared" si="57"/>
        <v>499.93865152994789</v>
      </c>
      <c r="CE45">
        <f t="shared" si="57"/>
        <v>1499.9754964192709</v>
      </c>
      <c r="CF45">
        <f t="shared" si="57"/>
        <v>55.157772064208984</v>
      </c>
      <c r="CG45">
        <f t="shared" si="57"/>
        <v>68.401544189453119</v>
      </c>
      <c r="CH45">
        <f t="shared" si="57"/>
        <v>-0.55724453926086426</v>
      </c>
      <c r="CI45">
        <f t="shared" si="57"/>
        <v>0.25823292136192322</v>
      </c>
      <c r="CJ45">
        <f t="shared" si="57"/>
        <v>1</v>
      </c>
      <c r="CK45">
        <f t="shared" si="57"/>
        <v>-0.21956524252891541</v>
      </c>
      <c r="CL45">
        <f t="shared" si="57"/>
        <v>2.737391471862793</v>
      </c>
      <c r="CM45">
        <f t="shared" si="57"/>
        <v>1</v>
      </c>
      <c r="CN45">
        <f t="shared" si="57"/>
        <v>0</v>
      </c>
      <c r="CO45">
        <f t="shared" si="57"/>
        <v>0.15999999642372131</v>
      </c>
      <c r="CP45">
        <f t="shared" si="57"/>
        <v>111115</v>
      </c>
      <c r="CQ45">
        <f t="shared" si="57"/>
        <v>0.96365101094018335</v>
      </c>
      <c r="CR45">
        <f t="shared" si="57"/>
        <v>5.3905776649034766E-3</v>
      </c>
      <c r="CS45">
        <f t="shared" si="57"/>
        <v>287.86655057271327</v>
      </c>
      <c r="CT45">
        <f t="shared" si="57"/>
        <v>284.39118722279875</v>
      </c>
      <c r="CU45">
        <f t="shared" si="57"/>
        <v>239.99607406275294</v>
      </c>
      <c r="CV45">
        <f t="shared" si="57"/>
        <v>-0.35498054441208177</v>
      </c>
      <c r="CW45">
        <f t="shared" si="57"/>
        <v>1.6804004214233501</v>
      </c>
      <c r="CX45">
        <f t="shared" si="57"/>
        <v>24.566703014893896</v>
      </c>
      <c r="CY45">
        <f t="shared" si="57"/>
        <v>17.149981861634618</v>
      </c>
      <c r="CZ45">
        <f t="shared" si="57"/>
        <v>12.978868897755941</v>
      </c>
      <c r="DA45">
        <f t="shared" si="57"/>
        <v>1.5010504090184744</v>
      </c>
      <c r="DB45">
        <f t="shared" si="57"/>
        <v>0.30929325415628445</v>
      </c>
      <c r="DC45">
        <f t="shared" si="57"/>
        <v>0.50731518003857956</v>
      </c>
      <c r="DD45">
        <f t="shared" si="57"/>
        <v>0.99373522897989508</v>
      </c>
      <c r="DE45">
        <f t="shared" si="57"/>
        <v>0.19603490627690159</v>
      </c>
      <c r="DF45">
        <f t="shared" si="57"/>
        <v>18.27087081403236</v>
      </c>
      <c r="DG45">
        <f t="shared" si="57"/>
        <v>0.71055792026903397</v>
      </c>
      <c r="DH45">
        <f t="shared" si="57"/>
        <v>35.91999431417667</v>
      </c>
      <c r="DI45">
        <f t="shared" si="57"/>
        <v>367.64244901380266</v>
      </c>
      <c r="DJ45">
        <f t="shared" si="57"/>
        <v>1.9146748007312489E-2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 t="s">
        <v>9</v>
      </c>
      <c r="B47" s="1" t="s">
        <v>91</v>
      </c>
    </row>
    <row r="48" spans="1:114" x14ac:dyDescent="0.25">
      <c r="A48" s="1" t="s">
        <v>9</v>
      </c>
      <c r="B48" s="1" t="s">
        <v>92</v>
      </c>
    </row>
    <row r="49" spans="1:114" x14ac:dyDescent="0.25">
      <c r="A49" s="1" t="s">
        <v>9</v>
      </c>
      <c r="B49" s="1" t="s">
        <v>93</v>
      </c>
    </row>
    <row r="50" spans="1:114" x14ac:dyDescent="0.25">
      <c r="A50" s="1">
        <v>31</v>
      </c>
      <c r="B50" s="1" t="s">
        <v>94</v>
      </c>
      <c r="C50" s="1">
        <v>1361.5000003688037</v>
      </c>
      <c r="D50" s="1">
        <v>0</v>
      </c>
      <c r="E50">
        <f t="shared" ref="E50:E64" si="58">(R50-S50*(1000-T50)/(1000-U50))*AK50</f>
        <v>17.227702312936863</v>
      </c>
      <c r="F50">
        <f t="shared" ref="F50:F64" si="59">IF(AV50&lt;&gt;0,1/(1/AV50-1/N50),0)</f>
        <v>0.18328960291065463</v>
      </c>
      <c r="G50">
        <f t="shared" ref="G50:G64" si="60">((AY50-AL50/2)*S50-E50)/(AY50+AL50/2)</f>
        <v>213.18239647905654</v>
      </c>
      <c r="H50">
        <f t="shared" ref="H50:H64" si="61">AL50*1000</f>
        <v>3.5106893537499868</v>
      </c>
      <c r="I50">
        <f t="shared" ref="I50:I64" si="62">(AQ50-AW50)</f>
        <v>1.3592222952182982</v>
      </c>
      <c r="J50">
        <f t="shared" ref="J50:J64" si="63">(P50+AP50*D50)</f>
        <v>17.170072555541992</v>
      </c>
      <c r="K50" s="1">
        <v>5.187963753</v>
      </c>
      <c r="L50">
        <f t="shared" ref="L50:L64" si="64">(K50*AE50+AF50)</f>
        <v>1.5982949522041259</v>
      </c>
      <c r="M50" s="1">
        <v>1</v>
      </c>
      <c r="N50">
        <f t="shared" ref="N50:N64" si="65">L50*(M50+1)*(M50+1)/(M50*M50+1)</f>
        <v>3.1965899044082517</v>
      </c>
      <c r="O50" s="1">
        <v>15.396518707275391</v>
      </c>
      <c r="P50" s="1">
        <v>17.170072555541992</v>
      </c>
      <c r="Q50" s="1">
        <v>15.089533805847168</v>
      </c>
      <c r="R50" s="1">
        <v>399.76031494140625</v>
      </c>
      <c r="S50" s="1">
        <v>380.49618530273437</v>
      </c>
      <c r="T50" s="1">
        <v>5.2543864250183105</v>
      </c>
      <c r="U50" s="1">
        <v>8.8652782440185547</v>
      </c>
      <c r="V50" s="1">
        <v>20.472633361816406</v>
      </c>
      <c r="W50" s="1">
        <v>34.541728973388672</v>
      </c>
      <c r="X50" s="1">
        <v>499.9281005859375</v>
      </c>
      <c r="Y50" s="1">
        <v>1500.8829345703125</v>
      </c>
      <c r="Z50" s="1">
        <v>64.362655639648437</v>
      </c>
      <c r="AA50" s="1">
        <v>68.401321411132813</v>
      </c>
      <c r="AB50" s="1">
        <v>-0.69231534004211426</v>
      </c>
      <c r="AC50" s="1">
        <v>0.28524097800254822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0.96363067358912868</v>
      </c>
      <c r="AL50">
        <f t="shared" ref="AL50:AL64" si="67">(U50-T50)/(1000-U50)*AK50</f>
        <v>3.5106893537499868E-3</v>
      </c>
      <c r="AM50">
        <f t="shared" ref="AM50:AM64" si="68">(P50+273.15)</f>
        <v>290.32007255554197</v>
      </c>
      <c r="AN50">
        <f t="shared" ref="AN50:AN64" si="69">(O50+273.15)</f>
        <v>288.54651870727537</v>
      </c>
      <c r="AO50">
        <f t="shared" ref="AO50:AO64" si="70">(Y50*AG50+Z50*AH50)*AI50</f>
        <v>240.14126416367435</v>
      </c>
      <c r="AP50">
        <f t="shared" ref="AP50:AP64" si="71">((AO50+0.00000010773*(AN50^4-AM50^4))-AL50*44100)/(L50*51.4+0.00000043092*AM50^3)</f>
        <v>0.72051182945923042</v>
      </c>
      <c r="AQ50">
        <f t="shared" ref="AQ50:AQ64" si="72">0.61365*EXP(17.502*J50/(240.97+J50))</f>
        <v>1.9656190417865345</v>
      </c>
      <c r="AR50">
        <f t="shared" ref="AR50:AR64" si="73">AQ50*1000/AA50</f>
        <v>28.736565335806738</v>
      </c>
      <c r="AS50">
        <f t="shared" ref="AS50:AS64" si="74">(AR50-U50)</f>
        <v>19.871287091788183</v>
      </c>
      <c r="AT50">
        <f t="shared" ref="AT50:AT64" si="75">IF(D50,P50,(O50+P50)/2)</f>
        <v>16.283295631408691</v>
      </c>
      <c r="AU50">
        <f t="shared" ref="AU50:AU64" si="76">0.61365*EXP(17.502*AT50/(240.97+AT50))</f>
        <v>1.8579784516037539</v>
      </c>
      <c r="AV50">
        <f t="shared" ref="AV50:AV64" si="77">IF(AS50&lt;&gt;0,(1000-(AR50+U50)/2)/AS50*AL50,0)</f>
        <v>0.17334987622442291</v>
      </c>
      <c r="AW50">
        <f t="shared" ref="AW50:AW64" si="78">U50*AA50/1000</f>
        <v>0.60639674656823628</v>
      </c>
      <c r="AX50">
        <f t="shared" ref="AX50:AX64" si="79">(AU50-AW50)</f>
        <v>1.2515817050355176</v>
      </c>
      <c r="AY50">
        <f t="shared" ref="AY50:AY64" si="80">1/(1.6/F50+1.37/N50)</f>
        <v>0.10919490246255617</v>
      </c>
      <c r="AZ50">
        <f t="shared" ref="AZ50:AZ64" si="81">G50*AA50*0.001</f>
        <v>14.581957620759495</v>
      </c>
      <c r="BA50">
        <f t="shared" ref="BA50:BA64" si="82">G50/S50</f>
        <v>0.56027472735223904</v>
      </c>
      <c r="BB50">
        <f t="shared" ref="BB50:BB64" si="83">(1-AL50*AA50/AQ50/F50)*100</f>
        <v>33.34699823423832</v>
      </c>
      <c r="BC50">
        <f t="shared" ref="BC50:BC64" si="84">(S50-E50/(N50/1.35))</f>
        <v>373.22049501465841</v>
      </c>
      <c r="BD50">
        <f t="shared" ref="BD50:BD64" si="85">E50*BB50/100/BC50</f>
        <v>1.5392835235024422E-2</v>
      </c>
    </row>
    <row r="51" spans="1:114" x14ac:dyDescent="0.25">
      <c r="A51" s="1">
        <v>32</v>
      </c>
      <c r="B51" s="1" t="s">
        <v>95</v>
      </c>
      <c r="C51" s="1">
        <v>1361.5000003688037</v>
      </c>
      <c r="D51" s="1">
        <v>0</v>
      </c>
      <c r="E51">
        <f t="shared" si="58"/>
        <v>17.227702312936863</v>
      </c>
      <c r="F51">
        <f t="shared" si="59"/>
        <v>0.18328960291065463</v>
      </c>
      <c r="G51">
        <f t="shared" si="60"/>
        <v>213.18239647905654</v>
      </c>
      <c r="H51">
        <f t="shared" si="61"/>
        <v>3.5106893537499868</v>
      </c>
      <c r="I51">
        <f t="shared" si="62"/>
        <v>1.3592222952182982</v>
      </c>
      <c r="J51">
        <f t="shared" si="63"/>
        <v>17.170072555541992</v>
      </c>
      <c r="K51" s="1">
        <v>5.187963753</v>
      </c>
      <c r="L51">
        <f t="shared" si="64"/>
        <v>1.5982949522041259</v>
      </c>
      <c r="M51" s="1">
        <v>1</v>
      </c>
      <c r="N51">
        <f t="shared" si="65"/>
        <v>3.1965899044082517</v>
      </c>
      <c r="O51" s="1">
        <v>15.396518707275391</v>
      </c>
      <c r="P51" s="1">
        <v>17.170072555541992</v>
      </c>
      <c r="Q51" s="1">
        <v>15.089533805847168</v>
      </c>
      <c r="R51" s="1">
        <v>399.76031494140625</v>
      </c>
      <c r="S51" s="1">
        <v>380.49618530273437</v>
      </c>
      <c r="T51" s="1">
        <v>5.2543864250183105</v>
      </c>
      <c r="U51" s="1">
        <v>8.8652782440185547</v>
      </c>
      <c r="V51" s="1">
        <v>20.472633361816406</v>
      </c>
      <c r="W51" s="1">
        <v>34.541728973388672</v>
      </c>
      <c r="X51" s="1">
        <v>499.9281005859375</v>
      </c>
      <c r="Y51" s="1">
        <v>1500.8829345703125</v>
      </c>
      <c r="Z51" s="1">
        <v>64.362655639648437</v>
      </c>
      <c r="AA51" s="1">
        <v>68.401321411132813</v>
      </c>
      <c r="AB51" s="1">
        <v>-0.69231534004211426</v>
      </c>
      <c r="AC51" s="1">
        <v>0.28524097800254822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0.96363067358912868</v>
      </c>
      <c r="AL51">
        <f t="shared" si="67"/>
        <v>3.5106893537499868E-3</v>
      </c>
      <c r="AM51">
        <f t="shared" si="68"/>
        <v>290.32007255554197</v>
      </c>
      <c r="AN51">
        <f t="shared" si="69"/>
        <v>288.54651870727537</v>
      </c>
      <c r="AO51">
        <f t="shared" si="70"/>
        <v>240.14126416367435</v>
      </c>
      <c r="AP51">
        <f t="shared" si="71"/>
        <v>0.72051182945923042</v>
      </c>
      <c r="AQ51">
        <f t="shared" si="72"/>
        <v>1.9656190417865345</v>
      </c>
      <c r="AR51">
        <f t="shared" si="73"/>
        <v>28.736565335806738</v>
      </c>
      <c r="AS51">
        <f t="shared" si="74"/>
        <v>19.871287091788183</v>
      </c>
      <c r="AT51">
        <f t="shared" si="75"/>
        <v>16.283295631408691</v>
      </c>
      <c r="AU51">
        <f t="shared" si="76"/>
        <v>1.8579784516037539</v>
      </c>
      <c r="AV51">
        <f t="shared" si="77"/>
        <v>0.17334987622442291</v>
      </c>
      <c r="AW51">
        <f t="shared" si="78"/>
        <v>0.60639674656823628</v>
      </c>
      <c r="AX51">
        <f t="shared" si="79"/>
        <v>1.2515817050355176</v>
      </c>
      <c r="AY51">
        <f t="shared" si="80"/>
        <v>0.10919490246255617</v>
      </c>
      <c r="AZ51">
        <f t="shared" si="81"/>
        <v>14.581957620759495</v>
      </c>
      <c r="BA51">
        <f t="shared" si="82"/>
        <v>0.56027472735223904</v>
      </c>
      <c r="BB51">
        <f t="shared" si="83"/>
        <v>33.34699823423832</v>
      </c>
      <c r="BC51">
        <f t="shared" si="84"/>
        <v>373.22049501465841</v>
      </c>
      <c r="BD51">
        <f t="shared" si="85"/>
        <v>1.5392835235024422E-2</v>
      </c>
    </row>
    <row r="52" spans="1:114" x14ac:dyDescent="0.25">
      <c r="A52" s="1">
        <v>33</v>
      </c>
      <c r="B52" s="1" t="s">
        <v>95</v>
      </c>
      <c r="C52" s="1">
        <v>1361.5000003688037</v>
      </c>
      <c r="D52" s="1">
        <v>0</v>
      </c>
      <c r="E52">
        <f t="shared" si="58"/>
        <v>17.227702312936863</v>
      </c>
      <c r="F52">
        <f t="shared" si="59"/>
        <v>0.18328960291065463</v>
      </c>
      <c r="G52">
        <f t="shared" si="60"/>
        <v>213.18239647905654</v>
      </c>
      <c r="H52">
        <f t="shared" si="61"/>
        <v>3.5106893537499868</v>
      </c>
      <c r="I52">
        <f t="shared" si="62"/>
        <v>1.3592222952182982</v>
      </c>
      <c r="J52">
        <f t="shared" si="63"/>
        <v>17.170072555541992</v>
      </c>
      <c r="K52" s="1">
        <v>5.187963753</v>
      </c>
      <c r="L52">
        <f t="shared" si="64"/>
        <v>1.5982949522041259</v>
      </c>
      <c r="M52" s="1">
        <v>1</v>
      </c>
      <c r="N52">
        <f t="shared" si="65"/>
        <v>3.1965899044082517</v>
      </c>
      <c r="O52" s="1">
        <v>15.396518707275391</v>
      </c>
      <c r="P52" s="1">
        <v>17.170072555541992</v>
      </c>
      <c r="Q52" s="1">
        <v>15.089533805847168</v>
      </c>
      <c r="R52" s="1">
        <v>399.76031494140625</v>
      </c>
      <c r="S52" s="1">
        <v>380.49618530273437</v>
      </c>
      <c r="T52" s="1">
        <v>5.2543864250183105</v>
      </c>
      <c r="U52" s="1">
        <v>8.8652782440185547</v>
      </c>
      <c r="V52" s="1">
        <v>20.472633361816406</v>
      </c>
      <c r="W52" s="1">
        <v>34.541728973388672</v>
      </c>
      <c r="X52" s="1">
        <v>499.9281005859375</v>
      </c>
      <c r="Y52" s="1">
        <v>1500.8829345703125</v>
      </c>
      <c r="Z52" s="1">
        <v>64.362655639648437</v>
      </c>
      <c r="AA52" s="1">
        <v>68.401321411132813</v>
      </c>
      <c r="AB52" s="1">
        <v>-0.69231534004211426</v>
      </c>
      <c r="AC52" s="1">
        <v>0.28524097800254822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0.96363067358912868</v>
      </c>
      <c r="AL52">
        <f t="shared" si="67"/>
        <v>3.5106893537499868E-3</v>
      </c>
      <c r="AM52">
        <f t="shared" si="68"/>
        <v>290.32007255554197</v>
      </c>
      <c r="AN52">
        <f t="shared" si="69"/>
        <v>288.54651870727537</v>
      </c>
      <c r="AO52">
        <f t="shared" si="70"/>
        <v>240.14126416367435</v>
      </c>
      <c r="AP52">
        <f t="shared" si="71"/>
        <v>0.72051182945923042</v>
      </c>
      <c r="AQ52">
        <f t="shared" si="72"/>
        <v>1.9656190417865345</v>
      </c>
      <c r="AR52">
        <f t="shared" si="73"/>
        <v>28.736565335806738</v>
      </c>
      <c r="AS52">
        <f t="shared" si="74"/>
        <v>19.871287091788183</v>
      </c>
      <c r="AT52">
        <f t="shared" si="75"/>
        <v>16.283295631408691</v>
      </c>
      <c r="AU52">
        <f t="shared" si="76"/>
        <v>1.8579784516037539</v>
      </c>
      <c r="AV52">
        <f t="shared" si="77"/>
        <v>0.17334987622442291</v>
      </c>
      <c r="AW52">
        <f t="shared" si="78"/>
        <v>0.60639674656823628</v>
      </c>
      <c r="AX52">
        <f t="shared" si="79"/>
        <v>1.2515817050355176</v>
      </c>
      <c r="AY52">
        <f t="shared" si="80"/>
        <v>0.10919490246255617</v>
      </c>
      <c r="AZ52">
        <f t="shared" si="81"/>
        <v>14.581957620759495</v>
      </c>
      <c r="BA52">
        <f t="shared" si="82"/>
        <v>0.56027472735223904</v>
      </c>
      <c r="BB52">
        <f t="shared" si="83"/>
        <v>33.34699823423832</v>
      </c>
      <c r="BC52">
        <f t="shared" si="84"/>
        <v>373.22049501465841</v>
      </c>
      <c r="BD52">
        <f t="shared" si="85"/>
        <v>1.5392835235024422E-2</v>
      </c>
    </row>
    <row r="53" spans="1:114" x14ac:dyDescent="0.25">
      <c r="A53" s="1">
        <v>34</v>
      </c>
      <c r="B53" s="1" t="s">
        <v>95</v>
      </c>
      <c r="C53" s="1">
        <v>1362.0000003576279</v>
      </c>
      <c r="D53" s="1">
        <v>0</v>
      </c>
      <c r="E53">
        <f t="shared" si="58"/>
        <v>17.219986481438465</v>
      </c>
      <c r="F53">
        <f t="shared" si="59"/>
        <v>0.18310009040107061</v>
      </c>
      <c r="G53">
        <f t="shared" si="60"/>
        <v>213.11078864074597</v>
      </c>
      <c r="H53">
        <f t="shared" si="61"/>
        <v>3.5076695935123898</v>
      </c>
      <c r="I53">
        <f t="shared" si="62"/>
        <v>1.3593859660035488</v>
      </c>
      <c r="J53">
        <f t="shared" si="63"/>
        <v>17.169981002807617</v>
      </c>
      <c r="K53" s="1">
        <v>5.187963753</v>
      </c>
      <c r="L53">
        <f t="shared" si="64"/>
        <v>1.5982949522041259</v>
      </c>
      <c r="M53" s="1">
        <v>1</v>
      </c>
      <c r="N53">
        <f t="shared" si="65"/>
        <v>3.1965899044082517</v>
      </c>
      <c r="O53" s="1">
        <v>15.39753532409668</v>
      </c>
      <c r="P53" s="1">
        <v>17.169981002807617</v>
      </c>
      <c r="Q53" s="1">
        <v>15.089751243591309</v>
      </c>
      <c r="R53" s="1">
        <v>399.76431274414062</v>
      </c>
      <c r="S53" s="1">
        <v>380.509765625</v>
      </c>
      <c r="T53" s="1">
        <v>5.2549948692321777</v>
      </c>
      <c r="U53" s="1">
        <v>8.8627090454101562</v>
      </c>
      <c r="V53" s="1">
        <v>20.473691940307617</v>
      </c>
      <c r="W53" s="1">
        <v>34.529506683349609</v>
      </c>
      <c r="X53" s="1">
        <v>499.9393310546875</v>
      </c>
      <c r="Y53" s="1">
        <v>1500.8927001953125</v>
      </c>
      <c r="Z53" s="1">
        <v>64.524551391601563</v>
      </c>
      <c r="AA53" s="1">
        <v>68.401397705078125</v>
      </c>
      <c r="AB53" s="1">
        <v>-0.69231534004211426</v>
      </c>
      <c r="AC53" s="1">
        <v>0.28524097800254822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0.96365232075029772</v>
      </c>
      <c r="AL53">
        <f t="shared" si="67"/>
        <v>3.50766959351239E-3</v>
      </c>
      <c r="AM53">
        <f t="shared" si="68"/>
        <v>290.31998100280759</v>
      </c>
      <c r="AN53">
        <f t="shared" si="69"/>
        <v>288.54753532409666</v>
      </c>
      <c r="AO53">
        <f t="shared" si="70"/>
        <v>240.14282666363943</v>
      </c>
      <c r="AP53">
        <f t="shared" si="71"/>
        <v>0.72208934777858214</v>
      </c>
      <c r="AQ53">
        <f t="shared" si="72"/>
        <v>1.9656076521630421</v>
      </c>
      <c r="AR53">
        <f t="shared" si="73"/>
        <v>28.736366771890033</v>
      </c>
      <c r="AS53">
        <f t="shared" si="74"/>
        <v>19.873657726479877</v>
      </c>
      <c r="AT53">
        <f t="shared" si="75"/>
        <v>16.283758163452148</v>
      </c>
      <c r="AU53">
        <f t="shared" si="76"/>
        <v>1.8580332183425698</v>
      </c>
      <c r="AV53">
        <f t="shared" si="77"/>
        <v>0.17318035126630665</v>
      </c>
      <c r="AW53">
        <f t="shared" si="78"/>
        <v>0.60622168615949346</v>
      </c>
      <c r="AX53">
        <f t="shared" si="79"/>
        <v>1.2518115321830763</v>
      </c>
      <c r="AY53">
        <f t="shared" si="80"/>
        <v>0.1090872787549778</v>
      </c>
      <c r="AZ53">
        <f t="shared" si="81"/>
        <v>14.577075809058512</v>
      </c>
      <c r="BA53">
        <f t="shared" si="82"/>
        <v>0.56006654202607487</v>
      </c>
      <c r="BB53">
        <f t="shared" si="83"/>
        <v>33.334942003778757</v>
      </c>
      <c r="BC53">
        <f t="shared" si="84"/>
        <v>373.2373339258686</v>
      </c>
      <c r="BD53">
        <f t="shared" si="85"/>
        <v>1.5379684680166995E-2</v>
      </c>
    </row>
    <row r="54" spans="1:114" x14ac:dyDescent="0.25">
      <c r="A54" s="1">
        <v>35</v>
      </c>
      <c r="B54" s="1" t="s">
        <v>96</v>
      </c>
      <c r="C54" s="1">
        <v>1362.500000346452</v>
      </c>
      <c r="D54" s="1">
        <v>0</v>
      </c>
      <c r="E54">
        <f t="shared" si="58"/>
        <v>17.234936432236399</v>
      </c>
      <c r="F54">
        <f t="shared" si="59"/>
        <v>0.18298024264442178</v>
      </c>
      <c r="G54">
        <f t="shared" si="60"/>
        <v>212.87711635412614</v>
      </c>
      <c r="H54">
        <f t="shared" si="61"/>
        <v>3.5065396331697625</v>
      </c>
      <c r="I54">
        <f t="shared" si="62"/>
        <v>1.3597929987303101</v>
      </c>
      <c r="J54">
        <f t="shared" si="63"/>
        <v>17.172660827636719</v>
      </c>
      <c r="K54" s="1">
        <v>5.187963753</v>
      </c>
      <c r="L54">
        <f t="shared" si="64"/>
        <v>1.5982949522041259</v>
      </c>
      <c r="M54" s="1">
        <v>1</v>
      </c>
      <c r="N54">
        <f t="shared" si="65"/>
        <v>3.1965899044082517</v>
      </c>
      <c r="O54" s="1">
        <v>15.398050308227539</v>
      </c>
      <c r="P54" s="1">
        <v>17.172660827636719</v>
      </c>
      <c r="Q54" s="1">
        <v>15.090329170227051</v>
      </c>
      <c r="R54" s="1">
        <v>399.78012084960937</v>
      </c>
      <c r="S54" s="1">
        <v>380.51092529296875</v>
      </c>
      <c r="T54" s="1">
        <v>5.2551193237304687</v>
      </c>
      <c r="U54" s="1">
        <v>8.8615961074829102</v>
      </c>
      <c r="V54" s="1">
        <v>20.473583221435547</v>
      </c>
      <c r="W54" s="1">
        <v>34.524169921875</v>
      </c>
      <c r="X54" s="1">
        <v>499.9503173828125</v>
      </c>
      <c r="Y54" s="1">
        <v>1500.8929443359375</v>
      </c>
      <c r="Z54" s="1">
        <v>64.612136840820313</v>
      </c>
      <c r="AA54" s="1">
        <v>68.401679992675781</v>
      </c>
      <c r="AB54" s="1">
        <v>-0.69231534004211426</v>
      </c>
      <c r="AC54" s="1">
        <v>0.28524097800254822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0.9636734973210066</v>
      </c>
      <c r="AL54">
        <f t="shared" si="67"/>
        <v>3.5065396331697626E-3</v>
      </c>
      <c r="AM54">
        <f t="shared" si="68"/>
        <v>290.3226608276367</v>
      </c>
      <c r="AN54">
        <f t="shared" si="69"/>
        <v>288.54805030822752</v>
      </c>
      <c r="AO54">
        <f t="shared" si="70"/>
        <v>240.14286572613855</v>
      </c>
      <c r="AP54">
        <f t="shared" si="71"/>
        <v>0.72237773836921804</v>
      </c>
      <c r="AQ54">
        <f t="shared" si="72"/>
        <v>1.9659410598986975</v>
      </c>
      <c r="AR54">
        <f t="shared" si="73"/>
        <v>28.741122441864054</v>
      </c>
      <c r="AS54">
        <f t="shared" si="74"/>
        <v>19.879526334381143</v>
      </c>
      <c r="AT54">
        <f t="shared" si="75"/>
        <v>16.285355567932129</v>
      </c>
      <c r="AU54">
        <f t="shared" si="76"/>
        <v>1.8582223721040578</v>
      </c>
      <c r="AV54">
        <f t="shared" si="77"/>
        <v>0.17307313382840536</v>
      </c>
      <c r="AW54">
        <f t="shared" si="78"/>
        <v>0.60614806116838738</v>
      </c>
      <c r="AX54">
        <f t="shared" si="79"/>
        <v>1.2520743109356705</v>
      </c>
      <c r="AY54">
        <f t="shared" si="80"/>
        <v>0.10901921211994887</v>
      </c>
      <c r="AZ54">
        <f t="shared" si="81"/>
        <v>14.561152390618545</v>
      </c>
      <c r="BA54">
        <f t="shared" si="82"/>
        <v>0.55945073374759102</v>
      </c>
      <c r="BB54">
        <f t="shared" si="83"/>
        <v>33.323801949164341</v>
      </c>
      <c r="BC54">
        <f t="shared" si="84"/>
        <v>373.23217985507802</v>
      </c>
      <c r="BD54">
        <f t="shared" si="85"/>
        <v>1.5388105294063611E-2</v>
      </c>
    </row>
    <row r="55" spans="1:114" x14ac:dyDescent="0.25">
      <c r="A55" s="1">
        <v>36</v>
      </c>
      <c r="B55" s="1" t="s">
        <v>96</v>
      </c>
      <c r="C55" s="1">
        <v>1363.0000003352761</v>
      </c>
      <c r="D55" s="1">
        <v>0</v>
      </c>
      <c r="E55">
        <f t="shared" si="58"/>
        <v>17.178510333937254</v>
      </c>
      <c r="F55">
        <f t="shared" si="59"/>
        <v>0.18275760565662125</v>
      </c>
      <c r="G55">
        <f t="shared" si="60"/>
        <v>213.22840872932912</v>
      </c>
      <c r="H55">
        <f t="shared" si="61"/>
        <v>3.5036907676637163</v>
      </c>
      <c r="I55">
        <f t="shared" si="62"/>
        <v>1.3602483489328032</v>
      </c>
      <c r="J55">
        <f t="shared" si="63"/>
        <v>17.174810409545898</v>
      </c>
      <c r="K55" s="1">
        <v>5.187963753</v>
      </c>
      <c r="L55">
        <f t="shared" si="64"/>
        <v>1.5982949522041259</v>
      </c>
      <c r="M55" s="1">
        <v>1</v>
      </c>
      <c r="N55">
        <f t="shared" si="65"/>
        <v>3.1965899044082517</v>
      </c>
      <c r="O55" s="1">
        <v>15.398619651794434</v>
      </c>
      <c r="P55" s="1">
        <v>17.174810409545898</v>
      </c>
      <c r="Q55" s="1">
        <v>15.090497016906738</v>
      </c>
      <c r="R55" s="1">
        <v>399.7467041015625</v>
      </c>
      <c r="S55" s="1">
        <v>380.53701782226562</v>
      </c>
      <c r="T55" s="1">
        <v>5.2553086280822754</v>
      </c>
      <c r="U55" s="1">
        <v>8.8588790893554687</v>
      </c>
      <c r="V55" s="1">
        <v>20.473505020141602</v>
      </c>
      <c r="W55" s="1">
        <v>34.512210845947266</v>
      </c>
      <c r="X55" s="1">
        <v>499.94839477539062</v>
      </c>
      <c r="Y55" s="1">
        <v>1500.9432373046875</v>
      </c>
      <c r="Z55" s="1">
        <v>64.616691589355469</v>
      </c>
      <c r="AA55" s="1">
        <v>68.401451110839844</v>
      </c>
      <c r="AB55" s="1">
        <v>-0.69231534004211426</v>
      </c>
      <c r="AC55" s="1">
        <v>0.28524097800254822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0.96366979142113252</v>
      </c>
      <c r="AL55">
        <f t="shared" si="67"/>
        <v>3.5036907676637163E-3</v>
      </c>
      <c r="AM55">
        <f t="shared" si="68"/>
        <v>290.32481040954588</v>
      </c>
      <c r="AN55">
        <f t="shared" si="69"/>
        <v>288.54861965179441</v>
      </c>
      <c r="AO55">
        <f t="shared" si="70"/>
        <v>240.15091260095869</v>
      </c>
      <c r="AP55">
        <f t="shared" si="71"/>
        <v>0.72363710077721421</v>
      </c>
      <c r="AQ55">
        <f t="shared" si="72"/>
        <v>1.9662085338601927</v>
      </c>
      <c r="AR55">
        <f t="shared" si="73"/>
        <v>28.745128969180595</v>
      </c>
      <c r="AS55">
        <f t="shared" si="74"/>
        <v>19.886249879825126</v>
      </c>
      <c r="AT55">
        <f t="shared" si="75"/>
        <v>16.286715030670166</v>
      </c>
      <c r="AU55">
        <f t="shared" si="76"/>
        <v>1.8583833637416289</v>
      </c>
      <c r="AV55">
        <f t="shared" si="77"/>
        <v>0.1728739395566232</v>
      </c>
      <c r="AW55">
        <f t="shared" si="78"/>
        <v>0.60596018492738946</v>
      </c>
      <c r="AX55">
        <f t="shared" si="79"/>
        <v>1.2524231788142395</v>
      </c>
      <c r="AY55">
        <f t="shared" si="80"/>
        <v>0.10889275605298054</v>
      </c>
      <c r="AZ55">
        <f t="shared" si="81"/>
        <v>14.585132575141381</v>
      </c>
      <c r="BA55">
        <f t="shared" si="82"/>
        <v>0.56033552254545704</v>
      </c>
      <c r="BB55">
        <f t="shared" si="83"/>
        <v>33.306110195364866</v>
      </c>
      <c r="BC55">
        <f t="shared" si="84"/>
        <v>373.28210253931559</v>
      </c>
      <c r="BD55">
        <f t="shared" si="85"/>
        <v>1.5327532562696795E-2</v>
      </c>
    </row>
    <row r="56" spans="1:114" x14ac:dyDescent="0.25">
      <c r="A56" s="1">
        <v>37</v>
      </c>
      <c r="B56" s="1" t="s">
        <v>97</v>
      </c>
      <c r="C56" s="1">
        <v>1363.5000003241003</v>
      </c>
      <c r="D56" s="1">
        <v>0</v>
      </c>
      <c r="E56">
        <f t="shared" si="58"/>
        <v>17.163672107900457</v>
      </c>
      <c r="F56">
        <f t="shared" si="59"/>
        <v>0.18259082990189873</v>
      </c>
      <c r="G56">
        <f t="shared" si="60"/>
        <v>213.24384131116696</v>
      </c>
      <c r="H56">
        <f t="shared" si="61"/>
        <v>3.5016217094763755</v>
      </c>
      <c r="I56">
        <f t="shared" si="62"/>
        <v>1.3606293373595411</v>
      </c>
      <c r="J56">
        <f t="shared" si="63"/>
        <v>17.176963806152344</v>
      </c>
      <c r="K56" s="1">
        <v>5.187963753</v>
      </c>
      <c r="L56">
        <f t="shared" si="64"/>
        <v>1.5982949522041259</v>
      </c>
      <c r="M56" s="1">
        <v>1</v>
      </c>
      <c r="N56">
        <f t="shared" si="65"/>
        <v>3.1965899044082517</v>
      </c>
      <c r="O56" s="1">
        <v>15.399179458618164</v>
      </c>
      <c r="P56" s="1">
        <v>17.176963806152344</v>
      </c>
      <c r="Q56" s="1">
        <v>15.090292930603027</v>
      </c>
      <c r="R56" s="1">
        <v>399.7498779296875</v>
      </c>
      <c r="S56" s="1">
        <v>380.55667114257812</v>
      </c>
      <c r="T56" s="1">
        <v>5.2557692527770996</v>
      </c>
      <c r="U56" s="1">
        <v>8.8571548461914062</v>
      </c>
      <c r="V56" s="1">
        <v>20.4747314453125</v>
      </c>
      <c r="W56" s="1">
        <v>34.504531860351563</v>
      </c>
      <c r="X56" s="1">
        <v>499.9571533203125</v>
      </c>
      <c r="Y56" s="1">
        <v>1500.881103515625</v>
      </c>
      <c r="Z56" s="1">
        <v>64.703567504882812</v>
      </c>
      <c r="AA56" s="1">
        <v>68.402008056640625</v>
      </c>
      <c r="AB56" s="1">
        <v>-0.69231534004211426</v>
      </c>
      <c r="AC56" s="1">
        <v>0.28524097800254822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0.96368667385389195</v>
      </c>
      <c r="AL56">
        <f t="shared" si="67"/>
        <v>3.5016217094763756E-3</v>
      </c>
      <c r="AM56">
        <f t="shared" si="68"/>
        <v>290.32696380615232</v>
      </c>
      <c r="AN56">
        <f t="shared" si="69"/>
        <v>288.54917945861814</v>
      </c>
      <c r="AO56">
        <f t="shared" si="70"/>
        <v>240.1409711949309</v>
      </c>
      <c r="AP56">
        <f t="shared" si="71"/>
        <v>0.72432991051518103</v>
      </c>
      <c r="AQ56">
        <f t="shared" si="72"/>
        <v>1.9664765145076393</v>
      </c>
      <c r="AR56">
        <f t="shared" si="73"/>
        <v>28.748812650050983</v>
      </c>
      <c r="AS56">
        <f t="shared" si="74"/>
        <v>19.891657803859577</v>
      </c>
      <c r="AT56">
        <f t="shared" si="75"/>
        <v>16.288071632385254</v>
      </c>
      <c r="AU56">
        <f t="shared" si="76"/>
        <v>1.8585440287758703</v>
      </c>
      <c r="AV56">
        <f t="shared" si="77"/>
        <v>0.17272470737528867</v>
      </c>
      <c r="AW56">
        <f t="shared" si="78"/>
        <v>0.6058471771480981</v>
      </c>
      <c r="AX56">
        <f t="shared" si="79"/>
        <v>1.2526968516277721</v>
      </c>
      <c r="AY56">
        <f t="shared" si="80"/>
        <v>0.10879801930907332</v>
      </c>
      <c r="AZ56">
        <f t="shared" si="81"/>
        <v>14.586306951395438</v>
      </c>
      <c r="BA56">
        <f t="shared" si="82"/>
        <v>0.56034713744716802</v>
      </c>
      <c r="BB56">
        <f t="shared" si="83"/>
        <v>33.293162617374797</v>
      </c>
      <c r="BC56">
        <f t="shared" si="84"/>
        <v>373.3080224142218</v>
      </c>
      <c r="BD56">
        <f t="shared" si="85"/>
        <v>1.5307276894402476E-2</v>
      </c>
    </row>
    <row r="57" spans="1:114" x14ac:dyDescent="0.25">
      <c r="A57" s="1">
        <v>38</v>
      </c>
      <c r="B57" s="1" t="s">
        <v>97</v>
      </c>
      <c r="C57" s="1">
        <v>1364.0000003129244</v>
      </c>
      <c r="D57" s="1">
        <v>0</v>
      </c>
      <c r="E57">
        <f t="shared" si="58"/>
        <v>17.143916998424459</v>
      </c>
      <c r="F57">
        <f t="shared" si="59"/>
        <v>0.18236296082309938</v>
      </c>
      <c r="G57">
        <f t="shared" si="60"/>
        <v>213.21690934869841</v>
      </c>
      <c r="H57">
        <f t="shared" si="61"/>
        <v>3.4988940893823637</v>
      </c>
      <c r="I57">
        <f t="shared" si="62"/>
        <v>1.3611741730211433</v>
      </c>
      <c r="J57">
        <f t="shared" si="63"/>
        <v>17.179338455200195</v>
      </c>
      <c r="K57" s="1">
        <v>5.187963753</v>
      </c>
      <c r="L57">
        <f t="shared" si="64"/>
        <v>1.5982949522041259</v>
      </c>
      <c r="M57" s="1">
        <v>1</v>
      </c>
      <c r="N57">
        <f t="shared" si="65"/>
        <v>3.1965899044082517</v>
      </c>
      <c r="O57" s="1">
        <v>15.399936676025391</v>
      </c>
      <c r="P57" s="1">
        <v>17.179338455200195</v>
      </c>
      <c r="Q57" s="1">
        <v>15.090925216674805</v>
      </c>
      <c r="R57" s="1">
        <v>399.7110595703125</v>
      </c>
      <c r="S57" s="1">
        <v>380.53909301757812</v>
      </c>
      <c r="T57" s="1">
        <v>5.2548537254333496</v>
      </c>
      <c r="U57" s="1">
        <v>8.8535223007202148</v>
      </c>
      <c r="V57" s="1">
        <v>20.470144271850586</v>
      </c>
      <c r="W57" s="1">
        <v>34.488658905029297</v>
      </c>
      <c r="X57" s="1">
        <v>499.94671630859375</v>
      </c>
      <c r="Y57" s="1">
        <v>1500.8858642578125</v>
      </c>
      <c r="Z57" s="1">
        <v>64.811820983886719</v>
      </c>
      <c r="AA57" s="1">
        <v>68.40191650390625</v>
      </c>
      <c r="AB57" s="1">
        <v>-0.69231534004211426</v>
      </c>
      <c r="AC57" s="1">
        <v>0.28524097800254822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0.9636665561117187</v>
      </c>
      <c r="AL57">
        <f t="shared" si="67"/>
        <v>3.4988940893823637E-3</v>
      </c>
      <c r="AM57">
        <f t="shared" si="68"/>
        <v>290.32933845520017</v>
      </c>
      <c r="AN57">
        <f t="shared" si="69"/>
        <v>288.54993667602537</v>
      </c>
      <c r="AO57">
        <f t="shared" si="70"/>
        <v>240.14173291366387</v>
      </c>
      <c r="AP57">
        <f t="shared" si="71"/>
        <v>0.72544816625355402</v>
      </c>
      <c r="AQ57">
        <f t="shared" si="72"/>
        <v>1.9667720662004793</v>
      </c>
      <c r="AR57">
        <f t="shared" si="73"/>
        <v>28.753171939095626</v>
      </c>
      <c r="AS57">
        <f t="shared" si="74"/>
        <v>19.899649638375411</v>
      </c>
      <c r="AT57">
        <f t="shared" si="75"/>
        <v>16.289637565612793</v>
      </c>
      <c r="AU57">
        <f t="shared" si="76"/>
        <v>1.8587295005201667</v>
      </c>
      <c r="AV57">
        <f t="shared" si="77"/>
        <v>0.17252078462041648</v>
      </c>
      <c r="AW57">
        <f t="shared" si="78"/>
        <v>0.6055978931793361</v>
      </c>
      <c r="AX57">
        <f t="shared" si="79"/>
        <v>1.2531316073408307</v>
      </c>
      <c r="AY57">
        <f t="shared" si="80"/>
        <v>0.108668565538292</v>
      </c>
      <c r="AZ57">
        <f t="shared" si="81"/>
        <v>14.584445230490617</v>
      </c>
      <c r="BA57">
        <f t="shared" si="82"/>
        <v>0.56030224820777963</v>
      </c>
      <c r="BB57">
        <f t="shared" si="83"/>
        <v>33.271955071830831</v>
      </c>
      <c r="BC57">
        <f t="shared" si="84"/>
        <v>373.29878736687328</v>
      </c>
      <c r="BD57">
        <f t="shared" si="85"/>
        <v>1.5280297055082104E-2</v>
      </c>
    </row>
    <row r="58" spans="1:114" x14ac:dyDescent="0.25">
      <c r="A58" s="1">
        <v>39</v>
      </c>
      <c r="B58" s="1" t="s">
        <v>98</v>
      </c>
      <c r="C58" s="1">
        <v>1364.5000003017485</v>
      </c>
      <c r="D58" s="1">
        <v>0</v>
      </c>
      <c r="E58">
        <f t="shared" si="58"/>
        <v>17.171636962927852</v>
      </c>
      <c r="F58">
        <f t="shared" si="59"/>
        <v>0.18225163989682075</v>
      </c>
      <c r="G58">
        <f t="shared" si="60"/>
        <v>212.84890003385451</v>
      </c>
      <c r="H58">
        <f t="shared" si="61"/>
        <v>3.497311719683835</v>
      </c>
      <c r="I58">
        <f t="shared" si="62"/>
        <v>1.3613401068227251</v>
      </c>
      <c r="J58">
        <f t="shared" si="63"/>
        <v>17.179769515991211</v>
      </c>
      <c r="K58" s="1">
        <v>5.187963753</v>
      </c>
      <c r="L58">
        <f t="shared" si="64"/>
        <v>1.5982949522041259</v>
      </c>
      <c r="M58" s="1">
        <v>1</v>
      </c>
      <c r="N58">
        <f t="shared" si="65"/>
        <v>3.1965899044082517</v>
      </c>
      <c r="O58" s="1">
        <v>15.399938583374023</v>
      </c>
      <c r="P58" s="1">
        <v>17.179769515991211</v>
      </c>
      <c r="Q58" s="1">
        <v>15.09086799621582</v>
      </c>
      <c r="R58" s="1">
        <v>399.7132568359375</v>
      </c>
      <c r="S58" s="1">
        <v>380.51309204101562</v>
      </c>
      <c r="T58" s="1">
        <v>5.2548389434814453</v>
      </c>
      <c r="U58" s="1">
        <v>8.8519144058227539</v>
      </c>
      <c r="V58" s="1">
        <v>20.470005035400391</v>
      </c>
      <c r="W58" s="1">
        <v>34.482261657714844</v>
      </c>
      <c r="X58" s="1">
        <v>499.9427490234375</v>
      </c>
      <c r="Y58" s="1">
        <v>1500.912841796875</v>
      </c>
      <c r="Z58" s="1">
        <v>64.88031005859375</v>
      </c>
      <c r="AA58" s="1">
        <v>68.401657104492187</v>
      </c>
      <c r="AB58" s="1">
        <v>-0.69231534004211426</v>
      </c>
      <c r="AC58" s="1">
        <v>0.28524097800254822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0.96365890901674056</v>
      </c>
      <c r="AL58">
        <f t="shared" si="67"/>
        <v>3.497311719683835E-3</v>
      </c>
      <c r="AM58">
        <f t="shared" si="68"/>
        <v>290.32976951599119</v>
      </c>
      <c r="AN58">
        <f t="shared" si="69"/>
        <v>288.549938583374</v>
      </c>
      <c r="AO58">
        <f t="shared" si="70"/>
        <v>240.14604931981739</v>
      </c>
      <c r="AP58">
        <f t="shared" si="71"/>
        <v>0.72619833156221747</v>
      </c>
      <c r="AQ58">
        <f t="shared" si="72"/>
        <v>1.9668257207281277</v>
      </c>
      <c r="AR58">
        <f t="shared" si="73"/>
        <v>28.754065383584969</v>
      </c>
      <c r="AS58">
        <f t="shared" si="74"/>
        <v>19.902150977762215</v>
      </c>
      <c r="AT58">
        <f t="shared" si="75"/>
        <v>16.289854049682617</v>
      </c>
      <c r="AU58">
        <f t="shared" si="76"/>
        <v>1.8587551425331743</v>
      </c>
      <c r="AV58">
        <f t="shared" si="77"/>
        <v>0.17242115219577295</v>
      </c>
      <c r="AW58">
        <f t="shared" si="78"/>
        <v>0.60548561390540268</v>
      </c>
      <c r="AX58">
        <f t="shared" si="79"/>
        <v>1.2532695286277717</v>
      </c>
      <c r="AY58">
        <f t="shared" si="80"/>
        <v>0.10860531798345659</v>
      </c>
      <c r="AZ58">
        <f t="shared" si="81"/>
        <v>14.559217475184052</v>
      </c>
      <c r="BA58">
        <f t="shared" si="82"/>
        <v>0.5593733947291134</v>
      </c>
      <c r="BB58">
        <f t="shared" si="83"/>
        <v>33.263466777728169</v>
      </c>
      <c r="BC58">
        <f t="shared" si="84"/>
        <v>373.26107955483968</v>
      </c>
      <c r="BD58">
        <f t="shared" si="85"/>
        <v>1.5302644902510936E-2</v>
      </c>
    </row>
    <row r="59" spans="1:114" x14ac:dyDescent="0.25">
      <c r="A59" s="1">
        <v>40</v>
      </c>
      <c r="B59" s="1" t="s">
        <v>98</v>
      </c>
      <c r="C59" s="1">
        <v>1365.0000002905726</v>
      </c>
      <c r="D59" s="1">
        <v>0</v>
      </c>
      <c r="E59">
        <f t="shared" si="58"/>
        <v>17.188158169962179</v>
      </c>
      <c r="F59">
        <f t="shared" si="59"/>
        <v>0.18208855203268542</v>
      </c>
      <c r="G59">
        <f t="shared" si="60"/>
        <v>212.56401482343415</v>
      </c>
      <c r="H59">
        <f t="shared" si="61"/>
        <v>3.4951218897839649</v>
      </c>
      <c r="I59">
        <f t="shared" si="62"/>
        <v>1.3616417223879047</v>
      </c>
      <c r="J59">
        <f t="shared" si="63"/>
        <v>17.180744171142578</v>
      </c>
      <c r="K59" s="1">
        <v>5.187963753</v>
      </c>
      <c r="L59">
        <f t="shared" si="64"/>
        <v>1.5982949522041259</v>
      </c>
      <c r="M59" s="1">
        <v>1</v>
      </c>
      <c r="N59">
        <f t="shared" si="65"/>
        <v>3.1965899044082517</v>
      </c>
      <c r="O59" s="1">
        <v>15.400515556335449</v>
      </c>
      <c r="P59" s="1">
        <v>17.180744171142578</v>
      </c>
      <c r="Q59" s="1">
        <v>15.091567039489746</v>
      </c>
      <c r="R59" s="1">
        <v>399.728759765625</v>
      </c>
      <c r="S59" s="1">
        <v>380.5130615234375</v>
      </c>
      <c r="T59" s="1">
        <v>5.2545814514160156</v>
      </c>
      <c r="U59" s="1">
        <v>8.8492746353149414</v>
      </c>
      <c r="V59" s="1">
        <v>20.468252182006836</v>
      </c>
      <c r="W59" s="1">
        <v>34.470718383789063</v>
      </c>
      <c r="X59" s="1">
        <v>499.962158203125</v>
      </c>
      <c r="Y59" s="1">
        <v>1500.8404541015625</v>
      </c>
      <c r="Z59" s="1">
        <v>65.117698669433594</v>
      </c>
      <c r="AA59" s="1">
        <v>68.401687622070313</v>
      </c>
      <c r="AB59" s="1">
        <v>-0.69231534004211426</v>
      </c>
      <c r="AC59" s="1">
        <v>0.28524097800254822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0.96369632095832591</v>
      </c>
      <c r="AL59">
        <f t="shared" si="67"/>
        <v>3.4951218897839647E-3</v>
      </c>
      <c r="AM59">
        <f t="shared" si="68"/>
        <v>290.33074417114256</v>
      </c>
      <c r="AN59">
        <f t="shared" si="69"/>
        <v>288.55051555633543</v>
      </c>
      <c r="AO59">
        <f t="shared" si="70"/>
        <v>240.13446728882627</v>
      </c>
      <c r="AP59">
        <f t="shared" si="71"/>
        <v>0.72706789975425878</v>
      </c>
      <c r="AQ59">
        <f t="shared" si="72"/>
        <v>1.9669470416746275</v>
      </c>
      <c r="AR59">
        <f t="shared" si="73"/>
        <v>28.755826209176416</v>
      </c>
      <c r="AS59">
        <f t="shared" si="74"/>
        <v>19.906551573861474</v>
      </c>
      <c r="AT59">
        <f t="shared" si="75"/>
        <v>16.290629863739014</v>
      </c>
      <c r="AU59">
        <f t="shared" si="76"/>
        <v>1.8588470383774527</v>
      </c>
      <c r="AV59">
        <f t="shared" si="77"/>
        <v>0.17227517641591056</v>
      </c>
      <c r="AW59">
        <f t="shared" si="78"/>
        <v>0.60530531928672282</v>
      </c>
      <c r="AX59">
        <f t="shared" si="79"/>
        <v>1.2535417190907299</v>
      </c>
      <c r="AY59">
        <f t="shared" si="80"/>
        <v>0.1085126522834638</v>
      </c>
      <c r="AZ59">
        <f t="shared" si="81"/>
        <v>14.539737341645667</v>
      </c>
      <c r="BA59">
        <f t="shared" si="82"/>
        <v>0.55862475251809818</v>
      </c>
      <c r="BB59">
        <f t="shared" si="83"/>
        <v>33.249606013924229</v>
      </c>
      <c r="BC59">
        <f t="shared" si="84"/>
        <v>373.2540717176293</v>
      </c>
      <c r="BD59">
        <f t="shared" si="85"/>
        <v>1.531127268421604E-2</v>
      </c>
    </row>
    <row r="60" spans="1:114" x14ac:dyDescent="0.25">
      <c r="A60" s="1">
        <v>41</v>
      </c>
      <c r="B60" s="1" t="s">
        <v>99</v>
      </c>
      <c r="C60" s="1">
        <v>1365.5000002793968</v>
      </c>
      <c r="D60" s="1">
        <v>0</v>
      </c>
      <c r="E60">
        <f t="shared" si="58"/>
        <v>17.227685763315719</v>
      </c>
      <c r="F60">
        <f t="shared" si="59"/>
        <v>0.18198860751784376</v>
      </c>
      <c r="G60">
        <f t="shared" si="60"/>
        <v>212.10659653315815</v>
      </c>
      <c r="H60">
        <f t="shared" si="61"/>
        <v>3.4937647213013849</v>
      </c>
      <c r="I60">
        <f t="shared" si="62"/>
        <v>1.3618352470784321</v>
      </c>
      <c r="J60">
        <f t="shared" si="63"/>
        <v>17.181632995605469</v>
      </c>
      <c r="K60" s="1">
        <v>5.187963753</v>
      </c>
      <c r="L60">
        <f t="shared" si="64"/>
        <v>1.5982949522041259</v>
      </c>
      <c r="M60" s="1">
        <v>1</v>
      </c>
      <c r="N60">
        <f t="shared" si="65"/>
        <v>3.1965899044082517</v>
      </c>
      <c r="O60" s="1">
        <v>15.400564193725586</v>
      </c>
      <c r="P60" s="1">
        <v>17.181632995605469</v>
      </c>
      <c r="Q60" s="1">
        <v>15.091473579406738</v>
      </c>
      <c r="R60" s="1">
        <v>399.75299072265625</v>
      </c>
      <c r="S60" s="1">
        <v>380.4967041015625</v>
      </c>
      <c r="T60" s="1">
        <v>5.2546319961547852</v>
      </c>
      <c r="U60" s="1">
        <v>8.8479652404785156</v>
      </c>
      <c r="V60" s="1">
        <v>20.468610763549805</v>
      </c>
      <c r="W60" s="1">
        <v>34.465888977050781</v>
      </c>
      <c r="X60" s="1">
        <v>499.95782470703125</v>
      </c>
      <c r="Y60" s="1">
        <v>1500.8028564453125</v>
      </c>
      <c r="Z60" s="1">
        <v>65.310714721679688</v>
      </c>
      <c r="AA60" s="1">
        <v>68.402442932128906</v>
      </c>
      <c r="AB60" s="1">
        <v>-0.69231534004211426</v>
      </c>
      <c r="AC60" s="1">
        <v>0.28524097800254822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0.96368796797765766</v>
      </c>
      <c r="AL60">
        <f t="shared" si="67"/>
        <v>3.4937647213013848E-3</v>
      </c>
      <c r="AM60">
        <f t="shared" si="68"/>
        <v>290.33163299560545</v>
      </c>
      <c r="AN60">
        <f t="shared" si="69"/>
        <v>288.55056419372556</v>
      </c>
      <c r="AO60">
        <f t="shared" si="70"/>
        <v>240.12845166396073</v>
      </c>
      <c r="AP60">
        <f t="shared" si="71"/>
        <v>0.72755221675646409</v>
      </c>
      <c r="AQ60">
        <f t="shared" si="72"/>
        <v>1.9670576845057239</v>
      </c>
      <c r="AR60">
        <f t="shared" si="73"/>
        <v>28.75712621049955</v>
      </c>
      <c r="AS60">
        <f t="shared" si="74"/>
        <v>19.909160970021034</v>
      </c>
      <c r="AT60">
        <f t="shared" si="75"/>
        <v>16.291098594665527</v>
      </c>
      <c r="AU60">
        <f t="shared" si="76"/>
        <v>1.8589025618931516</v>
      </c>
      <c r="AV60">
        <f t="shared" si="77"/>
        <v>0.17218571166996766</v>
      </c>
      <c r="AW60">
        <f t="shared" si="78"/>
        <v>0.60522243742729187</v>
      </c>
      <c r="AX60">
        <f t="shared" si="79"/>
        <v>1.2536801244658597</v>
      </c>
      <c r="AY60">
        <f t="shared" si="80"/>
        <v>0.10845586050023183</v>
      </c>
      <c r="AZ60">
        <f t="shared" si="81"/>
        <v>14.508609364887441</v>
      </c>
      <c r="BA60">
        <f t="shared" si="82"/>
        <v>0.55744660662433088</v>
      </c>
      <c r="BB60">
        <f t="shared" si="83"/>
        <v>33.241899701057029</v>
      </c>
      <c r="BC60">
        <f t="shared" si="84"/>
        <v>373.22102080280615</v>
      </c>
      <c r="BD60">
        <f t="shared" si="85"/>
        <v>1.5344285833461913E-2</v>
      </c>
    </row>
    <row r="61" spans="1:114" x14ac:dyDescent="0.25">
      <c r="A61" s="1">
        <v>42</v>
      </c>
      <c r="B61" s="1" t="s">
        <v>100</v>
      </c>
      <c r="C61" s="1">
        <v>1366.0000002682209</v>
      </c>
      <c r="D61" s="1">
        <v>0</v>
      </c>
      <c r="E61">
        <f t="shared" si="58"/>
        <v>17.240159170194509</v>
      </c>
      <c r="F61">
        <f t="shared" si="59"/>
        <v>0.18169884159693284</v>
      </c>
      <c r="G61">
        <f t="shared" si="60"/>
        <v>211.74225233133726</v>
      </c>
      <c r="H61">
        <f t="shared" si="61"/>
        <v>3.4898993034902244</v>
      </c>
      <c r="I61">
        <f t="shared" si="62"/>
        <v>1.3623793973473921</v>
      </c>
      <c r="J61">
        <f t="shared" si="63"/>
        <v>17.183444976806641</v>
      </c>
      <c r="K61" s="1">
        <v>5.187963753</v>
      </c>
      <c r="L61">
        <f t="shared" si="64"/>
        <v>1.5982949522041259</v>
      </c>
      <c r="M61" s="1">
        <v>1</v>
      </c>
      <c r="N61">
        <f t="shared" si="65"/>
        <v>3.1965899044082517</v>
      </c>
      <c r="O61" s="1">
        <v>15.400416374206543</v>
      </c>
      <c r="P61" s="1">
        <v>17.183444976806641</v>
      </c>
      <c r="Q61" s="1">
        <v>15.091573715209961</v>
      </c>
      <c r="R61" s="1">
        <v>399.75515747070312</v>
      </c>
      <c r="S61" s="1">
        <v>380.48699951171875</v>
      </c>
      <c r="T61" s="1">
        <v>5.2538590431213379</v>
      </c>
      <c r="U61" s="1">
        <v>8.8433246612548828</v>
      </c>
      <c r="V61" s="1">
        <v>20.465755462646484</v>
      </c>
      <c r="W61" s="1">
        <v>34.448074340820312</v>
      </c>
      <c r="X61" s="1">
        <v>499.94512939453125</v>
      </c>
      <c r="Y61" s="1">
        <v>1500.7657470703125</v>
      </c>
      <c r="Z61" s="1">
        <v>65.335784912109375</v>
      </c>
      <c r="AA61" s="1">
        <v>68.402313232421875</v>
      </c>
      <c r="AB61" s="1">
        <v>-0.69231534004211426</v>
      </c>
      <c r="AC61" s="1">
        <v>0.28524097800254822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0.96366349727372735</v>
      </c>
      <c r="AL61">
        <f t="shared" si="67"/>
        <v>3.4898993034902246E-3</v>
      </c>
      <c r="AM61">
        <f t="shared" si="68"/>
        <v>290.33344497680662</v>
      </c>
      <c r="AN61">
        <f t="shared" si="69"/>
        <v>288.55041637420652</v>
      </c>
      <c r="AO61">
        <f t="shared" si="70"/>
        <v>240.12251416409345</v>
      </c>
      <c r="AP61">
        <f t="shared" si="71"/>
        <v>0.7291028852339041</v>
      </c>
      <c r="AQ61">
        <f t="shared" si="72"/>
        <v>1.9672832608425497</v>
      </c>
      <c r="AR61">
        <f t="shared" si="73"/>
        <v>28.760478525894079</v>
      </c>
      <c r="AS61">
        <f t="shared" si="74"/>
        <v>19.917153864639197</v>
      </c>
      <c r="AT61">
        <f t="shared" si="75"/>
        <v>16.291930675506592</v>
      </c>
      <c r="AU61">
        <f t="shared" si="76"/>
        <v>1.8590011296049898</v>
      </c>
      <c r="AV61">
        <f t="shared" si="77"/>
        <v>0.17192629948468538</v>
      </c>
      <c r="AW61">
        <f t="shared" si="78"/>
        <v>0.60490386349515757</v>
      </c>
      <c r="AX61">
        <f t="shared" si="79"/>
        <v>1.2540972661098322</v>
      </c>
      <c r="AY61">
        <f t="shared" si="80"/>
        <v>0.1082911895172511</v>
      </c>
      <c r="AZ61">
        <f t="shared" si="81"/>
        <v>14.483659868506642</v>
      </c>
      <c r="BA61">
        <f t="shared" si="82"/>
        <v>0.55650325136750367</v>
      </c>
      <c r="BB61">
        <f t="shared" si="83"/>
        <v>33.21719905064775</v>
      </c>
      <c r="BC61">
        <f t="shared" si="84"/>
        <v>373.20604838074433</v>
      </c>
      <c r="BD61">
        <f t="shared" si="85"/>
        <v>1.5344601227817301E-2</v>
      </c>
    </row>
    <row r="62" spans="1:114" x14ac:dyDescent="0.25">
      <c r="A62" s="1">
        <v>43</v>
      </c>
      <c r="B62" s="1" t="s">
        <v>100</v>
      </c>
      <c r="C62" s="1">
        <v>1366.500000257045</v>
      </c>
      <c r="D62" s="1">
        <v>0</v>
      </c>
      <c r="E62">
        <f t="shared" si="58"/>
        <v>17.235309151158983</v>
      </c>
      <c r="F62">
        <f t="shared" si="59"/>
        <v>0.18140295693173589</v>
      </c>
      <c r="G62">
        <f t="shared" si="60"/>
        <v>211.54514915913862</v>
      </c>
      <c r="H62">
        <f t="shared" si="61"/>
        <v>3.4861491372400168</v>
      </c>
      <c r="I62">
        <f t="shared" si="62"/>
        <v>1.3630129550856431</v>
      </c>
      <c r="J62">
        <f t="shared" si="63"/>
        <v>17.185951232910156</v>
      </c>
      <c r="K62" s="1">
        <v>5.187963753</v>
      </c>
      <c r="L62">
        <f t="shared" si="64"/>
        <v>1.5982949522041259</v>
      </c>
      <c r="M62" s="1">
        <v>1</v>
      </c>
      <c r="N62">
        <f t="shared" si="65"/>
        <v>3.1965899044082517</v>
      </c>
      <c r="O62" s="1">
        <v>15.400786399841309</v>
      </c>
      <c r="P62" s="1">
        <v>17.185951232910156</v>
      </c>
      <c r="Q62" s="1">
        <v>15.091660499572754</v>
      </c>
      <c r="R62" s="1">
        <v>399.75460815429687</v>
      </c>
      <c r="S62" s="1">
        <v>380.49417114257812</v>
      </c>
      <c r="T62" s="1">
        <v>5.2532472610473633</v>
      </c>
      <c r="U62" s="1">
        <v>8.8386430740356445</v>
      </c>
      <c r="V62" s="1">
        <v>20.462844848632813</v>
      </c>
      <c r="W62" s="1">
        <v>34.428947448730469</v>
      </c>
      <c r="X62" s="1">
        <v>499.97714233398437</v>
      </c>
      <c r="Y62" s="1">
        <v>1500.800048828125</v>
      </c>
      <c r="Z62" s="1">
        <v>65.401718139648438</v>
      </c>
      <c r="AA62" s="1">
        <v>68.402168273925781</v>
      </c>
      <c r="AB62" s="1">
        <v>-0.69231534004211426</v>
      </c>
      <c r="AC62" s="1">
        <v>0.28524097800254822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0.96372520344782042</v>
      </c>
      <c r="AL62">
        <f t="shared" si="67"/>
        <v>3.4861491372400167E-3</v>
      </c>
      <c r="AM62">
        <f t="shared" si="68"/>
        <v>290.33595123291013</v>
      </c>
      <c r="AN62">
        <f t="shared" si="69"/>
        <v>288.55078639984129</v>
      </c>
      <c r="AO62">
        <f t="shared" si="70"/>
        <v>240.12800244522077</v>
      </c>
      <c r="AP62">
        <f t="shared" si="71"/>
        <v>0.73070022271150326</v>
      </c>
      <c r="AQ62">
        <f t="shared" si="72"/>
        <v>1.9675953059489979</v>
      </c>
      <c r="AR62">
        <f t="shared" si="73"/>
        <v>28.765101393708676</v>
      </c>
      <c r="AS62">
        <f t="shared" si="74"/>
        <v>19.926458319673031</v>
      </c>
      <c r="AT62">
        <f t="shared" si="75"/>
        <v>16.293368816375732</v>
      </c>
      <c r="AU62">
        <f t="shared" si="76"/>
        <v>1.8591715015817232</v>
      </c>
      <c r="AV62">
        <f t="shared" si="77"/>
        <v>0.17166136358493303</v>
      </c>
      <c r="AW62">
        <f t="shared" si="78"/>
        <v>0.60458235086335477</v>
      </c>
      <c r="AX62">
        <f t="shared" si="79"/>
        <v>1.2545891507183684</v>
      </c>
      <c r="AY62">
        <f t="shared" si="80"/>
        <v>0.10812301615922081</v>
      </c>
      <c r="AZ62">
        <f t="shared" si="81"/>
        <v>14.47014689031613</v>
      </c>
      <c r="BA62">
        <f t="shared" si="82"/>
        <v>0.55597474338146635</v>
      </c>
      <c r="BB62">
        <f t="shared" si="83"/>
        <v>33.190889261182598</v>
      </c>
      <c r="BC62">
        <f t="shared" si="84"/>
        <v>373.21526829614874</v>
      </c>
      <c r="BD62">
        <f t="shared" si="85"/>
        <v>1.5327755480904799E-2</v>
      </c>
    </row>
    <row r="63" spans="1:114" x14ac:dyDescent="0.25">
      <c r="A63" s="1">
        <v>44</v>
      </c>
      <c r="B63" s="1" t="s">
        <v>101</v>
      </c>
      <c r="C63" s="1">
        <v>1367.0000002458692</v>
      </c>
      <c r="D63" s="1">
        <v>0</v>
      </c>
      <c r="E63">
        <f t="shared" si="58"/>
        <v>17.255644316648812</v>
      </c>
      <c r="F63">
        <f t="shared" si="59"/>
        <v>0.18123930584250122</v>
      </c>
      <c r="G63">
        <f t="shared" si="60"/>
        <v>211.22956121161917</v>
      </c>
      <c r="H63">
        <f t="shared" si="61"/>
        <v>3.4843257408291421</v>
      </c>
      <c r="I63">
        <f t="shared" si="62"/>
        <v>1.3634559461309377</v>
      </c>
      <c r="J63">
        <f t="shared" si="63"/>
        <v>17.188434600830078</v>
      </c>
      <c r="K63" s="1">
        <v>5.187963753</v>
      </c>
      <c r="L63">
        <f t="shared" si="64"/>
        <v>1.5982949522041259</v>
      </c>
      <c r="M63" s="1">
        <v>1</v>
      </c>
      <c r="N63">
        <f t="shared" si="65"/>
        <v>3.1965899044082517</v>
      </c>
      <c r="O63" s="1">
        <v>15.401108741760254</v>
      </c>
      <c r="P63" s="1">
        <v>17.188434600830078</v>
      </c>
      <c r="Q63" s="1">
        <v>15.091732025146484</v>
      </c>
      <c r="R63" s="1">
        <v>399.7823486328125</v>
      </c>
      <c r="S63" s="1">
        <v>380.50234985351562</v>
      </c>
      <c r="T63" s="1">
        <v>5.2533583641052246</v>
      </c>
      <c r="U63" s="1">
        <v>8.8367280960083008</v>
      </c>
      <c r="V63" s="1">
        <v>20.462760925292969</v>
      </c>
      <c r="W63" s="1">
        <v>34.420619964599609</v>
      </c>
      <c r="X63" s="1">
        <v>499.9991455078125</v>
      </c>
      <c r="Y63" s="1">
        <v>1500.8292236328125</v>
      </c>
      <c r="Z63" s="1">
        <v>65.481826782226563</v>
      </c>
      <c r="AA63" s="1">
        <v>68.40185546875</v>
      </c>
      <c r="AB63" s="1">
        <v>-0.69231534004211426</v>
      </c>
      <c r="AC63" s="1">
        <v>0.28524097800254822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0.96376761541304556</v>
      </c>
      <c r="AL63">
        <f t="shared" si="67"/>
        <v>3.4843257408291423E-3</v>
      </c>
      <c r="AM63">
        <f t="shared" si="68"/>
        <v>290.33843460083006</v>
      </c>
      <c r="AN63">
        <f t="shared" si="69"/>
        <v>288.55110874176023</v>
      </c>
      <c r="AO63">
        <f t="shared" si="70"/>
        <v>240.13267041386644</v>
      </c>
      <c r="AP63">
        <f t="shared" si="71"/>
        <v>0.73136936306378642</v>
      </c>
      <c r="AQ63">
        <f t="shared" si="72"/>
        <v>1.9679045441707397</v>
      </c>
      <c r="AR63">
        <f t="shared" si="73"/>
        <v>28.76975384198159</v>
      </c>
      <c r="AS63">
        <f t="shared" si="74"/>
        <v>19.933025745973289</v>
      </c>
      <c r="AT63">
        <f t="shared" si="75"/>
        <v>16.294771671295166</v>
      </c>
      <c r="AU63">
        <f t="shared" si="76"/>
        <v>1.8593377065527779</v>
      </c>
      <c r="AV63">
        <f t="shared" si="77"/>
        <v>0.17151481003833555</v>
      </c>
      <c r="AW63">
        <f t="shared" si="78"/>
        <v>0.60444859803980211</v>
      </c>
      <c r="AX63">
        <f t="shared" si="79"/>
        <v>1.2548891085129759</v>
      </c>
      <c r="AY63">
        <f t="shared" si="80"/>
        <v>0.10802999010095986</v>
      </c>
      <c r="AZ63">
        <f t="shared" si="81"/>
        <v>14.448493916724656</v>
      </c>
      <c r="BA63">
        <f t="shared" si="82"/>
        <v>0.55513339482118185</v>
      </c>
      <c r="BB63">
        <f t="shared" si="83"/>
        <v>33.176347006153186</v>
      </c>
      <c r="BC63">
        <f t="shared" si="84"/>
        <v>373.21485895724805</v>
      </c>
      <c r="BD63">
        <f t="shared" si="85"/>
        <v>1.5339133207702051E-2</v>
      </c>
    </row>
    <row r="64" spans="1:114" x14ac:dyDescent="0.25">
      <c r="A64" s="1">
        <v>45</v>
      </c>
      <c r="B64" s="1" t="s">
        <v>101</v>
      </c>
      <c r="C64" s="1">
        <v>1367.5000002346933</v>
      </c>
      <c r="D64" s="1">
        <v>0</v>
      </c>
      <c r="E64">
        <f t="shared" si="58"/>
        <v>17.244930213820432</v>
      </c>
      <c r="F64">
        <f t="shared" si="59"/>
        <v>0.18098689249888744</v>
      </c>
      <c r="G64">
        <f t="shared" si="60"/>
        <v>211.11541677321554</v>
      </c>
      <c r="H64">
        <f t="shared" si="61"/>
        <v>3.4808649323929859</v>
      </c>
      <c r="I64">
        <f t="shared" si="62"/>
        <v>1.3638907387560573</v>
      </c>
      <c r="J64">
        <f t="shared" si="63"/>
        <v>17.190118789672852</v>
      </c>
      <c r="K64" s="1">
        <v>5.187963753</v>
      </c>
      <c r="L64">
        <f t="shared" si="64"/>
        <v>1.5982949522041259</v>
      </c>
      <c r="M64" s="1">
        <v>1</v>
      </c>
      <c r="N64">
        <f t="shared" si="65"/>
        <v>3.1965899044082517</v>
      </c>
      <c r="O64" s="1">
        <v>15.401095390319824</v>
      </c>
      <c r="P64" s="1">
        <v>17.190118789672852</v>
      </c>
      <c r="Q64" s="1">
        <v>15.091962814331055</v>
      </c>
      <c r="R64" s="1">
        <v>399.77035522460937</v>
      </c>
      <c r="S64" s="1">
        <v>380.50271606445312</v>
      </c>
      <c r="T64" s="1">
        <v>5.2536492347717285</v>
      </c>
      <c r="U64" s="1">
        <v>8.8334941864013672</v>
      </c>
      <c r="V64" s="1">
        <v>20.463779449462891</v>
      </c>
      <c r="W64" s="1">
        <v>34.407833099365234</v>
      </c>
      <c r="X64" s="1">
        <v>499.9959716796875</v>
      </c>
      <c r="Y64" s="1">
        <v>1500.843017578125</v>
      </c>
      <c r="Z64" s="1">
        <v>65.493095397949219</v>
      </c>
      <c r="AA64" s="1">
        <v>68.401420593261719</v>
      </c>
      <c r="AB64" s="1">
        <v>-0.69231534004211426</v>
      </c>
      <c r="AC64" s="1">
        <v>0.28524097800254822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0.96376149773706299</v>
      </c>
      <c r="AL64">
        <f t="shared" si="67"/>
        <v>3.4808649323929859E-3</v>
      </c>
      <c r="AM64">
        <f t="shared" si="68"/>
        <v>290.34011878967283</v>
      </c>
      <c r="AN64">
        <f t="shared" si="69"/>
        <v>288.5510953903198</v>
      </c>
      <c r="AO64">
        <f t="shared" si="70"/>
        <v>240.1348774450671</v>
      </c>
      <c r="AP64">
        <f t="shared" si="71"/>
        <v>0.73284503768671638</v>
      </c>
      <c r="AQ64">
        <f t="shared" si="72"/>
        <v>1.9681142899082296</v>
      </c>
      <c r="AR64">
        <f t="shared" si="73"/>
        <v>28.773003145816389</v>
      </c>
      <c r="AS64">
        <f t="shared" si="74"/>
        <v>19.939508959415022</v>
      </c>
      <c r="AT64">
        <f t="shared" si="75"/>
        <v>16.295607089996338</v>
      </c>
      <c r="AU64">
        <f t="shared" si="76"/>
        <v>1.8594366900137989</v>
      </c>
      <c r="AV64">
        <f t="shared" si="77"/>
        <v>0.17128873988059645</v>
      </c>
      <c r="AW64">
        <f t="shared" si="78"/>
        <v>0.60422355115217219</v>
      </c>
      <c r="AX64">
        <f t="shared" si="79"/>
        <v>1.2552131388616266</v>
      </c>
      <c r="AY64">
        <f t="shared" si="80"/>
        <v>0.10788649264890315</v>
      </c>
      <c r="AZ64">
        <f t="shared" si="81"/>
        <v>14.440594416426457</v>
      </c>
      <c r="BA64">
        <f t="shared" si="82"/>
        <v>0.55483287729661002</v>
      </c>
      <c r="BB64">
        <f t="shared" si="83"/>
        <v>33.157165945167179</v>
      </c>
      <c r="BC64">
        <f t="shared" si="84"/>
        <v>373.21975000222773</v>
      </c>
      <c r="BD64">
        <f t="shared" si="85"/>
        <v>1.5320545410821864E-2</v>
      </c>
      <c r="BE64">
        <f>AVERAGE(E50:E64)</f>
        <v>17.212510202718409</v>
      </c>
      <c r="BF64">
        <f>AVERAGE(O50:O64)</f>
        <v>15.399153518676759</v>
      </c>
      <c r="BG64">
        <f>AVERAGE(P50:P64)</f>
        <v>17.178271230061849</v>
      </c>
      <c r="BH64" t="e">
        <f>AVERAGE(B50:B64)</f>
        <v>#DIV/0!</v>
      </c>
      <c r="BI64">
        <f t="shared" ref="BI64:DJ64" si="86">AVERAGE(C50:C64)</f>
        <v>1364.1000003106892</v>
      </c>
      <c r="BJ64">
        <f t="shared" si="86"/>
        <v>0</v>
      </c>
      <c r="BK64">
        <f t="shared" si="86"/>
        <v>17.212510202718409</v>
      </c>
      <c r="BL64">
        <f t="shared" si="86"/>
        <v>0.1823544889650989</v>
      </c>
      <c r="BM64">
        <f t="shared" si="86"/>
        <v>212.55840964579957</v>
      </c>
      <c r="BN64">
        <f t="shared" si="86"/>
        <v>3.4985280866117416</v>
      </c>
      <c r="BO64">
        <f t="shared" si="86"/>
        <v>1.3610969215540889</v>
      </c>
      <c r="BP64">
        <f t="shared" si="86"/>
        <v>17.178271230061849</v>
      </c>
      <c r="BQ64">
        <f t="shared" si="86"/>
        <v>5.187963753</v>
      </c>
      <c r="BR64">
        <f t="shared" si="86"/>
        <v>1.5982949522041257</v>
      </c>
      <c r="BS64">
        <f t="shared" si="86"/>
        <v>1</v>
      </c>
      <c r="BT64">
        <f t="shared" si="86"/>
        <v>3.1965899044082513</v>
      </c>
      <c r="BU64">
        <f t="shared" si="86"/>
        <v>15.399153518676759</v>
      </c>
      <c r="BV64">
        <f t="shared" si="86"/>
        <v>17.178271230061849</v>
      </c>
      <c r="BW64">
        <f t="shared" si="86"/>
        <v>15.090748977661132</v>
      </c>
      <c r="BX64">
        <f t="shared" si="86"/>
        <v>399.75269978841146</v>
      </c>
      <c r="BY64">
        <f t="shared" si="86"/>
        <v>380.51007486979165</v>
      </c>
      <c r="BZ64">
        <f t="shared" si="86"/>
        <v>5.2544914245605465</v>
      </c>
      <c r="CA64">
        <f t="shared" si="86"/>
        <v>8.8527360280354817</v>
      </c>
      <c r="CB64">
        <f t="shared" si="86"/>
        <v>20.469704310099285</v>
      </c>
      <c r="CC64">
        <f t="shared" si="86"/>
        <v>34.487240600585935</v>
      </c>
      <c r="CD64">
        <f t="shared" si="86"/>
        <v>499.95375569661456</v>
      </c>
      <c r="CE64">
        <f t="shared" si="86"/>
        <v>1500.8625895182292</v>
      </c>
      <c r="CF64">
        <f t="shared" si="86"/>
        <v>64.891858927408848</v>
      </c>
      <c r="CG64">
        <f t="shared" si="86"/>
        <v>68.401730855305985</v>
      </c>
      <c r="CH64">
        <f t="shared" si="86"/>
        <v>-0.69231534004211426</v>
      </c>
      <c r="CI64">
        <f t="shared" si="86"/>
        <v>0.28524097800254822</v>
      </c>
      <c r="CJ64">
        <f t="shared" si="86"/>
        <v>0.77777779102325439</v>
      </c>
      <c r="CK64">
        <f t="shared" si="86"/>
        <v>-0.21956524252891541</v>
      </c>
      <c r="CL64">
        <f t="shared" si="86"/>
        <v>2.737391471862793</v>
      </c>
      <c r="CM64">
        <f t="shared" si="86"/>
        <v>1</v>
      </c>
      <c r="CN64">
        <f t="shared" si="86"/>
        <v>0</v>
      </c>
      <c r="CO64">
        <f t="shared" si="86"/>
        <v>0.15999999642372131</v>
      </c>
      <c r="CP64">
        <f t="shared" si="86"/>
        <v>111115</v>
      </c>
      <c r="CQ64">
        <f t="shared" si="86"/>
        <v>0.96368012480332088</v>
      </c>
      <c r="CR64">
        <f t="shared" si="86"/>
        <v>3.4985280866117415E-3</v>
      </c>
      <c r="CS64">
        <f t="shared" si="86"/>
        <v>290.32827123006189</v>
      </c>
      <c r="CT64">
        <f t="shared" si="86"/>
        <v>288.5491535186768</v>
      </c>
      <c r="CU64">
        <f t="shared" si="86"/>
        <v>240.13800895541377</v>
      </c>
      <c r="CV64">
        <f t="shared" si="86"/>
        <v>0.72561691392268612</v>
      </c>
      <c r="CW64">
        <f t="shared" si="86"/>
        <v>1.9666393866512435</v>
      </c>
      <c r="CX64">
        <f t="shared" si="86"/>
        <v>28.751310232677547</v>
      </c>
      <c r="CY64">
        <f t="shared" si="86"/>
        <v>19.898574204642063</v>
      </c>
      <c r="CZ64">
        <f t="shared" si="86"/>
        <v>16.288712374369304</v>
      </c>
      <c r="DA64">
        <f t="shared" si="86"/>
        <v>1.8586199739235083</v>
      </c>
      <c r="DB64">
        <f t="shared" si="86"/>
        <v>0.17251305323936739</v>
      </c>
      <c r="DC64">
        <f t="shared" si="86"/>
        <v>0.60554246509715448</v>
      </c>
      <c r="DD64">
        <f t="shared" si="86"/>
        <v>1.2530775088263539</v>
      </c>
      <c r="DE64">
        <f t="shared" si="86"/>
        <v>0.10866367055709522</v>
      </c>
      <c r="DF64">
        <f t="shared" si="86"/>
        <v>14.539363006178267</v>
      </c>
      <c r="DG64">
        <f t="shared" si="86"/>
        <v>0.55861435911793955</v>
      </c>
      <c r="DH64">
        <f t="shared" si="86"/>
        <v>33.27116935307258</v>
      </c>
      <c r="DI64">
        <f t="shared" si="86"/>
        <v>373.24080059046508</v>
      </c>
      <c r="DJ64">
        <f t="shared" si="86"/>
        <v>1.5343442729261343E-2</v>
      </c>
    </row>
    <row r="65" spans="1:56" x14ac:dyDescent="0.25">
      <c r="A65" s="1" t="s">
        <v>9</v>
      </c>
      <c r="B65" s="1" t="s">
        <v>102</v>
      </c>
    </row>
    <row r="66" spans="1:56" x14ac:dyDescent="0.25">
      <c r="A66" s="1" t="s">
        <v>9</v>
      </c>
      <c r="B66" s="1" t="s">
        <v>103</v>
      </c>
    </row>
    <row r="67" spans="1:56" x14ac:dyDescent="0.25">
      <c r="A67" s="1">
        <v>46</v>
      </c>
      <c r="B67" s="1" t="s">
        <v>104</v>
      </c>
      <c r="C67" s="1">
        <v>1561.0000004693866</v>
      </c>
      <c r="D67" s="1">
        <v>0</v>
      </c>
      <c r="E67">
        <f t="shared" ref="E67:E81" si="87">(R67-S67*(1000-T67)/(1000-U67))*AK67</f>
        <v>15.087393640445907</v>
      </c>
      <c r="F67">
        <f t="shared" ref="F67:F81" si="88">IF(AV67&lt;&gt;0,1/(1/AV67-1/N67),0)</f>
        <v>0.13962843787463525</v>
      </c>
      <c r="G67">
        <f t="shared" ref="G67:G81" si="89">((AY67-AL67/2)*S67-E67)/(AY67+AL67/2)</f>
        <v>193.41824735211472</v>
      </c>
      <c r="H67">
        <f t="shared" ref="H67:H81" si="90">AL67*1000</f>
        <v>2.866472519545737</v>
      </c>
      <c r="I67">
        <f t="shared" ref="I67:I81" si="91">(AQ67-AW67)</f>
        <v>1.4325639248531505</v>
      </c>
      <c r="J67">
        <f t="shared" ref="J67:J81" si="92">(P67+AP67*D67)</f>
        <v>19.350303649902344</v>
      </c>
      <c r="K67" s="1">
        <v>5.187963753</v>
      </c>
      <c r="L67">
        <f t="shared" ref="L67:L81" si="93">(K67*AE67+AF67)</f>
        <v>1.5982949522041259</v>
      </c>
      <c r="M67" s="1">
        <v>1</v>
      </c>
      <c r="N67">
        <f t="shared" ref="N67:N81" si="94">L67*(M67+1)*(M67+1)/(M67*M67+1)</f>
        <v>3.1965899044082517</v>
      </c>
      <c r="O67" s="1">
        <v>19.366827011108398</v>
      </c>
      <c r="P67" s="1">
        <v>19.350303649902344</v>
      </c>
      <c r="Q67" s="1">
        <v>19.977495193481445</v>
      </c>
      <c r="R67" s="1">
        <v>399.37692260742187</v>
      </c>
      <c r="S67" s="1">
        <v>382.58438110351562</v>
      </c>
      <c r="T67" s="1">
        <v>9.0688343048095703</v>
      </c>
      <c r="U67" s="1">
        <v>12.007366180419922</v>
      </c>
      <c r="V67" s="1">
        <v>27.493282318115234</v>
      </c>
      <c r="W67" s="1">
        <v>36.401802062988281</v>
      </c>
      <c r="X67" s="1">
        <v>499.99771118164062</v>
      </c>
      <c r="Y67" s="1">
        <v>1499.3857421875</v>
      </c>
      <c r="Z67" s="1">
        <v>51.356624603271484</v>
      </c>
      <c r="AA67" s="1">
        <v>68.398521423339844</v>
      </c>
      <c r="AB67" s="1">
        <v>-0.90142178535461426</v>
      </c>
      <c r="AC67" s="1">
        <v>0.27656921744346619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0.96376485069409179</v>
      </c>
      <c r="AL67">
        <f t="shared" ref="AL67:AL81" si="96">(U67-T67)/(1000-U67)*AK67</f>
        <v>2.8664725195457368E-3</v>
      </c>
      <c r="AM67">
        <f t="shared" ref="AM67:AM81" si="97">(P67+273.15)</f>
        <v>292.50030364990232</v>
      </c>
      <c r="AN67">
        <f t="shared" ref="AN67:AN81" si="98">(O67+273.15)</f>
        <v>292.51682701110838</v>
      </c>
      <c r="AO67">
        <f t="shared" ref="AO67:AO81" si="99">(Y67*AG67+Z67*AH67)*AI67</f>
        <v>239.90171338777873</v>
      </c>
      <c r="AP67">
        <f t="shared" ref="AP67:AP81" si="100">((AO67+0.00000010773*(AN67^4-AM67^4))-AL67*44100)/(L67*51.4+0.00000043092*AM67^3)</f>
        <v>1.223080023722199</v>
      </c>
      <c r="AQ67">
        <f t="shared" ref="AQ67:AQ81" si="101">0.61365*EXP(17.502*J67/(240.97+J67))</f>
        <v>2.2538500177824887</v>
      </c>
      <c r="AR67">
        <f t="shared" ref="AR67:AR81" si="102">AQ67*1000/AA67</f>
        <v>32.951735956874067</v>
      </c>
      <c r="AS67">
        <f t="shared" ref="AS67:AS81" si="103">(AR67-U67)</f>
        <v>20.944369776454145</v>
      </c>
      <c r="AT67">
        <f t="shared" ref="AT67:AT81" si="104">IF(D67,P67,(O67+P67)/2)</f>
        <v>19.358565330505371</v>
      </c>
      <c r="AU67">
        <f t="shared" ref="AU67:AU81" si="105">0.61365*EXP(17.502*AT67/(240.97+AT67))</f>
        <v>2.2550091309904188</v>
      </c>
      <c r="AV67">
        <f t="shared" ref="AV67:AV81" si="106">IF(AS67&lt;&gt;0,(1000-(AR67+U67)/2)/AS67*AL67,0)</f>
        <v>0.13378466547634246</v>
      </c>
      <c r="AW67">
        <f t="shared" ref="AW67:AW81" si="107">U67*AA67/1000</f>
        <v>0.8212860929293383</v>
      </c>
      <c r="AX67">
        <f t="shared" ref="AX67:AX81" si="108">(AU67-AW67)</f>
        <v>1.4337230380610806</v>
      </c>
      <c r="AY67">
        <f t="shared" ref="AY67:AY81" si="109">1/(1.6/F67+1.37/N67)</f>
        <v>8.412151360129573E-2</v>
      </c>
      <c r="AZ67">
        <f t="shared" ref="AZ67:AZ81" si="110">G67*AA67*0.001</f>
        <v>13.229522135178465</v>
      </c>
      <c r="BA67">
        <f t="shared" ref="BA67:BA81" si="111">G67/S67</f>
        <v>0.50555709251440051</v>
      </c>
      <c r="BB67">
        <f t="shared" ref="BB67:BB81" si="112">(1-AL67*AA67/AQ67/F67)*100</f>
        <v>37.698915826700052</v>
      </c>
      <c r="BC67">
        <f t="shared" ref="BC67:BC81" si="113">(S67-E67/(N67/1.35))</f>
        <v>376.21259678845115</v>
      </c>
      <c r="BD67">
        <f t="shared" ref="BD67:BD81" si="114">E67*BB67/100/BC67</f>
        <v>1.5118536374136637E-2</v>
      </c>
    </row>
    <row r="68" spans="1:56" x14ac:dyDescent="0.25">
      <c r="A68" s="1">
        <v>47</v>
      </c>
      <c r="B68" s="1" t="s">
        <v>104</v>
      </c>
      <c r="C68" s="1">
        <v>1561.0000004693866</v>
      </c>
      <c r="D68" s="1">
        <v>0</v>
      </c>
      <c r="E68">
        <f t="shared" si="87"/>
        <v>15.087393640445907</v>
      </c>
      <c r="F68">
        <f t="shared" si="88"/>
        <v>0.13962843787463525</v>
      </c>
      <c r="G68">
        <f t="shared" si="89"/>
        <v>193.41824735211472</v>
      </c>
      <c r="H68">
        <f t="shared" si="90"/>
        <v>2.866472519545737</v>
      </c>
      <c r="I68">
        <f t="shared" si="91"/>
        <v>1.4325639248531505</v>
      </c>
      <c r="J68">
        <f t="shared" si="92"/>
        <v>19.350303649902344</v>
      </c>
      <c r="K68" s="1">
        <v>5.187963753</v>
      </c>
      <c r="L68">
        <f t="shared" si="93"/>
        <v>1.5982949522041259</v>
      </c>
      <c r="M68" s="1">
        <v>1</v>
      </c>
      <c r="N68">
        <f t="shared" si="94"/>
        <v>3.1965899044082517</v>
      </c>
      <c r="O68" s="1">
        <v>19.366827011108398</v>
      </c>
      <c r="P68" s="1">
        <v>19.350303649902344</v>
      </c>
      <c r="Q68" s="1">
        <v>19.977495193481445</v>
      </c>
      <c r="R68" s="1">
        <v>399.37692260742187</v>
      </c>
      <c r="S68" s="1">
        <v>382.58438110351562</v>
      </c>
      <c r="T68" s="1">
        <v>9.0688343048095703</v>
      </c>
      <c r="U68" s="1">
        <v>12.007366180419922</v>
      </c>
      <c r="V68" s="1">
        <v>27.493282318115234</v>
      </c>
      <c r="W68" s="1">
        <v>36.401802062988281</v>
      </c>
      <c r="X68" s="1">
        <v>499.99771118164062</v>
      </c>
      <c r="Y68" s="1">
        <v>1499.3857421875</v>
      </c>
      <c r="Z68" s="1">
        <v>51.356624603271484</v>
      </c>
      <c r="AA68" s="1">
        <v>68.398521423339844</v>
      </c>
      <c r="AB68" s="1">
        <v>-0.90142178535461426</v>
      </c>
      <c r="AC68" s="1">
        <v>0.27656921744346619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0.96376485069409179</v>
      </c>
      <c r="AL68">
        <f t="shared" si="96"/>
        <v>2.8664725195457368E-3</v>
      </c>
      <c r="AM68">
        <f t="shared" si="97"/>
        <v>292.50030364990232</v>
      </c>
      <c r="AN68">
        <f t="shared" si="98"/>
        <v>292.51682701110838</v>
      </c>
      <c r="AO68">
        <f t="shared" si="99"/>
        <v>239.90171338777873</v>
      </c>
      <c r="AP68">
        <f t="shared" si="100"/>
        <v>1.223080023722199</v>
      </c>
      <c r="AQ68">
        <f t="shared" si="101"/>
        <v>2.2538500177824887</v>
      </c>
      <c r="AR68">
        <f t="shared" si="102"/>
        <v>32.951735956874067</v>
      </c>
      <c r="AS68">
        <f t="shared" si="103"/>
        <v>20.944369776454145</v>
      </c>
      <c r="AT68">
        <f t="shared" si="104"/>
        <v>19.358565330505371</v>
      </c>
      <c r="AU68">
        <f t="shared" si="105"/>
        <v>2.2550091309904188</v>
      </c>
      <c r="AV68">
        <f t="shared" si="106"/>
        <v>0.13378466547634246</v>
      </c>
      <c r="AW68">
        <f t="shared" si="107"/>
        <v>0.8212860929293383</v>
      </c>
      <c r="AX68">
        <f t="shared" si="108"/>
        <v>1.4337230380610806</v>
      </c>
      <c r="AY68">
        <f t="shared" si="109"/>
        <v>8.412151360129573E-2</v>
      </c>
      <c r="AZ68">
        <f t="shared" si="110"/>
        <v>13.229522135178465</v>
      </c>
      <c r="BA68">
        <f t="shared" si="111"/>
        <v>0.50555709251440051</v>
      </c>
      <c r="BB68">
        <f t="shared" si="112"/>
        <v>37.698915826700052</v>
      </c>
      <c r="BC68">
        <f t="shared" si="113"/>
        <v>376.21259678845115</v>
      </c>
      <c r="BD68">
        <f t="shared" si="114"/>
        <v>1.5118536374136637E-2</v>
      </c>
    </row>
    <row r="69" spans="1:56" x14ac:dyDescent="0.25">
      <c r="A69" s="1">
        <v>48</v>
      </c>
      <c r="B69" s="1" t="s">
        <v>105</v>
      </c>
      <c r="C69" s="1">
        <v>1561.5000004582107</v>
      </c>
      <c r="D69" s="1">
        <v>0</v>
      </c>
      <c r="E69">
        <f t="shared" si="87"/>
        <v>15.042558133774653</v>
      </c>
      <c r="F69">
        <f t="shared" si="88"/>
        <v>0.13954763516993463</v>
      </c>
      <c r="G69">
        <f t="shared" si="89"/>
        <v>193.8659565161463</v>
      </c>
      <c r="H69">
        <f t="shared" si="90"/>
        <v>2.8659341911330913</v>
      </c>
      <c r="I69">
        <f t="shared" si="91"/>
        <v>1.4330921687743072</v>
      </c>
      <c r="J69">
        <f t="shared" si="92"/>
        <v>19.354080200195313</v>
      </c>
      <c r="K69" s="1">
        <v>5.187963753</v>
      </c>
      <c r="L69">
        <f t="shared" si="93"/>
        <v>1.5982949522041259</v>
      </c>
      <c r="M69" s="1">
        <v>1</v>
      </c>
      <c r="N69">
        <f t="shared" si="94"/>
        <v>3.1965899044082517</v>
      </c>
      <c r="O69" s="1">
        <v>19.367717742919922</v>
      </c>
      <c r="P69" s="1">
        <v>19.354080200195313</v>
      </c>
      <c r="Q69" s="1">
        <v>19.977361679077148</v>
      </c>
      <c r="R69" s="1">
        <v>399.35726928710937</v>
      </c>
      <c r="S69" s="1">
        <v>382.61062622070312</v>
      </c>
      <c r="T69" s="1">
        <v>9.0692071914672852</v>
      </c>
      <c r="U69" s="1">
        <v>12.007320404052734</v>
      </c>
      <c r="V69" s="1">
        <v>27.493043899536133</v>
      </c>
      <c r="W69" s="1">
        <v>36.399852752685547</v>
      </c>
      <c r="X69" s="1">
        <v>499.97506713867187</v>
      </c>
      <c r="Y69" s="1">
        <v>1499.322509765625</v>
      </c>
      <c r="Z69" s="1">
        <v>51.414207458496094</v>
      </c>
      <c r="AA69" s="1">
        <v>68.398910522460938</v>
      </c>
      <c r="AB69" s="1">
        <v>-0.90142178535461426</v>
      </c>
      <c r="AC69" s="1">
        <v>0.27656921744346619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0.96372120342890877</v>
      </c>
      <c r="AL69">
        <f t="shared" si="96"/>
        <v>2.8659341911330912E-3</v>
      </c>
      <c r="AM69">
        <f t="shared" si="97"/>
        <v>292.50408020019529</v>
      </c>
      <c r="AN69">
        <f t="shared" si="98"/>
        <v>292.5177177429199</v>
      </c>
      <c r="AO69">
        <f t="shared" si="99"/>
        <v>239.89159620050486</v>
      </c>
      <c r="AP69">
        <f t="shared" si="100"/>
        <v>1.2228862652157264</v>
      </c>
      <c r="AQ69">
        <f t="shared" si="101"/>
        <v>2.2543798027056297</v>
      </c>
      <c r="AR69">
        <f t="shared" si="102"/>
        <v>32.959294022166226</v>
      </c>
      <c r="AS69">
        <f t="shared" si="103"/>
        <v>20.951973618113492</v>
      </c>
      <c r="AT69">
        <f t="shared" si="104"/>
        <v>19.360898971557617</v>
      </c>
      <c r="AU69">
        <f t="shared" si="105"/>
        <v>2.2553366352932414</v>
      </c>
      <c r="AV69">
        <f t="shared" si="106"/>
        <v>0.1337104829990492</v>
      </c>
      <c r="AW69">
        <f t="shared" si="107"/>
        <v>0.82128763393132254</v>
      </c>
      <c r="AX69">
        <f t="shared" si="108"/>
        <v>1.4340490013619189</v>
      </c>
      <c r="AY69">
        <f t="shared" si="109"/>
        <v>8.4074586758081535E-2</v>
      </c>
      <c r="AZ69">
        <f t="shared" si="110"/>
        <v>13.260220213099194</v>
      </c>
      <c r="BA69">
        <f t="shared" si="111"/>
        <v>0.50669255695035942</v>
      </c>
      <c r="BB69">
        <f t="shared" si="112"/>
        <v>37.688840628933129</v>
      </c>
      <c r="BC69">
        <f t="shared" si="113"/>
        <v>376.25777706335867</v>
      </c>
      <c r="BD69">
        <f t="shared" si="114"/>
        <v>1.5067770308434775E-2</v>
      </c>
    </row>
    <row r="70" spans="1:56" x14ac:dyDescent="0.25">
      <c r="A70" s="1">
        <v>49</v>
      </c>
      <c r="B70" s="1" t="s">
        <v>105</v>
      </c>
      <c r="C70" s="1">
        <v>1562.0000004470348</v>
      </c>
      <c r="D70" s="1">
        <v>0</v>
      </c>
      <c r="E70">
        <f t="shared" si="87"/>
        <v>15.043096846873109</v>
      </c>
      <c r="F70">
        <f t="shared" si="88"/>
        <v>0.13954425539030951</v>
      </c>
      <c r="G70">
        <f t="shared" si="89"/>
        <v>193.83562677324136</v>
      </c>
      <c r="H70">
        <f t="shared" si="90"/>
        <v>2.8661599511550997</v>
      </c>
      <c r="I70">
        <f t="shared" si="91"/>
        <v>1.4332374701790767</v>
      </c>
      <c r="J70">
        <f t="shared" si="92"/>
        <v>19.355043411254883</v>
      </c>
      <c r="K70" s="1">
        <v>5.187963753</v>
      </c>
      <c r="L70">
        <f t="shared" si="93"/>
        <v>1.5982949522041259</v>
      </c>
      <c r="M70" s="1">
        <v>1</v>
      </c>
      <c r="N70">
        <f t="shared" si="94"/>
        <v>3.1965899044082517</v>
      </c>
      <c r="O70" s="1">
        <v>19.36781120300293</v>
      </c>
      <c r="P70" s="1">
        <v>19.355043411254883</v>
      </c>
      <c r="Q70" s="1">
        <v>19.977144241333008</v>
      </c>
      <c r="R70" s="1">
        <v>399.33819580078125</v>
      </c>
      <c r="S70" s="1">
        <v>382.59103393554687</v>
      </c>
      <c r="T70" s="1">
        <v>9.0688352584838867</v>
      </c>
      <c r="U70" s="1">
        <v>12.007167816162109</v>
      </c>
      <c r="V70" s="1">
        <v>27.491765975952148</v>
      </c>
      <c r="W70" s="1">
        <v>36.399188995361328</v>
      </c>
      <c r="X70" s="1">
        <v>499.97720336914062</v>
      </c>
      <c r="Y70" s="1">
        <v>1499.354248046875</v>
      </c>
      <c r="Z70" s="1">
        <v>51.419246673583984</v>
      </c>
      <c r="AA70" s="1">
        <v>68.398933410644531</v>
      </c>
      <c r="AB70" s="1">
        <v>-0.90142178535461426</v>
      </c>
      <c r="AC70" s="1">
        <v>0.27656921744346619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0.96372532109543552</v>
      </c>
      <c r="AL70">
        <f t="shared" si="96"/>
        <v>2.8661599511550996E-3</v>
      </c>
      <c r="AM70">
        <f t="shared" si="97"/>
        <v>292.50504341125486</v>
      </c>
      <c r="AN70">
        <f t="shared" si="98"/>
        <v>292.51781120300291</v>
      </c>
      <c r="AO70">
        <f t="shared" si="99"/>
        <v>239.89667432539136</v>
      </c>
      <c r="AP70">
        <f t="shared" si="100"/>
        <v>1.2227314529688689</v>
      </c>
      <c r="AQ70">
        <f t="shared" si="101"/>
        <v>2.2545149420871828</v>
      </c>
      <c r="AR70">
        <f t="shared" si="102"/>
        <v>32.961258745831934</v>
      </c>
      <c r="AS70">
        <f t="shared" si="103"/>
        <v>20.954090929669825</v>
      </c>
      <c r="AT70">
        <f t="shared" si="104"/>
        <v>19.361427307128906</v>
      </c>
      <c r="AU70">
        <f t="shared" si="105"/>
        <v>2.2554107879481942</v>
      </c>
      <c r="AV70">
        <f t="shared" si="106"/>
        <v>0.13370738004905774</v>
      </c>
      <c r="AW70">
        <f t="shared" si="107"/>
        <v>0.82127747190810618</v>
      </c>
      <c r="AX70">
        <f t="shared" si="108"/>
        <v>1.434133316040088</v>
      </c>
      <c r="AY70">
        <f t="shared" si="109"/>
        <v>8.4072623880270925E-2</v>
      </c>
      <c r="AZ70">
        <f t="shared" si="110"/>
        <v>13.258150128273483</v>
      </c>
      <c r="BA70">
        <f t="shared" si="111"/>
        <v>0.50663922983071219</v>
      </c>
      <c r="BB70">
        <f t="shared" si="112"/>
        <v>37.686137417450759</v>
      </c>
      <c r="BC70">
        <f t="shared" si="113"/>
        <v>376.2379572661647</v>
      </c>
      <c r="BD70">
        <f t="shared" si="114"/>
        <v>1.5068022883034703E-2</v>
      </c>
    </row>
    <row r="71" spans="1:56" x14ac:dyDescent="0.25">
      <c r="A71" s="1">
        <v>50</v>
      </c>
      <c r="B71" s="1" t="s">
        <v>106</v>
      </c>
      <c r="C71" s="1">
        <v>1562.500000435859</v>
      </c>
      <c r="D71" s="1">
        <v>0</v>
      </c>
      <c r="E71">
        <f t="shared" si="87"/>
        <v>14.995611492715611</v>
      </c>
      <c r="F71">
        <f t="shared" si="88"/>
        <v>0.13938561017508233</v>
      </c>
      <c r="G71">
        <f t="shared" si="89"/>
        <v>194.21712876006305</v>
      </c>
      <c r="H71">
        <f t="shared" si="90"/>
        <v>2.8638605380607167</v>
      </c>
      <c r="I71">
        <f t="shared" si="91"/>
        <v>1.4336448630139631</v>
      </c>
      <c r="J71">
        <f t="shared" si="92"/>
        <v>19.357032775878906</v>
      </c>
      <c r="K71" s="1">
        <v>5.187963753</v>
      </c>
      <c r="L71">
        <f t="shared" si="93"/>
        <v>1.5982949522041259</v>
      </c>
      <c r="M71" s="1">
        <v>1</v>
      </c>
      <c r="N71">
        <f t="shared" si="94"/>
        <v>3.1965899044082517</v>
      </c>
      <c r="O71" s="1">
        <v>19.368999481201172</v>
      </c>
      <c r="P71" s="1">
        <v>19.357032775878906</v>
      </c>
      <c r="Q71" s="1">
        <v>19.977502822875977</v>
      </c>
      <c r="R71" s="1">
        <v>399.31005859375</v>
      </c>
      <c r="S71" s="1">
        <v>382.61318969726562</v>
      </c>
      <c r="T71" s="1">
        <v>9.069366455078125</v>
      </c>
      <c r="U71" s="1">
        <v>12.005316734313965</v>
      </c>
      <c r="V71" s="1">
        <v>27.491289138793945</v>
      </c>
      <c r="W71" s="1">
        <v>36.390815734863281</v>
      </c>
      <c r="X71" s="1">
        <v>499.98239135742187</v>
      </c>
      <c r="Y71" s="1">
        <v>1499.36767578125</v>
      </c>
      <c r="Z71" s="1">
        <v>51.491294860839844</v>
      </c>
      <c r="AA71" s="1">
        <v>68.398796081542969</v>
      </c>
      <c r="AB71" s="1">
        <v>-0.90142178535461426</v>
      </c>
      <c r="AC71" s="1">
        <v>0.27656921744346619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0.96373532114271476</v>
      </c>
      <c r="AL71">
        <f t="shared" si="96"/>
        <v>2.8638605380607168E-3</v>
      </c>
      <c r="AM71">
        <f t="shared" si="97"/>
        <v>292.50703277587888</v>
      </c>
      <c r="AN71">
        <f t="shared" si="98"/>
        <v>292.51899948120115</v>
      </c>
      <c r="AO71">
        <f t="shared" si="99"/>
        <v>239.89882276284334</v>
      </c>
      <c r="AP71">
        <f t="shared" si="100"/>
        <v>1.2237498395339594</v>
      </c>
      <c r="AQ71">
        <f t="shared" si="101"/>
        <v>2.2547940742186392</v>
      </c>
      <c r="AR71">
        <f t="shared" si="102"/>
        <v>32.965405875427138</v>
      </c>
      <c r="AS71">
        <f t="shared" si="103"/>
        <v>20.960089141113173</v>
      </c>
      <c r="AT71">
        <f t="shared" si="104"/>
        <v>19.363016128540039</v>
      </c>
      <c r="AU71">
        <f t="shared" si="105"/>
        <v>2.255633794187859</v>
      </c>
      <c r="AV71">
        <f t="shared" si="106"/>
        <v>0.1335617220083532</v>
      </c>
      <c r="AW71">
        <f t="shared" si="107"/>
        <v>0.82114921120467621</v>
      </c>
      <c r="AX71">
        <f t="shared" si="108"/>
        <v>1.4344845829831829</v>
      </c>
      <c r="AY71">
        <f t="shared" si="109"/>
        <v>8.3980483493669447E-2</v>
      </c>
      <c r="AZ71">
        <f t="shared" si="110"/>
        <v>13.284217785602326</v>
      </c>
      <c r="BA71">
        <f t="shared" si="111"/>
        <v>0.50760698791835468</v>
      </c>
      <c r="BB71">
        <f t="shared" si="112"/>
        <v>37.673104186443574</v>
      </c>
      <c r="BC71">
        <f t="shared" si="113"/>
        <v>376.28016728258285</v>
      </c>
      <c r="BD71">
        <f t="shared" si="114"/>
        <v>1.5013579859505266E-2</v>
      </c>
    </row>
    <row r="72" spans="1:56" x14ac:dyDescent="0.25">
      <c r="A72" s="1">
        <v>51</v>
      </c>
      <c r="B72" s="1" t="s">
        <v>107</v>
      </c>
      <c r="C72" s="1">
        <v>1563.0000004246831</v>
      </c>
      <c r="D72" s="1">
        <v>0</v>
      </c>
      <c r="E72">
        <f t="shared" si="87"/>
        <v>14.987091545494268</v>
      </c>
      <c r="F72">
        <f t="shared" si="88"/>
        <v>0.13941926552316863</v>
      </c>
      <c r="G72">
        <f t="shared" si="89"/>
        <v>194.35529253626967</v>
      </c>
      <c r="H72">
        <f t="shared" si="90"/>
        <v>2.8650689960318174</v>
      </c>
      <c r="I72">
        <f t="shared" si="91"/>
        <v>1.4339169178569837</v>
      </c>
      <c r="J72">
        <f t="shared" si="92"/>
        <v>19.359359741210937</v>
      </c>
      <c r="K72" s="1">
        <v>5.187963753</v>
      </c>
      <c r="L72">
        <f t="shared" si="93"/>
        <v>1.5982949522041259</v>
      </c>
      <c r="M72" s="1">
        <v>1</v>
      </c>
      <c r="N72">
        <f t="shared" si="94"/>
        <v>3.1965899044082517</v>
      </c>
      <c r="O72" s="1">
        <v>19.371070861816406</v>
      </c>
      <c r="P72" s="1">
        <v>19.359359741210937</v>
      </c>
      <c r="Q72" s="1">
        <v>19.977790832519531</v>
      </c>
      <c r="R72" s="1">
        <v>399.3009033203125</v>
      </c>
      <c r="S72" s="1">
        <v>382.61257934570312</v>
      </c>
      <c r="T72" s="1">
        <v>9.068934440612793</v>
      </c>
      <c r="U72" s="1">
        <v>12.006089210510254</v>
      </c>
      <c r="V72" s="1">
        <v>27.486492156982422</v>
      </c>
      <c r="W72" s="1">
        <v>36.388538360595703</v>
      </c>
      <c r="X72" s="1">
        <v>499.98785400390625</v>
      </c>
      <c r="Y72" s="1">
        <v>1499.392333984375</v>
      </c>
      <c r="Z72" s="1">
        <v>51.496673583984375</v>
      </c>
      <c r="AA72" s="1">
        <v>68.398933410644531</v>
      </c>
      <c r="AB72" s="1">
        <v>-0.90142178535461426</v>
      </c>
      <c r="AC72" s="1">
        <v>0.27656921744346619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0.96374585060426154</v>
      </c>
      <c r="AL72">
        <f t="shared" si="96"/>
        <v>2.8650689960318175E-3</v>
      </c>
      <c r="AM72">
        <f t="shared" si="97"/>
        <v>292.50935974121091</v>
      </c>
      <c r="AN72">
        <f t="shared" si="98"/>
        <v>292.52107086181638</v>
      </c>
      <c r="AO72">
        <f t="shared" si="99"/>
        <v>239.90276807525515</v>
      </c>
      <c r="AP72">
        <f t="shared" si="100"/>
        <v>1.2231858421600599</v>
      </c>
      <c r="AQ72">
        <f t="shared" si="101"/>
        <v>2.2551206142889324</v>
      </c>
      <c r="AR72">
        <f t="shared" si="102"/>
        <v>32.970113740662235</v>
      </c>
      <c r="AS72">
        <f t="shared" si="103"/>
        <v>20.964024530151981</v>
      </c>
      <c r="AT72">
        <f t="shared" si="104"/>
        <v>19.365215301513672</v>
      </c>
      <c r="AU72">
        <f t="shared" si="105"/>
        <v>2.2559425009821541</v>
      </c>
      <c r="AV72">
        <f t="shared" si="106"/>
        <v>0.13359262338614494</v>
      </c>
      <c r="AW72">
        <f t="shared" si="107"/>
        <v>0.82120369643194868</v>
      </c>
      <c r="AX72">
        <f t="shared" si="108"/>
        <v>1.4347388045502054</v>
      </c>
      <c r="AY72">
        <f t="shared" si="109"/>
        <v>8.4000030990670813E-2</v>
      </c>
      <c r="AZ72">
        <f t="shared" si="110"/>
        <v>13.293694712194647</v>
      </c>
      <c r="BA72">
        <f t="shared" si="111"/>
        <v>0.50796890386780313</v>
      </c>
      <c r="BB72">
        <f t="shared" si="112"/>
        <v>37.67075745736981</v>
      </c>
      <c r="BC72">
        <f t="shared" si="113"/>
        <v>376.28315511818005</v>
      </c>
      <c r="BD72">
        <f t="shared" si="114"/>
        <v>1.5003995871789555E-2</v>
      </c>
    </row>
    <row r="73" spans="1:56" x14ac:dyDescent="0.25">
      <c r="A73" s="1">
        <v>52</v>
      </c>
      <c r="B73" s="1" t="s">
        <v>107</v>
      </c>
      <c r="C73" s="1">
        <v>1563.5000004135072</v>
      </c>
      <c r="D73" s="1">
        <v>0</v>
      </c>
      <c r="E73">
        <f t="shared" si="87"/>
        <v>14.997541996257137</v>
      </c>
      <c r="F73">
        <f t="shared" si="88"/>
        <v>0.13945009137819617</v>
      </c>
      <c r="G73">
        <f t="shared" si="89"/>
        <v>194.26571022934169</v>
      </c>
      <c r="H73">
        <f t="shared" si="90"/>
        <v>2.8656204784434101</v>
      </c>
      <c r="I73">
        <f t="shared" si="91"/>
        <v>1.4338957643702994</v>
      </c>
      <c r="J73">
        <f t="shared" si="92"/>
        <v>19.35969352722168</v>
      </c>
      <c r="K73" s="1">
        <v>5.187963753</v>
      </c>
      <c r="L73">
        <f t="shared" si="93"/>
        <v>1.5982949522041259</v>
      </c>
      <c r="M73" s="1">
        <v>1</v>
      </c>
      <c r="N73">
        <f t="shared" si="94"/>
        <v>3.1965899044082517</v>
      </c>
      <c r="O73" s="1">
        <v>19.372360229492188</v>
      </c>
      <c r="P73" s="1">
        <v>19.35969352722168</v>
      </c>
      <c r="Q73" s="1">
        <v>19.977348327636719</v>
      </c>
      <c r="R73" s="1">
        <v>399.30682373046875</v>
      </c>
      <c r="S73" s="1">
        <v>382.6075439453125</v>
      </c>
      <c r="T73" s="1">
        <v>9.0693178176879883</v>
      </c>
      <c r="U73" s="1">
        <v>12.00701904296875</v>
      </c>
      <c r="V73" s="1">
        <v>27.485599517822266</v>
      </c>
      <c r="W73" s="1">
        <v>36.388637542724609</v>
      </c>
      <c r="X73" s="1">
        <v>499.9906005859375</v>
      </c>
      <c r="Y73" s="1">
        <v>1499.33740234375</v>
      </c>
      <c r="Z73" s="1">
        <v>51.491928100585938</v>
      </c>
      <c r="AA73" s="1">
        <v>68.399299621582031</v>
      </c>
      <c r="AB73" s="1">
        <v>-0.90142178535461426</v>
      </c>
      <c r="AC73" s="1">
        <v>0.27656921744346619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0.96375114474693879</v>
      </c>
      <c r="AL73">
        <f t="shared" si="96"/>
        <v>2.86562047844341E-3</v>
      </c>
      <c r="AM73">
        <f t="shared" si="97"/>
        <v>292.50969352722166</v>
      </c>
      <c r="AN73">
        <f t="shared" si="98"/>
        <v>292.52236022949216</v>
      </c>
      <c r="AO73">
        <f t="shared" si="99"/>
        <v>239.8939790129516</v>
      </c>
      <c r="AP73">
        <f t="shared" si="100"/>
        <v>1.2229400098188394</v>
      </c>
      <c r="AQ73">
        <f t="shared" si="101"/>
        <v>2.2551674574523601</v>
      </c>
      <c r="AR73">
        <f t="shared" si="102"/>
        <v>32.970622066732197</v>
      </c>
      <c r="AS73">
        <f t="shared" si="103"/>
        <v>20.963603023763447</v>
      </c>
      <c r="AT73">
        <f t="shared" si="104"/>
        <v>19.366026878356934</v>
      </c>
      <c r="AU73">
        <f t="shared" si="105"/>
        <v>2.256056434657006</v>
      </c>
      <c r="AV73">
        <f t="shared" si="106"/>
        <v>0.13362092625728972</v>
      </c>
      <c r="AW73">
        <f t="shared" si="107"/>
        <v>0.82127169308206072</v>
      </c>
      <c r="AX73">
        <f t="shared" si="108"/>
        <v>1.4347847415749453</v>
      </c>
      <c r="AY73">
        <f t="shared" si="109"/>
        <v>8.4017934780412473E-2</v>
      </c>
      <c r="AZ73">
        <f t="shared" si="110"/>
        <v>13.287638520176175</v>
      </c>
      <c r="BA73">
        <f t="shared" si="111"/>
        <v>0.50774145283739835</v>
      </c>
      <c r="BB73">
        <f t="shared" si="112"/>
        <v>37.673501673568431</v>
      </c>
      <c r="BC73">
        <f t="shared" si="113"/>
        <v>376.27370623061972</v>
      </c>
      <c r="BD73">
        <f t="shared" si="114"/>
        <v>1.5015928940543858E-2</v>
      </c>
    </row>
    <row r="74" spans="1:56" x14ac:dyDescent="0.25">
      <c r="A74" s="1">
        <v>53</v>
      </c>
      <c r="B74" s="1" t="s">
        <v>108</v>
      </c>
      <c r="C74" s="1">
        <v>1564.0000004023314</v>
      </c>
      <c r="D74" s="1">
        <v>0</v>
      </c>
      <c r="E74">
        <f t="shared" si="87"/>
        <v>14.984322451007479</v>
      </c>
      <c r="F74">
        <f t="shared" si="88"/>
        <v>0.13940156182728938</v>
      </c>
      <c r="G74">
        <f t="shared" si="89"/>
        <v>194.36726464502394</v>
      </c>
      <c r="H74">
        <f t="shared" si="90"/>
        <v>2.8652772414276697</v>
      </c>
      <c r="I74">
        <f t="shared" si="91"/>
        <v>1.4341962925891014</v>
      </c>
      <c r="J74">
        <f t="shared" si="92"/>
        <v>19.362043380737305</v>
      </c>
      <c r="K74" s="1">
        <v>5.187963753</v>
      </c>
      <c r="L74">
        <f t="shared" si="93"/>
        <v>1.5982949522041259</v>
      </c>
      <c r="M74" s="1">
        <v>1</v>
      </c>
      <c r="N74">
        <f t="shared" si="94"/>
        <v>3.1965899044082517</v>
      </c>
      <c r="O74" s="1">
        <v>19.373363494873047</v>
      </c>
      <c r="P74" s="1">
        <v>19.362043380737305</v>
      </c>
      <c r="Q74" s="1">
        <v>19.977397918701172</v>
      </c>
      <c r="R74" s="1">
        <v>399.301513671875</v>
      </c>
      <c r="S74" s="1">
        <v>382.6156005859375</v>
      </c>
      <c r="T74" s="1">
        <v>9.0700349807739258</v>
      </c>
      <c r="U74" s="1">
        <v>12.007464408874512</v>
      </c>
      <c r="V74" s="1">
        <v>27.486015319824219</v>
      </c>
      <c r="W74" s="1">
        <v>36.387657165527344</v>
      </c>
      <c r="X74" s="1">
        <v>499.97674560546875</v>
      </c>
      <c r="Y74" s="1">
        <v>1499.3746337890625</v>
      </c>
      <c r="Z74" s="1">
        <v>51.457019805908203</v>
      </c>
      <c r="AA74" s="1">
        <v>68.399200439453125</v>
      </c>
      <c r="AB74" s="1">
        <v>-0.90142178535461426</v>
      </c>
      <c r="AC74" s="1">
        <v>0.27656921744346619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0.96372443873832259</v>
      </c>
      <c r="AL74">
        <f t="shared" si="96"/>
        <v>2.8652772414276698E-3</v>
      </c>
      <c r="AM74">
        <f t="shared" si="97"/>
        <v>292.51204338073728</v>
      </c>
      <c r="AN74">
        <f t="shared" si="98"/>
        <v>292.52336349487302</v>
      </c>
      <c r="AO74">
        <f t="shared" si="99"/>
        <v>239.89993604406845</v>
      </c>
      <c r="AP74">
        <f t="shared" si="100"/>
        <v>1.2230073045571446</v>
      </c>
      <c r="AQ74">
        <f t="shared" si="101"/>
        <v>2.2554972574613088</v>
      </c>
      <c r="AR74">
        <f t="shared" si="102"/>
        <v>32.975491569640084</v>
      </c>
      <c r="AS74">
        <f t="shared" si="103"/>
        <v>20.968027160765573</v>
      </c>
      <c r="AT74">
        <f t="shared" si="104"/>
        <v>19.367703437805176</v>
      </c>
      <c r="AU74">
        <f t="shared" si="105"/>
        <v>2.2562918153767213</v>
      </c>
      <c r="AV74">
        <f t="shared" si="106"/>
        <v>0.13357636843678702</v>
      </c>
      <c r="AW74">
        <f t="shared" si="107"/>
        <v>0.82130096487220727</v>
      </c>
      <c r="AX74">
        <f t="shared" si="108"/>
        <v>1.4349908505045139</v>
      </c>
      <c r="AY74">
        <f t="shared" si="109"/>
        <v>8.3989748478786763E-2</v>
      </c>
      <c r="AZ74">
        <f t="shared" si="110"/>
        <v>13.294565493323224</v>
      </c>
      <c r="BA74">
        <f t="shared" si="111"/>
        <v>0.50799618297677862</v>
      </c>
      <c r="BB74">
        <f t="shared" si="112"/>
        <v>37.668477883068519</v>
      </c>
      <c r="BC74">
        <f t="shared" si="113"/>
        <v>376.28734581638963</v>
      </c>
      <c r="BD74">
        <f t="shared" si="114"/>
        <v>1.5000148825465966E-2</v>
      </c>
    </row>
    <row r="75" spans="1:56" x14ac:dyDescent="0.25">
      <c r="A75" s="1">
        <v>54</v>
      </c>
      <c r="B75" s="1" t="s">
        <v>108</v>
      </c>
      <c r="C75" s="1">
        <v>1564.5000003911555</v>
      </c>
      <c r="D75" s="1">
        <v>0</v>
      </c>
      <c r="E75">
        <f t="shared" si="87"/>
        <v>15.032730603546632</v>
      </c>
      <c r="F75">
        <f t="shared" si="88"/>
        <v>0.13928714284233251</v>
      </c>
      <c r="G75">
        <f t="shared" si="89"/>
        <v>193.66783183777301</v>
      </c>
      <c r="H75">
        <f t="shared" si="90"/>
        <v>2.8639505974569581</v>
      </c>
      <c r="I75">
        <f t="shared" si="91"/>
        <v>1.4346578485641821</v>
      </c>
      <c r="J75">
        <f t="shared" si="92"/>
        <v>19.365100860595703</v>
      </c>
      <c r="K75" s="1">
        <v>5.187963753</v>
      </c>
      <c r="L75">
        <f t="shared" si="93"/>
        <v>1.5982949522041259</v>
      </c>
      <c r="M75" s="1">
        <v>1</v>
      </c>
      <c r="N75">
        <f t="shared" si="94"/>
        <v>3.1965899044082517</v>
      </c>
      <c r="O75" s="1">
        <v>19.374244689941406</v>
      </c>
      <c r="P75" s="1">
        <v>19.365100860595703</v>
      </c>
      <c r="Q75" s="1">
        <v>19.978309631347656</v>
      </c>
      <c r="R75" s="1">
        <v>399.361328125</v>
      </c>
      <c r="S75" s="1">
        <v>382.625732421875</v>
      </c>
      <c r="T75" s="1">
        <v>9.0709171295166016</v>
      </c>
      <c r="U75" s="1">
        <v>12.006978988647461</v>
      </c>
      <c r="V75" s="1">
        <v>27.487203598022461</v>
      </c>
      <c r="W75" s="1">
        <v>36.384223937988281</v>
      </c>
      <c r="X75" s="1">
        <v>499.978271484375</v>
      </c>
      <c r="Y75" s="1">
        <v>1499.4517822265625</v>
      </c>
      <c r="Z75" s="1">
        <v>51.549312591552734</v>
      </c>
      <c r="AA75" s="1">
        <v>68.399269104003906</v>
      </c>
      <c r="AB75" s="1">
        <v>-0.90142178535461426</v>
      </c>
      <c r="AC75" s="1">
        <v>0.27656921744346619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0.96372737992869895</v>
      </c>
      <c r="AL75">
        <f t="shared" si="96"/>
        <v>2.8639505974569581E-3</v>
      </c>
      <c r="AM75">
        <f t="shared" si="97"/>
        <v>292.51510086059568</v>
      </c>
      <c r="AN75">
        <f t="shared" si="98"/>
        <v>292.52424468994138</v>
      </c>
      <c r="AO75">
        <f t="shared" si="99"/>
        <v>239.91227979379255</v>
      </c>
      <c r="AP75">
        <f t="shared" si="100"/>
        <v>1.2235126324250849</v>
      </c>
      <c r="AQ75">
        <f t="shared" si="101"/>
        <v>2.2559264355348003</v>
      </c>
      <c r="AR75">
        <f t="shared" si="102"/>
        <v>32.981733066541565</v>
      </c>
      <c r="AS75">
        <f t="shared" si="103"/>
        <v>20.974754077894104</v>
      </c>
      <c r="AT75">
        <f t="shared" si="104"/>
        <v>19.369672775268555</v>
      </c>
      <c r="AU75">
        <f t="shared" si="105"/>
        <v>2.256568328185844</v>
      </c>
      <c r="AV75">
        <f t="shared" si="106"/>
        <v>0.13347130853957531</v>
      </c>
      <c r="AW75">
        <f t="shared" si="107"/>
        <v>0.82126858697061833</v>
      </c>
      <c r="AX75">
        <f t="shared" si="108"/>
        <v>1.4352997412152257</v>
      </c>
      <c r="AY75">
        <f t="shared" si="109"/>
        <v>8.3923290338021747E-2</v>
      </c>
      <c r="AZ75">
        <f t="shared" si="110"/>
        <v>13.246738146660812</v>
      </c>
      <c r="BA75">
        <f t="shared" si="111"/>
        <v>0.50615474973920205</v>
      </c>
      <c r="BB75">
        <f t="shared" si="112"/>
        <v>37.657958510558309</v>
      </c>
      <c r="BC75">
        <f t="shared" si="113"/>
        <v>376.27703367675247</v>
      </c>
      <c r="BD75">
        <f t="shared" si="114"/>
        <v>1.5044817905497769E-2</v>
      </c>
    </row>
    <row r="76" spans="1:56" x14ac:dyDescent="0.25">
      <c r="A76" s="1">
        <v>55</v>
      </c>
      <c r="B76" s="1" t="s">
        <v>109</v>
      </c>
      <c r="C76" s="1">
        <v>1565.0000003799796</v>
      </c>
      <c r="D76" s="1">
        <v>0</v>
      </c>
      <c r="E76">
        <f t="shared" si="87"/>
        <v>15.061372842557786</v>
      </c>
      <c r="F76">
        <f t="shared" si="88"/>
        <v>0.13929931130172665</v>
      </c>
      <c r="G76">
        <f t="shared" si="89"/>
        <v>193.36945959401118</v>
      </c>
      <c r="H76">
        <f t="shared" si="90"/>
        <v>2.8641811887636277</v>
      </c>
      <c r="I76">
        <f t="shared" si="91"/>
        <v>1.4346539467311494</v>
      </c>
      <c r="J76">
        <f t="shared" si="92"/>
        <v>19.365184783935547</v>
      </c>
      <c r="K76" s="1">
        <v>5.187963753</v>
      </c>
      <c r="L76">
        <f t="shared" si="93"/>
        <v>1.5982949522041259</v>
      </c>
      <c r="M76" s="1">
        <v>1</v>
      </c>
      <c r="N76">
        <f t="shared" si="94"/>
        <v>3.1965899044082517</v>
      </c>
      <c r="O76" s="1">
        <v>19.374912261962891</v>
      </c>
      <c r="P76" s="1">
        <v>19.365184783935547</v>
      </c>
      <c r="Q76" s="1">
        <v>19.9786376953125</v>
      </c>
      <c r="R76" s="1">
        <v>399.41485595703125</v>
      </c>
      <c r="S76" s="1">
        <v>382.6488037109375</v>
      </c>
      <c r="T76" s="1">
        <v>9.0708017349243164</v>
      </c>
      <c r="U76" s="1">
        <v>12.007200241088867</v>
      </c>
      <c r="V76" s="1">
        <v>27.485734939575195</v>
      </c>
      <c r="W76" s="1">
        <v>36.383411407470703</v>
      </c>
      <c r="X76" s="1">
        <v>499.96109008789062</v>
      </c>
      <c r="Y76" s="1">
        <v>1499.4434814453125</v>
      </c>
      <c r="Z76" s="1">
        <v>51.646640777587891</v>
      </c>
      <c r="AA76" s="1">
        <v>68.399314880371094</v>
      </c>
      <c r="AB76" s="1">
        <v>-0.90142178535461426</v>
      </c>
      <c r="AC76" s="1">
        <v>0.27656921744346619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0.96369426212506271</v>
      </c>
      <c r="AL76">
        <f t="shared" si="96"/>
        <v>2.8641811887636279E-3</v>
      </c>
      <c r="AM76">
        <f t="shared" si="97"/>
        <v>292.51518478393552</v>
      </c>
      <c r="AN76">
        <f t="shared" si="98"/>
        <v>292.52491226196287</v>
      </c>
      <c r="AO76">
        <f t="shared" si="99"/>
        <v>239.91095166882224</v>
      </c>
      <c r="AP76">
        <f t="shared" si="100"/>
        <v>1.2234565422905013</v>
      </c>
      <c r="AQ76">
        <f t="shared" si="101"/>
        <v>2.2559382168530546</v>
      </c>
      <c r="AR76">
        <f t="shared" si="102"/>
        <v>32.981883236676289</v>
      </c>
      <c r="AS76">
        <f t="shared" si="103"/>
        <v>20.974682995587422</v>
      </c>
      <c r="AT76">
        <f t="shared" si="104"/>
        <v>19.370048522949219</v>
      </c>
      <c r="AU76">
        <f t="shared" si="105"/>
        <v>2.2566210899362504</v>
      </c>
      <c r="AV76">
        <f t="shared" si="106"/>
        <v>0.13348248200243426</v>
      </c>
      <c r="AW76">
        <f t="shared" si="107"/>
        <v>0.82128427012190519</v>
      </c>
      <c r="AX76">
        <f t="shared" si="108"/>
        <v>1.4353368198143452</v>
      </c>
      <c r="AY76">
        <f t="shared" si="109"/>
        <v>8.3930358348110523E-2</v>
      </c>
      <c r="AZ76">
        <f t="shared" si="110"/>
        <v>13.226338555017966</v>
      </c>
      <c r="BA76">
        <f t="shared" si="111"/>
        <v>0.50534447702099006</v>
      </c>
      <c r="BB76">
        <f t="shared" si="112"/>
        <v>37.658669195455786</v>
      </c>
      <c r="BC76">
        <f t="shared" si="113"/>
        <v>376.2880086307137</v>
      </c>
      <c r="BD76">
        <f t="shared" si="114"/>
        <v>1.5073327996054816E-2</v>
      </c>
    </row>
    <row r="77" spans="1:56" x14ac:dyDescent="0.25">
      <c r="A77" s="1">
        <v>56</v>
      </c>
      <c r="B77" s="1" t="s">
        <v>109</v>
      </c>
      <c r="C77" s="1">
        <v>1565.5000003688037</v>
      </c>
      <c r="D77" s="1">
        <v>0</v>
      </c>
      <c r="E77">
        <f t="shared" si="87"/>
        <v>15.05224847408171</v>
      </c>
      <c r="F77">
        <f t="shared" si="88"/>
        <v>0.13924676131734606</v>
      </c>
      <c r="G77">
        <f t="shared" si="89"/>
        <v>193.42069681901572</v>
      </c>
      <c r="H77">
        <f t="shared" si="90"/>
        <v>2.8636009621646212</v>
      </c>
      <c r="I77">
        <f t="shared" si="91"/>
        <v>1.4348776147106386</v>
      </c>
      <c r="J77">
        <f t="shared" si="92"/>
        <v>19.366846084594727</v>
      </c>
      <c r="K77" s="1">
        <v>5.187963753</v>
      </c>
      <c r="L77">
        <f t="shared" si="93"/>
        <v>1.5982949522041259</v>
      </c>
      <c r="M77" s="1">
        <v>1</v>
      </c>
      <c r="N77">
        <f t="shared" si="94"/>
        <v>3.1965899044082517</v>
      </c>
      <c r="O77" s="1">
        <v>19.376527786254883</v>
      </c>
      <c r="P77" s="1">
        <v>19.366846084594727</v>
      </c>
      <c r="Q77" s="1">
        <v>19.978904724121094</v>
      </c>
      <c r="R77" s="1">
        <v>399.41571044921875</v>
      </c>
      <c r="S77" s="1">
        <v>382.65921020507812</v>
      </c>
      <c r="T77" s="1">
        <v>9.0715312957763672</v>
      </c>
      <c r="U77" s="1">
        <v>12.007354736328125</v>
      </c>
      <c r="V77" s="1">
        <v>27.485145568847656</v>
      </c>
      <c r="W77" s="1">
        <v>36.380172729492188</v>
      </c>
      <c r="X77" s="1">
        <v>499.9576416015625</v>
      </c>
      <c r="Y77" s="1">
        <v>1499.459228515625</v>
      </c>
      <c r="Z77" s="1">
        <v>51.645011901855469</v>
      </c>
      <c r="AA77" s="1">
        <v>68.39923095703125</v>
      </c>
      <c r="AB77" s="1">
        <v>-0.90142178535461426</v>
      </c>
      <c r="AC77" s="1">
        <v>0.27656921744346619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0.96368761503481226</v>
      </c>
      <c r="AL77">
        <f t="shared" si="96"/>
        <v>2.8636009621646214E-3</v>
      </c>
      <c r="AM77">
        <f t="shared" si="97"/>
        <v>292.5168460845947</v>
      </c>
      <c r="AN77">
        <f t="shared" si="98"/>
        <v>292.52652778625486</v>
      </c>
      <c r="AO77">
        <f t="shared" si="99"/>
        <v>239.91347120001592</v>
      </c>
      <c r="AP77">
        <f t="shared" si="100"/>
        <v>1.2237512621759297</v>
      </c>
      <c r="AQ77">
        <f t="shared" si="101"/>
        <v>2.2561714445037491</v>
      </c>
      <c r="AR77">
        <f t="shared" si="102"/>
        <v>32.98533350354608</v>
      </c>
      <c r="AS77">
        <f t="shared" si="103"/>
        <v>20.977978767217955</v>
      </c>
      <c r="AT77">
        <f t="shared" si="104"/>
        <v>19.371686935424805</v>
      </c>
      <c r="AU77">
        <f t="shared" si="105"/>
        <v>2.2568511652317058</v>
      </c>
      <c r="AV77">
        <f t="shared" si="106"/>
        <v>0.13343422836673999</v>
      </c>
      <c r="AW77">
        <f t="shared" si="107"/>
        <v>0.8212938297931105</v>
      </c>
      <c r="AX77">
        <f t="shared" si="108"/>
        <v>1.4355573354385953</v>
      </c>
      <c r="AY77">
        <f t="shared" si="109"/>
        <v>8.3899834542190077E-2</v>
      </c>
      <c r="AZ77">
        <f t="shared" si="110"/>
        <v>13.229826913593776</v>
      </c>
      <c r="BA77">
        <f t="shared" si="111"/>
        <v>0.50546463187272028</v>
      </c>
      <c r="BB77">
        <f t="shared" si="112"/>
        <v>37.654298291887415</v>
      </c>
      <c r="BC77">
        <f t="shared" si="113"/>
        <v>376.30226857425231</v>
      </c>
      <c r="BD77">
        <f t="shared" si="114"/>
        <v>1.506187714876457E-2</v>
      </c>
    </row>
    <row r="78" spans="1:56" x14ac:dyDescent="0.25">
      <c r="A78" s="1">
        <v>57</v>
      </c>
      <c r="B78" s="1" t="s">
        <v>110</v>
      </c>
      <c r="C78" s="1">
        <v>1566.0000003576279</v>
      </c>
      <c r="D78" s="1">
        <v>0</v>
      </c>
      <c r="E78">
        <f t="shared" si="87"/>
        <v>15.037152313772445</v>
      </c>
      <c r="F78">
        <f t="shared" si="88"/>
        <v>0.13924660736855995</v>
      </c>
      <c r="G78">
        <f t="shared" si="89"/>
        <v>193.62821722905102</v>
      </c>
      <c r="H78">
        <f t="shared" si="90"/>
        <v>2.8640417279931949</v>
      </c>
      <c r="I78">
        <f t="shared" si="91"/>
        <v>1.4350963121336702</v>
      </c>
      <c r="J78">
        <f t="shared" si="92"/>
        <v>19.368682861328125</v>
      </c>
      <c r="K78" s="1">
        <v>5.187963753</v>
      </c>
      <c r="L78">
        <f t="shared" si="93"/>
        <v>1.5982949522041259</v>
      </c>
      <c r="M78" s="1">
        <v>1</v>
      </c>
      <c r="N78">
        <f t="shared" si="94"/>
        <v>3.1965899044082517</v>
      </c>
      <c r="O78" s="1">
        <v>19.377525329589844</v>
      </c>
      <c r="P78" s="1">
        <v>19.368682861328125</v>
      </c>
      <c r="Q78" s="1">
        <v>19.979198455810547</v>
      </c>
      <c r="R78" s="1">
        <v>399.43365478515625</v>
      </c>
      <c r="S78" s="1">
        <v>382.692626953125</v>
      </c>
      <c r="T78" s="1">
        <v>9.0716724395751953</v>
      </c>
      <c r="U78" s="1">
        <v>12.007931709289551</v>
      </c>
      <c r="V78" s="1">
        <v>27.483861923217773</v>
      </c>
      <c r="W78" s="1">
        <v>36.379657745361328</v>
      </c>
      <c r="X78" s="1">
        <v>499.9600830078125</v>
      </c>
      <c r="Y78" s="1">
        <v>1499.462646484375</v>
      </c>
      <c r="Z78" s="1">
        <v>51.646415710449219</v>
      </c>
      <c r="AA78" s="1">
        <v>68.399208068847656</v>
      </c>
      <c r="AB78" s="1">
        <v>-0.90142178535461426</v>
      </c>
      <c r="AC78" s="1">
        <v>0.27656921744346619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0.96369232093941426</v>
      </c>
      <c r="AL78">
        <f t="shared" si="96"/>
        <v>2.8640417279931947E-3</v>
      </c>
      <c r="AM78">
        <f t="shared" si="97"/>
        <v>292.5186828613281</v>
      </c>
      <c r="AN78">
        <f t="shared" si="98"/>
        <v>292.52752532958982</v>
      </c>
      <c r="AO78">
        <f t="shared" si="99"/>
        <v>239.9140180750037</v>
      </c>
      <c r="AP78">
        <f t="shared" si="100"/>
        <v>1.2234479389470496</v>
      </c>
      <c r="AQ78">
        <f t="shared" si="101"/>
        <v>2.2564293315938797</v>
      </c>
      <c r="AR78">
        <f t="shared" si="102"/>
        <v>32.989114864058905</v>
      </c>
      <c r="AS78">
        <f t="shared" si="103"/>
        <v>20.981183154769354</v>
      </c>
      <c r="AT78">
        <f t="shared" si="104"/>
        <v>19.373104095458984</v>
      </c>
      <c r="AU78">
        <f t="shared" si="105"/>
        <v>2.2570501875715498</v>
      </c>
      <c r="AV78">
        <f t="shared" si="106"/>
        <v>0.13343408700216883</v>
      </c>
      <c r="AW78">
        <f t="shared" si="107"/>
        <v>0.82133301946020942</v>
      </c>
      <c r="AX78">
        <f t="shared" si="108"/>
        <v>1.4357171681113403</v>
      </c>
      <c r="AY78">
        <f t="shared" si="109"/>
        <v>8.3899745119388566E-2</v>
      </c>
      <c r="AZ78">
        <f t="shared" si="110"/>
        <v>13.244016718249894</v>
      </c>
      <c r="BA78">
        <f t="shared" si="111"/>
        <v>0.50596275859991424</v>
      </c>
      <c r="BB78">
        <f t="shared" si="112"/>
        <v>37.651780546671262</v>
      </c>
      <c r="BC78">
        <f t="shared" si="113"/>
        <v>376.3420608089981</v>
      </c>
      <c r="BD78">
        <f t="shared" si="114"/>
        <v>1.5044174380826825E-2</v>
      </c>
    </row>
    <row r="79" spans="1:56" x14ac:dyDescent="0.25">
      <c r="A79" s="1">
        <v>58</v>
      </c>
      <c r="B79" s="1" t="s">
        <v>110</v>
      </c>
      <c r="C79" s="1">
        <v>1566.500000346452</v>
      </c>
      <c r="D79" s="1">
        <v>0</v>
      </c>
      <c r="E79">
        <f t="shared" si="87"/>
        <v>15.09841018646865</v>
      </c>
      <c r="F79">
        <f t="shared" si="88"/>
        <v>0.13936486371081358</v>
      </c>
      <c r="G79">
        <f t="shared" si="89"/>
        <v>193.03312988069317</v>
      </c>
      <c r="H79">
        <f t="shared" si="90"/>
        <v>2.8663792822903273</v>
      </c>
      <c r="I79">
        <f t="shared" si="91"/>
        <v>1.4351006345657598</v>
      </c>
      <c r="J79">
        <f t="shared" si="92"/>
        <v>19.369815826416016</v>
      </c>
      <c r="K79" s="1">
        <v>5.187963753</v>
      </c>
      <c r="L79">
        <f t="shared" si="93"/>
        <v>1.5982949522041259</v>
      </c>
      <c r="M79" s="1">
        <v>1</v>
      </c>
      <c r="N79">
        <f t="shared" si="94"/>
        <v>3.1965899044082517</v>
      </c>
      <c r="O79" s="1">
        <v>19.37873649597168</v>
      </c>
      <c r="P79" s="1">
        <v>19.369815826416016</v>
      </c>
      <c r="Q79" s="1">
        <v>19.979207992553711</v>
      </c>
      <c r="R79" s="1">
        <v>399.47573852539062</v>
      </c>
      <c r="S79" s="1">
        <v>382.66989135742187</v>
      </c>
      <c r="T79" s="1">
        <v>9.071441650390625</v>
      </c>
      <c r="U79" s="1">
        <v>12.010159492492676</v>
      </c>
      <c r="V79" s="1">
        <v>27.481170654296875</v>
      </c>
      <c r="W79" s="1">
        <v>36.383769989013672</v>
      </c>
      <c r="X79" s="1">
        <v>499.94839477539062</v>
      </c>
      <c r="Y79" s="1">
        <v>1499.4293212890625</v>
      </c>
      <c r="Z79" s="1">
        <v>51.644279479980469</v>
      </c>
      <c r="AA79" s="1">
        <v>68.399406433105469</v>
      </c>
      <c r="AB79" s="1">
        <v>-0.90142178535461426</v>
      </c>
      <c r="AC79" s="1">
        <v>0.27656921744346619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0.96366979142113252</v>
      </c>
      <c r="AL79">
        <f t="shared" si="96"/>
        <v>2.8663792822903275E-3</v>
      </c>
      <c r="AM79">
        <f t="shared" si="97"/>
        <v>292.51981582641599</v>
      </c>
      <c r="AN79">
        <f t="shared" si="98"/>
        <v>292.52873649597166</v>
      </c>
      <c r="AO79">
        <f t="shared" si="99"/>
        <v>239.90868604387288</v>
      </c>
      <c r="AP79">
        <f t="shared" si="100"/>
        <v>1.2222888182506226</v>
      </c>
      <c r="AQ79">
        <f t="shared" si="101"/>
        <v>2.2565884150191859</v>
      </c>
      <c r="AR79">
        <f t="shared" si="102"/>
        <v>32.99134499399679</v>
      </c>
      <c r="AS79">
        <f t="shared" si="103"/>
        <v>20.981185501504115</v>
      </c>
      <c r="AT79">
        <f t="shared" si="104"/>
        <v>19.374276161193848</v>
      </c>
      <c r="AU79">
        <f t="shared" si="105"/>
        <v>2.2572148011163211</v>
      </c>
      <c r="AV79">
        <f t="shared" si="106"/>
        <v>0.13354267288773933</v>
      </c>
      <c r="AW79">
        <f t="shared" si="107"/>
        <v>0.82148778045342619</v>
      </c>
      <c r="AX79">
        <f t="shared" si="108"/>
        <v>1.4357270206628949</v>
      </c>
      <c r="AY79">
        <f t="shared" si="109"/>
        <v>8.3968433487708258E-2</v>
      </c>
      <c r="AZ79">
        <f t="shared" si="110"/>
        <v>13.203351505763967</v>
      </c>
      <c r="BA79">
        <f t="shared" si="111"/>
        <v>0.50443772619778982</v>
      </c>
      <c r="BB79">
        <f t="shared" si="112"/>
        <v>37.65805603117721</v>
      </c>
      <c r="BC79">
        <f t="shared" si="113"/>
        <v>376.2934544789772</v>
      </c>
      <c r="BD79">
        <f t="shared" si="114"/>
        <v>1.5109930029768787E-2</v>
      </c>
    </row>
    <row r="80" spans="1:56" x14ac:dyDescent="0.25">
      <c r="A80" s="1">
        <v>59</v>
      </c>
      <c r="B80" s="1" t="s">
        <v>111</v>
      </c>
      <c r="C80" s="1">
        <v>1567.0000003352761</v>
      </c>
      <c r="D80" s="1">
        <v>0</v>
      </c>
      <c r="E80">
        <f t="shared" si="87"/>
        <v>15.128604943798305</v>
      </c>
      <c r="F80">
        <f t="shared" si="88"/>
        <v>0.13929851534932119</v>
      </c>
      <c r="G80">
        <f t="shared" si="89"/>
        <v>192.59466985992546</v>
      </c>
      <c r="H80">
        <f t="shared" si="90"/>
        <v>2.8661375090326335</v>
      </c>
      <c r="I80">
        <f t="shared" si="91"/>
        <v>1.4356384874933128</v>
      </c>
      <c r="J80">
        <f t="shared" si="92"/>
        <v>19.373565673828125</v>
      </c>
      <c r="K80" s="1">
        <v>5.187963753</v>
      </c>
      <c r="L80">
        <f t="shared" si="93"/>
        <v>1.5982949522041259</v>
      </c>
      <c r="M80" s="1">
        <v>1</v>
      </c>
      <c r="N80">
        <f t="shared" si="94"/>
        <v>3.1965899044082517</v>
      </c>
      <c r="O80" s="1">
        <v>19.379114151000977</v>
      </c>
      <c r="P80" s="1">
        <v>19.373565673828125</v>
      </c>
      <c r="Q80" s="1">
        <v>19.979856491088867</v>
      </c>
      <c r="R80" s="1">
        <v>399.50698852539062</v>
      </c>
      <c r="S80" s="1">
        <v>382.66995239257812</v>
      </c>
      <c r="T80" s="1">
        <v>9.0714550018310547</v>
      </c>
      <c r="U80" s="1">
        <v>12.009917259216309</v>
      </c>
      <c r="V80" s="1">
        <v>27.480743408203125</v>
      </c>
      <c r="W80" s="1">
        <v>36.382415771484375</v>
      </c>
      <c r="X80" s="1">
        <v>499.9498291015625</v>
      </c>
      <c r="Y80" s="1">
        <v>1499.407958984375</v>
      </c>
      <c r="Z80" s="1">
        <v>51.662765502929687</v>
      </c>
      <c r="AA80" s="1">
        <v>68.399848937988281</v>
      </c>
      <c r="AB80" s="1">
        <v>-0.90142178535461426</v>
      </c>
      <c r="AC80" s="1">
        <v>0.27656921744346619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0.96367255614008607</v>
      </c>
      <c r="AL80">
        <f t="shared" si="96"/>
        <v>2.8661375090326337E-3</v>
      </c>
      <c r="AM80">
        <f t="shared" si="97"/>
        <v>292.5235656738281</v>
      </c>
      <c r="AN80">
        <f t="shared" si="98"/>
        <v>292.52911415100095</v>
      </c>
      <c r="AO80">
        <f t="shared" si="99"/>
        <v>239.90526807519927</v>
      </c>
      <c r="AP80">
        <f t="shared" si="100"/>
        <v>1.2219699437244642</v>
      </c>
      <c r="AQ80">
        <f t="shared" si="101"/>
        <v>2.2571150137814464</v>
      </c>
      <c r="AR80">
        <f t="shared" si="102"/>
        <v>32.998830389636687</v>
      </c>
      <c r="AS80">
        <f t="shared" si="103"/>
        <v>20.988913130420379</v>
      </c>
      <c r="AT80">
        <f t="shared" si="104"/>
        <v>19.376339912414551</v>
      </c>
      <c r="AU80">
        <f t="shared" si="105"/>
        <v>2.2575046751167775</v>
      </c>
      <c r="AV80">
        <f t="shared" si="106"/>
        <v>0.13348175113634575</v>
      </c>
      <c r="AW80">
        <f t="shared" si="107"/>
        <v>0.82147652628813372</v>
      </c>
      <c r="AX80">
        <f t="shared" si="108"/>
        <v>1.4360281488286439</v>
      </c>
      <c r="AY80">
        <f t="shared" si="109"/>
        <v>8.3929896023100567E-2</v>
      </c>
      <c r="AZ80">
        <f t="shared" si="110"/>
        <v>13.173446324680626</v>
      </c>
      <c r="BA80">
        <f t="shared" si="111"/>
        <v>0.50329185413111321</v>
      </c>
      <c r="BB80">
        <f t="shared" si="112"/>
        <v>37.647770347033713</v>
      </c>
      <c r="BC80">
        <f t="shared" si="113"/>
        <v>376.28076351165146</v>
      </c>
      <c r="BD80">
        <f t="shared" si="114"/>
        <v>1.5136523038799489E-2</v>
      </c>
    </row>
    <row r="81" spans="1:114" x14ac:dyDescent="0.25">
      <c r="A81" s="1">
        <v>60</v>
      </c>
      <c r="B81" s="1" t="s">
        <v>111</v>
      </c>
      <c r="C81" s="1">
        <v>1567.5000003241003</v>
      </c>
      <c r="D81" s="1">
        <v>0</v>
      </c>
      <c r="E81">
        <f t="shared" si="87"/>
        <v>15.168796807369263</v>
      </c>
      <c r="F81">
        <f t="shared" si="88"/>
        <v>0.13915631887513347</v>
      </c>
      <c r="G81">
        <f t="shared" si="89"/>
        <v>191.91053140690747</v>
      </c>
      <c r="H81">
        <f t="shared" si="90"/>
        <v>2.8645434990236374</v>
      </c>
      <c r="I81">
        <f t="shared" si="91"/>
        <v>1.4362439091495058</v>
      </c>
      <c r="J81">
        <f t="shared" si="92"/>
        <v>19.376739501953125</v>
      </c>
      <c r="K81" s="1">
        <v>5.187963753</v>
      </c>
      <c r="L81">
        <f t="shared" si="93"/>
        <v>1.5982949522041259</v>
      </c>
      <c r="M81" s="1">
        <v>1</v>
      </c>
      <c r="N81">
        <f t="shared" si="94"/>
        <v>3.1965899044082517</v>
      </c>
      <c r="O81" s="1">
        <v>19.380434036254883</v>
      </c>
      <c r="P81" s="1">
        <v>19.376739501953125</v>
      </c>
      <c r="Q81" s="1">
        <v>19.980340957641602</v>
      </c>
      <c r="R81" s="1">
        <v>399.51327514648437</v>
      </c>
      <c r="S81" s="1">
        <v>382.6346435546875</v>
      </c>
      <c r="T81" s="1">
        <v>9.0706233978271484</v>
      </c>
      <c r="U81" s="1">
        <v>12.007567405700684</v>
      </c>
      <c r="V81" s="1">
        <v>27.476005554199219</v>
      </c>
      <c r="W81" s="1">
        <v>36.372364044189453</v>
      </c>
      <c r="X81" s="1">
        <v>499.9312744140625</v>
      </c>
      <c r="Y81" s="1">
        <v>1499.4569091796875</v>
      </c>
      <c r="Z81" s="1">
        <v>51.663471221923828</v>
      </c>
      <c r="AA81" s="1">
        <v>68.399940490722656</v>
      </c>
      <c r="AB81" s="1">
        <v>-0.90142178535461426</v>
      </c>
      <c r="AC81" s="1">
        <v>0.27656921744346619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0.96363679126511126</v>
      </c>
      <c r="AL81">
        <f t="shared" si="96"/>
        <v>2.8645434990236373E-3</v>
      </c>
      <c r="AM81">
        <f t="shared" si="97"/>
        <v>292.5267395019531</v>
      </c>
      <c r="AN81">
        <f t="shared" si="98"/>
        <v>292.53043403625486</v>
      </c>
      <c r="AO81">
        <f t="shared" si="99"/>
        <v>239.91310010627421</v>
      </c>
      <c r="AP81">
        <f t="shared" si="100"/>
        <v>1.2225907981153239</v>
      </c>
      <c r="AQ81">
        <f t="shared" si="101"/>
        <v>2.2575608051377736</v>
      </c>
      <c r="AR81">
        <f t="shared" si="102"/>
        <v>33.00530364414535</v>
      </c>
      <c r="AS81">
        <f t="shared" si="103"/>
        <v>20.997736238444666</v>
      </c>
      <c r="AT81">
        <f t="shared" si="104"/>
        <v>19.378586769104004</v>
      </c>
      <c r="AU81">
        <f t="shared" si="105"/>
        <v>2.2578203051679124</v>
      </c>
      <c r="AV81">
        <f t="shared" si="106"/>
        <v>0.13335117670103327</v>
      </c>
      <c r="AW81">
        <f t="shared" si="107"/>
        <v>0.82131689598826774</v>
      </c>
      <c r="AX81">
        <f t="shared" si="108"/>
        <v>1.4365034091796447</v>
      </c>
      <c r="AY81">
        <f t="shared" si="109"/>
        <v>8.3847298855920849E-2</v>
      </c>
      <c r="AZ81">
        <f t="shared" si="110"/>
        <v>13.126668927775432</v>
      </c>
      <c r="BA81">
        <f t="shared" si="111"/>
        <v>0.50155032911827524</v>
      </c>
      <c r="BB81">
        <f t="shared" si="112"/>
        <v>37.631003386355808</v>
      </c>
      <c r="BC81">
        <f t="shared" si="113"/>
        <v>376.22848064285807</v>
      </c>
      <c r="BD81">
        <f t="shared" si="114"/>
        <v>1.5172084873790154E-2</v>
      </c>
      <c r="BE81">
        <f>AVERAGE(E67:E81)</f>
        <v>15.053621727907258</v>
      </c>
      <c r="BF81">
        <f>AVERAGE(O67:O81)</f>
        <v>19.373098119099936</v>
      </c>
      <c r="BG81">
        <f>AVERAGE(P67:P81)</f>
        <v>19.362253061930339</v>
      </c>
      <c r="BH81" t="e">
        <f>AVERAGE(B67:B81)</f>
        <v>#DIV/0!</v>
      </c>
      <c r="BI81">
        <f t="shared" ref="BI81:DJ81" si="115">AVERAGE(C67:C81)</f>
        <v>1564.0333337349196</v>
      </c>
      <c r="BJ81">
        <f t="shared" si="115"/>
        <v>0</v>
      </c>
      <c r="BK81">
        <f t="shared" si="115"/>
        <v>15.053621727907258</v>
      </c>
      <c r="BL81">
        <f t="shared" si="115"/>
        <v>0.13939365439856563</v>
      </c>
      <c r="BM81">
        <f t="shared" si="115"/>
        <v>193.55786738611283</v>
      </c>
      <c r="BN81">
        <f t="shared" si="115"/>
        <v>2.8651800801378853</v>
      </c>
      <c r="BO81">
        <f t="shared" si="115"/>
        <v>1.4342253386558836</v>
      </c>
      <c r="BP81">
        <f t="shared" si="115"/>
        <v>19.362253061930339</v>
      </c>
      <c r="BQ81">
        <f t="shared" si="115"/>
        <v>5.187963753</v>
      </c>
      <c r="BR81">
        <f t="shared" si="115"/>
        <v>1.5982949522041257</v>
      </c>
      <c r="BS81">
        <f t="shared" si="115"/>
        <v>1</v>
      </c>
      <c r="BT81">
        <f t="shared" si="115"/>
        <v>3.1965899044082513</v>
      </c>
      <c r="BU81">
        <f t="shared" si="115"/>
        <v>19.373098119099936</v>
      </c>
      <c r="BV81">
        <f t="shared" si="115"/>
        <v>19.362253061930339</v>
      </c>
      <c r="BW81">
        <f t="shared" si="115"/>
        <v>19.978266143798827</v>
      </c>
      <c r="BX81">
        <f t="shared" si="115"/>
        <v>399.38601074218752</v>
      </c>
      <c r="BY81">
        <f t="shared" si="115"/>
        <v>382.62801310221352</v>
      </c>
      <c r="BZ81">
        <f t="shared" si="115"/>
        <v>9.0701204935709629</v>
      </c>
      <c r="CA81">
        <f t="shared" si="115"/>
        <v>12.007481320699055</v>
      </c>
      <c r="CB81">
        <f t="shared" si="115"/>
        <v>27.486709086100259</v>
      </c>
      <c r="CC81">
        <f t="shared" si="115"/>
        <v>36.388287353515622</v>
      </c>
      <c r="CD81">
        <f t="shared" si="115"/>
        <v>499.97145792643227</v>
      </c>
      <c r="CE81">
        <f t="shared" si="115"/>
        <v>1499.4021077473958</v>
      </c>
      <c r="CF81">
        <f t="shared" si="115"/>
        <v>51.529434458414713</v>
      </c>
      <c r="CG81">
        <f t="shared" si="115"/>
        <v>68.399155680338538</v>
      </c>
      <c r="CH81">
        <f t="shared" si="115"/>
        <v>-0.90142178535461426</v>
      </c>
      <c r="CI81">
        <f t="shared" si="115"/>
        <v>0.27656921744346619</v>
      </c>
      <c r="CJ81">
        <f t="shared" si="115"/>
        <v>0.91111111640930176</v>
      </c>
      <c r="CK81">
        <f t="shared" si="115"/>
        <v>-0.21956524252891541</v>
      </c>
      <c r="CL81">
        <f t="shared" si="115"/>
        <v>2.737391471862793</v>
      </c>
      <c r="CM81">
        <f t="shared" si="115"/>
        <v>1</v>
      </c>
      <c r="CN81">
        <f t="shared" si="115"/>
        <v>0</v>
      </c>
      <c r="CO81">
        <f t="shared" si="115"/>
        <v>0.15999999642372131</v>
      </c>
      <c r="CP81">
        <f t="shared" si="115"/>
        <v>111115</v>
      </c>
      <c r="CQ81">
        <f t="shared" si="115"/>
        <v>0.9637142465332722</v>
      </c>
      <c r="CR81">
        <f t="shared" si="115"/>
        <v>2.8651800801378848E-3</v>
      </c>
      <c r="CS81">
        <f t="shared" si="115"/>
        <v>292.51225306193038</v>
      </c>
      <c r="CT81">
        <f t="shared" si="115"/>
        <v>292.52309811909998</v>
      </c>
      <c r="CU81">
        <f t="shared" si="115"/>
        <v>239.90433187730352</v>
      </c>
      <c r="CV81">
        <f t="shared" si="115"/>
        <v>1.2230452465085313</v>
      </c>
      <c r="CW81">
        <f t="shared" si="115"/>
        <v>2.2555269230801946</v>
      </c>
      <c r="CX81">
        <f t="shared" si="115"/>
        <v>32.97594677552064</v>
      </c>
      <c r="CY81">
        <f t="shared" si="115"/>
        <v>20.968465454821583</v>
      </c>
      <c r="CZ81">
        <f t="shared" si="115"/>
        <v>19.367675590515137</v>
      </c>
      <c r="DA81">
        <f t="shared" si="115"/>
        <v>2.2562880521834914</v>
      </c>
      <c r="DB81">
        <f t="shared" si="115"/>
        <v>0.13356910271502689</v>
      </c>
      <c r="DC81">
        <f t="shared" si="115"/>
        <v>0.82130158442431134</v>
      </c>
      <c r="DD81">
        <f t="shared" si="115"/>
        <v>1.4349864677591804</v>
      </c>
      <c r="DE81">
        <f t="shared" si="115"/>
        <v>8.3985152819928258E-2</v>
      </c>
      <c r="DF81">
        <f t="shared" si="115"/>
        <v>13.239194547651232</v>
      </c>
      <c r="DG81">
        <f t="shared" si="115"/>
        <v>0.50586440173934755</v>
      </c>
      <c r="DH81">
        <f t="shared" si="115"/>
        <v>37.667879147291586</v>
      </c>
      <c r="DI81">
        <f t="shared" si="115"/>
        <v>376.27049151189334</v>
      </c>
      <c r="DJ81">
        <f t="shared" si="115"/>
        <v>1.506995032070332E-2</v>
      </c>
    </row>
    <row r="82" spans="1:114" x14ac:dyDescent="0.25">
      <c r="A82" s="1" t="s">
        <v>9</v>
      </c>
      <c r="B82" s="1" t="s">
        <v>112</v>
      </c>
    </row>
    <row r="83" spans="1:114" x14ac:dyDescent="0.25">
      <c r="A83" s="1" t="s">
        <v>9</v>
      </c>
      <c r="B83" s="1" t="s">
        <v>113</v>
      </c>
    </row>
    <row r="84" spans="1:114" x14ac:dyDescent="0.25">
      <c r="A84" s="1">
        <v>61</v>
      </c>
      <c r="B84" s="1" t="s">
        <v>114</v>
      </c>
      <c r="C84" s="1">
        <v>1733.500000257045</v>
      </c>
      <c r="D84" s="1">
        <v>0</v>
      </c>
      <c r="E84">
        <f t="shared" ref="E84:E98" si="116">(R84-S84*(1000-T84)/(1000-U84))*AK84</f>
        <v>14.395451751593169</v>
      </c>
      <c r="F84">
        <f t="shared" ref="F84:F98" si="117">IF(AV84&lt;&gt;0,1/(1/AV84-1/N84),0)</f>
        <v>0.13309119048023046</v>
      </c>
      <c r="G84">
        <f t="shared" ref="G84:G98" si="118">((AY84-AL84/2)*S84-E84)/(AY84+AL84/2)</f>
        <v>194.41252639361628</v>
      </c>
      <c r="H84">
        <f t="shared" ref="H84:H98" si="119">AL84*1000</f>
        <v>2.9270787637788898</v>
      </c>
      <c r="I84">
        <f t="shared" ref="I84:I98" si="120">(AQ84-AW84)</f>
        <v>1.5261999495929213</v>
      </c>
      <c r="J84">
        <f t="shared" ref="J84:J98" si="121">(P84+AP84*D84)</f>
        <v>21.29206657409668</v>
      </c>
      <c r="K84" s="1">
        <v>5.187963753</v>
      </c>
      <c r="L84">
        <f t="shared" ref="L84:L98" si="122">(K84*AE84+AF84)</f>
        <v>1.5982949522041259</v>
      </c>
      <c r="M84" s="1">
        <v>1</v>
      </c>
      <c r="N84">
        <f t="shared" ref="N84:N98" si="123">L84*(M84+1)*(M84+1)/(M84*M84+1)</f>
        <v>3.1965899044082517</v>
      </c>
      <c r="O84" s="1">
        <v>23.45172119140625</v>
      </c>
      <c r="P84" s="1">
        <v>21.29206657409668</v>
      </c>
      <c r="Q84" s="1">
        <v>25.053691864013672</v>
      </c>
      <c r="R84" s="1">
        <v>400.28915405273437</v>
      </c>
      <c r="S84" s="1">
        <v>384.18487548828125</v>
      </c>
      <c r="T84" s="1">
        <v>11.845513343811035</v>
      </c>
      <c r="U84" s="1">
        <v>14.837722778320312</v>
      </c>
      <c r="V84" s="1">
        <v>27.960378646850586</v>
      </c>
      <c r="W84" s="1">
        <v>35.023246765136719</v>
      </c>
      <c r="X84" s="1">
        <v>499.97366333007812</v>
      </c>
      <c r="Y84" s="1">
        <v>1500.462158203125</v>
      </c>
      <c r="Z84" s="1">
        <v>50.757919311523438</v>
      </c>
      <c r="AA84" s="1">
        <v>68.398902893066406</v>
      </c>
      <c r="AB84" s="1">
        <v>-1.2683651447296143</v>
      </c>
      <c r="AC84" s="1">
        <v>0.23191818594932556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0.9637184975337626</v>
      </c>
      <c r="AL84">
        <f t="shared" ref="AL84:AL98" si="125">(U84-T84)/(1000-U84)*AK84</f>
        <v>2.9270787637788896E-3</v>
      </c>
      <c r="AM84">
        <f t="shared" ref="AM84:AM98" si="126">(P84+273.15)</f>
        <v>294.44206657409666</v>
      </c>
      <c r="AN84">
        <f t="shared" ref="AN84:AN98" si="127">(O84+273.15)</f>
        <v>296.60172119140623</v>
      </c>
      <c r="AO84">
        <f t="shared" ref="AO84:AO98" si="128">(Y84*AG84+Z84*AH84)*AI84</f>
        <v>240.07393994642916</v>
      </c>
      <c r="AP84">
        <f t="shared" ref="AP84:AP98" si="129">((AO84+0.00000010773*(AN84^4-AM84^4))-AL84*44100)/(L84*51.4+0.00000043092*AM84^3)</f>
        <v>1.4493318345136021</v>
      </c>
      <c r="AQ84">
        <f t="shared" ref="AQ84:AQ98" si="130">0.61365*EXP(17.502*J84/(240.97+J84))</f>
        <v>2.5410839090614918</v>
      </c>
      <c r="AR84">
        <f t="shared" ref="AR84:AR98" si="131">AQ84*1000/AA84</f>
        <v>37.150945433060173</v>
      </c>
      <c r="AS84">
        <f t="shared" ref="AS84:AS98" si="132">(AR84-U84)</f>
        <v>22.31322265473986</v>
      </c>
      <c r="AT84">
        <f t="shared" ref="AT84:AT98" si="133">IF(D84,P84,(O84+P84)/2)</f>
        <v>22.371893882751465</v>
      </c>
      <c r="AU84">
        <f t="shared" ref="AU84:AU98" si="134">0.61365*EXP(17.502*AT84/(240.97+AT84))</f>
        <v>2.7142911019007334</v>
      </c>
      <c r="AV84">
        <f t="shared" ref="AV84:AV98" si="135">IF(AS84&lt;&gt;0,(1000-(AR84+U84)/2)/AS84*AL84,0)</f>
        <v>0.12777138222272577</v>
      </c>
      <c r="AW84">
        <f t="shared" ref="AW84:AW98" si="136">U84*AA84/1000</f>
        <v>1.0148839594685706</v>
      </c>
      <c r="AX84">
        <f t="shared" ref="AX84:AX98" si="137">(AU84-AW84)</f>
        <v>1.6994071424321628</v>
      </c>
      <c r="AY84">
        <f t="shared" ref="AY84:AY98" si="138">1/(1.6/F84+1.37/N84)</f>
        <v>8.0318612844397494E-2</v>
      </c>
      <c r="AZ84">
        <f t="shared" ref="AZ84:AZ98" si="139">G84*AA84*0.001</f>
        <v>13.297603513992669</v>
      </c>
      <c r="BA84">
        <f t="shared" ref="BA84:BA98" si="140">G84/S84</f>
        <v>0.50603899007353403</v>
      </c>
      <c r="BB84">
        <f t="shared" ref="BB84:BB98" si="141">(1-AL84*AA84/AQ84/F84)*100</f>
        <v>40.800883025441337</v>
      </c>
      <c r="BC84">
        <f t="shared" ref="BC84:BC98" si="142">(S84-E84/(N84/1.35))</f>
        <v>378.1053155679266</v>
      </c>
      <c r="BD84">
        <f t="shared" ref="BD84:BD98" si="143">E84*BB84/100/BC84</f>
        <v>1.5533956250599723E-2</v>
      </c>
    </row>
    <row r="85" spans="1:114" x14ac:dyDescent="0.25">
      <c r="A85" s="1">
        <v>62</v>
      </c>
      <c r="B85" s="1" t="s">
        <v>114</v>
      </c>
      <c r="C85" s="1">
        <v>1733.500000257045</v>
      </c>
      <c r="D85" s="1">
        <v>0</v>
      </c>
      <c r="E85">
        <f t="shared" si="116"/>
        <v>14.395451751593169</v>
      </c>
      <c r="F85">
        <f t="shared" si="117"/>
        <v>0.13309119048023046</v>
      </c>
      <c r="G85">
        <f t="shared" si="118"/>
        <v>194.41252639361628</v>
      </c>
      <c r="H85">
        <f t="shared" si="119"/>
        <v>2.9270787637788898</v>
      </c>
      <c r="I85">
        <f t="shared" si="120"/>
        <v>1.5261999495929213</v>
      </c>
      <c r="J85">
        <f t="shared" si="121"/>
        <v>21.29206657409668</v>
      </c>
      <c r="K85" s="1">
        <v>5.187963753</v>
      </c>
      <c r="L85">
        <f t="shared" si="122"/>
        <v>1.5982949522041259</v>
      </c>
      <c r="M85" s="1">
        <v>1</v>
      </c>
      <c r="N85">
        <f t="shared" si="123"/>
        <v>3.1965899044082517</v>
      </c>
      <c r="O85" s="1">
        <v>23.45172119140625</v>
      </c>
      <c r="P85" s="1">
        <v>21.29206657409668</v>
      </c>
      <c r="Q85" s="1">
        <v>25.053691864013672</v>
      </c>
      <c r="R85" s="1">
        <v>400.28915405273437</v>
      </c>
      <c r="S85" s="1">
        <v>384.18487548828125</v>
      </c>
      <c r="T85" s="1">
        <v>11.845513343811035</v>
      </c>
      <c r="U85" s="1">
        <v>14.837722778320312</v>
      </c>
      <c r="V85" s="1">
        <v>27.960378646850586</v>
      </c>
      <c r="W85" s="1">
        <v>35.023246765136719</v>
      </c>
      <c r="X85" s="1">
        <v>499.97366333007812</v>
      </c>
      <c r="Y85" s="1">
        <v>1500.462158203125</v>
      </c>
      <c r="Z85" s="1">
        <v>50.757919311523438</v>
      </c>
      <c r="AA85" s="1">
        <v>68.398902893066406</v>
      </c>
      <c r="AB85" s="1">
        <v>-1.2683651447296143</v>
      </c>
      <c r="AC85" s="1">
        <v>0.23191818594932556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0.9637184975337626</v>
      </c>
      <c r="AL85">
        <f t="shared" si="125"/>
        <v>2.9270787637788896E-3</v>
      </c>
      <c r="AM85">
        <f t="shared" si="126"/>
        <v>294.44206657409666</v>
      </c>
      <c r="AN85">
        <f t="shared" si="127"/>
        <v>296.60172119140623</v>
      </c>
      <c r="AO85">
        <f t="shared" si="128"/>
        <v>240.07393994642916</v>
      </c>
      <c r="AP85">
        <f t="shared" si="129"/>
        <v>1.4493318345136021</v>
      </c>
      <c r="AQ85">
        <f t="shared" si="130"/>
        <v>2.5410839090614918</v>
      </c>
      <c r="AR85">
        <f t="shared" si="131"/>
        <v>37.150945433060173</v>
      </c>
      <c r="AS85">
        <f t="shared" si="132"/>
        <v>22.31322265473986</v>
      </c>
      <c r="AT85">
        <f t="shared" si="133"/>
        <v>22.371893882751465</v>
      </c>
      <c r="AU85">
        <f t="shared" si="134"/>
        <v>2.7142911019007334</v>
      </c>
      <c r="AV85">
        <f t="shared" si="135"/>
        <v>0.12777138222272577</v>
      </c>
      <c r="AW85">
        <f t="shared" si="136"/>
        <v>1.0148839594685706</v>
      </c>
      <c r="AX85">
        <f t="shared" si="137"/>
        <v>1.6994071424321628</v>
      </c>
      <c r="AY85">
        <f t="shared" si="138"/>
        <v>8.0318612844397494E-2</v>
      </c>
      <c r="AZ85">
        <f t="shared" si="139"/>
        <v>13.297603513992669</v>
      </c>
      <c r="BA85">
        <f t="shared" si="140"/>
        <v>0.50603899007353403</v>
      </c>
      <c r="BB85">
        <f t="shared" si="141"/>
        <v>40.800883025441337</v>
      </c>
      <c r="BC85">
        <f t="shared" si="142"/>
        <v>378.1053155679266</v>
      </c>
      <c r="BD85">
        <f t="shared" si="143"/>
        <v>1.5533956250599723E-2</v>
      </c>
    </row>
    <row r="86" spans="1:114" x14ac:dyDescent="0.25">
      <c r="A86" s="1">
        <v>63</v>
      </c>
      <c r="B86" s="1" t="s">
        <v>115</v>
      </c>
      <c r="C86" s="1">
        <v>1733.500000257045</v>
      </c>
      <c r="D86" s="1">
        <v>0</v>
      </c>
      <c r="E86">
        <f t="shared" si="116"/>
        <v>14.395451751593169</v>
      </c>
      <c r="F86">
        <f t="shared" si="117"/>
        <v>0.13309119048023046</v>
      </c>
      <c r="G86">
        <f t="shared" si="118"/>
        <v>194.41252639361628</v>
      </c>
      <c r="H86">
        <f t="shared" si="119"/>
        <v>2.9270787637788898</v>
      </c>
      <c r="I86">
        <f t="shared" si="120"/>
        <v>1.5261999495929213</v>
      </c>
      <c r="J86">
        <f t="shared" si="121"/>
        <v>21.29206657409668</v>
      </c>
      <c r="K86" s="1">
        <v>5.187963753</v>
      </c>
      <c r="L86">
        <f t="shared" si="122"/>
        <v>1.5982949522041259</v>
      </c>
      <c r="M86" s="1">
        <v>1</v>
      </c>
      <c r="N86">
        <f t="shared" si="123"/>
        <v>3.1965899044082517</v>
      </c>
      <c r="O86" s="1">
        <v>23.45172119140625</v>
      </c>
      <c r="P86" s="1">
        <v>21.29206657409668</v>
      </c>
      <c r="Q86" s="1">
        <v>25.053691864013672</v>
      </c>
      <c r="R86" s="1">
        <v>400.28915405273437</v>
      </c>
      <c r="S86" s="1">
        <v>384.18487548828125</v>
      </c>
      <c r="T86" s="1">
        <v>11.845513343811035</v>
      </c>
      <c r="U86" s="1">
        <v>14.837722778320312</v>
      </c>
      <c r="V86" s="1">
        <v>27.960378646850586</v>
      </c>
      <c r="W86" s="1">
        <v>35.023246765136719</v>
      </c>
      <c r="X86" s="1">
        <v>499.97366333007812</v>
      </c>
      <c r="Y86" s="1">
        <v>1500.462158203125</v>
      </c>
      <c r="Z86" s="1">
        <v>50.757919311523438</v>
      </c>
      <c r="AA86" s="1">
        <v>68.398902893066406</v>
      </c>
      <c r="AB86" s="1">
        <v>-1.2683651447296143</v>
      </c>
      <c r="AC86" s="1">
        <v>0.23191818594932556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0.9637184975337626</v>
      </c>
      <c r="AL86">
        <f t="shared" si="125"/>
        <v>2.9270787637788896E-3</v>
      </c>
      <c r="AM86">
        <f t="shared" si="126"/>
        <v>294.44206657409666</v>
      </c>
      <c r="AN86">
        <f t="shared" si="127"/>
        <v>296.60172119140623</v>
      </c>
      <c r="AO86">
        <f t="shared" si="128"/>
        <v>240.07393994642916</v>
      </c>
      <c r="AP86">
        <f t="shared" si="129"/>
        <v>1.4493318345136021</v>
      </c>
      <c r="AQ86">
        <f t="shared" si="130"/>
        <v>2.5410839090614918</v>
      </c>
      <c r="AR86">
        <f t="shared" si="131"/>
        <v>37.150945433060173</v>
      </c>
      <c r="AS86">
        <f t="shared" si="132"/>
        <v>22.31322265473986</v>
      </c>
      <c r="AT86">
        <f t="shared" si="133"/>
        <v>22.371893882751465</v>
      </c>
      <c r="AU86">
        <f t="shared" si="134"/>
        <v>2.7142911019007334</v>
      </c>
      <c r="AV86">
        <f t="shared" si="135"/>
        <v>0.12777138222272577</v>
      </c>
      <c r="AW86">
        <f t="shared" si="136"/>
        <v>1.0148839594685706</v>
      </c>
      <c r="AX86">
        <f t="shared" si="137"/>
        <v>1.6994071424321628</v>
      </c>
      <c r="AY86">
        <f t="shared" si="138"/>
        <v>8.0318612844397494E-2</v>
      </c>
      <c r="AZ86">
        <f t="shared" si="139"/>
        <v>13.297603513992669</v>
      </c>
      <c r="BA86">
        <f t="shared" si="140"/>
        <v>0.50603899007353403</v>
      </c>
      <c r="BB86">
        <f t="shared" si="141"/>
        <v>40.800883025441337</v>
      </c>
      <c r="BC86">
        <f t="shared" si="142"/>
        <v>378.1053155679266</v>
      </c>
      <c r="BD86">
        <f t="shared" si="143"/>
        <v>1.5533956250599723E-2</v>
      </c>
    </row>
    <row r="87" spans="1:114" x14ac:dyDescent="0.25">
      <c r="A87" s="1">
        <v>64</v>
      </c>
      <c r="B87" s="1" t="s">
        <v>115</v>
      </c>
      <c r="C87" s="1">
        <v>1734.0000002458692</v>
      </c>
      <c r="D87" s="1">
        <v>0</v>
      </c>
      <c r="E87">
        <f t="shared" si="116"/>
        <v>14.389677826740288</v>
      </c>
      <c r="F87">
        <f t="shared" si="117"/>
        <v>0.13316356936220972</v>
      </c>
      <c r="G87">
        <f t="shared" si="118"/>
        <v>194.55292926009884</v>
      </c>
      <c r="H87">
        <f t="shared" si="119"/>
        <v>2.9282252555141723</v>
      </c>
      <c r="I87">
        <f t="shared" si="120"/>
        <v>1.5260053892829577</v>
      </c>
      <c r="J87">
        <f t="shared" si="121"/>
        <v>21.291154861450195</v>
      </c>
      <c r="K87" s="1">
        <v>5.187963753</v>
      </c>
      <c r="L87">
        <f t="shared" si="122"/>
        <v>1.5982949522041259</v>
      </c>
      <c r="M87" s="1">
        <v>1</v>
      </c>
      <c r="N87">
        <f t="shared" si="123"/>
        <v>3.1965899044082517</v>
      </c>
      <c r="O87" s="1">
        <v>23.453786849975586</v>
      </c>
      <c r="P87" s="1">
        <v>21.291154861450195</v>
      </c>
      <c r="Q87" s="1">
        <v>25.053455352783203</v>
      </c>
      <c r="R87" s="1">
        <v>400.26025390625</v>
      </c>
      <c r="S87" s="1">
        <v>384.16006469726562</v>
      </c>
      <c r="T87" s="1">
        <v>11.844797134399414</v>
      </c>
      <c r="U87" s="1">
        <v>14.838459014892578</v>
      </c>
      <c r="V87" s="1">
        <v>27.955265045166016</v>
      </c>
      <c r="W87" s="1">
        <v>35.020698547363281</v>
      </c>
      <c r="X87" s="1">
        <v>499.92645263671875</v>
      </c>
      <c r="Y87" s="1">
        <v>1500.4285888671875</v>
      </c>
      <c r="Z87" s="1">
        <v>50.662689208984375</v>
      </c>
      <c r="AA87" s="1">
        <v>68.3990478515625</v>
      </c>
      <c r="AB87" s="1">
        <v>-1.2683651447296143</v>
      </c>
      <c r="AC87" s="1">
        <v>0.23191818594932556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0.96362749710352247</v>
      </c>
      <c r="AL87">
        <f t="shared" si="125"/>
        <v>2.9282252555141723E-3</v>
      </c>
      <c r="AM87">
        <f t="shared" si="126"/>
        <v>294.44115486145017</v>
      </c>
      <c r="AN87">
        <f t="shared" si="127"/>
        <v>296.60378684997556</v>
      </c>
      <c r="AO87">
        <f t="shared" si="128"/>
        <v>240.06856885279922</v>
      </c>
      <c r="AP87">
        <f t="shared" si="129"/>
        <v>1.4490899933513308</v>
      </c>
      <c r="AQ87">
        <f t="shared" si="130"/>
        <v>2.5409418574860441</v>
      </c>
      <c r="AR87">
        <f t="shared" si="131"/>
        <v>37.148789892518941</v>
      </c>
      <c r="AS87">
        <f t="shared" si="132"/>
        <v>22.310330877626363</v>
      </c>
      <c r="AT87">
        <f t="shared" si="133"/>
        <v>22.372470855712891</v>
      </c>
      <c r="AU87">
        <f t="shared" si="134"/>
        <v>2.7143863440747755</v>
      </c>
      <c r="AV87">
        <f t="shared" si="135"/>
        <v>0.12783808915925507</v>
      </c>
      <c r="AW87">
        <f t="shared" si="136"/>
        <v>1.0149364682030864</v>
      </c>
      <c r="AX87">
        <f t="shared" si="137"/>
        <v>1.6994498758716892</v>
      </c>
      <c r="AY87">
        <f t="shared" si="138"/>
        <v>8.03607880785146E-2</v>
      </c>
      <c r="AZ87">
        <f t="shared" si="139"/>
        <v>13.307235118123156</v>
      </c>
      <c r="BA87">
        <f t="shared" si="140"/>
        <v>0.50643715247553067</v>
      </c>
      <c r="BB87">
        <f t="shared" si="141"/>
        <v>40.806450479735076</v>
      </c>
      <c r="BC87">
        <f t="shared" si="142"/>
        <v>378.08294325002902</v>
      </c>
      <c r="BD87">
        <f t="shared" si="143"/>
        <v>1.5530763451233115E-2</v>
      </c>
    </row>
    <row r="88" spans="1:114" x14ac:dyDescent="0.25">
      <c r="A88" s="1">
        <v>65</v>
      </c>
      <c r="B88" s="1" t="s">
        <v>116</v>
      </c>
      <c r="C88" s="1">
        <v>1734.5000002346933</v>
      </c>
      <c r="D88" s="1">
        <v>0</v>
      </c>
      <c r="E88">
        <f t="shared" si="116"/>
        <v>14.409623709953381</v>
      </c>
      <c r="F88">
        <f t="shared" si="117"/>
        <v>0.13335475437170047</v>
      </c>
      <c r="G88">
        <f t="shared" si="118"/>
        <v>194.55106683125734</v>
      </c>
      <c r="H88">
        <f t="shared" si="119"/>
        <v>2.9322321997640826</v>
      </c>
      <c r="I88">
        <f t="shared" si="120"/>
        <v>1.5259865363919329</v>
      </c>
      <c r="J88">
        <f t="shared" si="121"/>
        <v>21.292423248291016</v>
      </c>
      <c r="K88" s="1">
        <v>5.187963753</v>
      </c>
      <c r="L88">
        <f t="shared" si="122"/>
        <v>1.5982949522041259</v>
      </c>
      <c r="M88" s="1">
        <v>1</v>
      </c>
      <c r="N88">
        <f t="shared" si="123"/>
        <v>3.1965899044082517</v>
      </c>
      <c r="O88" s="1">
        <v>23.457082748413086</v>
      </c>
      <c r="P88" s="1">
        <v>21.292423248291016</v>
      </c>
      <c r="Q88" s="1">
        <v>25.053247451782227</v>
      </c>
      <c r="R88" s="1">
        <v>400.28045654296875</v>
      </c>
      <c r="S88" s="1">
        <v>384.15792846679687</v>
      </c>
      <c r="T88" s="1">
        <v>11.843857765197754</v>
      </c>
      <c r="U88" s="1">
        <v>14.841615676879883</v>
      </c>
      <c r="V88" s="1">
        <v>27.947507858276367</v>
      </c>
      <c r="W88" s="1">
        <v>35.021202087402344</v>
      </c>
      <c r="X88" s="1">
        <v>499.9249267578125</v>
      </c>
      <c r="Y88" s="1">
        <v>1500.459716796875</v>
      </c>
      <c r="Z88" s="1">
        <v>50.546329498291016</v>
      </c>
      <c r="AA88" s="1">
        <v>68.399085998535156</v>
      </c>
      <c r="AB88" s="1">
        <v>-1.2683651447296143</v>
      </c>
      <c r="AC88" s="1">
        <v>0.23191818594932556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0.96362455591314611</v>
      </c>
      <c r="AL88">
        <f t="shared" si="125"/>
        <v>2.9322321997640823E-3</v>
      </c>
      <c r="AM88">
        <f t="shared" si="126"/>
        <v>294.44242324829099</v>
      </c>
      <c r="AN88">
        <f t="shared" si="127"/>
        <v>296.60708274841306</v>
      </c>
      <c r="AO88">
        <f t="shared" si="128"/>
        <v>240.07354932143789</v>
      </c>
      <c r="AP88">
        <f t="shared" si="129"/>
        <v>1.4474923559913599</v>
      </c>
      <c r="AQ88">
        <f t="shared" si="130"/>
        <v>2.5411394834320475</v>
      </c>
      <c r="AR88">
        <f t="shared" si="131"/>
        <v>37.151658481028079</v>
      </c>
      <c r="AS88">
        <f t="shared" si="132"/>
        <v>22.310042804148196</v>
      </c>
      <c r="AT88">
        <f t="shared" si="133"/>
        <v>22.374752998352051</v>
      </c>
      <c r="AU88">
        <f t="shared" si="134"/>
        <v>2.7147630909560871</v>
      </c>
      <c r="AV88">
        <f t="shared" si="135"/>
        <v>0.12801427807680246</v>
      </c>
      <c r="AW88">
        <f t="shared" si="136"/>
        <v>1.0151529470401146</v>
      </c>
      <c r="AX88">
        <f t="shared" si="137"/>
        <v>1.6996101439159725</v>
      </c>
      <c r="AY88">
        <f t="shared" si="138"/>
        <v>8.0472184147192663E-2</v>
      </c>
      <c r="AZ88">
        <f t="shared" si="139"/>
        <v>13.307115151297932</v>
      </c>
      <c r="BA88">
        <f t="shared" si="140"/>
        <v>0.50643512059669116</v>
      </c>
      <c r="BB88">
        <f t="shared" si="141"/>
        <v>40.815000405817138</v>
      </c>
      <c r="BC88">
        <f t="shared" si="142"/>
        <v>378.07238337338015</v>
      </c>
      <c r="BD88">
        <f t="shared" si="143"/>
        <v>1.555598407695888E-2</v>
      </c>
    </row>
    <row r="89" spans="1:114" x14ac:dyDescent="0.25">
      <c r="A89" s="1">
        <v>66</v>
      </c>
      <c r="B89" s="1" t="s">
        <v>116</v>
      </c>
      <c r="C89" s="1">
        <v>1735.0000002235174</v>
      </c>
      <c r="D89" s="1">
        <v>0</v>
      </c>
      <c r="E89">
        <f t="shared" si="116"/>
        <v>14.410766629342723</v>
      </c>
      <c r="F89">
        <f t="shared" si="117"/>
        <v>0.13340826336142256</v>
      </c>
      <c r="G89">
        <f t="shared" si="118"/>
        <v>194.61925841991533</v>
      </c>
      <c r="H89">
        <f t="shared" si="119"/>
        <v>2.9330276826453101</v>
      </c>
      <c r="I89">
        <f t="shared" si="120"/>
        <v>1.5258122950510562</v>
      </c>
      <c r="J89">
        <f t="shared" si="121"/>
        <v>21.292253494262695</v>
      </c>
      <c r="K89" s="1">
        <v>5.187963753</v>
      </c>
      <c r="L89">
        <f t="shared" si="122"/>
        <v>1.5982949522041259</v>
      </c>
      <c r="M89" s="1">
        <v>1</v>
      </c>
      <c r="N89">
        <f t="shared" si="123"/>
        <v>3.1965899044082517</v>
      </c>
      <c r="O89" s="1">
        <v>23.459283828735352</v>
      </c>
      <c r="P89" s="1">
        <v>21.292253494262695</v>
      </c>
      <c r="Q89" s="1">
        <v>25.052576065063477</v>
      </c>
      <c r="R89" s="1">
        <v>400.29617309570312</v>
      </c>
      <c r="S89" s="1">
        <v>384.17123413085937</v>
      </c>
      <c r="T89" s="1">
        <v>11.84504222869873</v>
      </c>
      <c r="U89" s="1">
        <v>14.843768119812012</v>
      </c>
      <c r="V89" s="1">
        <v>27.94660758972168</v>
      </c>
      <c r="W89" s="1">
        <v>35.021652221679688</v>
      </c>
      <c r="X89" s="1">
        <v>499.89804077148437</v>
      </c>
      <c r="Y89" s="1">
        <v>1500.4801025390625</v>
      </c>
      <c r="Z89" s="1">
        <v>50.535408020019531</v>
      </c>
      <c r="AA89" s="1">
        <v>68.399124145507813</v>
      </c>
      <c r="AB89" s="1">
        <v>-1.2683651447296143</v>
      </c>
      <c r="AC89" s="1">
        <v>0.23191818594932556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0.96357273213871719</v>
      </c>
      <c r="AL89">
        <f t="shared" si="125"/>
        <v>2.93302768264531E-3</v>
      </c>
      <c r="AM89">
        <f t="shared" si="126"/>
        <v>294.44225349426267</v>
      </c>
      <c r="AN89">
        <f t="shared" si="127"/>
        <v>296.60928382873533</v>
      </c>
      <c r="AO89">
        <f t="shared" si="128"/>
        <v>240.07681104011499</v>
      </c>
      <c r="AP89">
        <f t="shared" si="129"/>
        <v>1.4474368143732048</v>
      </c>
      <c r="AQ89">
        <f t="shared" si="130"/>
        <v>2.541113033465209</v>
      </c>
      <c r="AR89">
        <f t="shared" si="131"/>
        <v>37.151251060750596</v>
      </c>
      <c r="AS89">
        <f t="shared" si="132"/>
        <v>22.307482940938584</v>
      </c>
      <c r="AT89">
        <f t="shared" si="133"/>
        <v>22.375768661499023</v>
      </c>
      <c r="AU89">
        <f t="shared" si="134"/>
        <v>2.7149307761377477</v>
      </c>
      <c r="AV89">
        <f t="shared" si="135"/>
        <v>0.12806358632665077</v>
      </c>
      <c r="AW89">
        <f t="shared" si="136"/>
        <v>1.0153007384141528</v>
      </c>
      <c r="AX89">
        <f t="shared" si="137"/>
        <v>1.6996300377235949</v>
      </c>
      <c r="AY89">
        <f t="shared" si="138"/>
        <v>8.0503359781194592E-2</v>
      </c>
      <c r="AZ89">
        <f t="shared" si="139"/>
        <v>13.311786817770455</v>
      </c>
      <c r="BA89">
        <f t="shared" si="140"/>
        <v>0.50659508346640714</v>
      </c>
      <c r="BB89">
        <f t="shared" si="141"/>
        <v>40.822040256883852</v>
      </c>
      <c r="BC89">
        <f t="shared" si="142"/>
        <v>378.08520635395126</v>
      </c>
      <c r="BD89">
        <f t="shared" si="143"/>
        <v>1.5559373537743263E-2</v>
      </c>
    </row>
    <row r="90" spans="1:114" x14ac:dyDescent="0.25">
      <c r="A90" s="1">
        <v>67</v>
      </c>
      <c r="B90" s="1" t="s">
        <v>117</v>
      </c>
      <c r="C90" s="1">
        <v>1735.5000002123415</v>
      </c>
      <c r="D90" s="1">
        <v>0</v>
      </c>
      <c r="E90">
        <f t="shared" si="116"/>
        <v>14.429624785721311</v>
      </c>
      <c r="F90">
        <f t="shared" si="117"/>
        <v>0.13350006035812431</v>
      </c>
      <c r="G90">
        <f t="shared" si="118"/>
        <v>194.50318722307202</v>
      </c>
      <c r="H90">
        <f t="shared" si="119"/>
        <v>2.9352582223145904</v>
      </c>
      <c r="I90">
        <f t="shared" si="120"/>
        <v>1.5259624121730302</v>
      </c>
      <c r="J90">
        <f t="shared" si="121"/>
        <v>21.294174194335938</v>
      </c>
      <c r="K90" s="1">
        <v>5.187963753</v>
      </c>
      <c r="L90">
        <f t="shared" si="122"/>
        <v>1.5982949522041259</v>
      </c>
      <c r="M90" s="1">
        <v>1</v>
      </c>
      <c r="N90">
        <f t="shared" si="123"/>
        <v>3.1965899044082517</v>
      </c>
      <c r="O90" s="1">
        <v>23.461824417114258</v>
      </c>
      <c r="P90" s="1">
        <v>21.294174194335938</v>
      </c>
      <c r="Q90" s="1">
        <v>25.053606033325195</v>
      </c>
      <c r="R90" s="1">
        <v>400.31402587890625</v>
      </c>
      <c r="S90" s="1">
        <v>384.16928100585937</v>
      </c>
      <c r="T90" s="1">
        <v>11.845043182373047</v>
      </c>
      <c r="U90" s="1">
        <v>14.845922470092773</v>
      </c>
      <c r="V90" s="1">
        <v>27.942377090454102</v>
      </c>
      <c r="W90" s="1">
        <v>35.021430969238281</v>
      </c>
      <c r="X90" s="1">
        <v>499.91812133789062</v>
      </c>
      <c r="Y90" s="1">
        <v>1500.406494140625</v>
      </c>
      <c r="Z90" s="1">
        <v>50.531192779541016</v>
      </c>
      <c r="AA90" s="1">
        <v>68.399246215820312</v>
      </c>
      <c r="AB90" s="1">
        <v>-1.2683651447296143</v>
      </c>
      <c r="AC90" s="1">
        <v>0.23191818594932556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0.96361143820406825</v>
      </c>
      <c r="AL90">
        <f t="shared" si="125"/>
        <v>2.9352582223145904E-3</v>
      </c>
      <c r="AM90">
        <f t="shared" si="126"/>
        <v>294.44417419433591</v>
      </c>
      <c r="AN90">
        <f t="shared" si="127"/>
        <v>296.61182441711424</v>
      </c>
      <c r="AO90">
        <f t="shared" si="128"/>
        <v>240.06503369662823</v>
      </c>
      <c r="AP90">
        <f t="shared" si="129"/>
        <v>1.4463309403941318</v>
      </c>
      <c r="AQ90">
        <f t="shared" si="130"/>
        <v>2.541412318505885</v>
      </c>
      <c r="AR90">
        <f t="shared" si="131"/>
        <v>37.155560318412874</v>
      </c>
      <c r="AS90">
        <f t="shared" si="132"/>
        <v>22.309637848320101</v>
      </c>
      <c r="AT90">
        <f t="shared" si="133"/>
        <v>22.377999305725098</v>
      </c>
      <c r="AU90">
        <f t="shared" si="134"/>
        <v>2.7152990855479087</v>
      </c>
      <c r="AV90">
        <f t="shared" si="135"/>
        <v>0.12814817308054646</v>
      </c>
      <c r="AW90">
        <f t="shared" si="136"/>
        <v>1.0154499063328548</v>
      </c>
      <c r="AX90">
        <f t="shared" si="137"/>
        <v>1.6998491792150539</v>
      </c>
      <c r="AY90">
        <f t="shared" si="138"/>
        <v>8.0556840926018627E-2</v>
      </c>
      <c r="AZ90">
        <f t="shared" si="139"/>
        <v>13.303871392632699</v>
      </c>
      <c r="BA90">
        <f t="shared" si="140"/>
        <v>0.50629552345728923</v>
      </c>
      <c r="BB90">
        <f t="shared" si="141"/>
        <v>40.824622621854253</v>
      </c>
      <c r="BC90">
        <f t="shared" si="142"/>
        <v>378.07528895706389</v>
      </c>
      <c r="BD90">
        <f t="shared" si="143"/>
        <v>1.5581129041176936E-2</v>
      </c>
    </row>
    <row r="91" spans="1:114" x14ac:dyDescent="0.25">
      <c r="A91" s="1">
        <v>68</v>
      </c>
      <c r="B91" s="1" t="s">
        <v>117</v>
      </c>
      <c r="C91" s="1">
        <v>1736.0000002011657</v>
      </c>
      <c r="D91" s="1">
        <v>0</v>
      </c>
      <c r="E91">
        <f t="shared" si="116"/>
        <v>14.447804977911828</v>
      </c>
      <c r="F91">
        <f t="shared" si="117"/>
        <v>0.13349793274576152</v>
      </c>
      <c r="G91">
        <f t="shared" si="118"/>
        <v>194.28648628391713</v>
      </c>
      <c r="H91">
        <f t="shared" si="119"/>
        <v>2.9360218586015892</v>
      </c>
      <c r="I91">
        <f t="shared" si="120"/>
        <v>1.5263767296898174</v>
      </c>
      <c r="J91">
        <f t="shared" si="121"/>
        <v>21.297338485717773</v>
      </c>
      <c r="K91" s="1">
        <v>5.187963753</v>
      </c>
      <c r="L91">
        <f t="shared" si="122"/>
        <v>1.5982949522041259</v>
      </c>
      <c r="M91" s="1">
        <v>1</v>
      </c>
      <c r="N91">
        <f t="shared" si="123"/>
        <v>3.1965899044082517</v>
      </c>
      <c r="O91" s="1">
        <v>23.464250564575195</v>
      </c>
      <c r="P91" s="1">
        <v>21.297338485717773</v>
      </c>
      <c r="Q91" s="1">
        <v>25.053949356079102</v>
      </c>
      <c r="R91" s="1">
        <v>400.34371948242187</v>
      </c>
      <c r="S91" s="1">
        <v>384.18017578125</v>
      </c>
      <c r="T91" s="1">
        <v>11.845488548278809</v>
      </c>
      <c r="U91" s="1">
        <v>14.84706974029541</v>
      </c>
      <c r="V91" s="1">
        <v>27.939346313476563</v>
      </c>
      <c r="W91" s="1">
        <v>35.019023895263672</v>
      </c>
      <c r="X91" s="1">
        <v>499.9306640625</v>
      </c>
      <c r="Y91" s="1">
        <v>1500.3671875</v>
      </c>
      <c r="Z91" s="1">
        <v>50.481613159179687</v>
      </c>
      <c r="AA91" s="1">
        <v>68.399269104003906</v>
      </c>
      <c r="AB91" s="1">
        <v>-1.2683651447296143</v>
      </c>
      <c r="AC91" s="1">
        <v>0.23191818594932556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0.96363561478896076</v>
      </c>
      <c r="AL91">
        <f t="shared" si="125"/>
        <v>2.9360218586015892E-3</v>
      </c>
      <c r="AM91">
        <f t="shared" si="126"/>
        <v>294.44733848571775</v>
      </c>
      <c r="AN91">
        <f t="shared" si="127"/>
        <v>296.61425056457517</v>
      </c>
      <c r="AO91">
        <f t="shared" si="128"/>
        <v>240.05874463426881</v>
      </c>
      <c r="AP91">
        <f t="shared" si="129"/>
        <v>1.4458156094711272</v>
      </c>
      <c r="AQ91">
        <f t="shared" si="130"/>
        <v>2.5419054482621966</v>
      </c>
      <c r="AR91">
        <f t="shared" si="131"/>
        <v>37.162757461591063</v>
      </c>
      <c r="AS91">
        <f t="shared" si="132"/>
        <v>22.315687721295653</v>
      </c>
      <c r="AT91">
        <f t="shared" si="133"/>
        <v>22.380794525146484</v>
      </c>
      <c r="AU91">
        <f t="shared" si="134"/>
        <v>2.7157606756535393</v>
      </c>
      <c r="AV91">
        <f t="shared" si="135"/>
        <v>0.12814621263539266</v>
      </c>
      <c r="AW91">
        <f t="shared" si="136"/>
        <v>1.0155287185723791</v>
      </c>
      <c r="AX91">
        <f t="shared" si="137"/>
        <v>1.7002319570811602</v>
      </c>
      <c r="AY91">
        <f t="shared" si="138"/>
        <v>8.0555601402828567E-2</v>
      </c>
      <c r="AZ91">
        <f t="shared" si="139"/>
        <v>13.289053658605011</v>
      </c>
      <c r="BA91">
        <f t="shared" si="140"/>
        <v>0.50571710497249278</v>
      </c>
      <c r="BB91">
        <f t="shared" si="141"/>
        <v>40.819747609427537</v>
      </c>
      <c r="BC91">
        <f t="shared" si="142"/>
        <v>378.07850578182865</v>
      </c>
      <c r="BD91">
        <f t="shared" si="143"/>
        <v>1.5598764375378479E-2</v>
      </c>
    </row>
    <row r="92" spans="1:114" x14ac:dyDescent="0.25">
      <c r="A92" s="1">
        <v>69</v>
      </c>
      <c r="B92" s="1" t="s">
        <v>118</v>
      </c>
      <c r="C92" s="1">
        <v>1736.5000001899898</v>
      </c>
      <c r="D92" s="1">
        <v>0</v>
      </c>
      <c r="E92">
        <f t="shared" si="116"/>
        <v>14.404041531161431</v>
      </c>
      <c r="F92">
        <f t="shared" si="117"/>
        <v>0.1334053121145708</v>
      </c>
      <c r="G92">
        <f t="shared" si="118"/>
        <v>194.73303115872292</v>
      </c>
      <c r="H92">
        <f t="shared" si="119"/>
        <v>2.9345911741403272</v>
      </c>
      <c r="I92">
        <f t="shared" si="120"/>
        <v>1.5266399281598935</v>
      </c>
      <c r="J92">
        <f t="shared" si="121"/>
        <v>21.298471450805664</v>
      </c>
      <c r="K92" s="1">
        <v>5.187963753</v>
      </c>
      <c r="L92">
        <f t="shared" si="122"/>
        <v>1.5982949522041259</v>
      </c>
      <c r="M92" s="1">
        <v>1</v>
      </c>
      <c r="N92">
        <f t="shared" si="123"/>
        <v>3.1965899044082517</v>
      </c>
      <c r="O92" s="1">
        <v>23.465660095214844</v>
      </c>
      <c r="P92" s="1">
        <v>21.298471450805664</v>
      </c>
      <c r="Q92" s="1">
        <v>25.053535461425781</v>
      </c>
      <c r="R92" s="1">
        <v>400.33230590820312</v>
      </c>
      <c r="S92" s="1">
        <v>384.2139892578125</v>
      </c>
      <c r="T92" s="1">
        <v>11.84564208984375</v>
      </c>
      <c r="U92" s="1">
        <v>14.84588623046875</v>
      </c>
      <c r="V92" s="1">
        <v>27.937179565429687</v>
      </c>
      <c r="W92" s="1">
        <v>35.013057708740234</v>
      </c>
      <c r="X92" s="1">
        <v>499.91033935546875</v>
      </c>
      <c r="Y92" s="1">
        <v>1500.4658203125</v>
      </c>
      <c r="Z92" s="1">
        <v>50.469612121582031</v>
      </c>
      <c r="AA92" s="1">
        <v>68.398887634277344</v>
      </c>
      <c r="AB92" s="1">
        <v>-1.2683651447296143</v>
      </c>
      <c r="AC92" s="1">
        <v>0.23191818594932556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0.96359643813314966</v>
      </c>
      <c r="AL92">
        <f t="shared" si="125"/>
        <v>2.9345911741403274E-3</v>
      </c>
      <c r="AM92">
        <f t="shared" si="126"/>
        <v>294.44847145080564</v>
      </c>
      <c r="AN92">
        <f t="shared" si="127"/>
        <v>296.61566009521482</v>
      </c>
      <c r="AO92">
        <f t="shared" si="128"/>
        <v>240.07452588391607</v>
      </c>
      <c r="AP92">
        <f t="shared" si="129"/>
        <v>1.4466967190316662</v>
      </c>
      <c r="AQ92">
        <f t="shared" si="130"/>
        <v>2.5420820322689908</v>
      </c>
      <c r="AR92">
        <f t="shared" si="131"/>
        <v>37.165546402761301</v>
      </c>
      <c r="AS92">
        <f t="shared" si="132"/>
        <v>22.319660172292551</v>
      </c>
      <c r="AT92">
        <f t="shared" si="133"/>
        <v>22.382065773010254</v>
      </c>
      <c r="AU92">
        <f t="shared" si="134"/>
        <v>2.7159706265885699</v>
      </c>
      <c r="AV92">
        <f t="shared" si="135"/>
        <v>0.12806086680964041</v>
      </c>
      <c r="AW92">
        <f t="shared" si="136"/>
        <v>1.0154421041090973</v>
      </c>
      <c r="AX92">
        <f t="shared" si="137"/>
        <v>1.7005285224794726</v>
      </c>
      <c r="AY92">
        <f t="shared" si="138"/>
        <v>8.0501640335748983E-2</v>
      </c>
      <c r="AZ92">
        <f t="shared" si="139"/>
        <v>13.31952271690772</v>
      </c>
      <c r="BA92">
        <f t="shared" si="140"/>
        <v>0.50683482799491342</v>
      </c>
      <c r="BB92">
        <f t="shared" si="141"/>
        <v>40.811959585591239</v>
      </c>
      <c r="BC92">
        <f t="shared" si="142"/>
        <v>378.13080165834856</v>
      </c>
      <c r="BD92">
        <f t="shared" si="143"/>
        <v>1.5546397126624003E-2</v>
      </c>
    </row>
    <row r="93" spans="1:114" x14ac:dyDescent="0.25">
      <c r="A93" s="1">
        <v>70</v>
      </c>
      <c r="B93" s="1" t="s">
        <v>118</v>
      </c>
      <c r="C93" s="1">
        <v>1737.0000001788139</v>
      </c>
      <c r="D93" s="1">
        <v>0</v>
      </c>
      <c r="E93">
        <f t="shared" si="116"/>
        <v>14.451997328985874</v>
      </c>
      <c r="F93">
        <f t="shared" si="117"/>
        <v>0.13355998035719743</v>
      </c>
      <c r="G93">
        <f t="shared" si="118"/>
        <v>194.33440368596453</v>
      </c>
      <c r="H93">
        <f t="shared" si="119"/>
        <v>2.9385519325855585</v>
      </c>
      <c r="I93">
        <f t="shared" si="120"/>
        <v>1.5269710464824182</v>
      </c>
      <c r="J93">
        <f t="shared" si="121"/>
        <v>21.301952362060547</v>
      </c>
      <c r="K93" s="1">
        <v>5.187963753</v>
      </c>
      <c r="L93">
        <f t="shared" si="122"/>
        <v>1.5982949522041259</v>
      </c>
      <c r="M93" s="1">
        <v>1</v>
      </c>
      <c r="N93">
        <f t="shared" si="123"/>
        <v>3.1965899044082517</v>
      </c>
      <c r="O93" s="1">
        <v>23.467229843139648</v>
      </c>
      <c r="P93" s="1">
        <v>21.301952362060547</v>
      </c>
      <c r="Q93" s="1">
        <v>25.053268432617187</v>
      </c>
      <c r="R93" s="1">
        <v>400.37472534179687</v>
      </c>
      <c r="S93" s="1">
        <v>384.20535278320312</v>
      </c>
      <c r="T93" s="1">
        <v>11.844945907592773</v>
      </c>
      <c r="U93" s="1">
        <v>14.849180221557617</v>
      </c>
      <c r="V93" s="1">
        <v>27.932512283325195</v>
      </c>
      <c r="W93" s="1">
        <v>35.017032623291016</v>
      </c>
      <c r="X93" s="1">
        <v>499.91851806640625</v>
      </c>
      <c r="Y93" s="1">
        <v>1500.5274658203125</v>
      </c>
      <c r="Z93" s="1">
        <v>50.443519592285156</v>
      </c>
      <c r="AA93" s="1">
        <v>68.397956848144531</v>
      </c>
      <c r="AB93" s="1">
        <v>-1.2683651447296143</v>
      </c>
      <c r="AC93" s="1">
        <v>0.23191818594932556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0.96361220291356608</v>
      </c>
      <c r="AL93">
        <f t="shared" si="125"/>
        <v>2.9385519325855584E-3</v>
      </c>
      <c r="AM93">
        <f t="shared" si="126"/>
        <v>294.45195236206052</v>
      </c>
      <c r="AN93">
        <f t="shared" si="127"/>
        <v>296.61722984313963</v>
      </c>
      <c r="AO93">
        <f t="shared" si="128"/>
        <v>240.08438916494561</v>
      </c>
      <c r="AP93">
        <f t="shared" si="129"/>
        <v>1.4446998938824969</v>
      </c>
      <c r="AQ93">
        <f t="shared" si="130"/>
        <v>2.5426246345068373</v>
      </c>
      <c r="AR93">
        <f t="shared" si="131"/>
        <v>37.173985184263763</v>
      </c>
      <c r="AS93">
        <f t="shared" si="132"/>
        <v>22.324804962706146</v>
      </c>
      <c r="AT93">
        <f t="shared" si="133"/>
        <v>22.384591102600098</v>
      </c>
      <c r="AU93">
        <f t="shared" si="134"/>
        <v>2.7163877355462067</v>
      </c>
      <c r="AV93">
        <f t="shared" si="135"/>
        <v>0.12820338411670379</v>
      </c>
      <c r="AW93">
        <f t="shared" si="136"/>
        <v>1.0156535880244191</v>
      </c>
      <c r="AX93">
        <f t="shared" si="137"/>
        <v>1.7007341475217876</v>
      </c>
      <c r="AY93">
        <f t="shared" si="138"/>
        <v>8.0591749087819992E-2</v>
      </c>
      <c r="AZ93">
        <f t="shared" si="139"/>
        <v>13.292076157422501</v>
      </c>
      <c r="BA93">
        <f t="shared" si="140"/>
        <v>0.50580868350270558</v>
      </c>
      <c r="BB93">
        <f t="shared" si="141"/>
        <v>40.814148203294351</v>
      </c>
      <c r="BC93">
        <f t="shared" si="142"/>
        <v>378.10191224889331</v>
      </c>
      <c r="BD93">
        <f t="shared" si="143"/>
        <v>1.5600184545762502E-2</v>
      </c>
    </row>
    <row r="94" spans="1:114" x14ac:dyDescent="0.25">
      <c r="A94" s="1">
        <v>71</v>
      </c>
      <c r="B94" s="1" t="s">
        <v>119</v>
      </c>
      <c r="C94" s="1">
        <v>1737.5000001676381</v>
      </c>
      <c r="D94" s="1">
        <v>0</v>
      </c>
      <c r="E94">
        <f t="shared" si="116"/>
        <v>14.53096066428755</v>
      </c>
      <c r="F94">
        <f t="shared" si="117"/>
        <v>0.13365399869850544</v>
      </c>
      <c r="G94">
        <f t="shared" si="118"/>
        <v>193.47182618454804</v>
      </c>
      <c r="H94">
        <f t="shared" si="119"/>
        <v>2.9413155405678451</v>
      </c>
      <c r="I94">
        <f t="shared" si="120"/>
        <v>1.5273547802241503</v>
      </c>
      <c r="J94">
        <f t="shared" si="121"/>
        <v>21.305387496948242</v>
      </c>
      <c r="K94" s="1">
        <v>5.187963753</v>
      </c>
      <c r="L94">
        <f t="shared" si="122"/>
        <v>1.5982949522041259</v>
      </c>
      <c r="M94" s="1">
        <v>1</v>
      </c>
      <c r="N94">
        <f t="shared" si="123"/>
        <v>3.1965899044082517</v>
      </c>
      <c r="O94" s="1">
        <v>23.470308303833008</v>
      </c>
      <c r="P94" s="1">
        <v>21.305387496948242</v>
      </c>
      <c r="Q94" s="1">
        <v>25.052927017211914</v>
      </c>
      <c r="R94" s="1">
        <v>400.43899536132812</v>
      </c>
      <c r="S94" s="1">
        <v>384.18679809570312</v>
      </c>
      <c r="T94" s="1">
        <v>11.84449577331543</v>
      </c>
      <c r="U94" s="1">
        <v>14.851517677307129</v>
      </c>
      <c r="V94" s="1">
        <v>27.926046371459961</v>
      </c>
      <c r="W94" s="1">
        <v>35.015773773193359</v>
      </c>
      <c r="X94" s="1">
        <v>499.92361450195312</v>
      </c>
      <c r="Y94" s="1">
        <v>1500.565673828125</v>
      </c>
      <c r="Z94" s="1">
        <v>50.439105987548828</v>
      </c>
      <c r="AA94" s="1">
        <v>68.397415161132813</v>
      </c>
      <c r="AB94" s="1">
        <v>-1.2683651447296143</v>
      </c>
      <c r="AC94" s="1">
        <v>0.23191818594932556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0.96362202648942274</v>
      </c>
      <c r="AL94">
        <f t="shared" si="125"/>
        <v>2.9413155405678452E-3</v>
      </c>
      <c r="AM94">
        <f t="shared" si="126"/>
        <v>294.45538749694822</v>
      </c>
      <c r="AN94">
        <f t="shared" si="127"/>
        <v>296.62030830383299</v>
      </c>
      <c r="AO94">
        <f t="shared" si="128"/>
        <v>240.09050244605896</v>
      </c>
      <c r="AP94">
        <f t="shared" si="129"/>
        <v>1.443417184713697</v>
      </c>
      <c r="AQ94">
        <f t="shared" si="130"/>
        <v>2.5431602005718288</v>
      </c>
      <c r="AR94">
        <f t="shared" si="131"/>
        <v>37.18210980021059</v>
      </c>
      <c r="AS94">
        <f t="shared" si="132"/>
        <v>22.330592122903461</v>
      </c>
      <c r="AT94">
        <f t="shared" si="133"/>
        <v>22.387847900390625</v>
      </c>
      <c r="AU94">
        <f t="shared" si="134"/>
        <v>2.7169257439494943</v>
      </c>
      <c r="AV94">
        <f t="shared" si="135"/>
        <v>0.12829000978723218</v>
      </c>
      <c r="AW94">
        <f t="shared" si="136"/>
        <v>1.0158054203476785</v>
      </c>
      <c r="AX94">
        <f t="shared" si="137"/>
        <v>1.7011203236018158</v>
      </c>
      <c r="AY94">
        <f t="shared" si="138"/>
        <v>8.0646520063573479E-2</v>
      </c>
      <c r="AZ94">
        <f t="shared" si="139"/>
        <v>13.232972817527058</v>
      </c>
      <c r="BA94">
        <f t="shared" si="140"/>
        <v>0.50358790865154379</v>
      </c>
      <c r="BB94">
        <f t="shared" si="141"/>
        <v>40.813094801682006</v>
      </c>
      <c r="BC94">
        <f t="shared" si="142"/>
        <v>378.05000936664669</v>
      </c>
      <c r="BD94">
        <f t="shared" si="143"/>
        <v>1.5687169963165243E-2</v>
      </c>
    </row>
    <row r="95" spans="1:114" x14ac:dyDescent="0.25">
      <c r="A95" s="1">
        <v>72</v>
      </c>
      <c r="B95" s="1" t="s">
        <v>119</v>
      </c>
      <c r="C95" s="1">
        <v>1738.0000001564622</v>
      </c>
      <c r="D95" s="1">
        <v>0</v>
      </c>
      <c r="E95">
        <f t="shared" si="116"/>
        <v>14.535525500441585</v>
      </c>
      <c r="F95">
        <f t="shared" si="117"/>
        <v>0.13361160145386669</v>
      </c>
      <c r="G95">
        <f t="shared" si="118"/>
        <v>193.40246996027031</v>
      </c>
      <c r="H95">
        <f t="shared" si="119"/>
        <v>2.9418529202965229</v>
      </c>
      <c r="I95">
        <f t="shared" si="120"/>
        <v>1.5280816018334284</v>
      </c>
      <c r="J95">
        <f t="shared" si="121"/>
        <v>21.310266494750977</v>
      </c>
      <c r="K95" s="1">
        <v>5.187963753</v>
      </c>
      <c r="L95">
        <f t="shared" si="122"/>
        <v>1.5982949522041259</v>
      </c>
      <c r="M95" s="1">
        <v>1</v>
      </c>
      <c r="N95">
        <f t="shared" si="123"/>
        <v>3.1965899044082517</v>
      </c>
      <c r="O95" s="1">
        <v>23.472909927368164</v>
      </c>
      <c r="P95" s="1">
        <v>21.310266494750977</v>
      </c>
      <c r="Q95" s="1">
        <v>25.052661895751953</v>
      </c>
      <c r="R95" s="1">
        <v>400.48992919921875</v>
      </c>
      <c r="S95" s="1">
        <v>384.2340087890625</v>
      </c>
      <c r="T95" s="1">
        <v>11.844779014587402</v>
      </c>
      <c r="U95" s="1">
        <v>14.852094650268555</v>
      </c>
      <c r="V95" s="1">
        <v>27.922183990478516</v>
      </c>
      <c r="W95" s="1">
        <v>35.011451721191406</v>
      </c>
      <c r="X95" s="1">
        <v>499.9658203125</v>
      </c>
      <c r="Y95" s="1">
        <v>1500.576171875</v>
      </c>
      <c r="Z95" s="1">
        <v>50.467571258544922</v>
      </c>
      <c r="AA95" s="1">
        <v>68.397048950195312</v>
      </c>
      <c r="AB95" s="1">
        <v>-1.2683651447296143</v>
      </c>
      <c r="AC95" s="1">
        <v>0.23191818594932556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0.96370337981522902</v>
      </c>
      <c r="AL95">
        <f t="shared" si="125"/>
        <v>2.941852920296523E-3</v>
      </c>
      <c r="AM95">
        <f t="shared" si="126"/>
        <v>294.46026649475095</v>
      </c>
      <c r="AN95">
        <f t="shared" si="127"/>
        <v>296.62290992736814</v>
      </c>
      <c r="AO95">
        <f t="shared" si="128"/>
        <v>240.09218213352142</v>
      </c>
      <c r="AP95">
        <f t="shared" si="129"/>
        <v>1.4429102006077419</v>
      </c>
      <c r="AQ95">
        <f t="shared" si="130"/>
        <v>2.5439210466407807</v>
      </c>
      <c r="AR95">
        <f t="shared" si="131"/>
        <v>37.193432840840664</v>
      </c>
      <c r="AS95">
        <f t="shared" si="132"/>
        <v>22.34133819057211</v>
      </c>
      <c r="AT95">
        <f t="shared" si="133"/>
        <v>22.39158821105957</v>
      </c>
      <c r="AU95">
        <f t="shared" si="134"/>
        <v>2.7175437415559691</v>
      </c>
      <c r="AV95">
        <f t="shared" si="135"/>
        <v>0.12825094684733848</v>
      </c>
      <c r="AW95">
        <f t="shared" si="136"/>
        <v>1.0158394448073522</v>
      </c>
      <c r="AX95">
        <f t="shared" si="137"/>
        <v>1.7017042967486169</v>
      </c>
      <c r="AY95">
        <f t="shared" si="138"/>
        <v>8.0621821611908367E-2</v>
      </c>
      <c r="AZ95">
        <f t="shared" si="139"/>
        <v>13.228158204961286</v>
      </c>
      <c r="BA95">
        <f t="shared" si="140"/>
        <v>0.5033455278198572</v>
      </c>
      <c r="BB95">
        <f t="shared" si="141"/>
        <v>40.80152454680411</v>
      </c>
      <c r="BC95">
        <f t="shared" si="142"/>
        <v>378.09529221533649</v>
      </c>
      <c r="BD95">
        <f t="shared" si="143"/>
        <v>1.5685770564135788E-2</v>
      </c>
    </row>
    <row r="96" spans="1:114" x14ac:dyDescent="0.25">
      <c r="A96" s="1">
        <v>73</v>
      </c>
      <c r="B96" s="1" t="s">
        <v>120</v>
      </c>
      <c r="C96" s="1">
        <v>1738.5000001452863</v>
      </c>
      <c r="D96" s="1">
        <v>0</v>
      </c>
      <c r="E96">
        <f t="shared" si="116"/>
        <v>14.55006004605543</v>
      </c>
      <c r="F96">
        <f t="shared" si="117"/>
        <v>0.13343881445054284</v>
      </c>
      <c r="G96">
        <f t="shared" si="118"/>
        <v>193.0012169559642</v>
      </c>
      <c r="H96">
        <f t="shared" si="119"/>
        <v>2.9399381670645366</v>
      </c>
      <c r="I96">
        <f t="shared" si="120"/>
        <v>1.5289815538357105</v>
      </c>
      <c r="J96">
        <f t="shared" si="121"/>
        <v>21.315505981445313</v>
      </c>
      <c r="K96" s="1">
        <v>5.187963753</v>
      </c>
      <c r="L96">
        <f t="shared" si="122"/>
        <v>1.5982949522041259</v>
      </c>
      <c r="M96" s="1">
        <v>1</v>
      </c>
      <c r="N96">
        <f t="shared" si="123"/>
        <v>3.1965899044082517</v>
      </c>
      <c r="O96" s="1">
        <v>23.474014282226563</v>
      </c>
      <c r="P96" s="1">
        <v>21.315505981445313</v>
      </c>
      <c r="Q96" s="1">
        <v>25.053075790405273</v>
      </c>
      <c r="R96" s="1">
        <v>400.50802612304687</v>
      </c>
      <c r="S96" s="1">
        <v>384.23770141601562</v>
      </c>
      <c r="T96" s="1">
        <v>11.845463752746582</v>
      </c>
      <c r="U96" s="1">
        <v>14.850839614868164</v>
      </c>
      <c r="V96" s="1">
        <v>27.922025680541992</v>
      </c>
      <c r="W96" s="1">
        <v>35.006267547607422</v>
      </c>
      <c r="X96" s="1">
        <v>499.96353149414062</v>
      </c>
      <c r="Y96" s="1">
        <v>1500.57470703125</v>
      </c>
      <c r="Z96" s="1">
        <v>50.437553405761719</v>
      </c>
      <c r="AA96" s="1">
        <v>68.397262573242187</v>
      </c>
      <c r="AB96" s="1">
        <v>-1.2683651447296143</v>
      </c>
      <c r="AC96" s="1">
        <v>0.23191818594932556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0.96369896802966448</v>
      </c>
      <c r="AL96">
        <f t="shared" si="125"/>
        <v>2.9399381670645367E-3</v>
      </c>
      <c r="AM96">
        <f t="shared" si="126"/>
        <v>294.46550598144529</v>
      </c>
      <c r="AN96">
        <f t="shared" si="127"/>
        <v>296.62401428222654</v>
      </c>
      <c r="AO96">
        <f t="shared" si="128"/>
        <v>240.09194775852666</v>
      </c>
      <c r="AP96">
        <f t="shared" si="129"/>
        <v>1.4433195369867557</v>
      </c>
      <c r="AQ96">
        <f t="shared" si="130"/>
        <v>2.5447383304069553</v>
      </c>
      <c r="AR96">
        <f t="shared" si="131"/>
        <v>37.205265747031326</v>
      </c>
      <c r="AS96">
        <f t="shared" si="132"/>
        <v>22.354426132163162</v>
      </c>
      <c r="AT96">
        <f t="shared" si="133"/>
        <v>22.394760131835938</v>
      </c>
      <c r="AU96">
        <f t="shared" si="134"/>
        <v>2.7180679226077693</v>
      </c>
      <c r="AV96">
        <f t="shared" si="135"/>
        <v>0.12809173828236237</v>
      </c>
      <c r="AW96">
        <f t="shared" si="136"/>
        <v>1.0157567765712447</v>
      </c>
      <c r="AX96">
        <f t="shared" si="137"/>
        <v>1.7023111460365246</v>
      </c>
      <c r="AY96">
        <f t="shared" si="138"/>
        <v>8.052115919904683E-2</v>
      </c>
      <c r="AZ96">
        <f t="shared" si="139"/>
        <v>13.200754913092366</v>
      </c>
      <c r="BA96">
        <f t="shared" si="140"/>
        <v>0.50229640726223546</v>
      </c>
      <c r="BB96">
        <f t="shared" si="141"/>
        <v>40.782289746967258</v>
      </c>
      <c r="BC96">
        <f t="shared" si="142"/>
        <v>378.09284653954654</v>
      </c>
      <c r="BD96">
        <f t="shared" si="143"/>
        <v>1.569415475761823E-2</v>
      </c>
    </row>
    <row r="97" spans="1:114" x14ac:dyDescent="0.25">
      <c r="A97" s="1">
        <v>74</v>
      </c>
      <c r="B97" s="1" t="s">
        <v>120</v>
      </c>
      <c r="C97" s="1">
        <v>1739.0000001341105</v>
      </c>
      <c r="D97" s="1">
        <v>0</v>
      </c>
      <c r="E97">
        <f t="shared" si="116"/>
        <v>14.604977270942248</v>
      </c>
      <c r="F97">
        <f t="shared" si="117"/>
        <v>0.13341506289345048</v>
      </c>
      <c r="G97">
        <f t="shared" si="118"/>
        <v>192.26906172717602</v>
      </c>
      <c r="H97">
        <f t="shared" si="119"/>
        <v>2.9418416052414131</v>
      </c>
      <c r="I97">
        <f t="shared" si="120"/>
        <v>1.5302279998307557</v>
      </c>
      <c r="J97">
        <f t="shared" si="121"/>
        <v>21.323812484741211</v>
      </c>
      <c r="K97" s="1">
        <v>5.187963753</v>
      </c>
      <c r="L97">
        <f t="shared" si="122"/>
        <v>1.5982949522041259</v>
      </c>
      <c r="M97" s="1">
        <v>1</v>
      </c>
      <c r="N97">
        <f t="shared" si="123"/>
        <v>3.1965899044082517</v>
      </c>
      <c r="O97" s="1">
        <v>23.476369857788086</v>
      </c>
      <c r="P97" s="1">
        <v>21.323812484741211</v>
      </c>
      <c r="Q97" s="1">
        <v>25.054609298706055</v>
      </c>
      <c r="R97" s="1">
        <v>400.5400390625</v>
      </c>
      <c r="S97" s="1">
        <v>384.21356201171875</v>
      </c>
      <c r="T97" s="1">
        <v>11.844427108764648</v>
      </c>
      <c r="U97" s="1">
        <v>14.851467132568359</v>
      </c>
      <c r="V97" s="1">
        <v>27.915802001953125</v>
      </c>
      <c r="W97" s="1">
        <v>35.003009796142578</v>
      </c>
      <c r="X97" s="1">
        <v>500.01004028320312</v>
      </c>
      <c r="Y97" s="1">
        <v>1500.519287109375</v>
      </c>
      <c r="Z97" s="1">
        <v>50.401710510253906</v>
      </c>
      <c r="AA97" s="1">
        <v>68.397720336914062</v>
      </c>
      <c r="AB97" s="1">
        <v>-1.2683651447296143</v>
      </c>
      <c r="AC97" s="1">
        <v>0.23191818594932556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0.96378861551233186</v>
      </c>
      <c r="AL97">
        <f t="shared" si="125"/>
        <v>2.9418416052414131E-3</v>
      </c>
      <c r="AM97">
        <f t="shared" si="126"/>
        <v>294.47381248474119</v>
      </c>
      <c r="AN97">
        <f t="shared" si="127"/>
        <v>296.62636985778806</v>
      </c>
      <c r="AO97">
        <f t="shared" si="128"/>
        <v>240.08308057122485</v>
      </c>
      <c r="AP97">
        <f t="shared" si="129"/>
        <v>1.4416120944035602</v>
      </c>
      <c r="AQ97">
        <f t="shared" si="130"/>
        <v>2.5460344953570373</v>
      </c>
      <c r="AR97">
        <f t="shared" si="131"/>
        <v>37.223967155860741</v>
      </c>
      <c r="AS97">
        <f t="shared" si="132"/>
        <v>22.372500023292382</v>
      </c>
      <c r="AT97">
        <f t="shared" si="133"/>
        <v>22.400091171264648</v>
      </c>
      <c r="AU97">
        <f t="shared" si="134"/>
        <v>2.7189491117326607</v>
      </c>
      <c r="AV97">
        <f t="shared" si="135"/>
        <v>0.12806985194582649</v>
      </c>
      <c r="AW97">
        <f t="shared" si="136"/>
        <v>1.0158064955262815</v>
      </c>
      <c r="AX97">
        <f t="shared" si="137"/>
        <v>1.7031426162063792</v>
      </c>
      <c r="AY97">
        <f t="shared" si="138"/>
        <v>8.0507321291526351E-2</v>
      </c>
      <c r="AZ97">
        <f t="shared" si="139"/>
        <v>13.150765513456252</v>
      </c>
      <c r="BA97">
        <f t="shared" si="140"/>
        <v>0.50042237114293142</v>
      </c>
      <c r="BB97">
        <f t="shared" si="141"/>
        <v>40.763176209449561</v>
      </c>
      <c r="BC97">
        <f t="shared" si="142"/>
        <v>378.04551421535245</v>
      </c>
      <c r="BD97">
        <f t="shared" si="143"/>
        <v>1.5747978474657632E-2</v>
      </c>
    </row>
    <row r="98" spans="1:114" x14ac:dyDescent="0.25">
      <c r="A98" s="1">
        <v>75</v>
      </c>
      <c r="B98" s="1" t="s">
        <v>121</v>
      </c>
      <c r="C98" s="1">
        <v>1739.5000001229346</v>
      </c>
      <c r="D98" s="1">
        <v>0</v>
      </c>
      <c r="E98">
        <f t="shared" si="116"/>
        <v>14.617491064259433</v>
      </c>
      <c r="F98">
        <f t="shared" si="117"/>
        <v>0.13345506115994082</v>
      </c>
      <c r="G98">
        <f t="shared" si="118"/>
        <v>192.19834311029024</v>
      </c>
      <c r="H98">
        <f t="shared" si="119"/>
        <v>2.9436232132370108</v>
      </c>
      <c r="I98">
        <f t="shared" si="120"/>
        <v>1.5306916811759805</v>
      </c>
      <c r="J98">
        <f t="shared" si="121"/>
        <v>21.327568054199219</v>
      </c>
      <c r="K98" s="1">
        <v>5.187963753</v>
      </c>
      <c r="L98">
        <f t="shared" si="122"/>
        <v>1.5982949522041259</v>
      </c>
      <c r="M98" s="1">
        <v>1</v>
      </c>
      <c r="N98">
        <f t="shared" si="123"/>
        <v>3.1965899044082517</v>
      </c>
      <c r="O98" s="1">
        <v>23.478330612182617</v>
      </c>
      <c r="P98" s="1">
        <v>21.327568054199219</v>
      </c>
      <c r="Q98" s="1">
        <v>25.053735733032227</v>
      </c>
      <c r="R98" s="1">
        <v>400.58984375</v>
      </c>
      <c r="S98" s="1">
        <v>384.2484130859375</v>
      </c>
      <c r="T98" s="1">
        <v>11.844326972961426</v>
      </c>
      <c r="U98" s="1">
        <v>14.853394508361816</v>
      </c>
      <c r="V98" s="1">
        <v>27.912010192871094</v>
      </c>
      <c r="W98" s="1">
        <v>35.003097534179687</v>
      </c>
      <c r="X98" s="1">
        <v>499.97476196289062</v>
      </c>
      <c r="Y98" s="1">
        <v>1500.600341796875</v>
      </c>
      <c r="Z98" s="1">
        <v>50.31793212890625</v>
      </c>
      <c r="AA98" s="1">
        <v>68.3970947265625</v>
      </c>
      <c r="AB98" s="1">
        <v>-1.2683651447296143</v>
      </c>
      <c r="AC98" s="1">
        <v>0.23191818594932556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0.96372061519083352</v>
      </c>
      <c r="AL98">
        <f t="shared" si="125"/>
        <v>2.9436232132370108E-3</v>
      </c>
      <c r="AM98">
        <f t="shared" si="126"/>
        <v>294.4775680541992</v>
      </c>
      <c r="AN98">
        <f t="shared" si="127"/>
        <v>296.62833061218259</v>
      </c>
      <c r="AO98">
        <f t="shared" si="128"/>
        <v>240.09604932093498</v>
      </c>
      <c r="AP98">
        <f t="shared" si="129"/>
        <v>1.4406944918798748</v>
      </c>
      <c r="AQ98">
        <f t="shared" si="130"/>
        <v>2.546620712375407</v>
      </c>
      <c r="AR98">
        <f t="shared" si="131"/>
        <v>37.232878422048074</v>
      </c>
      <c r="AS98">
        <f t="shared" si="132"/>
        <v>22.379483913686258</v>
      </c>
      <c r="AT98">
        <f t="shared" si="133"/>
        <v>22.402949333190918</v>
      </c>
      <c r="AU98">
        <f t="shared" si="134"/>
        <v>2.7194216518462397</v>
      </c>
      <c r="AV98">
        <f t="shared" si="135"/>
        <v>0.1281067089504791</v>
      </c>
      <c r="AW98">
        <f t="shared" si="136"/>
        <v>1.0159290311994265</v>
      </c>
      <c r="AX98">
        <f t="shared" si="137"/>
        <v>1.7034926206468133</v>
      </c>
      <c r="AY98">
        <f t="shared" si="138"/>
        <v>8.0530624605280127E-2</v>
      </c>
      <c r="AZ98">
        <f t="shared" si="139"/>
        <v>13.145808280002882</v>
      </c>
      <c r="BA98">
        <f t="shared" si="140"/>
        <v>0.50019293916330343</v>
      </c>
      <c r="BB98">
        <f t="shared" si="141"/>
        <v>40.75924862564635</v>
      </c>
      <c r="BC98">
        <f t="shared" si="142"/>
        <v>378.07508040114845</v>
      </c>
      <c r="BD98">
        <f t="shared" si="143"/>
        <v>1.5758720514961088E-2</v>
      </c>
      <c r="BE98">
        <f>AVERAGE(E84:E98)</f>
        <v>14.464593772705507</v>
      </c>
      <c r="BF98">
        <f>AVERAGE(O84:O98)</f>
        <v>23.463747660319012</v>
      </c>
      <c r="BG98">
        <f>AVERAGE(P84:P98)</f>
        <v>21.301767222086589</v>
      </c>
      <c r="BH98" t="e">
        <f>AVERAGE(B84:B98)</f>
        <v>#DIV/0!</v>
      </c>
      <c r="BI98">
        <f t="shared" ref="BI98:DJ98" si="144">AVERAGE(C84:C98)</f>
        <v>1736.1000001989305</v>
      </c>
      <c r="BJ98">
        <f t="shared" si="144"/>
        <v>0</v>
      </c>
      <c r="BK98">
        <f t="shared" si="144"/>
        <v>14.464593772705507</v>
      </c>
      <c r="BL98">
        <f t="shared" si="144"/>
        <v>0.1333825321845323</v>
      </c>
      <c r="BM98">
        <f t="shared" si="144"/>
        <v>193.94405733213637</v>
      </c>
      <c r="BN98">
        <f t="shared" si="144"/>
        <v>2.935181070887309</v>
      </c>
      <c r="BO98">
        <f t="shared" si="144"/>
        <v>1.527179453527326</v>
      </c>
      <c r="BP98">
        <f t="shared" si="144"/>
        <v>21.301767222086589</v>
      </c>
      <c r="BQ98">
        <f t="shared" si="144"/>
        <v>5.187963753</v>
      </c>
      <c r="BR98">
        <f t="shared" si="144"/>
        <v>1.5982949522041257</v>
      </c>
      <c r="BS98">
        <f t="shared" si="144"/>
        <v>1</v>
      </c>
      <c r="BT98">
        <f t="shared" si="144"/>
        <v>3.1965899044082513</v>
      </c>
      <c r="BU98">
        <f t="shared" si="144"/>
        <v>23.463747660319012</v>
      </c>
      <c r="BV98">
        <f t="shared" si="144"/>
        <v>21.301767222086589</v>
      </c>
      <c r="BW98">
        <f t="shared" si="144"/>
        <v>25.053448232014976</v>
      </c>
      <c r="BX98">
        <f t="shared" si="144"/>
        <v>400.3757303873698</v>
      </c>
      <c r="BY98">
        <f t="shared" si="144"/>
        <v>384.19554239908854</v>
      </c>
      <c r="BZ98">
        <f t="shared" si="144"/>
        <v>11.844989967346191</v>
      </c>
      <c r="CA98">
        <f t="shared" si="144"/>
        <v>14.845625559488932</v>
      </c>
      <c r="CB98">
        <f t="shared" si="144"/>
        <v>27.938666661580402</v>
      </c>
      <c r="CC98">
        <f t="shared" si="144"/>
        <v>35.016229248046876</v>
      </c>
      <c r="CD98">
        <f t="shared" si="144"/>
        <v>499.94572143554689</v>
      </c>
      <c r="CE98">
        <f t="shared" si="144"/>
        <v>1500.4905354817708</v>
      </c>
      <c r="CF98">
        <f t="shared" si="144"/>
        <v>50.533866373697919</v>
      </c>
      <c r="CG98">
        <f t="shared" si="144"/>
        <v>68.398391215006512</v>
      </c>
      <c r="CH98">
        <f t="shared" si="144"/>
        <v>-1.2683651447296143</v>
      </c>
      <c r="CI98">
        <f t="shared" si="144"/>
        <v>0.23191818594932556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0.96366463845559336</v>
      </c>
      <c r="CR98">
        <f t="shared" si="144"/>
        <v>2.9351810708873089E-3</v>
      </c>
      <c r="CS98">
        <f t="shared" si="144"/>
        <v>294.45176722208657</v>
      </c>
      <c r="CT98">
        <f t="shared" si="144"/>
        <v>296.61374766031901</v>
      </c>
      <c r="CU98">
        <f t="shared" si="144"/>
        <v>240.078480310911</v>
      </c>
      <c r="CV98">
        <f t="shared" si="144"/>
        <v>1.4458340892418502</v>
      </c>
      <c r="CW98">
        <f t="shared" si="144"/>
        <v>2.5425963546975794</v>
      </c>
      <c r="CX98">
        <f t="shared" si="144"/>
        <v>37.173335937766566</v>
      </c>
      <c r="CY98">
        <f t="shared" si="144"/>
        <v>22.327710378277636</v>
      </c>
      <c r="CZ98">
        <f t="shared" si="144"/>
        <v>22.382757441202799</v>
      </c>
      <c r="DA98">
        <f t="shared" si="144"/>
        <v>2.7160853207932782</v>
      </c>
      <c r="DB98">
        <f t="shared" si="144"/>
        <v>0.12803986617909385</v>
      </c>
      <c r="DC98">
        <f t="shared" si="144"/>
        <v>1.015416901170253</v>
      </c>
      <c r="DD98">
        <f t="shared" si="144"/>
        <v>1.7006684196230246</v>
      </c>
      <c r="DE98">
        <f t="shared" si="144"/>
        <v>8.0488363270923055E-2</v>
      </c>
      <c r="DF98">
        <f t="shared" si="144"/>
        <v>13.26546208558516</v>
      </c>
      <c r="DG98">
        <f t="shared" si="144"/>
        <v>0.50480570804843361</v>
      </c>
      <c r="DH98">
        <f t="shared" si="144"/>
        <v>40.802396811298443</v>
      </c>
      <c r="DI98">
        <f t="shared" si="144"/>
        <v>378.08678207102031</v>
      </c>
      <c r="DJ98">
        <f t="shared" si="144"/>
        <v>1.560988394541429E-2</v>
      </c>
    </row>
    <row r="99" spans="1:114" x14ac:dyDescent="0.25">
      <c r="A99" s="1" t="s">
        <v>9</v>
      </c>
      <c r="B99" s="1" t="s">
        <v>122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 t="s">
        <v>9</v>
      </c>
      <c r="B102" s="1" t="s">
        <v>125</v>
      </c>
    </row>
    <row r="103" spans="1:114" x14ac:dyDescent="0.25">
      <c r="A103" s="1">
        <v>76</v>
      </c>
      <c r="B103" s="1" t="s">
        <v>126</v>
      </c>
      <c r="C103" s="1">
        <v>2582.5000002793968</v>
      </c>
      <c r="D103" s="1">
        <v>0</v>
      </c>
      <c r="E103">
        <f t="shared" ref="E103:E117" si="145">(R103-S103*(1000-T103)/(1000-U103))*AK103</f>
        <v>15.53481917397165</v>
      </c>
      <c r="F103">
        <f t="shared" ref="F103:F117" si="146">IF(AV103&lt;&gt;0,1/(1/AV103-1/N103),0)</f>
        <v>0.13607705239477522</v>
      </c>
      <c r="G103">
        <f t="shared" ref="G103:G117" si="147">((AY103-AL103/2)*S103-E103)/(AY103+AL103/2)</f>
        <v>185.60447814109028</v>
      </c>
      <c r="H103">
        <f t="shared" ref="H103:H117" si="148">AL103*1000</f>
        <v>2.2515435741366772</v>
      </c>
      <c r="I103">
        <f t="shared" ref="I103:I117" si="149">(AQ103-AW103)</f>
        <v>1.1641057938548807</v>
      </c>
      <c r="J103">
        <f t="shared" ref="J103:J117" si="150">(P103+AP103*D103)</f>
        <v>12.907527923583984</v>
      </c>
      <c r="K103" s="1">
        <v>5.187963753</v>
      </c>
      <c r="L103">
        <f t="shared" ref="L103:L117" si="151">(K103*AE103+AF103)</f>
        <v>1.5982949522041259</v>
      </c>
      <c r="M103" s="1">
        <v>1</v>
      </c>
      <c r="N103">
        <f t="shared" ref="N103:N117" si="152">L103*(M103+1)*(M103+1)/(M103*M103+1)</f>
        <v>3.1965899044082517</v>
      </c>
      <c r="O103" s="1">
        <v>6.6294035911560059</v>
      </c>
      <c r="P103" s="1">
        <v>12.907527923583984</v>
      </c>
      <c r="Q103" s="1">
        <v>4.4282703399658203</v>
      </c>
      <c r="R103" s="1">
        <v>399.7652587890625</v>
      </c>
      <c r="S103" s="1">
        <v>382.71853637695312</v>
      </c>
      <c r="T103" s="1">
        <v>2.4947590827941895</v>
      </c>
      <c r="U103" s="1">
        <v>4.8242936134338379</v>
      </c>
      <c r="V103" s="1">
        <v>17.402624130249023</v>
      </c>
      <c r="W103" s="1">
        <v>33.652694702148437</v>
      </c>
      <c r="X103" s="1">
        <v>499.00845336914062</v>
      </c>
      <c r="Y103" s="1">
        <v>1500.5040283203125</v>
      </c>
      <c r="Z103" s="1">
        <v>44.708641052246094</v>
      </c>
      <c r="AA103" s="1">
        <v>68.394638061523438</v>
      </c>
      <c r="AB103" s="1">
        <v>-1.1855404376983643</v>
      </c>
      <c r="AC103" s="1">
        <v>0.29302367568016052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ref="AK103:AK117" si="153">X103*0.000001/(K103*0.0001)</f>
        <v>0.96185801814938121</v>
      </c>
      <c r="AL103">
        <f t="shared" ref="AL103:AL117" si="154">(U103-T103)/(1000-U103)*AK103</f>
        <v>2.2515435741366769E-3</v>
      </c>
      <c r="AM103">
        <f t="shared" ref="AM103:AM117" si="155">(P103+273.15)</f>
        <v>286.05752792358396</v>
      </c>
      <c r="AN103">
        <f t="shared" ref="AN103:AN117" si="156">(O103+273.15)</f>
        <v>279.77940359115598</v>
      </c>
      <c r="AO103">
        <f t="shared" ref="AO103:AO117" si="157">(Y103*AG103+Z103*AH103)*AI103</f>
        <v>240.08063916502942</v>
      </c>
      <c r="AP103">
        <f t="shared" ref="AP103:AP117" si="158">((AO103+0.00000010773*(AN103^4-AM103^4))-AL103*44100)/(L103*51.4+0.00000043092*AM103^3)</f>
        <v>0.86205509929991486</v>
      </c>
      <c r="AQ103">
        <f t="shared" ref="AQ103:AQ117" si="159">0.61365*EXP(17.502*J103/(240.97+J103))</f>
        <v>1.4940616094482071</v>
      </c>
      <c r="AR103">
        <f t="shared" ref="AR103:AR117" si="160">AQ103*1000/AA103</f>
        <v>21.8447184135143</v>
      </c>
      <c r="AS103">
        <f t="shared" ref="AS103:AS117" si="161">(AR103-U103)</f>
        <v>17.020424800080463</v>
      </c>
      <c r="AT103">
        <f t="shared" ref="AT103:AT117" si="162">IF(D103,P103,(O103+P103)/2)</f>
        <v>9.7684657573699951</v>
      </c>
      <c r="AU103">
        <f t="shared" ref="AU103:AU117" si="163">0.61365*EXP(17.502*AT103/(240.97+AT103))</f>
        <v>1.2135210513733981</v>
      </c>
      <c r="AV103">
        <f t="shared" ref="AV103:AV117" si="164">IF(AS103&lt;&gt;0,(1000-(AR103+U103)/2)/AS103*AL103,0)</f>
        <v>0.13052085238185421</v>
      </c>
      <c r="AW103">
        <f t="shared" ref="AW103:AW117" si="165">U103*AA103/1000</f>
        <v>0.32995581559332643</v>
      </c>
      <c r="AX103">
        <f t="shared" ref="AX103:AX117" si="166">(AU103-AW103)</f>
        <v>0.88356523578007162</v>
      </c>
      <c r="AY103">
        <f t="shared" ref="AY103:AY117" si="167">1/(1.6/F103+1.37/N103)</f>
        <v>8.2057166974379148E-2</v>
      </c>
      <c r="AZ103">
        <f t="shared" ref="AZ103:AZ117" si="168">G103*AA103*0.001</f>
        <v>12.694351105057809</v>
      </c>
      <c r="BA103">
        <f t="shared" ref="BA103:BA117" si="169">G103/S103</f>
        <v>0.48496338823338786</v>
      </c>
      <c r="BB103">
        <f t="shared" ref="BB103:BB117" si="170">(1-AL103*AA103/AQ103/F103)*100</f>
        <v>24.255864687201445</v>
      </c>
      <c r="BC103">
        <f t="shared" ref="BC103:BC117" si="171">(S103-E103/(N103/1.35))</f>
        <v>376.15779304984056</v>
      </c>
      <c r="BD103">
        <f t="shared" ref="BD103:BD117" si="172">E103*BB103/100/BC103</f>
        <v>1.0017351196391983E-2</v>
      </c>
    </row>
    <row r="104" spans="1:114" x14ac:dyDescent="0.25">
      <c r="A104" s="1">
        <v>77</v>
      </c>
      <c r="B104" s="1" t="s">
        <v>127</v>
      </c>
      <c r="C104" s="1">
        <v>2582.5000002793968</v>
      </c>
      <c r="D104" s="1">
        <v>0</v>
      </c>
      <c r="E104">
        <f t="shared" si="145"/>
        <v>15.53481917397165</v>
      </c>
      <c r="F104">
        <f t="shared" si="146"/>
        <v>0.13607705239477522</v>
      </c>
      <c r="G104">
        <f t="shared" si="147"/>
        <v>185.60447814109028</v>
      </c>
      <c r="H104">
        <f t="shared" si="148"/>
        <v>2.2515435741366772</v>
      </c>
      <c r="I104">
        <f t="shared" si="149"/>
        <v>1.1641057938548807</v>
      </c>
      <c r="J104">
        <f t="shared" si="150"/>
        <v>12.907527923583984</v>
      </c>
      <c r="K104" s="1">
        <v>5.187963753</v>
      </c>
      <c r="L104">
        <f t="shared" si="151"/>
        <v>1.5982949522041259</v>
      </c>
      <c r="M104" s="1">
        <v>1</v>
      </c>
      <c r="N104">
        <f t="shared" si="152"/>
        <v>3.1965899044082517</v>
      </c>
      <c r="O104" s="1">
        <v>6.6294035911560059</v>
      </c>
      <c r="P104" s="1">
        <v>12.907527923583984</v>
      </c>
      <c r="Q104" s="1">
        <v>4.4282703399658203</v>
      </c>
      <c r="R104" s="1">
        <v>399.7652587890625</v>
      </c>
      <c r="S104" s="1">
        <v>382.71853637695312</v>
      </c>
      <c r="T104" s="1">
        <v>2.4947590827941895</v>
      </c>
      <c r="U104" s="1">
        <v>4.8242936134338379</v>
      </c>
      <c r="V104" s="1">
        <v>17.402624130249023</v>
      </c>
      <c r="W104" s="1">
        <v>33.652694702148437</v>
      </c>
      <c r="X104" s="1">
        <v>499.00845336914062</v>
      </c>
      <c r="Y104" s="1">
        <v>1500.5040283203125</v>
      </c>
      <c r="Z104" s="1">
        <v>44.708641052246094</v>
      </c>
      <c r="AA104" s="1">
        <v>68.394638061523438</v>
      </c>
      <c r="AB104" s="1">
        <v>-1.1855404376983643</v>
      </c>
      <c r="AC104" s="1">
        <v>0.29302367568016052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0.96185801814938121</v>
      </c>
      <c r="AL104">
        <f t="shared" si="154"/>
        <v>2.2515435741366769E-3</v>
      </c>
      <c r="AM104">
        <f t="shared" si="155"/>
        <v>286.05752792358396</v>
      </c>
      <c r="AN104">
        <f t="shared" si="156"/>
        <v>279.77940359115598</v>
      </c>
      <c r="AO104">
        <f t="shared" si="157"/>
        <v>240.08063916502942</v>
      </c>
      <c r="AP104">
        <f t="shared" si="158"/>
        <v>0.86205509929991486</v>
      </c>
      <c r="AQ104">
        <f t="shared" si="159"/>
        <v>1.4940616094482071</v>
      </c>
      <c r="AR104">
        <f t="shared" si="160"/>
        <v>21.8447184135143</v>
      </c>
      <c r="AS104">
        <f t="shared" si="161"/>
        <v>17.020424800080463</v>
      </c>
      <c r="AT104">
        <f t="shared" si="162"/>
        <v>9.7684657573699951</v>
      </c>
      <c r="AU104">
        <f t="shared" si="163"/>
        <v>1.2135210513733981</v>
      </c>
      <c r="AV104">
        <f t="shared" si="164"/>
        <v>0.13052085238185421</v>
      </c>
      <c r="AW104">
        <f t="shared" si="165"/>
        <v>0.32995581559332643</v>
      </c>
      <c r="AX104">
        <f t="shared" si="166"/>
        <v>0.88356523578007162</v>
      </c>
      <c r="AY104">
        <f t="shared" si="167"/>
        <v>8.2057166974379148E-2</v>
      </c>
      <c r="AZ104">
        <f t="shared" si="168"/>
        <v>12.694351105057809</v>
      </c>
      <c r="BA104">
        <f t="shared" si="169"/>
        <v>0.48496338823338786</v>
      </c>
      <c r="BB104">
        <f t="shared" si="170"/>
        <v>24.255864687201445</v>
      </c>
      <c r="BC104">
        <f t="shared" si="171"/>
        <v>376.15779304984056</v>
      </c>
      <c r="BD104">
        <f t="shared" si="172"/>
        <v>1.0017351196391983E-2</v>
      </c>
    </row>
    <row r="105" spans="1:114" x14ac:dyDescent="0.25">
      <c r="A105" s="1">
        <v>78</v>
      </c>
      <c r="B105" s="1" t="s">
        <v>127</v>
      </c>
      <c r="C105" s="1">
        <v>2583.0000002682209</v>
      </c>
      <c r="D105" s="1">
        <v>0</v>
      </c>
      <c r="E105">
        <f t="shared" si="145"/>
        <v>15.536236074017514</v>
      </c>
      <c r="F105">
        <f t="shared" si="146"/>
        <v>0.1361306211603403</v>
      </c>
      <c r="G105">
        <f t="shared" si="147"/>
        <v>185.65989451806703</v>
      </c>
      <c r="H105">
        <f t="shared" si="148"/>
        <v>2.2522787602647005</v>
      </c>
      <c r="I105">
        <f t="shared" si="149"/>
        <v>1.1640421525056639</v>
      </c>
      <c r="J105">
        <f t="shared" si="150"/>
        <v>12.906820297241211</v>
      </c>
      <c r="K105" s="1">
        <v>5.187963753</v>
      </c>
      <c r="L105">
        <f t="shared" si="151"/>
        <v>1.5982949522041259</v>
      </c>
      <c r="M105" s="1">
        <v>1</v>
      </c>
      <c r="N105">
        <f t="shared" si="152"/>
        <v>3.1965899044082517</v>
      </c>
      <c r="O105" s="1">
        <v>6.6311759948730469</v>
      </c>
      <c r="P105" s="1">
        <v>12.906820297241211</v>
      </c>
      <c r="Q105" s="1">
        <v>4.4196476936340332</v>
      </c>
      <c r="R105" s="1">
        <v>399.76800537109375</v>
      </c>
      <c r="S105" s="1">
        <v>382.71969604492188</v>
      </c>
      <c r="T105" s="1">
        <v>2.4939620494842529</v>
      </c>
      <c r="U105" s="1">
        <v>4.8242325782775879</v>
      </c>
      <c r="V105" s="1">
        <v>17.394870758056641</v>
      </c>
      <c r="W105" s="1">
        <v>33.648025512695312</v>
      </c>
      <c r="X105" s="1">
        <v>499.01376342773437</v>
      </c>
      <c r="Y105" s="1">
        <v>1500.4769287109375</v>
      </c>
      <c r="Z105" s="1">
        <v>44.6009521484375</v>
      </c>
      <c r="AA105" s="1">
        <v>68.394355773925781</v>
      </c>
      <c r="AB105" s="1">
        <v>-1.1855404376983643</v>
      </c>
      <c r="AC105" s="1">
        <v>0.29302367568016052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0.96186825349189031</v>
      </c>
      <c r="AL105">
        <f t="shared" si="154"/>
        <v>2.2522787602647005E-3</v>
      </c>
      <c r="AM105">
        <f t="shared" si="155"/>
        <v>286.05682029724119</v>
      </c>
      <c r="AN105">
        <f t="shared" si="156"/>
        <v>279.78117599487302</v>
      </c>
      <c r="AO105">
        <f t="shared" si="157"/>
        <v>240.07630322762634</v>
      </c>
      <c r="AP105">
        <f t="shared" si="158"/>
        <v>0.86191601861411138</v>
      </c>
      <c r="AQ105">
        <f t="shared" si="159"/>
        <v>1.4939924318005444</v>
      </c>
      <c r="AR105">
        <f t="shared" si="160"/>
        <v>21.84379712178098</v>
      </c>
      <c r="AS105">
        <f t="shared" si="161"/>
        <v>17.019564543503392</v>
      </c>
      <c r="AT105">
        <f t="shared" si="162"/>
        <v>9.7689981460571289</v>
      </c>
      <c r="AU105">
        <f t="shared" si="163"/>
        <v>1.2135643916516272</v>
      </c>
      <c r="AV105">
        <f t="shared" si="164"/>
        <v>0.13057013510238066</v>
      </c>
      <c r="AW105">
        <f t="shared" si="165"/>
        <v>0.32995027929488058</v>
      </c>
      <c r="AX105">
        <f t="shared" si="166"/>
        <v>0.88361411235674669</v>
      </c>
      <c r="AY105">
        <f t="shared" si="167"/>
        <v>8.2088333533663543E-2</v>
      </c>
      <c r="AZ105">
        <f t="shared" si="168"/>
        <v>12.69808887861821</v>
      </c>
      <c r="BA105">
        <f t="shared" si="169"/>
        <v>0.48510671501023334</v>
      </c>
      <c r="BB105">
        <f t="shared" si="170"/>
        <v>24.257753717110553</v>
      </c>
      <c r="BC105">
        <f t="shared" si="171"/>
        <v>376.15835432542275</v>
      </c>
      <c r="BD105">
        <f t="shared" si="172"/>
        <v>1.0019030124966024E-2</v>
      </c>
    </row>
    <row r="106" spans="1:114" x14ac:dyDescent="0.25">
      <c r="A106" s="1">
        <v>79</v>
      </c>
      <c r="B106" s="1" t="s">
        <v>127</v>
      </c>
      <c r="C106" s="1">
        <v>2583.0000002682209</v>
      </c>
      <c r="D106" s="1">
        <v>0</v>
      </c>
      <c r="E106">
        <f t="shared" si="145"/>
        <v>15.536236074017514</v>
      </c>
      <c r="F106">
        <f t="shared" si="146"/>
        <v>0.1361306211603403</v>
      </c>
      <c r="G106">
        <f t="shared" si="147"/>
        <v>185.65989451806703</v>
      </c>
      <c r="H106">
        <f t="shared" si="148"/>
        <v>2.2522787602647005</v>
      </c>
      <c r="I106">
        <f t="shared" si="149"/>
        <v>1.1640421525056639</v>
      </c>
      <c r="J106">
        <f t="shared" si="150"/>
        <v>12.906820297241211</v>
      </c>
      <c r="K106" s="1">
        <v>5.187963753</v>
      </c>
      <c r="L106">
        <f t="shared" si="151"/>
        <v>1.5982949522041259</v>
      </c>
      <c r="M106" s="1">
        <v>1</v>
      </c>
      <c r="N106">
        <f t="shared" si="152"/>
        <v>3.1965899044082517</v>
      </c>
      <c r="O106" s="1">
        <v>6.6311759948730469</v>
      </c>
      <c r="P106" s="1">
        <v>12.906820297241211</v>
      </c>
      <c r="Q106" s="1">
        <v>4.4196476936340332</v>
      </c>
      <c r="R106" s="1">
        <v>399.76800537109375</v>
      </c>
      <c r="S106" s="1">
        <v>382.71969604492188</v>
      </c>
      <c r="T106" s="1">
        <v>2.4939620494842529</v>
      </c>
      <c r="U106" s="1">
        <v>4.8242325782775879</v>
      </c>
      <c r="V106" s="1">
        <v>17.394870758056641</v>
      </c>
      <c r="W106" s="1">
        <v>33.648025512695312</v>
      </c>
      <c r="X106" s="1">
        <v>499.01376342773437</v>
      </c>
      <c r="Y106" s="1">
        <v>1500.4769287109375</v>
      </c>
      <c r="Z106" s="1">
        <v>44.6009521484375</v>
      </c>
      <c r="AA106" s="1">
        <v>68.394355773925781</v>
      </c>
      <c r="AB106" s="1">
        <v>-1.1855404376983643</v>
      </c>
      <c r="AC106" s="1">
        <v>0.29302367568016052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0.96186825349189031</v>
      </c>
      <c r="AL106">
        <f t="shared" si="154"/>
        <v>2.2522787602647005E-3</v>
      </c>
      <c r="AM106">
        <f t="shared" si="155"/>
        <v>286.05682029724119</v>
      </c>
      <c r="AN106">
        <f t="shared" si="156"/>
        <v>279.78117599487302</v>
      </c>
      <c r="AO106">
        <f t="shared" si="157"/>
        <v>240.07630322762634</v>
      </c>
      <c r="AP106">
        <f t="shared" si="158"/>
        <v>0.86191601861411138</v>
      </c>
      <c r="AQ106">
        <f t="shared" si="159"/>
        <v>1.4939924318005444</v>
      </c>
      <c r="AR106">
        <f t="shared" si="160"/>
        <v>21.84379712178098</v>
      </c>
      <c r="AS106">
        <f t="shared" si="161"/>
        <v>17.019564543503392</v>
      </c>
      <c r="AT106">
        <f t="shared" si="162"/>
        <v>9.7689981460571289</v>
      </c>
      <c r="AU106">
        <f t="shared" si="163"/>
        <v>1.2135643916516272</v>
      </c>
      <c r="AV106">
        <f t="shared" si="164"/>
        <v>0.13057013510238066</v>
      </c>
      <c r="AW106">
        <f t="shared" si="165"/>
        <v>0.32995027929488058</v>
      </c>
      <c r="AX106">
        <f t="shared" si="166"/>
        <v>0.88361411235674669</v>
      </c>
      <c r="AY106">
        <f t="shared" si="167"/>
        <v>8.2088333533663543E-2</v>
      </c>
      <c r="AZ106">
        <f t="shared" si="168"/>
        <v>12.69808887861821</v>
      </c>
      <c r="BA106">
        <f t="shared" si="169"/>
        <v>0.48510671501023334</v>
      </c>
      <c r="BB106">
        <f t="shared" si="170"/>
        <v>24.257753717110553</v>
      </c>
      <c r="BC106">
        <f t="shared" si="171"/>
        <v>376.15835432542275</v>
      </c>
      <c r="BD106">
        <f t="shared" si="172"/>
        <v>1.0019030124966024E-2</v>
      </c>
    </row>
    <row r="107" spans="1:114" x14ac:dyDescent="0.25">
      <c r="A107" s="1">
        <v>80</v>
      </c>
      <c r="B107" s="1" t="s">
        <v>128</v>
      </c>
      <c r="C107" s="1">
        <v>2583.500000257045</v>
      </c>
      <c r="D107" s="1">
        <v>0</v>
      </c>
      <c r="E107">
        <f t="shared" si="145"/>
        <v>15.538068844595829</v>
      </c>
      <c r="F107">
        <f t="shared" si="146"/>
        <v>0.13615904207312768</v>
      </c>
      <c r="G107">
        <f t="shared" si="147"/>
        <v>185.68065419640433</v>
      </c>
      <c r="H107">
        <f t="shared" si="148"/>
        <v>2.2529979264828173</v>
      </c>
      <c r="I107">
        <f t="shared" si="149"/>
        <v>1.1641837089993032</v>
      </c>
      <c r="J107">
        <f t="shared" si="150"/>
        <v>12.908187866210938</v>
      </c>
      <c r="K107" s="1">
        <v>5.187963753</v>
      </c>
      <c r="L107">
        <f t="shared" si="151"/>
        <v>1.5982949522041259</v>
      </c>
      <c r="M107" s="1">
        <v>1</v>
      </c>
      <c r="N107">
        <f t="shared" si="152"/>
        <v>3.1965899044082517</v>
      </c>
      <c r="O107" s="1">
        <v>6.6320886611938477</v>
      </c>
      <c r="P107" s="1">
        <v>12.908187866210938</v>
      </c>
      <c r="Q107" s="1">
        <v>4.4108548164367676</v>
      </c>
      <c r="R107" s="1">
        <v>399.77664184570312</v>
      </c>
      <c r="S107" s="1">
        <v>382.7259521484375</v>
      </c>
      <c r="T107" s="1">
        <v>2.4930622577667236</v>
      </c>
      <c r="U107" s="1">
        <v>4.8241009712219238</v>
      </c>
      <c r="V107" s="1">
        <v>17.387563705444336</v>
      </c>
      <c r="W107" s="1">
        <v>33.645114898681641</v>
      </c>
      <c r="X107" s="1">
        <v>499.0086669921875</v>
      </c>
      <c r="Y107" s="1">
        <v>1500.48876953125</v>
      </c>
      <c r="Z107" s="1">
        <v>44.574016571044922</v>
      </c>
      <c r="AA107" s="1">
        <v>68.39459228515625</v>
      </c>
      <c r="AB107" s="1">
        <v>-1.1855404376983643</v>
      </c>
      <c r="AC107" s="1">
        <v>0.29302367568016052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0.96185842991603387</v>
      </c>
      <c r="AL107">
        <f t="shared" si="154"/>
        <v>2.2529979264828172E-3</v>
      </c>
      <c r="AM107">
        <f t="shared" si="155"/>
        <v>286.05818786621091</v>
      </c>
      <c r="AN107">
        <f t="shared" si="156"/>
        <v>279.78208866119382</v>
      </c>
      <c r="AO107">
        <f t="shared" si="157"/>
        <v>240.07819775883399</v>
      </c>
      <c r="AP107">
        <f t="shared" si="158"/>
        <v>0.86153519772935128</v>
      </c>
      <c r="AQ107">
        <f t="shared" si="159"/>
        <v>1.494126128068453</v>
      </c>
      <c r="AR107">
        <f t="shared" si="160"/>
        <v>21.845676363403438</v>
      </c>
      <c r="AS107">
        <f t="shared" si="161"/>
        <v>17.021575392181514</v>
      </c>
      <c r="AT107">
        <f t="shared" si="162"/>
        <v>9.7701382637023926</v>
      </c>
      <c r="AU107">
        <f t="shared" si="163"/>
        <v>1.2136572100370875</v>
      </c>
      <c r="AV107">
        <f t="shared" si="164"/>
        <v>0.13059628141038859</v>
      </c>
      <c r="AW107">
        <f t="shared" si="165"/>
        <v>0.32994241906914978</v>
      </c>
      <c r="AX107">
        <f t="shared" si="166"/>
        <v>0.8837147909679377</v>
      </c>
      <c r="AY107">
        <f t="shared" si="167"/>
        <v>8.2104868603772363E-2</v>
      </c>
      <c r="AZ107">
        <f t="shared" si="168"/>
        <v>12.699552639004162</v>
      </c>
      <c r="BA107">
        <f t="shared" si="169"/>
        <v>0.48515302700034679</v>
      </c>
      <c r="BB107">
        <f t="shared" si="170"/>
        <v>24.255900063374437</v>
      </c>
      <c r="BC107">
        <f t="shared" si="171"/>
        <v>376.16383640400721</v>
      </c>
      <c r="BD107">
        <f t="shared" si="172"/>
        <v>1.0019300331347148E-2</v>
      </c>
    </row>
    <row r="108" spans="1:114" x14ac:dyDescent="0.25">
      <c r="A108" s="1">
        <v>81</v>
      </c>
      <c r="B108" s="1" t="s">
        <v>128</v>
      </c>
      <c r="C108" s="1">
        <v>2584.0000002458692</v>
      </c>
      <c r="D108" s="1">
        <v>0</v>
      </c>
      <c r="E108">
        <f t="shared" si="145"/>
        <v>15.487439591896432</v>
      </c>
      <c r="F108">
        <f t="shared" si="146"/>
        <v>0.13610340079552311</v>
      </c>
      <c r="G108">
        <f t="shared" si="147"/>
        <v>186.23032719314037</v>
      </c>
      <c r="H108">
        <f t="shared" si="148"/>
        <v>2.2522006327774378</v>
      </c>
      <c r="I108">
        <f t="shared" si="149"/>
        <v>1.1642256752520095</v>
      </c>
      <c r="J108">
        <f t="shared" si="150"/>
        <v>12.90802001953125</v>
      </c>
      <c r="K108" s="1">
        <v>5.187963753</v>
      </c>
      <c r="L108">
        <f t="shared" si="151"/>
        <v>1.5982949522041259</v>
      </c>
      <c r="M108" s="1">
        <v>1</v>
      </c>
      <c r="N108">
        <f t="shared" si="152"/>
        <v>3.1965899044082517</v>
      </c>
      <c r="O108" s="1">
        <v>6.6322975158691406</v>
      </c>
      <c r="P108" s="1">
        <v>12.90802001953125</v>
      </c>
      <c r="Q108" s="1">
        <v>4.4014592170715332</v>
      </c>
      <c r="R108" s="1">
        <v>399.73919677734375</v>
      </c>
      <c r="S108" s="1">
        <v>382.741455078125</v>
      </c>
      <c r="T108" s="1">
        <v>2.4930481910705566</v>
      </c>
      <c r="U108" s="1">
        <v>4.8232598304748535</v>
      </c>
      <c r="V108" s="1">
        <v>17.387170791625977</v>
      </c>
      <c r="W108" s="1">
        <v>33.638675689697266</v>
      </c>
      <c r="X108" s="1">
        <v>499.00955200195312</v>
      </c>
      <c r="Y108" s="1">
        <v>1500.5614013671875</v>
      </c>
      <c r="Z108" s="1">
        <v>44.556007385253906</v>
      </c>
      <c r="AA108" s="1">
        <v>68.394416809082031</v>
      </c>
      <c r="AB108" s="1">
        <v>-1.1855404376983643</v>
      </c>
      <c r="AC108" s="1">
        <v>0.29302367568016052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0.96186013580645202</v>
      </c>
      <c r="AL108">
        <f t="shared" si="154"/>
        <v>2.2522006327774379E-3</v>
      </c>
      <c r="AM108">
        <f t="shared" si="155"/>
        <v>286.05802001953123</v>
      </c>
      <c r="AN108">
        <f t="shared" si="156"/>
        <v>279.78229751586912</v>
      </c>
      <c r="AO108">
        <f t="shared" si="157"/>
        <v>240.08981885232424</v>
      </c>
      <c r="AP108">
        <f t="shared" si="158"/>
        <v>0.86208226576599278</v>
      </c>
      <c r="AQ108">
        <f t="shared" si="159"/>
        <v>1.4941097184760088</v>
      </c>
      <c r="AR108">
        <f t="shared" si="160"/>
        <v>21.845492485837049</v>
      </c>
      <c r="AS108">
        <f t="shared" si="161"/>
        <v>17.022232655362195</v>
      </c>
      <c r="AT108">
        <f t="shared" si="162"/>
        <v>9.7701587677001953</v>
      </c>
      <c r="AU108">
        <f t="shared" si="163"/>
        <v>1.2136588793501248</v>
      </c>
      <c r="AV108">
        <f t="shared" si="164"/>
        <v>0.13054509284105797</v>
      </c>
      <c r="AW108">
        <f t="shared" si="165"/>
        <v>0.32988404322399945</v>
      </c>
      <c r="AX108">
        <f t="shared" si="166"/>
        <v>0.8837748361261254</v>
      </c>
      <c r="AY108">
        <f t="shared" si="167"/>
        <v>8.2072496705468817E-2</v>
      </c>
      <c r="AZ108">
        <f t="shared" si="168"/>
        <v>12.737114620539367</v>
      </c>
      <c r="BA108">
        <f t="shared" si="169"/>
        <v>0.48656952290450778</v>
      </c>
      <c r="BB108">
        <f t="shared" si="170"/>
        <v>24.251112434069999</v>
      </c>
      <c r="BC108">
        <f t="shared" si="171"/>
        <v>376.20072133551167</v>
      </c>
      <c r="BD108">
        <f t="shared" si="172"/>
        <v>9.9837033146989284E-3</v>
      </c>
    </row>
    <row r="109" spans="1:114" x14ac:dyDescent="0.25">
      <c r="A109" s="1">
        <v>82</v>
      </c>
      <c r="B109" s="1" t="s">
        <v>129</v>
      </c>
      <c r="C109" s="1">
        <v>2584.5000002346933</v>
      </c>
      <c r="D109" s="1">
        <v>0</v>
      </c>
      <c r="E109">
        <f t="shared" si="145"/>
        <v>15.464895371333359</v>
      </c>
      <c r="F109">
        <f t="shared" si="146"/>
        <v>0.13609278064104727</v>
      </c>
      <c r="G109">
        <f t="shared" si="147"/>
        <v>186.50006662804807</v>
      </c>
      <c r="H109">
        <f t="shared" si="148"/>
        <v>2.2523265983725893</v>
      </c>
      <c r="I109">
        <f t="shared" si="149"/>
        <v>1.1643808636999911</v>
      </c>
      <c r="J109">
        <f t="shared" si="150"/>
        <v>12.908795356750488</v>
      </c>
      <c r="K109" s="1">
        <v>5.187963753</v>
      </c>
      <c r="L109">
        <f t="shared" si="151"/>
        <v>1.5982949522041259</v>
      </c>
      <c r="M109" s="1">
        <v>1</v>
      </c>
      <c r="N109">
        <f t="shared" si="152"/>
        <v>3.1965899044082517</v>
      </c>
      <c r="O109" s="1">
        <v>6.6327447891235352</v>
      </c>
      <c r="P109" s="1">
        <v>12.908795356750488</v>
      </c>
      <c r="Q109" s="1">
        <v>4.3920798301696777</v>
      </c>
      <c r="R109" s="1">
        <v>399.72988891601562</v>
      </c>
      <c r="S109" s="1">
        <v>382.755615234375</v>
      </c>
      <c r="T109" s="1">
        <v>2.4917581081390381</v>
      </c>
      <c r="U109" s="1">
        <v>4.822087287902832</v>
      </c>
      <c r="V109" s="1">
        <v>17.377681732177734</v>
      </c>
      <c r="W109" s="1">
        <v>33.629547119140625</v>
      </c>
      <c r="X109" s="1">
        <v>499.01287841796875</v>
      </c>
      <c r="Y109" s="1">
        <v>1500.51220703125</v>
      </c>
      <c r="Z109" s="1">
        <v>44.435768127441406</v>
      </c>
      <c r="AA109" s="1">
        <v>68.394584655761719</v>
      </c>
      <c r="AB109" s="1">
        <v>-1.1855404376983643</v>
      </c>
      <c r="AC109" s="1">
        <v>0.29302367568016052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0.96186654760147228</v>
      </c>
      <c r="AL109">
        <f t="shared" si="154"/>
        <v>2.2523265983725891E-3</v>
      </c>
      <c r="AM109">
        <f t="shared" si="155"/>
        <v>286.05879535675047</v>
      </c>
      <c r="AN109">
        <f t="shared" si="156"/>
        <v>279.78274478912351</v>
      </c>
      <c r="AO109">
        <f t="shared" si="157"/>
        <v>240.08194775875018</v>
      </c>
      <c r="AP109">
        <f t="shared" si="158"/>
        <v>0.8618969161391653</v>
      </c>
      <c r="AQ109">
        <f t="shared" si="159"/>
        <v>1.4941855209299337</v>
      </c>
      <c r="AR109">
        <f t="shared" si="160"/>
        <v>21.846547185721672</v>
      </c>
      <c r="AS109">
        <f t="shared" si="161"/>
        <v>17.02445989781884</v>
      </c>
      <c r="AT109">
        <f t="shared" si="162"/>
        <v>9.7707700729370117</v>
      </c>
      <c r="AU109">
        <f t="shared" si="163"/>
        <v>1.2137086491006477</v>
      </c>
      <c r="AV109">
        <f t="shared" si="164"/>
        <v>0.1305353223730579</v>
      </c>
      <c r="AW109">
        <f t="shared" si="165"/>
        <v>0.32980465722994268</v>
      </c>
      <c r="AX109">
        <f t="shared" si="166"/>
        <v>0.88390399187070501</v>
      </c>
      <c r="AY109">
        <f t="shared" si="167"/>
        <v>8.2066317831387237E-2</v>
      </c>
      <c r="AZ109">
        <f t="shared" si="168"/>
        <v>12.755594595297234</v>
      </c>
      <c r="BA109">
        <f t="shared" si="169"/>
        <v>0.48725625230565822</v>
      </c>
      <c r="BB109">
        <f t="shared" si="170"/>
        <v>24.244621785321328</v>
      </c>
      <c r="BC109">
        <f t="shared" si="171"/>
        <v>376.22440248090015</v>
      </c>
      <c r="BD109">
        <f t="shared" si="172"/>
        <v>9.9658750669842158E-3</v>
      </c>
    </row>
    <row r="110" spans="1:114" x14ac:dyDescent="0.25">
      <c r="A110" s="1">
        <v>83</v>
      </c>
      <c r="B110" s="1" t="s">
        <v>130</v>
      </c>
      <c r="C110" s="1">
        <v>2585.0000002235174</v>
      </c>
      <c r="D110" s="1">
        <v>0</v>
      </c>
      <c r="E110">
        <f t="shared" si="145"/>
        <v>15.46376868874462</v>
      </c>
      <c r="F110">
        <f t="shared" si="146"/>
        <v>0.13608464325720981</v>
      </c>
      <c r="G110">
        <f t="shared" si="147"/>
        <v>186.49593623034912</v>
      </c>
      <c r="H110">
        <f t="shared" si="148"/>
        <v>2.2522926174522575</v>
      </c>
      <c r="I110">
        <f t="shared" si="149"/>
        <v>1.1644278599121689</v>
      </c>
      <c r="J110">
        <f t="shared" si="150"/>
        <v>12.90894603729248</v>
      </c>
      <c r="K110" s="1">
        <v>5.187963753</v>
      </c>
      <c r="L110">
        <f t="shared" si="151"/>
        <v>1.5982949522041259</v>
      </c>
      <c r="M110" s="1">
        <v>1</v>
      </c>
      <c r="N110">
        <f t="shared" si="152"/>
        <v>3.1965899044082517</v>
      </c>
      <c r="O110" s="1">
        <v>6.6312971115112305</v>
      </c>
      <c r="P110" s="1">
        <v>12.90894603729248</v>
      </c>
      <c r="Q110" s="1">
        <v>4.3818235397338867</v>
      </c>
      <c r="R110" s="1">
        <v>399.72119140625</v>
      </c>
      <c r="S110" s="1">
        <v>382.74880981445312</v>
      </c>
      <c r="T110" s="1">
        <v>2.4914250373840332</v>
      </c>
      <c r="U110" s="1">
        <v>4.8216252326965332</v>
      </c>
      <c r="V110" s="1">
        <v>17.377054214477539</v>
      </c>
      <c r="W110" s="1">
        <v>33.629604339599609</v>
      </c>
      <c r="X110" s="1">
        <v>499.033203125</v>
      </c>
      <c r="Y110" s="1">
        <v>1500.54541015625</v>
      </c>
      <c r="Z110" s="1">
        <v>44.484622955322266</v>
      </c>
      <c r="AA110" s="1">
        <v>68.394447326660156</v>
      </c>
      <c r="AB110" s="1">
        <v>-1.1855404376983643</v>
      </c>
      <c r="AC110" s="1">
        <v>0.29302367568016052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0.96190572425728349</v>
      </c>
      <c r="AL110">
        <f t="shared" si="154"/>
        <v>2.2522926174522576E-3</v>
      </c>
      <c r="AM110">
        <f t="shared" si="155"/>
        <v>286.05894603729246</v>
      </c>
      <c r="AN110">
        <f t="shared" si="156"/>
        <v>279.78129711151121</v>
      </c>
      <c r="AO110">
        <f t="shared" si="157"/>
        <v>240.08726025863143</v>
      </c>
      <c r="AP110">
        <f t="shared" si="158"/>
        <v>0.86180601108319155</v>
      </c>
      <c r="AQ110">
        <f t="shared" si="159"/>
        <v>1.4942002529187275</v>
      </c>
      <c r="AR110">
        <f t="shared" si="160"/>
        <v>21.846806448807843</v>
      </c>
      <c r="AS110">
        <f t="shared" si="161"/>
        <v>17.02518121611131</v>
      </c>
      <c r="AT110">
        <f t="shared" si="162"/>
        <v>9.7701215744018555</v>
      </c>
      <c r="AU110">
        <f t="shared" si="163"/>
        <v>1.213655851295411</v>
      </c>
      <c r="AV110">
        <f t="shared" si="164"/>
        <v>0.13052783599458206</v>
      </c>
      <c r="AW110">
        <f t="shared" si="165"/>
        <v>0.32977239300655858</v>
      </c>
      <c r="AX110">
        <f t="shared" si="166"/>
        <v>0.8838834582888524</v>
      </c>
      <c r="AY110">
        <f t="shared" si="167"/>
        <v>8.2061583426257467E-2</v>
      </c>
      <c r="AZ110">
        <f t="shared" si="168"/>
        <v>12.755286487142785</v>
      </c>
      <c r="BA110">
        <f t="shared" si="169"/>
        <v>0.48725412450206596</v>
      </c>
      <c r="BB110">
        <f t="shared" si="170"/>
        <v>24.242133925412023</v>
      </c>
      <c r="BC110">
        <f t="shared" si="171"/>
        <v>376.218072887262</v>
      </c>
      <c r="BD110">
        <f t="shared" si="172"/>
        <v>9.9642940772937203E-3</v>
      </c>
    </row>
    <row r="111" spans="1:114" x14ac:dyDescent="0.25">
      <c r="A111" s="1">
        <v>84</v>
      </c>
      <c r="B111" s="1" t="s">
        <v>130</v>
      </c>
      <c r="C111" s="1">
        <v>2585.5000002123415</v>
      </c>
      <c r="D111" s="1">
        <v>0</v>
      </c>
      <c r="E111">
        <f t="shared" si="145"/>
        <v>15.455290936524017</v>
      </c>
      <c r="F111">
        <f t="shared" si="146"/>
        <v>0.13607017753408418</v>
      </c>
      <c r="G111">
        <f t="shared" si="147"/>
        <v>186.5947376083719</v>
      </c>
      <c r="H111">
        <f t="shared" si="148"/>
        <v>2.2521128918542139</v>
      </c>
      <c r="I111">
        <f t="shared" si="149"/>
        <v>1.1644545389645768</v>
      </c>
      <c r="J111">
        <f t="shared" si="150"/>
        <v>12.908801078796387</v>
      </c>
      <c r="K111" s="1">
        <v>5.187963753</v>
      </c>
      <c r="L111">
        <f t="shared" si="151"/>
        <v>1.5982949522041259</v>
      </c>
      <c r="M111" s="1">
        <v>1</v>
      </c>
      <c r="N111">
        <f t="shared" si="152"/>
        <v>3.1965899044082517</v>
      </c>
      <c r="O111" s="1">
        <v>6.630622386932373</v>
      </c>
      <c r="P111" s="1">
        <v>12.908801078796387</v>
      </c>
      <c r="Q111" s="1">
        <v>4.3718681335449219</v>
      </c>
      <c r="R111" s="1">
        <v>399.72882080078125</v>
      </c>
      <c r="S111" s="1">
        <v>382.765380859375</v>
      </c>
      <c r="T111" s="1">
        <v>2.4910237789154053</v>
      </c>
      <c r="U111" s="1">
        <v>4.8210263252258301</v>
      </c>
      <c r="V111" s="1">
        <v>17.375066757202148</v>
      </c>
      <c r="W111" s="1">
        <v>33.626998901367188</v>
      </c>
      <c r="X111" s="1">
        <v>499.0360107421875</v>
      </c>
      <c r="Y111" s="1">
        <v>1500.5113525390625</v>
      </c>
      <c r="Z111" s="1">
        <v>44.507656097412109</v>
      </c>
      <c r="AA111" s="1">
        <v>68.39447021484375</v>
      </c>
      <c r="AB111" s="1">
        <v>-1.1855404376983643</v>
      </c>
      <c r="AC111" s="1">
        <v>0.29302367568016052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0.96191113604757561</v>
      </c>
      <c r="AL111">
        <f t="shared" si="154"/>
        <v>2.2521128918542139E-3</v>
      </c>
      <c r="AM111">
        <f t="shared" si="155"/>
        <v>286.05880107879636</v>
      </c>
      <c r="AN111">
        <f t="shared" si="156"/>
        <v>279.78062238693235</v>
      </c>
      <c r="AO111">
        <f t="shared" si="157"/>
        <v>240.08181104000323</v>
      </c>
      <c r="AP111">
        <f t="shared" si="158"/>
        <v>0.86177982343355231</v>
      </c>
      <c r="AQ111">
        <f t="shared" si="159"/>
        <v>1.4941860803702125</v>
      </c>
      <c r="AR111">
        <f t="shared" si="160"/>
        <v>21.846591920028164</v>
      </c>
      <c r="AS111">
        <f t="shared" si="161"/>
        <v>17.025565594802334</v>
      </c>
      <c r="AT111">
        <f t="shared" si="162"/>
        <v>9.7697117328643799</v>
      </c>
      <c r="AU111">
        <f t="shared" si="163"/>
        <v>1.2136224849025468</v>
      </c>
      <c r="AV111">
        <f t="shared" si="164"/>
        <v>0.13051452746509595</v>
      </c>
      <c r="AW111">
        <f t="shared" si="165"/>
        <v>0.32973154140563565</v>
      </c>
      <c r="AX111">
        <f t="shared" si="166"/>
        <v>0.88389094349691111</v>
      </c>
      <c r="AY111">
        <f t="shared" si="167"/>
        <v>8.205316708567266E-2</v>
      </c>
      <c r="AZ111">
        <f t="shared" si="168"/>
        <v>12.762048223602376</v>
      </c>
      <c r="BA111">
        <f t="shared" si="169"/>
        <v>0.48749115499796297</v>
      </c>
      <c r="BB111">
        <f t="shared" si="170"/>
        <v>24.239381977159024</v>
      </c>
      <c r="BC111">
        <f t="shared" si="171"/>
        <v>376.23822429933767</v>
      </c>
      <c r="BD111">
        <f t="shared" si="172"/>
        <v>9.9571674642094307E-3</v>
      </c>
    </row>
    <row r="112" spans="1:114" x14ac:dyDescent="0.25">
      <c r="A112" s="1">
        <v>85</v>
      </c>
      <c r="B112" s="1" t="s">
        <v>131</v>
      </c>
      <c r="C112" s="1">
        <v>2586.0000002011657</v>
      </c>
      <c r="D112" s="1">
        <v>0</v>
      </c>
      <c r="E112">
        <f t="shared" si="145"/>
        <v>15.421401814805037</v>
      </c>
      <c r="F112">
        <f t="shared" si="146"/>
        <v>0.13612273567277947</v>
      </c>
      <c r="G112">
        <f t="shared" si="147"/>
        <v>187.08420709152054</v>
      </c>
      <c r="H112">
        <f t="shared" si="148"/>
        <v>2.252361258641181</v>
      </c>
      <c r="I112">
        <f t="shared" si="149"/>
        <v>1.164152140434553</v>
      </c>
      <c r="J112">
        <f t="shared" si="150"/>
        <v>12.90556526184082</v>
      </c>
      <c r="K112" s="1">
        <v>5.187963753</v>
      </c>
      <c r="L112">
        <f t="shared" si="151"/>
        <v>1.5982949522041259</v>
      </c>
      <c r="M112" s="1">
        <v>1</v>
      </c>
      <c r="N112">
        <f t="shared" si="152"/>
        <v>3.1965899044082517</v>
      </c>
      <c r="O112" s="1">
        <v>6.6294832229614258</v>
      </c>
      <c r="P112" s="1">
        <v>12.90556526184082</v>
      </c>
      <c r="Q112" s="1">
        <v>4.361088752746582</v>
      </c>
      <c r="R112" s="1">
        <v>399.70376586914063</v>
      </c>
      <c r="S112" s="1">
        <v>382.77664184570312</v>
      </c>
      <c r="T112" s="1">
        <v>2.4907388687133789</v>
      </c>
      <c r="U112" s="1">
        <v>4.8208322525024414</v>
      </c>
      <c r="V112" s="1">
        <v>17.374406814575195</v>
      </c>
      <c r="W112" s="1">
        <v>33.628215789794922</v>
      </c>
      <c r="X112" s="1">
        <v>499.07168579101562</v>
      </c>
      <c r="Y112" s="1">
        <v>1500.547607421875</v>
      </c>
      <c r="Z112" s="1">
        <v>44.475955963134766</v>
      </c>
      <c r="AA112" s="1">
        <v>68.394332885742188</v>
      </c>
      <c r="AB112" s="1">
        <v>-1.1855404376983643</v>
      </c>
      <c r="AC112" s="1">
        <v>0.29302367568016052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0.96197990107857168</v>
      </c>
      <c r="AL112">
        <f t="shared" si="154"/>
        <v>2.252361258641181E-3</v>
      </c>
      <c r="AM112">
        <f t="shared" si="155"/>
        <v>286.0555652618408</v>
      </c>
      <c r="AN112">
        <f t="shared" si="156"/>
        <v>279.7794832229614</v>
      </c>
      <c r="AO112">
        <f t="shared" si="157"/>
        <v>240.08761182112357</v>
      </c>
      <c r="AP112">
        <f t="shared" si="158"/>
        <v>0.86196446715083108</v>
      </c>
      <c r="AQ112">
        <f t="shared" si="159"/>
        <v>1.4938697462985273</v>
      </c>
      <c r="AR112">
        <f t="shared" si="160"/>
        <v>21.842010635503204</v>
      </c>
      <c r="AS112">
        <f t="shared" si="161"/>
        <v>17.021178383000763</v>
      </c>
      <c r="AT112">
        <f t="shared" si="162"/>
        <v>9.767524242401123</v>
      </c>
      <c r="AU112">
        <f t="shared" si="163"/>
        <v>1.2134444086040894</v>
      </c>
      <c r="AV112">
        <f t="shared" si="164"/>
        <v>0.13056288063331503</v>
      </c>
      <c r="AW112">
        <f t="shared" si="165"/>
        <v>0.32971760586397431</v>
      </c>
      <c r="AX112">
        <f t="shared" si="166"/>
        <v>0.88372680274011506</v>
      </c>
      <c r="AY112">
        <f t="shared" si="167"/>
        <v>8.2083745774147773E-2</v>
      </c>
      <c r="AZ112">
        <f t="shared" si="168"/>
        <v>12.795499537482586</v>
      </c>
      <c r="BA112">
        <f t="shared" si="169"/>
        <v>0.48875554733283333</v>
      </c>
      <c r="BB112">
        <f t="shared" si="170"/>
        <v>24.244395871863912</v>
      </c>
      <c r="BC112">
        <f t="shared" si="171"/>
        <v>376.26379751078343</v>
      </c>
      <c r="BD112">
        <f t="shared" si="172"/>
        <v>9.9367138951628395E-3</v>
      </c>
    </row>
    <row r="113" spans="1:114" x14ac:dyDescent="0.25">
      <c r="A113" s="1">
        <v>86</v>
      </c>
      <c r="B113" s="1" t="s">
        <v>131</v>
      </c>
      <c r="C113" s="1">
        <v>2586.5000001899898</v>
      </c>
      <c r="D113" s="1">
        <v>0</v>
      </c>
      <c r="E113">
        <f t="shared" si="145"/>
        <v>15.387151271119091</v>
      </c>
      <c r="F113">
        <f t="shared" si="146"/>
        <v>0.1361669564548019</v>
      </c>
      <c r="G113">
        <f t="shared" si="147"/>
        <v>187.5672252721096</v>
      </c>
      <c r="H113">
        <f t="shared" si="148"/>
        <v>2.2529686504781656</v>
      </c>
      <c r="I113">
        <f t="shared" si="149"/>
        <v>1.1641000403171553</v>
      </c>
      <c r="J113">
        <f t="shared" si="150"/>
        <v>12.904767990112305</v>
      </c>
      <c r="K113" s="1">
        <v>5.187963753</v>
      </c>
      <c r="L113">
        <f t="shared" si="151"/>
        <v>1.5982949522041259</v>
      </c>
      <c r="M113" s="1">
        <v>1</v>
      </c>
      <c r="N113">
        <f t="shared" si="152"/>
        <v>3.1965899044082517</v>
      </c>
      <c r="O113" s="1">
        <v>6.6276412010192871</v>
      </c>
      <c r="P113" s="1">
        <v>12.904767990112305</v>
      </c>
      <c r="Q113" s="1">
        <v>4.3500580787658691</v>
      </c>
      <c r="R113" s="1">
        <v>399.6810302734375</v>
      </c>
      <c r="S113" s="1">
        <v>382.79013061523438</v>
      </c>
      <c r="T113" s="1">
        <v>2.4898724555969238</v>
      </c>
      <c r="U113" s="1">
        <v>4.8204717636108398</v>
      </c>
      <c r="V113" s="1">
        <v>17.370502471923828</v>
      </c>
      <c r="W113" s="1">
        <v>33.629840850830078</v>
      </c>
      <c r="X113" s="1">
        <v>499.09808349609375</v>
      </c>
      <c r="Y113" s="1">
        <v>1500.584716796875</v>
      </c>
      <c r="Z113" s="1">
        <v>44.420684814453125</v>
      </c>
      <c r="AA113" s="1">
        <v>68.394088745117188</v>
      </c>
      <c r="AB113" s="1">
        <v>-1.1855404376983643</v>
      </c>
      <c r="AC113" s="1">
        <v>0.29302367568016052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0.96203078367208028</v>
      </c>
      <c r="AL113">
        <f t="shared" si="154"/>
        <v>2.2529686504781658E-3</v>
      </c>
      <c r="AM113">
        <f t="shared" si="155"/>
        <v>286.05476799011228</v>
      </c>
      <c r="AN113">
        <f t="shared" si="156"/>
        <v>279.77764120101926</v>
      </c>
      <c r="AO113">
        <f t="shared" si="157"/>
        <v>240.09354932099086</v>
      </c>
      <c r="AP113">
        <f t="shared" si="158"/>
        <v>0.86163795214008265</v>
      </c>
      <c r="AQ113">
        <f t="shared" si="159"/>
        <v>1.4937918139108868</v>
      </c>
      <c r="AR113">
        <f t="shared" si="160"/>
        <v>21.8409491422244</v>
      </c>
      <c r="AS113">
        <f t="shared" si="161"/>
        <v>17.02047737861356</v>
      </c>
      <c r="AT113">
        <f t="shared" si="162"/>
        <v>9.7662045955657959</v>
      </c>
      <c r="AU113">
        <f t="shared" si="163"/>
        <v>1.2133369916932515</v>
      </c>
      <c r="AV113">
        <f t="shared" si="164"/>
        <v>0.13060356230268172</v>
      </c>
      <c r="AW113">
        <f t="shared" si="165"/>
        <v>0.32969177359373136</v>
      </c>
      <c r="AX113">
        <f t="shared" si="166"/>
        <v>0.88364521809952012</v>
      </c>
      <c r="AY113">
        <f t="shared" si="167"/>
        <v>8.2109473087377718E-2</v>
      </c>
      <c r="AZ113">
        <f t="shared" si="168"/>
        <v>12.828489450936051</v>
      </c>
      <c r="BA113">
        <f t="shared" si="169"/>
        <v>0.49000016006328234</v>
      </c>
      <c r="BB113">
        <f t="shared" si="170"/>
        <v>24.244893920085953</v>
      </c>
      <c r="BC113">
        <f t="shared" si="171"/>
        <v>376.29175114298357</v>
      </c>
      <c r="BD113">
        <f t="shared" si="172"/>
        <v>9.9141118339009932E-3</v>
      </c>
    </row>
    <row r="114" spans="1:114" x14ac:dyDescent="0.25">
      <c r="A114" s="1">
        <v>87</v>
      </c>
      <c r="B114" s="1" t="s">
        <v>132</v>
      </c>
      <c r="C114" s="1">
        <v>2587.0000001788139</v>
      </c>
      <c r="D114" s="1">
        <v>0</v>
      </c>
      <c r="E114">
        <f t="shared" si="145"/>
        <v>15.354568378740991</v>
      </c>
      <c r="F114">
        <f t="shared" si="146"/>
        <v>0.13623481545816665</v>
      </c>
      <c r="G114">
        <f t="shared" si="147"/>
        <v>188.09052570334029</v>
      </c>
      <c r="H114">
        <f t="shared" si="148"/>
        <v>2.2531957461086192</v>
      </c>
      <c r="I114">
        <f t="shared" si="149"/>
        <v>1.1636658995901747</v>
      </c>
      <c r="J114">
        <f t="shared" si="150"/>
        <v>12.900210380554199</v>
      </c>
      <c r="K114" s="1">
        <v>5.187963753</v>
      </c>
      <c r="L114">
        <f t="shared" si="151"/>
        <v>1.5982949522041259</v>
      </c>
      <c r="M114" s="1">
        <v>1</v>
      </c>
      <c r="N114">
        <f t="shared" si="152"/>
        <v>3.1965899044082517</v>
      </c>
      <c r="O114" s="1">
        <v>6.6260695457458496</v>
      </c>
      <c r="P114" s="1">
        <v>12.900210380554199</v>
      </c>
      <c r="Q114" s="1">
        <v>4.3379316329956055</v>
      </c>
      <c r="R114" s="1">
        <v>399.68844604492188</v>
      </c>
      <c r="S114" s="1">
        <v>382.83151245117187</v>
      </c>
      <c r="T114" s="1">
        <v>2.4895081520080566</v>
      </c>
      <c r="U114" s="1">
        <v>4.8203034400939941</v>
      </c>
      <c r="V114" s="1">
        <v>17.369850158691406</v>
      </c>
      <c r="W114" s="1">
        <v>33.63232421875</v>
      </c>
      <c r="X114" s="1">
        <v>499.10650634765625</v>
      </c>
      <c r="Y114" s="1">
        <v>1500.64208984375</v>
      </c>
      <c r="Z114" s="1">
        <v>44.434402465820313</v>
      </c>
      <c r="AA114" s="1">
        <v>68.394134521484375</v>
      </c>
      <c r="AB114" s="1">
        <v>-1.1855404376983643</v>
      </c>
      <c r="AC114" s="1">
        <v>0.29302367568016052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0.96204701904295709</v>
      </c>
      <c r="AL114">
        <f t="shared" si="154"/>
        <v>2.2531957461086193E-3</v>
      </c>
      <c r="AM114">
        <f t="shared" si="155"/>
        <v>286.05021038055418</v>
      </c>
      <c r="AN114">
        <f t="shared" si="156"/>
        <v>279.77606954574583</v>
      </c>
      <c r="AO114">
        <f t="shared" si="157"/>
        <v>240.10272900828568</v>
      </c>
      <c r="AP114">
        <f t="shared" si="158"/>
        <v>0.8619709819177912</v>
      </c>
      <c r="AQ114">
        <f t="shared" si="159"/>
        <v>1.4933463815063373</v>
      </c>
      <c r="AR114">
        <f t="shared" si="160"/>
        <v>21.834421795881315</v>
      </c>
      <c r="AS114">
        <f t="shared" si="161"/>
        <v>17.014118355787321</v>
      </c>
      <c r="AT114">
        <f t="shared" si="162"/>
        <v>9.7631399631500244</v>
      </c>
      <c r="AU114">
        <f t="shared" si="163"/>
        <v>1.2130875683724565</v>
      </c>
      <c r="AV114">
        <f t="shared" si="164"/>
        <v>0.13066598826113823</v>
      </c>
      <c r="AW114">
        <f t="shared" si="165"/>
        <v>0.32968048191616256</v>
      </c>
      <c r="AX114">
        <f t="shared" si="166"/>
        <v>0.88340708645629396</v>
      </c>
      <c r="AY114">
        <f t="shared" si="167"/>
        <v>8.2148951793702629E-2</v>
      </c>
      <c r="AZ114">
        <f t="shared" si="168"/>
        <v>12.86428871717097</v>
      </c>
      <c r="BA114">
        <f t="shared" si="169"/>
        <v>0.49131411491975924</v>
      </c>
      <c r="BB114">
        <f t="shared" si="170"/>
        <v>24.252357791669144</v>
      </c>
      <c r="BC114">
        <f t="shared" si="171"/>
        <v>376.34689355066342</v>
      </c>
      <c r="BD114">
        <f t="shared" si="172"/>
        <v>9.8947139577690111E-3</v>
      </c>
    </row>
    <row r="115" spans="1:114" x14ac:dyDescent="0.25">
      <c r="A115" s="1">
        <v>88</v>
      </c>
      <c r="B115" s="1" t="s">
        <v>132</v>
      </c>
      <c r="C115" s="1">
        <v>2588.0000001564622</v>
      </c>
      <c r="D115" s="1">
        <v>0</v>
      </c>
      <c r="E115">
        <f t="shared" si="145"/>
        <v>15.377862307571656</v>
      </c>
      <c r="F115">
        <f t="shared" si="146"/>
        <v>0.13641940614474837</v>
      </c>
      <c r="G115">
        <f t="shared" si="147"/>
        <v>188.09943082333027</v>
      </c>
      <c r="H115">
        <f t="shared" si="148"/>
        <v>2.2533259647769741</v>
      </c>
      <c r="I115">
        <f t="shared" si="149"/>
        <v>1.1622412936911957</v>
      </c>
      <c r="J115">
        <f t="shared" si="150"/>
        <v>12.884926795959473</v>
      </c>
      <c r="K115" s="1">
        <v>5.187963753</v>
      </c>
      <c r="L115">
        <f t="shared" si="151"/>
        <v>1.5982949522041259</v>
      </c>
      <c r="M115" s="1">
        <v>1</v>
      </c>
      <c r="N115">
        <f t="shared" si="152"/>
        <v>3.1965899044082517</v>
      </c>
      <c r="O115" s="1">
        <v>6.621861457824707</v>
      </c>
      <c r="P115" s="1">
        <v>12.884926795959473</v>
      </c>
      <c r="Q115" s="1">
        <v>4.3135347366333008</v>
      </c>
      <c r="R115" s="1">
        <v>399.75057983398437</v>
      </c>
      <c r="S115" s="1">
        <v>382.8704833984375</v>
      </c>
      <c r="T115" s="1">
        <v>2.4885172843933105</v>
      </c>
      <c r="U115" s="1">
        <v>4.8192849159240723</v>
      </c>
      <c r="V115" s="1">
        <v>17.368038177490234</v>
      </c>
      <c r="W115" s="1">
        <v>33.635097503662109</v>
      </c>
      <c r="X115" s="1">
        <v>499.14178466796875</v>
      </c>
      <c r="Y115" s="1">
        <v>1500.606201171875</v>
      </c>
      <c r="Z115" s="1">
        <v>44.42962646484375</v>
      </c>
      <c r="AA115" s="1">
        <v>68.394424438476562</v>
      </c>
      <c r="AB115" s="1">
        <v>-1.1855404376983643</v>
      </c>
      <c r="AC115" s="1">
        <v>0.29302367568016052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0.96211501936445532</v>
      </c>
      <c r="AL115">
        <f t="shared" si="154"/>
        <v>2.2533259647769741E-3</v>
      </c>
      <c r="AM115">
        <f t="shared" si="155"/>
        <v>286.03492679595945</v>
      </c>
      <c r="AN115">
        <f t="shared" si="156"/>
        <v>279.77186145782468</v>
      </c>
      <c r="AO115">
        <f t="shared" si="157"/>
        <v>240.09698682091403</v>
      </c>
      <c r="AP115">
        <f t="shared" si="158"/>
        <v>0.86310217623728036</v>
      </c>
      <c r="AQ115">
        <f t="shared" si="159"/>
        <v>1.4918535117208545</v>
      </c>
      <c r="AR115">
        <f t="shared" si="160"/>
        <v>21.812501881097553</v>
      </c>
      <c r="AS115">
        <f t="shared" si="161"/>
        <v>16.993216965173481</v>
      </c>
      <c r="AT115">
        <f t="shared" si="162"/>
        <v>9.7533941268920898</v>
      </c>
      <c r="AU115">
        <f t="shared" si="163"/>
        <v>1.2122946776196994</v>
      </c>
      <c r="AV115">
        <f t="shared" si="164"/>
        <v>0.13083578706694926</v>
      </c>
      <c r="AW115">
        <f t="shared" si="165"/>
        <v>0.32961221802965884</v>
      </c>
      <c r="AX115">
        <f t="shared" si="166"/>
        <v>0.88268245959004066</v>
      </c>
      <c r="AY115">
        <f t="shared" si="167"/>
        <v>8.2256335128675279E-2</v>
      </c>
      <c r="AZ115">
        <f t="shared" si="168"/>
        <v>12.864952308366712</v>
      </c>
      <c r="BA115">
        <f t="shared" si="169"/>
        <v>0.49128736473420687</v>
      </c>
      <c r="BB115">
        <f t="shared" si="170"/>
        <v>24.274459011928194</v>
      </c>
      <c r="BC115">
        <f t="shared" si="171"/>
        <v>376.37602688820687</v>
      </c>
      <c r="BD115">
        <f t="shared" si="172"/>
        <v>9.9179879059380152E-3</v>
      </c>
    </row>
    <row r="116" spans="1:114" x14ac:dyDescent="0.25">
      <c r="A116" s="1">
        <v>89</v>
      </c>
      <c r="B116" s="1" t="s">
        <v>133</v>
      </c>
      <c r="C116" s="1">
        <v>2588.5000001452863</v>
      </c>
      <c r="D116" s="1">
        <v>0</v>
      </c>
      <c r="E116">
        <f t="shared" si="145"/>
        <v>15.413655484123872</v>
      </c>
      <c r="F116">
        <f t="shared" si="146"/>
        <v>0.13652365336795999</v>
      </c>
      <c r="G116">
        <f t="shared" si="147"/>
        <v>187.82570576558143</v>
      </c>
      <c r="H116">
        <f t="shared" si="148"/>
        <v>2.253727443862783</v>
      </c>
      <c r="I116">
        <f t="shared" si="149"/>
        <v>1.1615928972014427</v>
      </c>
      <c r="J116">
        <f t="shared" si="150"/>
        <v>12.877918243408203</v>
      </c>
      <c r="K116" s="1">
        <v>5.187963753</v>
      </c>
      <c r="L116">
        <f t="shared" si="151"/>
        <v>1.5982949522041259</v>
      </c>
      <c r="M116" s="1">
        <v>1</v>
      </c>
      <c r="N116">
        <f t="shared" si="152"/>
        <v>3.1965899044082517</v>
      </c>
      <c r="O116" s="1">
        <v>6.6188840866088867</v>
      </c>
      <c r="P116" s="1">
        <v>12.877918243408203</v>
      </c>
      <c r="Q116" s="1">
        <v>4.3007888793945313</v>
      </c>
      <c r="R116" s="1">
        <v>399.8017578125</v>
      </c>
      <c r="S116" s="1">
        <v>382.88595581054687</v>
      </c>
      <c r="T116" s="1">
        <v>2.48785400390625</v>
      </c>
      <c r="U116" s="1">
        <v>4.8188047409057617</v>
      </c>
      <c r="V116" s="1">
        <v>17.366813659667969</v>
      </c>
      <c r="W116" s="1">
        <v>33.638339996337891</v>
      </c>
      <c r="X116" s="1">
        <v>499.19174194335937</v>
      </c>
      <c r="Y116" s="1">
        <v>1500.6339111328125</v>
      </c>
      <c r="Z116" s="1">
        <v>44.474925994873047</v>
      </c>
      <c r="AA116" s="1">
        <v>68.393821716308594</v>
      </c>
      <c r="AB116" s="1">
        <v>-1.1855404376983643</v>
      </c>
      <c r="AC116" s="1">
        <v>0.29302367568016052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0.96221131393737269</v>
      </c>
      <c r="AL116">
        <f t="shared" si="154"/>
        <v>2.253727443862783E-3</v>
      </c>
      <c r="AM116">
        <f t="shared" si="155"/>
        <v>286.02791824340818</v>
      </c>
      <c r="AN116">
        <f t="shared" si="156"/>
        <v>279.76888408660886</v>
      </c>
      <c r="AO116">
        <f t="shared" si="157"/>
        <v>240.10142041456493</v>
      </c>
      <c r="AP116">
        <f t="shared" si="158"/>
        <v>0.86342686304178562</v>
      </c>
      <c r="AQ116">
        <f t="shared" si="159"/>
        <v>1.4911693695366539</v>
      </c>
      <c r="AR116">
        <f t="shared" si="160"/>
        <v>21.802691122041548</v>
      </c>
      <c r="AS116">
        <f t="shared" si="161"/>
        <v>16.983886381135786</v>
      </c>
      <c r="AT116">
        <f t="shared" si="162"/>
        <v>9.7484011650085449</v>
      </c>
      <c r="AU116">
        <f t="shared" si="163"/>
        <v>1.2118886427807922</v>
      </c>
      <c r="AV116">
        <f t="shared" si="164"/>
        <v>0.13093167229505281</v>
      </c>
      <c r="AW116">
        <f t="shared" si="165"/>
        <v>0.32957647233521131</v>
      </c>
      <c r="AX116">
        <f t="shared" si="166"/>
        <v>0.88231217044558097</v>
      </c>
      <c r="AY116">
        <f t="shared" si="167"/>
        <v>8.2316975127099345E-2</v>
      </c>
      <c r="AZ116">
        <f t="shared" si="168"/>
        <v>12.846117833871013</v>
      </c>
      <c r="BA116">
        <f t="shared" si="169"/>
        <v>0.4905526121164866</v>
      </c>
      <c r="BB116">
        <f t="shared" si="170"/>
        <v>24.284744970541116</v>
      </c>
      <c r="BC116">
        <f t="shared" si="171"/>
        <v>376.37638294514073</v>
      </c>
      <c r="BD116">
        <f t="shared" si="172"/>
        <v>9.9452757786422999E-3</v>
      </c>
    </row>
    <row r="117" spans="1:114" x14ac:dyDescent="0.25">
      <c r="A117" s="1">
        <v>90</v>
      </c>
      <c r="B117" s="1" t="s">
        <v>133</v>
      </c>
      <c r="C117" s="1">
        <v>2589.0000001341105</v>
      </c>
      <c r="D117" s="1">
        <v>0</v>
      </c>
      <c r="E117">
        <f t="shared" si="145"/>
        <v>15.412762831991968</v>
      </c>
      <c r="F117">
        <f t="shared" si="146"/>
        <v>0.13669692534100569</v>
      </c>
      <c r="G117">
        <f t="shared" si="147"/>
        <v>188.09528088767485</v>
      </c>
      <c r="H117">
        <f t="shared" si="148"/>
        <v>2.2547868966411069</v>
      </c>
      <c r="I117">
        <f t="shared" si="149"/>
        <v>1.1607293844201476</v>
      </c>
      <c r="J117">
        <f t="shared" si="150"/>
        <v>12.869094848632813</v>
      </c>
      <c r="K117" s="1">
        <v>5.187963753</v>
      </c>
      <c r="L117">
        <f t="shared" si="151"/>
        <v>1.5982949522041259</v>
      </c>
      <c r="M117" s="1">
        <v>1</v>
      </c>
      <c r="N117">
        <f t="shared" si="152"/>
        <v>3.1965899044082517</v>
      </c>
      <c r="O117" s="1">
        <v>6.616767406463623</v>
      </c>
      <c r="P117" s="1">
        <v>12.869094848632813</v>
      </c>
      <c r="Q117" s="1">
        <v>4.2875971794128418</v>
      </c>
      <c r="R117" s="1">
        <v>399.8294677734375</v>
      </c>
      <c r="S117" s="1">
        <v>382.91390991210937</v>
      </c>
      <c r="T117" s="1">
        <v>2.4867866039276123</v>
      </c>
      <c r="U117" s="1">
        <v>4.8188600540161133</v>
      </c>
      <c r="V117" s="1">
        <v>17.36182975769043</v>
      </c>
      <c r="W117" s="1">
        <v>33.643505096435547</v>
      </c>
      <c r="X117" s="1">
        <v>499.18594360351562</v>
      </c>
      <c r="Y117" s="1">
        <v>1500.6468505859375</v>
      </c>
      <c r="Z117" s="1">
        <v>44.365150451660156</v>
      </c>
      <c r="AA117" s="1">
        <v>68.393577575683594</v>
      </c>
      <c r="AB117" s="1">
        <v>-1.1855404376983643</v>
      </c>
      <c r="AC117" s="1">
        <v>0.29302367568016052</v>
      </c>
      <c r="AD117" s="1">
        <v>0.66666668653488159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0.96220013741394306</v>
      </c>
      <c r="AL117">
        <f t="shared" si="154"/>
        <v>2.2547868966411068E-3</v>
      </c>
      <c r="AM117">
        <f t="shared" si="155"/>
        <v>286.01909484863279</v>
      </c>
      <c r="AN117">
        <f t="shared" si="156"/>
        <v>279.7667674064636</v>
      </c>
      <c r="AO117">
        <f t="shared" si="157"/>
        <v>240.10349072701865</v>
      </c>
      <c r="AP117">
        <f t="shared" si="158"/>
        <v>0.86369953381433195</v>
      </c>
      <c r="AQ117">
        <f t="shared" si="159"/>
        <v>1.4903084633508614</v>
      </c>
      <c r="AR117">
        <f t="shared" si="160"/>
        <v>21.790181420202831</v>
      </c>
      <c r="AS117">
        <f t="shared" si="161"/>
        <v>16.971321366186718</v>
      </c>
      <c r="AT117">
        <f t="shared" si="162"/>
        <v>9.7429311275482178</v>
      </c>
      <c r="AU117">
        <f t="shared" si="163"/>
        <v>1.2114439490197608</v>
      </c>
      <c r="AV117">
        <f t="shared" si="164"/>
        <v>0.13109103231346503</v>
      </c>
      <c r="AW117">
        <f t="shared" si="165"/>
        <v>0.32957907893071386</v>
      </c>
      <c r="AX117">
        <f t="shared" si="166"/>
        <v>0.88186487008904701</v>
      </c>
      <c r="AY117">
        <f t="shared" si="167"/>
        <v>8.2417759189839207E-2</v>
      </c>
      <c r="AZ117">
        <f t="shared" si="168"/>
        <v>12.864509185011187</v>
      </c>
      <c r="BA117">
        <f t="shared" si="169"/>
        <v>0.49122080973984089</v>
      </c>
      <c r="BB117">
        <f t="shared" si="170"/>
        <v>24.301737734800032</v>
      </c>
      <c r="BC117">
        <f t="shared" si="171"/>
        <v>376.40471403606193</v>
      </c>
      <c r="BD117">
        <f t="shared" si="172"/>
        <v>9.9509093840907028E-3</v>
      </c>
      <c r="BE117">
        <f>AVERAGE(E103:E117)</f>
        <v>15.461265067828345</v>
      </c>
      <c r="BF117">
        <f>AVERAGE(O103:O117)</f>
        <v>6.6280611038208006</v>
      </c>
      <c r="BG117">
        <f>AVERAGE(P103:P117)</f>
        <v>12.900928688049316</v>
      </c>
      <c r="BH117" t="e">
        <f>AVERAGE(B103:B117)</f>
        <v>#DIV/0!</v>
      </c>
      <c r="BI117">
        <f t="shared" ref="BI117:DJ117" si="173">AVERAGE(C103:C117)</f>
        <v>2585.2333335516355</v>
      </c>
      <c r="BJ117">
        <f t="shared" si="173"/>
        <v>0</v>
      </c>
      <c r="BK117">
        <f t="shared" si="173"/>
        <v>15.461265067828345</v>
      </c>
      <c r="BL117">
        <f t="shared" si="173"/>
        <v>0.13620599225671232</v>
      </c>
      <c r="BM117">
        <f t="shared" si="173"/>
        <v>186.71952284787901</v>
      </c>
      <c r="BN117">
        <f t="shared" si="173"/>
        <v>2.2526627530833929</v>
      </c>
      <c r="BO117">
        <f t="shared" si="173"/>
        <v>1.1636300130135873</v>
      </c>
      <c r="BP117">
        <f t="shared" si="173"/>
        <v>12.900928688049316</v>
      </c>
      <c r="BQ117">
        <f t="shared" si="173"/>
        <v>5.187963753</v>
      </c>
      <c r="BR117">
        <f t="shared" si="173"/>
        <v>1.5982949522041257</v>
      </c>
      <c r="BS117">
        <f t="shared" si="173"/>
        <v>1</v>
      </c>
      <c r="BT117">
        <f t="shared" si="173"/>
        <v>3.1965899044082513</v>
      </c>
      <c r="BU117">
        <f t="shared" si="173"/>
        <v>6.6280611038208006</v>
      </c>
      <c r="BV117">
        <f t="shared" si="173"/>
        <v>12.900928688049316</v>
      </c>
      <c r="BW117">
        <f t="shared" si="173"/>
        <v>4.3736613909403479</v>
      </c>
      <c r="BX117">
        <f t="shared" si="173"/>
        <v>399.74782104492186</v>
      </c>
      <c r="BY117">
        <f t="shared" si="173"/>
        <v>382.77882080078126</v>
      </c>
      <c r="BZ117">
        <f t="shared" si="173"/>
        <v>2.4914024670918784</v>
      </c>
      <c r="CA117">
        <f t="shared" si="173"/>
        <v>4.8218472798665362</v>
      </c>
      <c r="CB117">
        <f t="shared" si="173"/>
        <v>17.380731201171876</v>
      </c>
      <c r="CC117">
        <f t="shared" si="173"/>
        <v>33.638580322265625</v>
      </c>
      <c r="CD117">
        <f t="shared" si="173"/>
        <v>499.06269938151041</v>
      </c>
      <c r="CE117">
        <f t="shared" si="173"/>
        <v>1500.5494954427083</v>
      </c>
      <c r="CF117">
        <f t="shared" si="173"/>
        <v>44.518533579508464</v>
      </c>
      <c r="CG117">
        <f t="shared" si="173"/>
        <v>68.394325256347656</v>
      </c>
      <c r="CH117">
        <f t="shared" si="173"/>
        <v>-1.1855404376983643</v>
      </c>
      <c r="CI117">
        <f t="shared" si="173"/>
        <v>0.29302367568016052</v>
      </c>
      <c r="CJ117">
        <f t="shared" si="173"/>
        <v>0.86666667461395264</v>
      </c>
      <c r="CK117">
        <f t="shared" si="173"/>
        <v>-0.21956524252891541</v>
      </c>
      <c r="CL117">
        <f t="shared" si="173"/>
        <v>2.737391471862793</v>
      </c>
      <c r="CM117">
        <f t="shared" si="173"/>
        <v>1</v>
      </c>
      <c r="CN117">
        <f t="shared" si="173"/>
        <v>0</v>
      </c>
      <c r="CO117">
        <f t="shared" si="173"/>
        <v>0.15999999642372131</v>
      </c>
      <c r="CP117">
        <f t="shared" si="173"/>
        <v>111115</v>
      </c>
      <c r="CQ117">
        <f t="shared" si="173"/>
        <v>0.96196257942804919</v>
      </c>
      <c r="CR117">
        <f t="shared" si="173"/>
        <v>2.2526627530833937E-3</v>
      </c>
      <c r="CS117">
        <f t="shared" si="173"/>
        <v>286.0509286880494</v>
      </c>
      <c r="CT117">
        <f t="shared" si="173"/>
        <v>279.77806110382085</v>
      </c>
      <c r="CU117">
        <f t="shared" si="173"/>
        <v>240.08791390445015</v>
      </c>
      <c r="CV117">
        <f t="shared" si="173"/>
        <v>0.86218962828542722</v>
      </c>
      <c r="CW117">
        <f t="shared" si="173"/>
        <v>1.4934170046389972</v>
      </c>
      <c r="CX117">
        <f t="shared" si="173"/>
        <v>21.835393431422638</v>
      </c>
      <c r="CY117">
        <f t="shared" si="173"/>
        <v>17.013546151556103</v>
      </c>
      <c r="CZ117">
        <f t="shared" si="173"/>
        <v>9.7644948959350586</v>
      </c>
      <c r="DA117">
        <f t="shared" si="173"/>
        <v>1.2131980132550615</v>
      </c>
      <c r="DB117">
        <f t="shared" si="173"/>
        <v>0.13063946386168362</v>
      </c>
      <c r="DC117">
        <f t="shared" si="173"/>
        <v>0.3297869916254102</v>
      </c>
      <c r="DD117">
        <f t="shared" si="173"/>
        <v>0.88341102162965113</v>
      </c>
      <c r="DE117">
        <f t="shared" si="173"/>
        <v>8.2132178317965737E-2</v>
      </c>
      <c r="DF117">
        <f t="shared" si="173"/>
        <v>12.770555571051766</v>
      </c>
      <c r="DG117">
        <f t="shared" si="173"/>
        <v>0.48779965980694617</v>
      </c>
      <c r="DH117">
        <f t="shared" si="173"/>
        <v>24.257531752989944</v>
      </c>
      <c r="DI117">
        <f t="shared" si="173"/>
        <v>376.24914121542565</v>
      </c>
      <c r="DJ117">
        <f t="shared" si="173"/>
        <v>9.9681877101835559E-3</v>
      </c>
    </row>
    <row r="118" spans="1:114" x14ac:dyDescent="0.25">
      <c r="A118" s="1" t="s">
        <v>9</v>
      </c>
      <c r="B118" s="1" t="s">
        <v>134</v>
      </c>
    </row>
    <row r="119" spans="1:114" x14ac:dyDescent="0.25">
      <c r="A119" s="1" t="s">
        <v>9</v>
      </c>
      <c r="B119" s="1" t="s">
        <v>135</v>
      </c>
    </row>
    <row r="120" spans="1:114" x14ac:dyDescent="0.25">
      <c r="A120" s="1">
        <v>91</v>
      </c>
      <c r="B120" s="1" t="s">
        <v>136</v>
      </c>
      <c r="C120" s="1">
        <v>2786.5000002123415</v>
      </c>
      <c r="D120" s="1">
        <v>0</v>
      </c>
      <c r="E120">
        <f t="shared" ref="E120:E134" si="174">(R120-S120*(1000-T120)/(1000-U120))*AK120</f>
        <v>15.333527434577828</v>
      </c>
      <c r="F120">
        <f t="shared" ref="F120:F134" si="175">IF(AV120&lt;&gt;0,1/(1/AV120-1/N120),0)</f>
        <v>0.13919975750876801</v>
      </c>
      <c r="G120">
        <f t="shared" ref="G120:G134" si="176">((AY120-AL120/2)*S120-E120)/(AY120+AL120/2)</f>
        <v>192.45618202348473</v>
      </c>
      <c r="H120">
        <f t="shared" ref="H120:H134" si="177">AL120*1000</f>
        <v>2.1001686400203279</v>
      </c>
      <c r="I120">
        <f t="shared" ref="I120:I134" si="178">(AQ120-AW120)</f>
        <v>1.0635549300482121</v>
      </c>
      <c r="J120">
        <f t="shared" ref="J120:J134" si="179">(P120+AP120*D120)</f>
        <v>11.578908920288086</v>
      </c>
      <c r="K120" s="1">
        <v>5.187963753</v>
      </c>
      <c r="L120">
        <f t="shared" ref="L120:L134" si="180">(K120*AE120+AF120)</f>
        <v>1.5982949522041259</v>
      </c>
      <c r="M120" s="1">
        <v>1</v>
      </c>
      <c r="N120">
        <f t="shared" ref="N120:N134" si="181">L120*(M120+1)*(M120+1)/(M120*M120+1)</f>
        <v>3.1965899044082517</v>
      </c>
      <c r="O120" s="1">
        <v>4.5443840026855469</v>
      </c>
      <c r="P120" s="1">
        <v>11.578908920288086</v>
      </c>
      <c r="Q120" s="1">
        <v>1.7912119626998901</v>
      </c>
      <c r="R120" s="1">
        <v>399.24746704101562</v>
      </c>
      <c r="S120" s="1">
        <v>382.47372436523437</v>
      </c>
      <c r="T120" s="1">
        <v>2.2934920787811279</v>
      </c>
      <c r="U120" s="1">
        <v>4.4668078422546387</v>
      </c>
      <c r="V120" s="1">
        <v>18.487003326416016</v>
      </c>
      <c r="W120" s="1">
        <v>36.005306243896484</v>
      </c>
      <c r="X120" s="1">
        <v>499.09591674804688</v>
      </c>
      <c r="Y120" s="1">
        <v>1501.0120849609375</v>
      </c>
      <c r="Z120" s="1">
        <v>49.867042541503906</v>
      </c>
      <c r="AA120" s="1">
        <v>68.38836669921875</v>
      </c>
      <c r="AB120" s="1">
        <v>-1.2022335529327393</v>
      </c>
      <c r="AC120" s="1">
        <v>0.28870734572410583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ref="AK120:AK134" si="182">X120*0.000001/(K120*0.0001)</f>
        <v>0.96202660718174615</v>
      </c>
      <c r="AL120">
        <f t="shared" ref="AL120:AL134" si="183">(U120-T120)/(1000-U120)*AK120</f>
        <v>2.1001686400203279E-3</v>
      </c>
      <c r="AM120">
        <f t="shared" ref="AM120:AM134" si="184">(P120+273.15)</f>
        <v>284.72890892028806</v>
      </c>
      <c r="AN120">
        <f t="shared" ref="AN120:AN134" si="185">(O120+273.15)</f>
        <v>277.69438400268552</v>
      </c>
      <c r="AO120">
        <f t="shared" ref="AO120:AO134" si="186">(Y120*AG120+Z120*AH120)*AI120</f>
        <v>240.16192822571247</v>
      </c>
      <c r="AP120">
        <f t="shared" ref="AP120:AP134" si="187">((AO120+0.00000010773*(AN120^4-AM120^4))-AL120*44100)/(L120*51.4+0.00000043092*AM120^3)</f>
        <v>0.86996123606427944</v>
      </c>
      <c r="AQ120">
        <f t="shared" ref="AQ120:AQ134" si="188">0.61365*EXP(17.502*J120/(240.97+J120))</f>
        <v>1.3690326227392684</v>
      </c>
      <c r="AR120">
        <f t="shared" ref="AR120:AR134" si="189">AQ120*1000/AA120</f>
        <v>20.018501520301811</v>
      </c>
      <c r="AS120">
        <f t="shared" ref="AS120:AS134" si="190">(AR120-U120)</f>
        <v>15.551693678047172</v>
      </c>
      <c r="AT120">
        <f t="shared" ref="AT120:AT134" si="191">IF(D120,P120,(O120+P120)/2)</f>
        <v>8.0616464614868164</v>
      </c>
      <c r="AU120">
        <f t="shared" ref="AU120:AU134" si="192">0.61365*EXP(17.502*AT120/(240.97+AT120))</f>
        <v>1.0813862431345966</v>
      </c>
      <c r="AV120">
        <f t="shared" ref="AV120:AV134" si="193">IF(AS120&lt;&gt;0,(1000-(AR120+U120)/2)/AS120*AL120,0)</f>
        <v>0.13339106617798294</v>
      </c>
      <c r="AW120">
        <f t="shared" ref="AW120:AW134" si="194">U120*AA120/1000</f>
        <v>0.30547769269105629</v>
      </c>
      <c r="AX120">
        <f t="shared" ref="AX120:AX134" si="195">(AU120-AW120)</f>
        <v>0.77590855044354035</v>
      </c>
      <c r="AY120">
        <f t="shared" ref="AY120:AY134" si="196">1/(1.6/F120+1.37/N120)</f>
        <v>8.3872531546156537E-2</v>
      </c>
      <c r="AZ120">
        <f t="shared" ref="AZ120:AZ134" si="197">G120*AA120*0.001</f>
        <v>13.161763949753666</v>
      </c>
      <c r="BA120">
        <f t="shared" ref="BA120:BA134" si="198">G120/S120</f>
        <v>0.50318798328667191</v>
      </c>
      <c r="BB120">
        <f t="shared" ref="BB120:BB134" si="199">(1-AL120*AA120/AQ120/F120)*100</f>
        <v>24.632497300050115</v>
      </c>
      <c r="BC120">
        <f t="shared" ref="BC120:BC134" si="200">(S120-E120/(N120/1.35))</f>
        <v>375.99799158257952</v>
      </c>
      <c r="BD120">
        <f t="shared" ref="BD120:BD134" si="201">E120*BB120/100/BC120</f>
        <v>1.0045348155790047E-2</v>
      </c>
    </row>
    <row r="121" spans="1:114" x14ac:dyDescent="0.25">
      <c r="A121" s="1">
        <v>92</v>
      </c>
      <c r="B121" s="1" t="s">
        <v>136</v>
      </c>
      <c r="C121" s="1">
        <v>2786.5000002123415</v>
      </c>
      <c r="D121" s="1">
        <v>0</v>
      </c>
      <c r="E121">
        <f t="shared" si="174"/>
        <v>15.333527434577828</v>
      </c>
      <c r="F121">
        <f t="shared" si="175"/>
        <v>0.13919975750876801</v>
      </c>
      <c r="G121">
        <f t="shared" si="176"/>
        <v>192.45618202348473</v>
      </c>
      <c r="H121">
        <f t="shared" si="177"/>
        <v>2.1001686400203279</v>
      </c>
      <c r="I121">
        <f t="shared" si="178"/>
        <v>1.0635549300482121</v>
      </c>
      <c r="J121">
        <f t="shared" si="179"/>
        <v>11.578908920288086</v>
      </c>
      <c r="K121" s="1">
        <v>5.187963753</v>
      </c>
      <c r="L121">
        <f t="shared" si="180"/>
        <v>1.5982949522041259</v>
      </c>
      <c r="M121" s="1">
        <v>1</v>
      </c>
      <c r="N121">
        <f t="shared" si="181"/>
        <v>3.1965899044082517</v>
      </c>
      <c r="O121" s="1">
        <v>4.5443840026855469</v>
      </c>
      <c r="P121" s="1">
        <v>11.578908920288086</v>
      </c>
      <c r="Q121" s="1">
        <v>1.7912119626998901</v>
      </c>
      <c r="R121" s="1">
        <v>399.24746704101562</v>
      </c>
      <c r="S121" s="1">
        <v>382.47372436523437</v>
      </c>
      <c r="T121" s="1">
        <v>2.2934920787811279</v>
      </c>
      <c r="U121" s="1">
        <v>4.4668078422546387</v>
      </c>
      <c r="V121" s="1">
        <v>18.487003326416016</v>
      </c>
      <c r="W121" s="1">
        <v>36.005306243896484</v>
      </c>
      <c r="X121" s="1">
        <v>499.09591674804688</v>
      </c>
      <c r="Y121" s="1">
        <v>1501.0120849609375</v>
      </c>
      <c r="Z121" s="1">
        <v>49.867042541503906</v>
      </c>
      <c r="AA121" s="1">
        <v>68.38836669921875</v>
      </c>
      <c r="AB121" s="1">
        <v>-1.2022335529327393</v>
      </c>
      <c r="AC121" s="1">
        <v>0.28870734572410583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0.96202660718174615</v>
      </c>
      <c r="AL121">
        <f t="shared" si="183"/>
        <v>2.1001686400203279E-3</v>
      </c>
      <c r="AM121">
        <f t="shared" si="184"/>
        <v>284.72890892028806</v>
      </c>
      <c r="AN121">
        <f t="shared" si="185"/>
        <v>277.69438400268552</v>
      </c>
      <c r="AO121">
        <f t="shared" si="186"/>
        <v>240.16192822571247</v>
      </c>
      <c r="AP121">
        <f t="shared" si="187"/>
        <v>0.86996123606427944</v>
      </c>
      <c r="AQ121">
        <f t="shared" si="188"/>
        <v>1.3690326227392684</v>
      </c>
      <c r="AR121">
        <f t="shared" si="189"/>
        <v>20.018501520301811</v>
      </c>
      <c r="AS121">
        <f t="shared" si="190"/>
        <v>15.551693678047172</v>
      </c>
      <c r="AT121">
        <f t="shared" si="191"/>
        <v>8.0616464614868164</v>
      </c>
      <c r="AU121">
        <f t="shared" si="192"/>
        <v>1.0813862431345966</v>
      </c>
      <c r="AV121">
        <f t="shared" si="193"/>
        <v>0.13339106617798294</v>
      </c>
      <c r="AW121">
        <f t="shared" si="194"/>
        <v>0.30547769269105629</v>
      </c>
      <c r="AX121">
        <f t="shared" si="195"/>
        <v>0.77590855044354035</v>
      </c>
      <c r="AY121">
        <f t="shared" si="196"/>
        <v>8.3872531546156537E-2</v>
      </c>
      <c r="AZ121">
        <f t="shared" si="197"/>
        <v>13.161763949753666</v>
      </c>
      <c r="BA121">
        <f t="shared" si="198"/>
        <v>0.50318798328667191</v>
      </c>
      <c r="BB121">
        <f t="shared" si="199"/>
        <v>24.632497300050115</v>
      </c>
      <c r="BC121">
        <f t="shared" si="200"/>
        <v>375.99799158257952</v>
      </c>
      <c r="BD121">
        <f t="shared" si="201"/>
        <v>1.0045348155790047E-2</v>
      </c>
    </row>
    <row r="122" spans="1:114" x14ac:dyDescent="0.25">
      <c r="A122" s="1">
        <v>93</v>
      </c>
      <c r="B122" s="1" t="s">
        <v>137</v>
      </c>
      <c r="C122" s="1">
        <v>2787.0000002011657</v>
      </c>
      <c r="D122" s="1">
        <v>0</v>
      </c>
      <c r="E122">
        <f t="shared" si="174"/>
        <v>15.346965678757261</v>
      </c>
      <c r="F122">
        <f t="shared" si="175"/>
        <v>0.13916044618303169</v>
      </c>
      <c r="G122">
        <f t="shared" si="176"/>
        <v>192.28123336047236</v>
      </c>
      <c r="H122">
        <f t="shared" si="177"/>
        <v>2.0993837979448058</v>
      </c>
      <c r="I122">
        <f t="shared" si="178"/>
        <v>1.0634418099111635</v>
      </c>
      <c r="J122">
        <f t="shared" si="179"/>
        <v>11.576921463012695</v>
      </c>
      <c r="K122" s="1">
        <v>5.187963753</v>
      </c>
      <c r="L122">
        <f t="shared" si="180"/>
        <v>1.5982949522041259</v>
      </c>
      <c r="M122" s="1">
        <v>1</v>
      </c>
      <c r="N122">
        <f t="shared" si="181"/>
        <v>3.1965899044082517</v>
      </c>
      <c r="O122" s="1">
        <v>4.541595458984375</v>
      </c>
      <c r="P122" s="1">
        <v>11.576921463012695</v>
      </c>
      <c r="Q122" s="1">
        <v>1.7888326644897461</v>
      </c>
      <c r="R122" s="1">
        <v>399.29379272460937</v>
      </c>
      <c r="S122" s="1">
        <v>382.50631713867187</v>
      </c>
      <c r="T122" s="1">
        <v>2.2933473587036133</v>
      </c>
      <c r="U122" s="1">
        <v>4.4658536911010742</v>
      </c>
      <c r="V122" s="1">
        <v>18.489351272583008</v>
      </c>
      <c r="W122" s="1">
        <v>36.004459381103516</v>
      </c>
      <c r="X122" s="1">
        <v>499.09576416015625</v>
      </c>
      <c r="Y122" s="1">
        <v>1501.0145263671875</v>
      </c>
      <c r="Z122" s="1">
        <v>49.953292846679688</v>
      </c>
      <c r="AA122" s="1">
        <v>68.388023376464844</v>
      </c>
      <c r="AB122" s="1">
        <v>-1.2022335529327393</v>
      </c>
      <c r="AC122" s="1">
        <v>0.28870734572410583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0.96202631306270847</v>
      </c>
      <c r="AL122">
        <f t="shared" si="183"/>
        <v>2.099383797944806E-3</v>
      </c>
      <c r="AM122">
        <f t="shared" si="184"/>
        <v>284.72692146301267</v>
      </c>
      <c r="AN122">
        <f t="shared" si="185"/>
        <v>277.69159545898435</v>
      </c>
      <c r="AO122">
        <f t="shared" si="186"/>
        <v>240.16231885070374</v>
      </c>
      <c r="AP122">
        <f t="shared" si="187"/>
        <v>0.8702785098474155</v>
      </c>
      <c r="AQ122">
        <f t="shared" si="188"/>
        <v>1.3688527165340556</v>
      </c>
      <c r="AR122">
        <f t="shared" si="189"/>
        <v>20.015971349233858</v>
      </c>
      <c r="AS122">
        <f t="shared" si="190"/>
        <v>15.550117658132784</v>
      </c>
      <c r="AT122">
        <f t="shared" si="191"/>
        <v>8.0592584609985352</v>
      </c>
      <c r="AU122">
        <f t="shared" si="192"/>
        <v>1.0812106426420354</v>
      </c>
      <c r="AV122">
        <f t="shared" si="193"/>
        <v>0.13335496683160847</v>
      </c>
      <c r="AW122">
        <f t="shared" si="194"/>
        <v>0.30541090662289205</v>
      </c>
      <c r="AX122">
        <f t="shared" si="195"/>
        <v>0.77579973601914332</v>
      </c>
      <c r="AY122">
        <f t="shared" si="196"/>
        <v>8.3849696356261327E-2</v>
      </c>
      <c r="AZ122">
        <f t="shared" si="197"/>
        <v>13.149733481911476</v>
      </c>
      <c r="BA122">
        <f t="shared" si="198"/>
        <v>0.50268773284275903</v>
      </c>
      <c r="BB122">
        <f t="shared" si="199"/>
        <v>24.629853754388943</v>
      </c>
      <c r="BC122">
        <f t="shared" si="200"/>
        <v>376.02490904883507</v>
      </c>
      <c r="BD122">
        <f t="shared" si="201"/>
        <v>1.0052353212385913E-2</v>
      </c>
    </row>
    <row r="123" spans="1:114" x14ac:dyDescent="0.25">
      <c r="A123" s="1">
        <v>94</v>
      </c>
      <c r="B123" s="1" t="s">
        <v>137</v>
      </c>
      <c r="C123" s="1">
        <v>2787.5000001899898</v>
      </c>
      <c r="D123" s="1">
        <v>0</v>
      </c>
      <c r="E123">
        <f t="shared" si="174"/>
        <v>15.346191051725736</v>
      </c>
      <c r="F123">
        <f t="shared" si="175"/>
        <v>0.13924017792032875</v>
      </c>
      <c r="G123">
        <f t="shared" si="176"/>
        <v>192.4052775938369</v>
      </c>
      <c r="H123">
        <f t="shared" si="177"/>
        <v>2.0997826111343509</v>
      </c>
      <c r="I123">
        <f t="shared" si="178"/>
        <v>1.0630585728208573</v>
      </c>
      <c r="J123">
        <f t="shared" si="179"/>
        <v>11.573061943054199</v>
      </c>
      <c r="K123" s="1">
        <v>5.187963753</v>
      </c>
      <c r="L123">
        <f t="shared" si="180"/>
        <v>1.5982949522041259</v>
      </c>
      <c r="M123" s="1">
        <v>1</v>
      </c>
      <c r="N123">
        <f t="shared" si="181"/>
        <v>3.1965899044082517</v>
      </c>
      <c r="O123" s="1">
        <v>4.539546012878418</v>
      </c>
      <c r="P123" s="1">
        <v>11.573061943054199</v>
      </c>
      <c r="Q123" s="1">
        <v>1.7865430116653442</v>
      </c>
      <c r="R123" s="1">
        <v>399.306396484375</v>
      </c>
      <c r="S123" s="1">
        <v>382.51919555664062</v>
      </c>
      <c r="T123" s="1">
        <v>2.2934043407440186</v>
      </c>
      <c r="U123" s="1">
        <v>4.4663667678833008</v>
      </c>
      <c r="V123" s="1">
        <v>18.492391586303711</v>
      </c>
      <c r="W123" s="1">
        <v>36.013626098632812</v>
      </c>
      <c r="X123" s="1">
        <v>499.08554077148437</v>
      </c>
      <c r="Y123" s="1">
        <v>1500.9659423828125</v>
      </c>
      <c r="Z123" s="1">
        <v>50.002994537353516</v>
      </c>
      <c r="AA123" s="1">
        <v>68.387763977050781</v>
      </c>
      <c r="AB123" s="1">
        <v>-1.2022335529327393</v>
      </c>
      <c r="AC123" s="1">
        <v>0.28870734572410583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0.96200660708718777</v>
      </c>
      <c r="AL123">
        <f t="shared" si="183"/>
        <v>2.0997826111343511E-3</v>
      </c>
      <c r="AM123">
        <f t="shared" si="184"/>
        <v>284.72306194305418</v>
      </c>
      <c r="AN123">
        <f t="shared" si="185"/>
        <v>277.6895460128784</v>
      </c>
      <c r="AO123">
        <f t="shared" si="186"/>
        <v>240.15454541337749</v>
      </c>
      <c r="AP123">
        <f t="shared" si="187"/>
        <v>0.87021845275438847</v>
      </c>
      <c r="AQ123">
        <f t="shared" si="188"/>
        <v>1.3685034091778034</v>
      </c>
      <c r="AR123">
        <f t="shared" si="189"/>
        <v>20.010939524752395</v>
      </c>
      <c r="AS123">
        <f t="shared" si="190"/>
        <v>15.544572756869094</v>
      </c>
      <c r="AT123">
        <f t="shared" si="191"/>
        <v>8.0563039779663086</v>
      </c>
      <c r="AU123">
        <f t="shared" si="192"/>
        <v>1.0809934209255641</v>
      </c>
      <c r="AV123">
        <f t="shared" si="193"/>
        <v>0.13342818310380886</v>
      </c>
      <c r="AW123">
        <f t="shared" si="194"/>
        <v>0.3054448363569463</v>
      </c>
      <c r="AX123">
        <f t="shared" si="195"/>
        <v>0.77554858456861775</v>
      </c>
      <c r="AY123">
        <f t="shared" si="196"/>
        <v>8.3896010499162052E-2</v>
      </c>
      <c r="AZ123">
        <f t="shared" si="197"/>
        <v>13.158166712026256</v>
      </c>
      <c r="BA123">
        <f t="shared" si="198"/>
        <v>0.50299509104072382</v>
      </c>
      <c r="BB123">
        <f t="shared" si="199"/>
        <v>24.639757749428483</v>
      </c>
      <c r="BC123">
        <f t="shared" si="200"/>
        <v>376.03811461120574</v>
      </c>
      <c r="BD123">
        <f t="shared" si="201"/>
        <v>1.0055534670519308E-2</v>
      </c>
    </row>
    <row r="124" spans="1:114" x14ac:dyDescent="0.25">
      <c r="A124" s="1">
        <v>95</v>
      </c>
      <c r="B124" s="1" t="s">
        <v>138</v>
      </c>
      <c r="C124" s="1">
        <v>2788.0000001788139</v>
      </c>
      <c r="D124" s="1">
        <v>0</v>
      </c>
      <c r="E124">
        <f t="shared" si="174"/>
        <v>15.337356936005206</v>
      </c>
      <c r="F124">
        <f t="shared" si="175"/>
        <v>0.13921713653524995</v>
      </c>
      <c r="G124">
        <f t="shared" si="176"/>
        <v>192.51019755970393</v>
      </c>
      <c r="H124">
        <f t="shared" si="177"/>
        <v>2.0987888300167397</v>
      </c>
      <c r="I124">
        <f t="shared" si="178"/>
        <v>1.0627356936523129</v>
      </c>
      <c r="J124">
        <f t="shared" si="179"/>
        <v>11.568860054016113</v>
      </c>
      <c r="K124" s="1">
        <v>5.187963753</v>
      </c>
      <c r="L124">
        <f t="shared" si="180"/>
        <v>1.5982949522041259</v>
      </c>
      <c r="M124" s="1">
        <v>1</v>
      </c>
      <c r="N124">
        <f t="shared" si="181"/>
        <v>3.1965899044082517</v>
      </c>
      <c r="O124" s="1">
        <v>4.5377883911132812</v>
      </c>
      <c r="P124" s="1">
        <v>11.568860054016113</v>
      </c>
      <c r="Q124" s="1">
        <v>1.7847965955734253</v>
      </c>
      <c r="R124" s="1">
        <v>399.32534790039062</v>
      </c>
      <c r="S124" s="1">
        <v>382.54739379882812</v>
      </c>
      <c r="T124" s="1">
        <v>2.2935233116149902</v>
      </c>
      <c r="U124" s="1">
        <v>4.4654941558837891</v>
      </c>
      <c r="V124" s="1">
        <v>18.495767593383789</v>
      </c>
      <c r="W124" s="1">
        <v>36.011295318603516</v>
      </c>
      <c r="X124" s="1">
        <v>499.0775146484375</v>
      </c>
      <c r="Y124" s="1">
        <v>1500.9156494140625</v>
      </c>
      <c r="Z124" s="1">
        <v>50.238117218017578</v>
      </c>
      <c r="AA124" s="1">
        <v>68.388290405273437</v>
      </c>
      <c r="AB124" s="1">
        <v>-1.2022335529327393</v>
      </c>
      <c r="AC124" s="1">
        <v>0.28870734572410583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0.96199113642580891</v>
      </c>
      <c r="AL124">
        <f t="shared" si="183"/>
        <v>2.0987888300167397E-3</v>
      </c>
      <c r="AM124">
        <f t="shared" si="184"/>
        <v>284.71886005401609</v>
      </c>
      <c r="AN124">
        <f t="shared" si="185"/>
        <v>277.68778839111326</v>
      </c>
      <c r="AO124">
        <f t="shared" si="186"/>
        <v>240.14649853855735</v>
      </c>
      <c r="AP124">
        <f t="shared" si="187"/>
        <v>0.87088878789557134</v>
      </c>
      <c r="AQ124">
        <f t="shared" si="188"/>
        <v>1.3681232047879448</v>
      </c>
      <c r="AR124">
        <f t="shared" si="189"/>
        <v>20.005225992349832</v>
      </c>
      <c r="AS124">
        <f t="shared" si="190"/>
        <v>15.539731836466043</v>
      </c>
      <c r="AT124">
        <f t="shared" si="191"/>
        <v>8.0533242225646973</v>
      </c>
      <c r="AU124">
        <f t="shared" si="192"/>
        <v>1.0807743800985765</v>
      </c>
      <c r="AV124">
        <f t="shared" si="193"/>
        <v>0.13340702495889434</v>
      </c>
      <c r="AW124">
        <f t="shared" si="194"/>
        <v>0.30538751113563195</v>
      </c>
      <c r="AX124">
        <f t="shared" si="195"/>
        <v>0.77538686896294462</v>
      </c>
      <c r="AY124">
        <f t="shared" si="196"/>
        <v>8.388262653920997E-2</v>
      </c>
      <c r="AZ124">
        <f t="shared" si="197"/>
        <v>13.165443296689595</v>
      </c>
      <c r="BA124">
        <f t="shared" si="198"/>
        <v>0.50323228096788475</v>
      </c>
      <c r="BB124">
        <f t="shared" si="199"/>
        <v>24.6414409612001</v>
      </c>
      <c r="BC124">
        <f t="shared" si="200"/>
        <v>376.07004372178096</v>
      </c>
      <c r="BD124">
        <f t="shared" si="201"/>
        <v>1.0049579373544136E-2</v>
      </c>
    </row>
    <row r="125" spans="1:114" x14ac:dyDescent="0.25">
      <c r="A125" s="1">
        <v>96</v>
      </c>
      <c r="B125" s="1" t="s">
        <v>138</v>
      </c>
      <c r="C125" s="1">
        <v>2788.5000001676381</v>
      </c>
      <c r="D125" s="1">
        <v>0</v>
      </c>
      <c r="E125">
        <f t="shared" si="174"/>
        <v>15.359705729695522</v>
      </c>
      <c r="F125">
        <f t="shared" si="175"/>
        <v>0.13929471537770505</v>
      </c>
      <c r="G125">
        <f t="shared" si="176"/>
        <v>192.35800114801478</v>
      </c>
      <c r="H125">
        <f t="shared" si="177"/>
        <v>2.09933531788674</v>
      </c>
      <c r="I125">
        <f t="shared" si="178"/>
        <v>1.0624492386413231</v>
      </c>
      <c r="J125">
        <f t="shared" si="179"/>
        <v>11.565959930419922</v>
      </c>
      <c r="K125" s="1">
        <v>5.187963753</v>
      </c>
      <c r="L125">
        <f t="shared" si="180"/>
        <v>1.5982949522041259</v>
      </c>
      <c r="M125" s="1">
        <v>1</v>
      </c>
      <c r="N125">
        <f t="shared" si="181"/>
        <v>3.1965899044082517</v>
      </c>
      <c r="O125" s="1">
        <v>4.5356054306030273</v>
      </c>
      <c r="P125" s="1">
        <v>11.565959930419922</v>
      </c>
      <c r="Q125" s="1">
        <v>1.7829936742782593</v>
      </c>
      <c r="R125" s="1">
        <v>399.36083984375</v>
      </c>
      <c r="S125" s="1">
        <v>382.5595703125</v>
      </c>
      <c r="T125" s="1">
        <v>2.2933220863342285</v>
      </c>
      <c r="U125" s="1">
        <v>4.4658370018005371</v>
      </c>
      <c r="V125" s="1">
        <v>18.49700927734375</v>
      </c>
      <c r="W125" s="1">
        <v>36.019634246826172</v>
      </c>
      <c r="X125" s="1">
        <v>499.082275390625</v>
      </c>
      <c r="Y125" s="1">
        <v>1500.955322265625</v>
      </c>
      <c r="Z125" s="1">
        <v>50.369918823242188</v>
      </c>
      <c r="AA125" s="1">
        <v>68.388435363769531</v>
      </c>
      <c r="AB125" s="1">
        <v>-1.2022335529327393</v>
      </c>
      <c r="AC125" s="1">
        <v>0.28870734572410583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0.96200031293978272</v>
      </c>
      <c r="AL125">
        <f t="shared" si="183"/>
        <v>2.0993353178867399E-3</v>
      </c>
      <c r="AM125">
        <f t="shared" si="184"/>
        <v>284.7159599304199</v>
      </c>
      <c r="AN125">
        <f t="shared" si="185"/>
        <v>277.685605430603</v>
      </c>
      <c r="AO125">
        <f t="shared" si="186"/>
        <v>240.15284619466547</v>
      </c>
      <c r="AP125">
        <f t="shared" si="187"/>
        <v>0.8707933891432581</v>
      </c>
      <c r="AQ125">
        <f t="shared" si="188"/>
        <v>1.3678608437840893</v>
      </c>
      <c r="AR125">
        <f t="shared" si="189"/>
        <v>20.001347252765889</v>
      </c>
      <c r="AS125">
        <f t="shared" si="190"/>
        <v>15.535510250965352</v>
      </c>
      <c r="AT125">
        <f t="shared" si="191"/>
        <v>8.0507826805114746</v>
      </c>
      <c r="AU125">
        <f t="shared" si="192"/>
        <v>1.0805875831210974</v>
      </c>
      <c r="AV125">
        <f t="shared" si="193"/>
        <v>0.13347826188975412</v>
      </c>
      <c r="AW125">
        <f t="shared" si="194"/>
        <v>0.30541160514276633</v>
      </c>
      <c r="AX125">
        <f t="shared" si="195"/>
        <v>0.77517597797833104</v>
      </c>
      <c r="AY125">
        <f t="shared" si="196"/>
        <v>8.3927688825800512E-2</v>
      </c>
      <c r="AZ125">
        <f t="shared" si="197"/>
        <v>13.155062728214915</v>
      </c>
      <c r="BA125">
        <f t="shared" si="198"/>
        <v>0.50281842639796992</v>
      </c>
      <c r="BB125">
        <f t="shared" si="199"/>
        <v>24.649190568552783</v>
      </c>
      <c r="BC125">
        <f t="shared" si="200"/>
        <v>376.07278177997864</v>
      </c>
      <c r="BD125">
        <f t="shared" si="201"/>
        <v>1.006731494409663E-2</v>
      </c>
    </row>
    <row r="126" spans="1:114" x14ac:dyDescent="0.25">
      <c r="A126" s="1">
        <v>97</v>
      </c>
      <c r="B126" s="1" t="s">
        <v>139</v>
      </c>
      <c r="C126" s="1">
        <v>2789.0000001564622</v>
      </c>
      <c r="D126" s="1">
        <v>0</v>
      </c>
      <c r="E126">
        <f t="shared" si="174"/>
        <v>15.346166072428394</v>
      </c>
      <c r="F126">
        <f t="shared" si="175"/>
        <v>0.13924179718529189</v>
      </c>
      <c r="G126">
        <f t="shared" si="176"/>
        <v>192.47345768873117</v>
      </c>
      <c r="H126">
        <f t="shared" si="177"/>
        <v>2.098374429211324</v>
      </c>
      <c r="I126">
        <f t="shared" si="178"/>
        <v>1.0623511527054019</v>
      </c>
      <c r="J126">
        <f t="shared" si="179"/>
        <v>11.564217567443848</v>
      </c>
      <c r="K126" s="1">
        <v>5.187963753</v>
      </c>
      <c r="L126">
        <f t="shared" si="180"/>
        <v>1.5982949522041259</v>
      </c>
      <c r="M126" s="1">
        <v>1</v>
      </c>
      <c r="N126">
        <f t="shared" si="181"/>
        <v>3.1965899044082517</v>
      </c>
      <c r="O126" s="1">
        <v>4.5337071418762207</v>
      </c>
      <c r="P126" s="1">
        <v>11.564217567443848</v>
      </c>
      <c r="Q126" s="1">
        <v>1.78153395652771</v>
      </c>
      <c r="R126" s="1">
        <v>399.36871337890625</v>
      </c>
      <c r="S126" s="1">
        <v>382.58175659179687</v>
      </c>
      <c r="T126" s="1">
        <v>2.2934329509735107</v>
      </c>
      <c r="U126" s="1">
        <v>4.4649677276611328</v>
      </c>
      <c r="V126" s="1">
        <v>18.500354766845703</v>
      </c>
      <c r="W126" s="1">
        <v>36.017398834228516</v>
      </c>
      <c r="X126" s="1">
        <v>499.07943725585937</v>
      </c>
      <c r="Y126" s="1">
        <v>1500.926025390625</v>
      </c>
      <c r="Z126" s="1">
        <v>50.449275970458984</v>
      </c>
      <c r="AA126" s="1">
        <v>68.388420104980469</v>
      </c>
      <c r="AB126" s="1">
        <v>-1.2022335529327393</v>
      </c>
      <c r="AC126" s="1">
        <v>0.28870734572410583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0.961994842325683</v>
      </c>
      <c r="AL126">
        <f t="shared" si="183"/>
        <v>2.0983744292113241E-3</v>
      </c>
      <c r="AM126">
        <f t="shared" si="184"/>
        <v>284.71421756744382</v>
      </c>
      <c r="AN126">
        <f t="shared" si="185"/>
        <v>277.6837071418762</v>
      </c>
      <c r="AO126">
        <f t="shared" si="186"/>
        <v>240.14815869477025</v>
      </c>
      <c r="AP126">
        <f t="shared" si="187"/>
        <v>0.87120230487461525</v>
      </c>
      <c r="AQ126">
        <f t="shared" si="188"/>
        <v>1.3677032414198715</v>
      </c>
      <c r="AR126">
        <f t="shared" si="189"/>
        <v>19.999047197176981</v>
      </c>
      <c r="AS126">
        <f t="shared" si="190"/>
        <v>15.534079469515849</v>
      </c>
      <c r="AT126">
        <f t="shared" si="191"/>
        <v>8.0489623546600342</v>
      </c>
      <c r="AU126">
        <f t="shared" si="192"/>
        <v>1.0804538112287676</v>
      </c>
      <c r="AV126">
        <f t="shared" si="193"/>
        <v>0.13342967001049225</v>
      </c>
      <c r="AW126">
        <f t="shared" si="194"/>
        <v>0.30535208871446956</v>
      </c>
      <c r="AX126">
        <f t="shared" si="195"/>
        <v>0.77510172251429799</v>
      </c>
      <c r="AY126">
        <f t="shared" si="196"/>
        <v>8.3896951069328832E-2</v>
      </c>
      <c r="AZ126">
        <f t="shared" si="197"/>
        <v>13.162955683475131</v>
      </c>
      <c r="BA126">
        <f t="shared" si="198"/>
        <v>0.50309105014145905</v>
      </c>
      <c r="BB126">
        <f t="shared" si="199"/>
        <v>24.646390550550766</v>
      </c>
      <c r="BC126">
        <f t="shared" si="200"/>
        <v>376.10068619574508</v>
      </c>
      <c r="BD126">
        <f t="shared" si="201"/>
        <v>1.0056551778739108E-2</v>
      </c>
    </row>
    <row r="127" spans="1:114" x14ac:dyDescent="0.25">
      <c r="A127" s="1">
        <v>98</v>
      </c>
      <c r="B127" s="1" t="s">
        <v>140</v>
      </c>
      <c r="C127" s="1">
        <v>2789.5000001452863</v>
      </c>
      <c r="D127" s="1">
        <v>0</v>
      </c>
      <c r="E127">
        <f t="shared" si="174"/>
        <v>15.287733009321641</v>
      </c>
      <c r="F127">
        <f t="shared" si="175"/>
        <v>0.13925865911538332</v>
      </c>
      <c r="G127">
        <f t="shared" si="176"/>
        <v>193.21861241816973</v>
      </c>
      <c r="H127">
        <f t="shared" si="177"/>
        <v>2.0981155572843884</v>
      </c>
      <c r="I127">
        <f t="shared" si="178"/>
        <v>1.0620886462427095</v>
      </c>
      <c r="J127">
        <f t="shared" si="179"/>
        <v>11.560517311096191</v>
      </c>
      <c r="K127" s="1">
        <v>5.187963753</v>
      </c>
      <c r="L127">
        <f t="shared" si="180"/>
        <v>1.5982949522041259</v>
      </c>
      <c r="M127" s="1">
        <v>1</v>
      </c>
      <c r="N127">
        <f t="shared" si="181"/>
        <v>3.1965899044082517</v>
      </c>
      <c r="O127" s="1">
        <v>4.5311365127563477</v>
      </c>
      <c r="P127" s="1">
        <v>11.560517311096191</v>
      </c>
      <c r="Q127" s="1">
        <v>1.7788103818893433</v>
      </c>
      <c r="R127" s="1">
        <v>399.34292602539062</v>
      </c>
      <c r="S127" s="1">
        <v>382.6171875</v>
      </c>
      <c r="T127" s="1">
        <v>2.2927496433258057</v>
      </c>
      <c r="U127" s="1">
        <v>4.4639601707458496</v>
      </c>
      <c r="V127" s="1">
        <v>18.497976303100586</v>
      </c>
      <c r="W127" s="1">
        <v>36.015369415283203</v>
      </c>
      <c r="X127" s="1">
        <v>499.0928955078125</v>
      </c>
      <c r="Y127" s="1">
        <v>1500.9610595703125</v>
      </c>
      <c r="Z127" s="1">
        <v>50.498085021972656</v>
      </c>
      <c r="AA127" s="1">
        <v>68.3876953125</v>
      </c>
      <c r="AB127" s="1">
        <v>-1.2022335529327393</v>
      </c>
      <c r="AC127" s="1">
        <v>0.28870734572410583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0.96202078362480115</v>
      </c>
      <c r="AL127">
        <f t="shared" si="183"/>
        <v>2.0981155572843886E-3</v>
      </c>
      <c r="AM127">
        <f t="shared" si="184"/>
        <v>284.71051731109617</v>
      </c>
      <c r="AN127">
        <f t="shared" si="185"/>
        <v>277.68113651275632</v>
      </c>
      <c r="AO127">
        <f t="shared" si="186"/>
        <v>240.15376416339495</v>
      </c>
      <c r="AP127">
        <f t="shared" si="187"/>
        <v>0.8715328389481356</v>
      </c>
      <c r="AQ127">
        <f t="shared" si="188"/>
        <v>1.3673685942868121</v>
      </c>
      <c r="AR127">
        <f t="shared" si="189"/>
        <v>19.994365770604972</v>
      </c>
      <c r="AS127">
        <f t="shared" si="190"/>
        <v>15.530405599859122</v>
      </c>
      <c r="AT127">
        <f t="shared" si="191"/>
        <v>8.0458269119262695</v>
      </c>
      <c r="AU127">
        <f t="shared" si="192"/>
        <v>1.0802234284245289</v>
      </c>
      <c r="AV127">
        <f t="shared" si="193"/>
        <v>0.13344515356520037</v>
      </c>
      <c r="AW127">
        <f t="shared" si="194"/>
        <v>0.30527994804410263</v>
      </c>
      <c r="AX127">
        <f t="shared" si="195"/>
        <v>0.77494348038042626</v>
      </c>
      <c r="AY127">
        <f t="shared" si="196"/>
        <v>8.3906745484121706E-2</v>
      </c>
      <c r="AZ127">
        <f t="shared" si="197"/>
        <v>13.213775594757822</v>
      </c>
      <c r="BA127">
        <f t="shared" si="198"/>
        <v>0.50499198345126539</v>
      </c>
      <c r="BB127">
        <f t="shared" si="199"/>
        <v>24.647170941124173</v>
      </c>
      <c r="BC127">
        <f t="shared" si="200"/>
        <v>376.16079485040711</v>
      </c>
      <c r="BD127">
        <f t="shared" si="201"/>
        <v>1.0016976089516825E-2</v>
      </c>
    </row>
    <row r="128" spans="1:114" x14ac:dyDescent="0.25">
      <c r="A128" s="1">
        <v>99</v>
      </c>
      <c r="B128" s="1" t="s">
        <v>140</v>
      </c>
      <c r="C128" s="1">
        <v>2790.0000001341105</v>
      </c>
      <c r="D128" s="1">
        <v>0</v>
      </c>
      <c r="E128">
        <f t="shared" si="174"/>
        <v>15.298043734439478</v>
      </c>
      <c r="F128">
        <f t="shared" si="175"/>
        <v>0.13937097810120638</v>
      </c>
      <c r="G128">
        <f t="shared" si="176"/>
        <v>193.26051365932736</v>
      </c>
      <c r="H128">
        <f t="shared" si="177"/>
        <v>2.0989465241336753</v>
      </c>
      <c r="I128">
        <f t="shared" si="178"/>
        <v>1.0616946508139307</v>
      </c>
      <c r="J128">
        <f t="shared" si="179"/>
        <v>11.55672550201416</v>
      </c>
      <c r="K128" s="1">
        <v>5.187963753</v>
      </c>
      <c r="L128">
        <f t="shared" si="180"/>
        <v>1.5982949522041259</v>
      </c>
      <c r="M128" s="1">
        <v>1</v>
      </c>
      <c r="N128">
        <f t="shared" si="181"/>
        <v>3.1965899044082517</v>
      </c>
      <c r="O128" s="1">
        <v>4.5293874740600586</v>
      </c>
      <c r="P128" s="1">
        <v>11.55672550201416</v>
      </c>
      <c r="Q128" s="1">
        <v>1.7766525745391846</v>
      </c>
      <c r="R128" s="1">
        <v>399.3746337890625</v>
      </c>
      <c r="S128" s="1">
        <v>382.63836669921875</v>
      </c>
      <c r="T128" s="1">
        <v>2.2926976680755615</v>
      </c>
      <c r="U128" s="1">
        <v>4.4646930694580078</v>
      </c>
      <c r="V128" s="1">
        <v>18.499883651733398</v>
      </c>
      <c r="W128" s="1">
        <v>36.02581787109375</v>
      </c>
      <c r="X128" s="1">
        <v>499.10977172851562</v>
      </c>
      <c r="Y128" s="1">
        <v>1500.98974609375</v>
      </c>
      <c r="Z128" s="1">
        <v>50.615840911865234</v>
      </c>
      <c r="AA128" s="1">
        <v>68.387924194335937</v>
      </c>
      <c r="AB128" s="1">
        <v>-1.2022335529327393</v>
      </c>
      <c r="AC128" s="1">
        <v>0.28870734572410583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0.96205331319036214</v>
      </c>
      <c r="AL128">
        <f t="shared" si="183"/>
        <v>2.0989465241336752E-3</v>
      </c>
      <c r="AM128">
        <f t="shared" si="184"/>
        <v>284.70672550201414</v>
      </c>
      <c r="AN128">
        <f t="shared" si="185"/>
        <v>277.67938747406004</v>
      </c>
      <c r="AO128">
        <f t="shared" si="186"/>
        <v>240.15835400704236</v>
      </c>
      <c r="AP128">
        <f t="shared" si="187"/>
        <v>0.87142276144916031</v>
      </c>
      <c r="AQ128">
        <f t="shared" si="188"/>
        <v>1.367025741999002</v>
      </c>
      <c r="AR128">
        <f t="shared" si="189"/>
        <v>19.989285507692344</v>
      </c>
      <c r="AS128">
        <f t="shared" si="190"/>
        <v>15.524592438234336</v>
      </c>
      <c r="AT128">
        <f t="shared" si="191"/>
        <v>8.0430564880371094</v>
      </c>
      <c r="AU128">
        <f t="shared" si="192"/>
        <v>1.0800199021482462</v>
      </c>
      <c r="AV128">
        <f t="shared" si="193"/>
        <v>0.13354828706225297</v>
      </c>
      <c r="AW128">
        <f t="shared" si="194"/>
        <v>0.30533109118507129</v>
      </c>
      <c r="AX128">
        <f t="shared" si="195"/>
        <v>0.77468881096317488</v>
      </c>
      <c r="AY128">
        <f t="shared" si="196"/>
        <v>8.3971984874494476E-2</v>
      </c>
      <c r="AZ128">
        <f t="shared" si="197"/>
        <v>13.216685357892503</v>
      </c>
      <c r="BA128">
        <f t="shared" si="198"/>
        <v>0.50507353804184518</v>
      </c>
      <c r="BB128">
        <f t="shared" si="199"/>
        <v>24.658934995405403</v>
      </c>
      <c r="BC128">
        <f t="shared" si="200"/>
        <v>376.1776195720966</v>
      </c>
      <c r="BD128">
        <f t="shared" si="201"/>
        <v>1.0028067763135839E-2</v>
      </c>
    </row>
    <row r="129" spans="1:114" x14ac:dyDescent="0.25">
      <c r="A129" s="1">
        <v>100</v>
      </c>
      <c r="B129" s="1" t="s">
        <v>141</v>
      </c>
      <c r="C129" s="1">
        <v>2790.5000001229346</v>
      </c>
      <c r="D129" s="1">
        <v>0</v>
      </c>
      <c r="E129">
        <f t="shared" si="174"/>
        <v>15.238099533124807</v>
      </c>
      <c r="F129">
        <f t="shared" si="175"/>
        <v>0.13942581054959402</v>
      </c>
      <c r="G129">
        <f t="shared" si="176"/>
        <v>194.07525736033764</v>
      </c>
      <c r="H129">
        <f t="shared" si="177"/>
        <v>2.0992193073648324</v>
      </c>
      <c r="I129">
        <f t="shared" si="178"/>
        <v>1.0614473569668141</v>
      </c>
      <c r="J129">
        <f t="shared" si="179"/>
        <v>11.554172515869141</v>
      </c>
      <c r="K129" s="1">
        <v>5.187963753</v>
      </c>
      <c r="L129">
        <f t="shared" si="180"/>
        <v>1.5982949522041259</v>
      </c>
      <c r="M129" s="1">
        <v>1</v>
      </c>
      <c r="N129">
        <f t="shared" si="181"/>
        <v>3.1965899044082517</v>
      </c>
      <c r="O129" s="1">
        <v>4.5274386405944824</v>
      </c>
      <c r="P129" s="1">
        <v>11.554172515869141</v>
      </c>
      <c r="Q129" s="1">
        <v>1.7747757434844971</v>
      </c>
      <c r="R129" s="1">
        <v>399.3536376953125</v>
      </c>
      <c r="S129" s="1">
        <v>382.67935180664062</v>
      </c>
      <c r="T129" s="1">
        <v>2.2925853729248047</v>
      </c>
      <c r="U129" s="1">
        <v>4.4648795127868652</v>
      </c>
      <c r="V129" s="1">
        <v>18.501726150512695</v>
      </c>
      <c r="W129" s="1">
        <v>36.032672882080078</v>
      </c>
      <c r="X129" s="1">
        <v>499.10589599609375</v>
      </c>
      <c r="Y129" s="1">
        <v>1500.948974609375</v>
      </c>
      <c r="Z129" s="1">
        <v>50.718463897705078</v>
      </c>
      <c r="AA129" s="1">
        <v>68.388763427734375</v>
      </c>
      <c r="AB129" s="1">
        <v>-1.2022335529327393</v>
      </c>
      <c r="AC129" s="1">
        <v>0.28870734572410583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0.96204584256680659</v>
      </c>
      <c r="AL129">
        <f t="shared" si="183"/>
        <v>2.0992193073648326E-3</v>
      </c>
      <c r="AM129">
        <f t="shared" si="184"/>
        <v>284.70417251586912</v>
      </c>
      <c r="AN129">
        <f t="shared" si="185"/>
        <v>277.67743864059446</v>
      </c>
      <c r="AO129">
        <f t="shared" si="186"/>
        <v>240.15183056968817</v>
      </c>
      <c r="AP129">
        <f t="shared" si="187"/>
        <v>0.87130427566370205</v>
      </c>
      <c r="AQ129">
        <f t="shared" si="188"/>
        <v>1.3667949457001329</v>
      </c>
      <c r="AR129">
        <f t="shared" si="189"/>
        <v>19.985665439680155</v>
      </c>
      <c r="AS129">
        <f t="shared" si="190"/>
        <v>15.520785926893289</v>
      </c>
      <c r="AT129">
        <f t="shared" si="191"/>
        <v>8.0408055782318115</v>
      </c>
      <c r="AU129">
        <f t="shared" si="192"/>
        <v>1.0798545663288275</v>
      </c>
      <c r="AV129">
        <f t="shared" si="193"/>
        <v>0.13359863276975045</v>
      </c>
      <c r="AW129">
        <f t="shared" si="194"/>
        <v>0.30534758873331885</v>
      </c>
      <c r="AX129">
        <f t="shared" si="195"/>
        <v>0.77450697759550868</v>
      </c>
      <c r="AY129">
        <f t="shared" si="196"/>
        <v>8.4003832394121514E-2</v>
      </c>
      <c r="AZ129">
        <f t="shared" si="197"/>
        <v>13.272566862792795</v>
      </c>
      <c r="BA129">
        <f t="shared" si="198"/>
        <v>0.50714849506277926</v>
      </c>
      <c r="BB129">
        <f t="shared" si="199"/>
        <v>24.665133825873898</v>
      </c>
      <c r="BC129">
        <f t="shared" si="200"/>
        <v>376.24392061750075</v>
      </c>
      <c r="BD129">
        <f t="shared" si="201"/>
        <v>9.9895239136264611E-3</v>
      </c>
    </row>
    <row r="130" spans="1:114" x14ac:dyDescent="0.25">
      <c r="A130" s="1">
        <v>101</v>
      </c>
      <c r="B130" s="1" t="s">
        <v>141</v>
      </c>
      <c r="C130" s="1">
        <v>2791.0000001117587</v>
      </c>
      <c r="D130" s="1">
        <v>0</v>
      </c>
      <c r="E130">
        <f t="shared" si="174"/>
        <v>15.174512465916605</v>
      </c>
      <c r="F130">
        <f t="shared" si="175"/>
        <v>0.13937435233976769</v>
      </c>
      <c r="G130">
        <f t="shared" si="176"/>
        <v>194.77552165536898</v>
      </c>
      <c r="H130">
        <f t="shared" si="177"/>
        <v>2.0978447034818095</v>
      </c>
      <c r="I130">
        <f t="shared" si="178"/>
        <v>1.0611329138854337</v>
      </c>
      <c r="J130">
        <f t="shared" si="179"/>
        <v>11.549769401550293</v>
      </c>
      <c r="K130" s="1">
        <v>5.187963753</v>
      </c>
      <c r="L130">
        <f t="shared" si="180"/>
        <v>1.5982949522041259</v>
      </c>
      <c r="M130" s="1">
        <v>1</v>
      </c>
      <c r="N130">
        <f t="shared" si="181"/>
        <v>3.1965899044082517</v>
      </c>
      <c r="O130" s="1">
        <v>4.5257792472839355</v>
      </c>
      <c r="P130" s="1">
        <v>11.549769401550293</v>
      </c>
      <c r="Q130" s="1">
        <v>1.7726930379867554</v>
      </c>
      <c r="R130" s="1">
        <v>399.3017578125</v>
      </c>
      <c r="S130" s="1">
        <v>382.6937255859375</v>
      </c>
      <c r="T130" s="1">
        <v>2.2927305698394775</v>
      </c>
      <c r="U130" s="1">
        <v>4.4636516571044922</v>
      </c>
      <c r="V130" s="1">
        <v>18.505075454711914</v>
      </c>
      <c r="W130" s="1">
        <v>36.026996612548828</v>
      </c>
      <c r="X130" s="1">
        <v>499.09515380859375</v>
      </c>
      <c r="Y130" s="1">
        <v>1500.9432373046875</v>
      </c>
      <c r="Z130" s="1">
        <v>50.733165740966797</v>
      </c>
      <c r="AA130" s="1">
        <v>68.388862609863281</v>
      </c>
      <c r="AB130" s="1">
        <v>-1.2022335529327393</v>
      </c>
      <c r="AC130" s="1">
        <v>0.28870734572410583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0.96202513658655808</v>
      </c>
      <c r="AL130">
        <f t="shared" si="183"/>
        <v>2.0978447034818094E-3</v>
      </c>
      <c r="AM130">
        <f t="shared" si="184"/>
        <v>284.69976940155027</v>
      </c>
      <c r="AN130">
        <f t="shared" si="185"/>
        <v>277.67577924728391</v>
      </c>
      <c r="AO130">
        <f t="shared" si="186"/>
        <v>240.15091260095869</v>
      </c>
      <c r="AP130">
        <f t="shared" si="187"/>
        <v>0.8722660922008395</v>
      </c>
      <c r="AQ130">
        <f t="shared" si="188"/>
        <v>1.3663969738014414</v>
      </c>
      <c r="AR130">
        <f t="shared" si="189"/>
        <v>19.979817204978268</v>
      </c>
      <c r="AS130">
        <f t="shared" si="190"/>
        <v>15.516165547873776</v>
      </c>
      <c r="AT130">
        <f t="shared" si="191"/>
        <v>8.0377743244171143</v>
      </c>
      <c r="AU130">
        <f t="shared" si="192"/>
        <v>1.0796319472615667</v>
      </c>
      <c r="AV130">
        <f t="shared" si="193"/>
        <v>0.13355138524686908</v>
      </c>
      <c r="AW130">
        <f t="shared" si="194"/>
        <v>0.30526405991600769</v>
      </c>
      <c r="AX130">
        <f t="shared" si="195"/>
        <v>0.77436788734555906</v>
      </c>
      <c r="AY130">
        <f t="shared" si="196"/>
        <v>8.3973944709589923E-2</v>
      </c>
      <c r="AZ130">
        <f t="shared" si="197"/>
        <v>13.32047639025348</v>
      </c>
      <c r="BA130">
        <f t="shared" si="198"/>
        <v>0.50895927639563632</v>
      </c>
      <c r="BB130">
        <f t="shared" si="199"/>
        <v>24.664623539560239</v>
      </c>
      <c r="BC130">
        <f t="shared" si="200"/>
        <v>376.28514880831057</v>
      </c>
      <c r="BD130">
        <f t="shared" si="201"/>
        <v>9.9465428958202574E-3</v>
      </c>
    </row>
    <row r="131" spans="1:114" x14ac:dyDescent="0.25">
      <c r="A131" s="1">
        <v>102</v>
      </c>
      <c r="B131" s="1" t="s">
        <v>142</v>
      </c>
      <c r="C131" s="1">
        <v>2791.5000001005828</v>
      </c>
      <c r="D131" s="1">
        <v>0</v>
      </c>
      <c r="E131">
        <f t="shared" si="174"/>
        <v>15.157536649045104</v>
      </c>
      <c r="F131">
        <f t="shared" si="175"/>
        <v>0.13942788011668003</v>
      </c>
      <c r="G131">
        <f t="shared" si="176"/>
        <v>195.05281840043847</v>
      </c>
      <c r="H131">
        <f t="shared" si="177"/>
        <v>2.0981164911952379</v>
      </c>
      <c r="I131">
        <f t="shared" si="178"/>
        <v>1.0608875035842833</v>
      </c>
      <c r="J131">
        <f t="shared" si="179"/>
        <v>11.54682445526123</v>
      </c>
      <c r="K131" s="1">
        <v>5.187963753</v>
      </c>
      <c r="L131">
        <f t="shared" si="180"/>
        <v>1.5982949522041259</v>
      </c>
      <c r="M131" s="1">
        <v>1</v>
      </c>
      <c r="N131">
        <f t="shared" si="181"/>
        <v>3.1965899044082517</v>
      </c>
      <c r="O131" s="1">
        <v>4.5232071876525879</v>
      </c>
      <c r="P131" s="1">
        <v>11.54682445526123</v>
      </c>
      <c r="Q131" s="1">
        <v>1.7707564830780029</v>
      </c>
      <c r="R131" s="1">
        <v>399.29318237304687</v>
      </c>
      <c r="S131" s="1">
        <v>382.70391845703125</v>
      </c>
      <c r="T131" s="1">
        <v>2.2922878265380859</v>
      </c>
      <c r="U131" s="1">
        <v>4.4633269309997559</v>
      </c>
      <c r="V131" s="1">
        <v>18.504920959472656</v>
      </c>
      <c r="W131" s="1">
        <v>36.031040191650391</v>
      </c>
      <c r="X131" s="1">
        <v>499.13284301757812</v>
      </c>
      <c r="Y131" s="1">
        <v>1500.9541015625</v>
      </c>
      <c r="Z131" s="1">
        <v>50.853645324707031</v>
      </c>
      <c r="AA131" s="1">
        <v>68.389198303222656</v>
      </c>
      <c r="AB131" s="1">
        <v>-1.2022335529327393</v>
      </c>
      <c r="AC131" s="1">
        <v>0.28870734572410583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0.96209778398885049</v>
      </c>
      <c r="AL131">
        <f t="shared" si="183"/>
        <v>2.0981164911952378E-3</v>
      </c>
      <c r="AM131">
        <f t="shared" si="184"/>
        <v>284.69682445526121</v>
      </c>
      <c r="AN131">
        <f t="shared" si="185"/>
        <v>277.67320718765257</v>
      </c>
      <c r="AO131">
        <f t="shared" si="186"/>
        <v>240.15265088216984</v>
      </c>
      <c r="AP131">
        <f t="shared" si="187"/>
        <v>0.87221805695648869</v>
      </c>
      <c r="AQ131">
        <f t="shared" si="188"/>
        <v>1.3661308541605397</v>
      </c>
      <c r="AR131">
        <f t="shared" si="189"/>
        <v>19.975827880061061</v>
      </c>
      <c r="AS131">
        <f t="shared" si="190"/>
        <v>15.512500949061305</v>
      </c>
      <c r="AT131">
        <f t="shared" si="191"/>
        <v>8.0350158214569092</v>
      </c>
      <c r="AU131">
        <f t="shared" si="192"/>
        <v>1.0794293945347808</v>
      </c>
      <c r="AV131">
        <f t="shared" si="193"/>
        <v>0.13360053295923685</v>
      </c>
      <c r="AW131">
        <f t="shared" si="194"/>
        <v>0.30524335057625651</v>
      </c>
      <c r="AX131">
        <f t="shared" si="195"/>
        <v>0.77418604395852431</v>
      </c>
      <c r="AY131">
        <f t="shared" si="196"/>
        <v>8.4005034412486385E-2</v>
      </c>
      <c r="AZ131">
        <f t="shared" si="197"/>
        <v>13.339505877190064</v>
      </c>
      <c r="BA131">
        <f t="shared" si="198"/>
        <v>0.50967029338723213</v>
      </c>
      <c r="BB131">
        <f t="shared" si="199"/>
        <v>24.668747954214265</v>
      </c>
      <c r="BC131">
        <f t="shared" si="200"/>
        <v>376.30251099216002</v>
      </c>
      <c r="BD131">
        <f t="shared" si="201"/>
        <v>9.9366185523500124E-3</v>
      </c>
    </row>
    <row r="132" spans="1:114" x14ac:dyDescent="0.25">
      <c r="A132" s="1">
        <v>103</v>
      </c>
      <c r="B132" s="1" t="s">
        <v>142</v>
      </c>
      <c r="C132" s="1">
        <v>2792.000000089407</v>
      </c>
      <c r="D132" s="1">
        <v>0</v>
      </c>
      <c r="E132">
        <f t="shared" si="174"/>
        <v>15.13271437673315</v>
      </c>
      <c r="F132">
        <f t="shared" si="175"/>
        <v>0.13946798225315629</v>
      </c>
      <c r="G132">
        <f t="shared" si="176"/>
        <v>195.36960760674114</v>
      </c>
      <c r="H132">
        <f t="shared" si="177"/>
        <v>2.0981522685230742</v>
      </c>
      <c r="I132">
        <f t="shared" si="178"/>
        <v>1.060617172239942</v>
      </c>
      <c r="J132">
        <f t="shared" si="179"/>
        <v>11.543270111083984</v>
      </c>
      <c r="K132" s="1">
        <v>5.187963753</v>
      </c>
      <c r="L132">
        <f t="shared" si="180"/>
        <v>1.5982949522041259</v>
      </c>
      <c r="M132" s="1">
        <v>1</v>
      </c>
      <c r="N132">
        <f t="shared" si="181"/>
        <v>3.1965899044082517</v>
      </c>
      <c r="O132" s="1">
        <v>4.5204653739929199</v>
      </c>
      <c r="P132" s="1">
        <v>11.543270111083984</v>
      </c>
      <c r="Q132" s="1">
        <v>1.768579363822937</v>
      </c>
      <c r="R132" s="1">
        <v>399.24017333984375</v>
      </c>
      <c r="S132" s="1">
        <v>382.67703247070312</v>
      </c>
      <c r="T132" s="1">
        <v>2.2915389537811279</v>
      </c>
      <c r="U132" s="1">
        <v>4.4625802040100098</v>
      </c>
      <c r="V132" s="1">
        <v>18.50244140625</v>
      </c>
      <c r="W132" s="1">
        <v>36.031959533691406</v>
      </c>
      <c r="X132" s="1">
        <v>499.1412353515625</v>
      </c>
      <c r="Y132" s="1">
        <v>1501.02099609375</v>
      </c>
      <c r="Z132" s="1">
        <v>50.885246276855469</v>
      </c>
      <c r="AA132" s="1">
        <v>68.389259338378906</v>
      </c>
      <c r="AB132" s="1">
        <v>-1.2022335529327393</v>
      </c>
      <c r="AC132" s="1">
        <v>0.28870734572410583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0.9621139605359198</v>
      </c>
      <c r="AL132">
        <f t="shared" si="183"/>
        <v>2.0981522685230743E-3</v>
      </c>
      <c r="AM132">
        <f t="shared" si="184"/>
        <v>284.69327011108396</v>
      </c>
      <c r="AN132">
        <f t="shared" si="185"/>
        <v>277.6704653739929</v>
      </c>
      <c r="AO132">
        <f t="shared" si="186"/>
        <v>240.1633540069306</v>
      </c>
      <c r="AP132">
        <f t="shared" si="187"/>
        <v>0.87242976990969623</v>
      </c>
      <c r="AQ132">
        <f t="shared" si="188"/>
        <v>1.3658097271302985</v>
      </c>
      <c r="AR132">
        <f t="shared" si="189"/>
        <v>19.971114475337341</v>
      </c>
      <c r="AS132">
        <f t="shared" si="190"/>
        <v>15.508534271327331</v>
      </c>
      <c r="AT132">
        <f t="shared" si="191"/>
        <v>8.0318677425384521</v>
      </c>
      <c r="AU132">
        <f t="shared" si="192"/>
        <v>1.0791982767795223</v>
      </c>
      <c r="AV132">
        <f t="shared" si="193"/>
        <v>0.13363735258946277</v>
      </c>
      <c r="AW132">
        <f t="shared" si="194"/>
        <v>0.3051925548903564</v>
      </c>
      <c r="AX132">
        <f t="shared" si="195"/>
        <v>0.77400572188916583</v>
      </c>
      <c r="AY132">
        <f t="shared" si="196"/>
        <v>8.4028325747148108E-2</v>
      </c>
      <c r="AZ132">
        <f t="shared" si="197"/>
        <v>13.361182761454744</v>
      </c>
      <c r="BA132">
        <f t="shared" si="198"/>
        <v>0.51053392555430721</v>
      </c>
      <c r="BB132">
        <f t="shared" si="199"/>
        <v>24.671350048608399</v>
      </c>
      <c r="BC132">
        <f t="shared" si="200"/>
        <v>376.28610807329545</v>
      </c>
      <c r="BD132">
        <f t="shared" si="201"/>
        <v>9.9218250571522539E-3</v>
      </c>
    </row>
    <row r="133" spans="1:114" x14ac:dyDescent="0.25">
      <c r="A133" s="1">
        <v>104</v>
      </c>
      <c r="B133" s="1" t="s">
        <v>143</v>
      </c>
      <c r="C133" s="1">
        <v>2792.5000000782311</v>
      </c>
      <c r="D133" s="1">
        <v>0</v>
      </c>
      <c r="E133">
        <f t="shared" si="174"/>
        <v>15.090348719688016</v>
      </c>
      <c r="F133">
        <f t="shared" si="175"/>
        <v>0.13940330298562145</v>
      </c>
      <c r="G133">
        <f t="shared" si="176"/>
        <v>195.78526793792159</v>
      </c>
      <c r="H133">
        <f t="shared" si="177"/>
        <v>2.0968633893685955</v>
      </c>
      <c r="I133">
        <f t="shared" si="178"/>
        <v>1.0604355849273563</v>
      </c>
      <c r="J133">
        <f t="shared" si="179"/>
        <v>11.539882659912109</v>
      </c>
      <c r="K133" s="1">
        <v>5.187963753</v>
      </c>
      <c r="L133">
        <f t="shared" si="180"/>
        <v>1.5982949522041259</v>
      </c>
      <c r="M133" s="1">
        <v>1</v>
      </c>
      <c r="N133">
        <f t="shared" si="181"/>
        <v>3.1965899044082517</v>
      </c>
      <c r="O133" s="1">
        <v>4.5180082321166992</v>
      </c>
      <c r="P133" s="1">
        <v>11.539882659912109</v>
      </c>
      <c r="Q133" s="1">
        <v>1.7667158842086792</v>
      </c>
      <c r="R133" s="1">
        <v>399.19033813476562</v>
      </c>
      <c r="S133" s="1">
        <v>382.67276000976562</v>
      </c>
      <c r="T133" s="1">
        <v>2.2912013530731201</v>
      </c>
      <c r="U133" s="1">
        <v>4.4607806205749512</v>
      </c>
      <c r="V133" s="1">
        <v>18.502817153930664</v>
      </c>
      <c r="W133" s="1">
        <v>36.023464202880859</v>
      </c>
      <c r="X133" s="1">
        <v>499.17166137695312</v>
      </c>
      <c r="Y133" s="1">
        <v>1501.0560302734375</v>
      </c>
      <c r="Z133" s="1">
        <v>50.889888763427734</v>
      </c>
      <c r="AA133" s="1">
        <v>68.388961791992188</v>
      </c>
      <c r="AB133" s="1">
        <v>-1.2022335529327393</v>
      </c>
      <c r="AC133" s="1">
        <v>0.28870734572410583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0.96217260787202152</v>
      </c>
      <c r="AL133">
        <f t="shared" si="183"/>
        <v>2.0968633893685956E-3</v>
      </c>
      <c r="AM133">
        <f t="shared" si="184"/>
        <v>284.68988265991209</v>
      </c>
      <c r="AN133">
        <f t="shared" si="185"/>
        <v>277.66800823211668</v>
      </c>
      <c r="AO133">
        <f t="shared" si="186"/>
        <v>240.16895947555531</v>
      </c>
      <c r="AP133">
        <f t="shared" si="187"/>
        <v>0.87323077222677725</v>
      </c>
      <c r="AQ133">
        <f t="shared" si="188"/>
        <v>1.3655037403503159</v>
      </c>
      <c r="AR133">
        <f t="shared" si="189"/>
        <v>19.966727152600313</v>
      </c>
      <c r="AS133">
        <f t="shared" si="190"/>
        <v>15.505946532025362</v>
      </c>
      <c r="AT133">
        <f t="shared" si="191"/>
        <v>8.0289454460144043</v>
      </c>
      <c r="AU133">
        <f t="shared" si="192"/>
        <v>1.0789837740092916</v>
      </c>
      <c r="AV133">
        <f t="shared" si="193"/>
        <v>0.13357796711856118</v>
      </c>
      <c r="AW133">
        <f t="shared" si="194"/>
        <v>0.30506815542295951</v>
      </c>
      <c r="AX133">
        <f t="shared" si="195"/>
        <v>0.77391561858633207</v>
      </c>
      <c r="AY133">
        <f t="shared" si="196"/>
        <v>8.3990759767907375E-2</v>
      </c>
      <c r="AZ133">
        <f t="shared" si="197"/>
        <v>13.389551208441473</v>
      </c>
      <c r="BA133">
        <f t="shared" si="198"/>
        <v>0.51162582863992001</v>
      </c>
      <c r="BB133">
        <f t="shared" si="199"/>
        <v>24.666145337455013</v>
      </c>
      <c r="BC133">
        <f t="shared" si="200"/>
        <v>376.29972769070434</v>
      </c>
      <c r="BD133">
        <f t="shared" si="201"/>
        <v>9.8916025530224605E-3</v>
      </c>
    </row>
    <row r="134" spans="1:114" x14ac:dyDescent="0.25">
      <c r="A134" s="1">
        <v>105</v>
      </c>
      <c r="B134" s="1" t="s">
        <v>143</v>
      </c>
      <c r="C134" s="1">
        <v>2793.5000000558794</v>
      </c>
      <c r="D134" s="1">
        <v>0</v>
      </c>
      <c r="E134">
        <f t="shared" si="174"/>
        <v>15.122701681178848</v>
      </c>
      <c r="F134">
        <f t="shared" si="175"/>
        <v>0.13952642297022916</v>
      </c>
      <c r="G134">
        <f t="shared" si="176"/>
        <v>195.52131118751299</v>
      </c>
      <c r="H134">
        <f t="shared" si="177"/>
        <v>2.0965238215401718</v>
      </c>
      <c r="I134">
        <f t="shared" si="178"/>
        <v>1.0593899099586892</v>
      </c>
      <c r="J134">
        <f t="shared" si="179"/>
        <v>11.527715682983398</v>
      </c>
      <c r="K134" s="1">
        <v>5.187963753</v>
      </c>
      <c r="L134">
        <f t="shared" si="180"/>
        <v>1.5982949522041259</v>
      </c>
      <c r="M134" s="1">
        <v>1</v>
      </c>
      <c r="N134">
        <f t="shared" si="181"/>
        <v>3.1965899044082517</v>
      </c>
      <c r="O134" s="1">
        <v>4.5132021903991699</v>
      </c>
      <c r="P134" s="1">
        <v>11.527715682983398</v>
      </c>
      <c r="Q134" s="1">
        <v>1.7624377012252808</v>
      </c>
      <c r="R134" s="1">
        <v>399.18060302734375</v>
      </c>
      <c r="S134" s="1">
        <v>382.62969970703125</v>
      </c>
      <c r="T134" s="1">
        <v>2.2907309532165527</v>
      </c>
      <c r="U134" s="1">
        <v>4.4599514007568359</v>
      </c>
      <c r="V134" s="1">
        <v>18.505475997924805</v>
      </c>
      <c r="W134" s="1">
        <v>36.029338836669922</v>
      </c>
      <c r="X134" s="1">
        <v>499.17379760742187</v>
      </c>
      <c r="Y134" s="1">
        <v>1501.1033935546875</v>
      </c>
      <c r="Z134" s="1">
        <v>51.023857116699219</v>
      </c>
      <c r="AA134" s="1">
        <v>68.389823913574219</v>
      </c>
      <c r="AB134" s="1">
        <v>-1.2022335529327393</v>
      </c>
      <c r="AC134" s="1">
        <v>0.28870734572410583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0.96217672553854827</v>
      </c>
      <c r="AL134">
        <f t="shared" si="183"/>
        <v>2.0965238215401717E-3</v>
      </c>
      <c r="AM134">
        <f t="shared" si="184"/>
        <v>284.67771568298338</v>
      </c>
      <c r="AN134">
        <f t="shared" si="185"/>
        <v>277.66320219039915</v>
      </c>
      <c r="AO134">
        <f t="shared" si="186"/>
        <v>240.17653760038593</v>
      </c>
      <c r="AP134">
        <f t="shared" si="187"/>
        <v>0.874319855692405</v>
      </c>
      <c r="AQ134">
        <f t="shared" si="188"/>
        <v>1.3644052009195478</v>
      </c>
      <c r="AR134">
        <f t="shared" si="189"/>
        <v>19.950412544471202</v>
      </c>
      <c r="AS134">
        <f t="shared" si="190"/>
        <v>15.490461143714366</v>
      </c>
      <c r="AT134">
        <f t="shared" si="191"/>
        <v>8.0204589366912842</v>
      </c>
      <c r="AU134">
        <f t="shared" si="192"/>
        <v>1.0783610593384749</v>
      </c>
      <c r="AV134">
        <f t="shared" si="193"/>
        <v>0.13369100813558971</v>
      </c>
      <c r="AW134">
        <f t="shared" si="194"/>
        <v>0.30501529096085866</v>
      </c>
      <c r="AX134">
        <f t="shared" si="195"/>
        <v>0.77334576837761626</v>
      </c>
      <c r="AY134">
        <f t="shared" si="196"/>
        <v>8.4062267272063368E-2</v>
      </c>
      <c r="AZ134">
        <f t="shared" si="197"/>
        <v>13.371668043465164</v>
      </c>
      <c r="BA134">
        <f t="shared" si="198"/>
        <v>0.51099355679190128</v>
      </c>
      <c r="BB134">
        <f t="shared" si="199"/>
        <v>24.683269274059938</v>
      </c>
      <c r="BC134">
        <f t="shared" si="200"/>
        <v>376.24300392180174</v>
      </c>
      <c r="BD134">
        <f t="shared" si="201"/>
        <v>9.9211869418679849E-3</v>
      </c>
      <c r="BE134">
        <f>AVERAGE(E120:E134)</f>
        <v>15.260342033814362</v>
      </c>
      <c r="BF134">
        <f>AVERAGE(O120:O134)</f>
        <v>4.5310423533121744</v>
      </c>
      <c r="BG134">
        <f>AVERAGE(P120:P134)</f>
        <v>11.559047762552897</v>
      </c>
      <c r="BH134" t="e">
        <f>AVERAGE(B120:B134)</f>
        <v>#DIV/0!</v>
      </c>
      <c r="BI134">
        <f t="shared" ref="BI134:DJ134" si="202">AVERAGE(C120:C134)</f>
        <v>2789.5666668104627</v>
      </c>
      <c r="BJ134">
        <f t="shared" si="202"/>
        <v>0</v>
      </c>
      <c r="BK134">
        <f t="shared" si="202"/>
        <v>15.260342033814362</v>
      </c>
      <c r="BL134">
        <f t="shared" si="202"/>
        <v>0.13932061177671878</v>
      </c>
      <c r="BM134">
        <f t="shared" si="202"/>
        <v>193.5999627749031</v>
      </c>
      <c r="BN134">
        <f t="shared" si="202"/>
        <v>2.0986522886084269</v>
      </c>
      <c r="BO134">
        <f t="shared" si="202"/>
        <v>1.0619226710964427</v>
      </c>
      <c r="BP134">
        <f t="shared" si="202"/>
        <v>11.559047762552897</v>
      </c>
      <c r="BQ134">
        <f t="shared" si="202"/>
        <v>5.187963753</v>
      </c>
      <c r="BR134">
        <f t="shared" si="202"/>
        <v>1.5982949522041257</v>
      </c>
      <c r="BS134">
        <f t="shared" si="202"/>
        <v>1</v>
      </c>
      <c r="BT134">
        <f t="shared" si="202"/>
        <v>3.1965899044082513</v>
      </c>
      <c r="BU134">
        <f t="shared" si="202"/>
        <v>4.5310423533121744</v>
      </c>
      <c r="BV134">
        <f t="shared" si="202"/>
        <v>11.559047762552897</v>
      </c>
      <c r="BW134">
        <f t="shared" si="202"/>
        <v>1.7785696665445963</v>
      </c>
      <c r="BX134">
        <f t="shared" si="202"/>
        <v>399.29515177408854</v>
      </c>
      <c r="BY134">
        <f t="shared" si="202"/>
        <v>382.59824829101564</v>
      </c>
      <c r="BZ134">
        <f t="shared" si="202"/>
        <v>2.2927024364471436</v>
      </c>
      <c r="CA134">
        <f t="shared" si="202"/>
        <v>4.4643972396850584</v>
      </c>
      <c r="CB134">
        <f t="shared" si="202"/>
        <v>18.497946548461915</v>
      </c>
      <c r="CC134">
        <f t="shared" si="202"/>
        <v>36.019579060872395</v>
      </c>
      <c r="CD134">
        <f t="shared" si="202"/>
        <v>499.10904134114583</v>
      </c>
      <c r="CE134">
        <f t="shared" si="202"/>
        <v>1500.9852783203125</v>
      </c>
      <c r="CF134">
        <f t="shared" si="202"/>
        <v>50.464391835530598</v>
      </c>
      <c r="CG134">
        <f t="shared" si="202"/>
        <v>68.388543701171869</v>
      </c>
      <c r="CH134">
        <f t="shared" si="202"/>
        <v>-1.2022335529327393</v>
      </c>
      <c r="CI134">
        <f t="shared" si="202"/>
        <v>0.28870734572410583</v>
      </c>
      <c r="CJ134">
        <f t="shared" si="202"/>
        <v>0.95555555820465088</v>
      </c>
      <c r="CK134">
        <f t="shared" si="202"/>
        <v>-0.21956524252891541</v>
      </c>
      <c r="CL134">
        <f t="shared" si="202"/>
        <v>2.737391471862793</v>
      </c>
      <c r="CM134">
        <f t="shared" si="202"/>
        <v>1</v>
      </c>
      <c r="CN134">
        <f t="shared" si="202"/>
        <v>0</v>
      </c>
      <c r="CO134">
        <f t="shared" si="202"/>
        <v>0.15999999642372131</v>
      </c>
      <c r="CP134">
        <f t="shared" si="202"/>
        <v>111115</v>
      </c>
      <c r="CQ134">
        <f t="shared" si="202"/>
        <v>0.96205190534056884</v>
      </c>
      <c r="CR134">
        <f t="shared" si="202"/>
        <v>2.098652288608427E-3</v>
      </c>
      <c r="CS134">
        <f t="shared" si="202"/>
        <v>284.70904776255298</v>
      </c>
      <c r="CT134">
        <f t="shared" si="202"/>
        <v>277.68104235331225</v>
      </c>
      <c r="CU134">
        <f t="shared" si="202"/>
        <v>240.15763916330835</v>
      </c>
      <c r="CV134">
        <f t="shared" si="202"/>
        <v>0.87146855597940087</v>
      </c>
      <c r="CW134">
        <f t="shared" si="202"/>
        <v>1.3672362959686928</v>
      </c>
      <c r="CX134">
        <f t="shared" si="202"/>
        <v>19.992183355487214</v>
      </c>
      <c r="CY134">
        <f t="shared" si="202"/>
        <v>15.527786115802154</v>
      </c>
      <c r="CZ134">
        <f t="shared" si="202"/>
        <v>8.0450450579325352</v>
      </c>
      <c r="DA134">
        <f t="shared" si="202"/>
        <v>1.0801663115406981</v>
      </c>
      <c r="DB134">
        <f t="shared" si="202"/>
        <v>0.13350203723982981</v>
      </c>
      <c r="DC134">
        <f t="shared" si="202"/>
        <v>0.30531362487225</v>
      </c>
      <c r="DD134">
        <f t="shared" si="202"/>
        <v>0.77485268666844809</v>
      </c>
      <c r="DE134">
        <f t="shared" si="202"/>
        <v>8.3942728736267236E-2</v>
      </c>
      <c r="DF134">
        <f t="shared" si="202"/>
        <v>13.240020126538184</v>
      </c>
      <c r="DG134">
        <f t="shared" si="202"/>
        <v>0.50601316301926846</v>
      </c>
      <c r="DH134">
        <f t="shared" si="202"/>
        <v>24.653133606701513</v>
      </c>
      <c r="DI134">
        <f t="shared" si="202"/>
        <v>376.15342353659872</v>
      </c>
      <c r="DJ134">
        <f t="shared" si="202"/>
        <v>1.0001624937157149E-2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stm-pbchan3_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2015-07-10T15:20:43Z</dcterms:created>
  <dcterms:modified xsi:type="dcterms:W3CDTF">2015-07-22T14:58:34Z</dcterms:modified>
</cp:coreProperties>
</file>