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8770" windowHeight="12315"/>
  </bookViews>
  <sheets>
    <sheet name="stm-pbcup1_" sheetId="1" r:id="rId1"/>
  </sheets>
  <calcPr calcId="152511"/>
</workbook>
</file>

<file path=xl/calcChain.xml><?xml version="1.0" encoding="utf-8"?>
<calcChain xmlns="http://schemas.openxmlformats.org/spreadsheetml/2006/main">
  <c r="DJ133" i="1" l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133" i="1" l="1"/>
  <c r="BF133" i="1"/>
  <c r="BG116" i="1"/>
  <c r="BF116" i="1"/>
  <c r="BG99" i="1"/>
  <c r="BF99" i="1"/>
  <c r="BG82" i="1"/>
  <c r="BF82" i="1"/>
  <c r="BG65" i="1"/>
  <c r="BF65" i="1"/>
  <c r="BG48" i="1"/>
  <c r="BF48" i="1"/>
  <c r="BG30" i="1"/>
  <c r="BF30" i="1"/>
  <c r="L16" i="1"/>
  <c r="N16" i="1" s="1"/>
  <c r="AK16" i="1"/>
  <c r="E16" i="1" s="1"/>
  <c r="AM16" i="1"/>
  <c r="AN16" i="1"/>
  <c r="AO16" i="1"/>
  <c r="AT16" i="1"/>
  <c r="AU16" i="1" s="1"/>
  <c r="AX16" i="1" s="1"/>
  <c r="AW16" i="1"/>
  <c r="L17" i="1"/>
  <c r="N17" i="1" s="1"/>
  <c r="AK17" i="1"/>
  <c r="E17" i="1" s="1"/>
  <c r="AL17" i="1"/>
  <c r="H17" i="1" s="1"/>
  <c r="AM17" i="1"/>
  <c r="AN17" i="1"/>
  <c r="AO17" i="1"/>
  <c r="AT17" i="1"/>
  <c r="AU17" i="1"/>
  <c r="AX17" i="1" s="1"/>
  <c r="AW17" i="1"/>
  <c r="L18" i="1"/>
  <c r="N18" i="1" s="1"/>
  <c r="AK18" i="1"/>
  <c r="E18" i="1" s="1"/>
  <c r="AM18" i="1"/>
  <c r="AN18" i="1"/>
  <c r="AO18" i="1"/>
  <c r="AT18" i="1"/>
  <c r="AU18" i="1" s="1"/>
  <c r="AW18" i="1"/>
  <c r="L19" i="1"/>
  <c r="N19" i="1"/>
  <c r="AK19" i="1"/>
  <c r="AM19" i="1"/>
  <c r="AN19" i="1"/>
  <c r="AO19" i="1"/>
  <c r="AT19" i="1"/>
  <c r="AU19" i="1"/>
  <c r="AW19" i="1"/>
  <c r="L20" i="1"/>
  <c r="N20" i="1" s="1"/>
  <c r="AK20" i="1"/>
  <c r="AL20" i="1" s="1"/>
  <c r="H20" i="1" s="1"/>
  <c r="AM20" i="1"/>
  <c r="AN20" i="1"/>
  <c r="AO20" i="1"/>
  <c r="AT20" i="1"/>
  <c r="AU20" i="1" s="1"/>
  <c r="AW20" i="1"/>
  <c r="AX20" i="1"/>
  <c r="L21" i="1"/>
  <c r="N21" i="1" s="1"/>
  <c r="AK21" i="1"/>
  <c r="AM21" i="1"/>
  <c r="AN21" i="1"/>
  <c r="AO21" i="1"/>
  <c r="AT21" i="1"/>
  <c r="AU21" i="1"/>
  <c r="AX21" i="1" s="1"/>
  <c r="AW21" i="1"/>
  <c r="E22" i="1"/>
  <c r="H22" i="1"/>
  <c r="L22" i="1"/>
  <c r="N22" i="1" s="1"/>
  <c r="AK22" i="1"/>
  <c r="AL22" i="1"/>
  <c r="AM22" i="1"/>
  <c r="AN22" i="1"/>
  <c r="AO22" i="1"/>
  <c r="AT22" i="1"/>
  <c r="AU22" i="1"/>
  <c r="AX22" i="1" s="1"/>
  <c r="AW22" i="1"/>
  <c r="L23" i="1"/>
  <c r="N23" i="1" s="1"/>
  <c r="AK23" i="1"/>
  <c r="E23" i="1" s="1"/>
  <c r="AL23" i="1"/>
  <c r="H23" i="1" s="1"/>
  <c r="AM23" i="1"/>
  <c r="AN23" i="1"/>
  <c r="AO23" i="1"/>
  <c r="AT23" i="1"/>
  <c r="AU23" i="1"/>
  <c r="AW23" i="1"/>
  <c r="L24" i="1"/>
  <c r="N24" i="1" s="1"/>
  <c r="AK24" i="1"/>
  <c r="AM24" i="1"/>
  <c r="AN24" i="1"/>
  <c r="AO24" i="1"/>
  <c r="AT24" i="1"/>
  <c r="AU24" i="1"/>
  <c r="AX24" i="1" s="1"/>
  <c r="AW24" i="1"/>
  <c r="L25" i="1"/>
  <c r="N25" i="1"/>
  <c r="AK25" i="1"/>
  <c r="AL25" i="1" s="1"/>
  <c r="H25" i="1" s="1"/>
  <c r="AM25" i="1"/>
  <c r="AN25" i="1"/>
  <c r="AO25" i="1"/>
  <c r="AT25" i="1"/>
  <c r="AU25" i="1" s="1"/>
  <c r="AX25" i="1" s="1"/>
  <c r="AW25" i="1"/>
  <c r="L26" i="1"/>
  <c r="N26" i="1" s="1"/>
  <c r="AK26" i="1"/>
  <c r="AM26" i="1"/>
  <c r="AN26" i="1"/>
  <c r="AO26" i="1"/>
  <c r="AT26" i="1"/>
  <c r="AU26" i="1" s="1"/>
  <c r="AX26" i="1" s="1"/>
  <c r="AW26" i="1"/>
  <c r="L27" i="1"/>
  <c r="N27" i="1" s="1"/>
  <c r="AK27" i="1"/>
  <c r="AM27" i="1"/>
  <c r="AN27" i="1"/>
  <c r="AO27" i="1"/>
  <c r="AT27" i="1"/>
  <c r="AU27" i="1"/>
  <c r="AW27" i="1"/>
  <c r="H28" i="1"/>
  <c r="L28" i="1"/>
  <c r="N28" i="1" s="1"/>
  <c r="AK28" i="1"/>
  <c r="AL28" i="1" s="1"/>
  <c r="AM28" i="1"/>
  <c r="AN28" i="1"/>
  <c r="AO28" i="1"/>
  <c r="AT28" i="1"/>
  <c r="AU28" i="1" s="1"/>
  <c r="AX28" i="1" s="1"/>
  <c r="AW28" i="1"/>
  <c r="L29" i="1"/>
  <c r="N29" i="1" s="1"/>
  <c r="AK29" i="1"/>
  <c r="E29" i="1" s="1"/>
  <c r="AM29" i="1"/>
  <c r="AN29" i="1"/>
  <c r="AO29" i="1"/>
  <c r="AT29" i="1"/>
  <c r="AU29" i="1"/>
  <c r="AW29" i="1"/>
  <c r="E30" i="1"/>
  <c r="L30" i="1"/>
  <c r="N30" i="1" s="1"/>
  <c r="BC30" i="1" s="1"/>
  <c r="AK30" i="1"/>
  <c r="AL30" i="1" s="1"/>
  <c r="H30" i="1" s="1"/>
  <c r="AM30" i="1"/>
  <c r="AN30" i="1"/>
  <c r="AO30" i="1"/>
  <c r="AT30" i="1"/>
  <c r="AU30" i="1" s="1"/>
  <c r="AX30" i="1" s="1"/>
  <c r="AW30" i="1"/>
  <c r="L34" i="1"/>
  <c r="N34" i="1" s="1"/>
  <c r="AK34" i="1"/>
  <c r="E34" i="1" s="1"/>
  <c r="AL34" i="1"/>
  <c r="AM34" i="1"/>
  <c r="AN34" i="1"/>
  <c r="AO34" i="1"/>
  <c r="AP34" i="1" s="1"/>
  <c r="J34" i="1" s="1"/>
  <c r="AQ34" i="1" s="1"/>
  <c r="AT34" i="1"/>
  <c r="AU34" i="1"/>
  <c r="AW34" i="1"/>
  <c r="BC34" i="1"/>
  <c r="E35" i="1"/>
  <c r="BC35" i="1" s="1"/>
  <c r="L35" i="1"/>
  <c r="N35" i="1" s="1"/>
  <c r="AK35" i="1"/>
  <c r="AL35" i="1" s="1"/>
  <c r="H35" i="1" s="1"/>
  <c r="AM35" i="1"/>
  <c r="AN35" i="1"/>
  <c r="AO35" i="1"/>
  <c r="AT35" i="1"/>
  <c r="AU35" i="1"/>
  <c r="AX35" i="1" s="1"/>
  <c r="AW35" i="1"/>
  <c r="L36" i="1"/>
  <c r="N36" i="1" s="1"/>
  <c r="AK36" i="1"/>
  <c r="AL36" i="1" s="1"/>
  <c r="AM36" i="1"/>
  <c r="AN36" i="1"/>
  <c r="AO36" i="1"/>
  <c r="AT36" i="1"/>
  <c r="AU36" i="1" s="1"/>
  <c r="AW36" i="1"/>
  <c r="L37" i="1"/>
  <c r="N37" i="1" s="1"/>
  <c r="AK37" i="1"/>
  <c r="E37" i="1" s="1"/>
  <c r="AM37" i="1"/>
  <c r="AN37" i="1"/>
  <c r="AO37" i="1"/>
  <c r="AT37" i="1"/>
  <c r="AU37" i="1"/>
  <c r="AW37" i="1"/>
  <c r="L38" i="1"/>
  <c r="N38" i="1" s="1"/>
  <c r="AK38" i="1"/>
  <c r="AL38" i="1" s="1"/>
  <c r="AM38" i="1"/>
  <c r="AN38" i="1"/>
  <c r="AO38" i="1"/>
  <c r="AT38" i="1"/>
  <c r="AU38" i="1" s="1"/>
  <c r="AW38" i="1"/>
  <c r="L39" i="1"/>
  <c r="N39" i="1" s="1"/>
  <c r="AK39" i="1"/>
  <c r="E39" i="1" s="1"/>
  <c r="AL39" i="1"/>
  <c r="AM39" i="1"/>
  <c r="AN39" i="1"/>
  <c r="AO39" i="1"/>
  <c r="AT39" i="1"/>
  <c r="AU39" i="1"/>
  <c r="AW39" i="1"/>
  <c r="E40" i="1"/>
  <c r="L40" i="1"/>
  <c r="N40" i="1" s="1"/>
  <c r="AK40" i="1"/>
  <c r="AL40" i="1" s="1"/>
  <c r="AM40" i="1"/>
  <c r="AN40" i="1"/>
  <c r="AO40" i="1"/>
  <c r="AT40" i="1"/>
  <c r="AU40" i="1"/>
  <c r="AW40" i="1"/>
  <c r="AX40" i="1"/>
  <c r="L41" i="1"/>
  <c r="N41" i="1" s="1"/>
  <c r="AK41" i="1"/>
  <c r="AL41" i="1" s="1"/>
  <c r="AM41" i="1"/>
  <c r="AN41" i="1"/>
  <c r="AO41" i="1"/>
  <c r="AT41" i="1"/>
  <c r="AU41" i="1" s="1"/>
  <c r="AW41" i="1"/>
  <c r="L42" i="1"/>
  <c r="N42" i="1" s="1"/>
  <c r="AK42" i="1"/>
  <c r="E42" i="1" s="1"/>
  <c r="AM42" i="1"/>
  <c r="AN42" i="1"/>
  <c r="AO42" i="1"/>
  <c r="AT42" i="1"/>
  <c r="AU42" i="1" s="1"/>
  <c r="AX42" i="1" s="1"/>
  <c r="AW42" i="1"/>
  <c r="L43" i="1"/>
  <c r="N43" i="1" s="1"/>
  <c r="AK43" i="1"/>
  <c r="AL43" i="1" s="1"/>
  <c r="AM43" i="1"/>
  <c r="AN43" i="1"/>
  <c r="AO43" i="1"/>
  <c r="AT43" i="1"/>
  <c r="AU43" i="1" s="1"/>
  <c r="AX43" i="1" s="1"/>
  <c r="AW43" i="1"/>
  <c r="L44" i="1"/>
  <c r="N44" i="1" s="1"/>
  <c r="AK44" i="1"/>
  <c r="AM44" i="1"/>
  <c r="AN44" i="1"/>
  <c r="AO44" i="1"/>
  <c r="AT44" i="1"/>
  <c r="AU44" i="1" s="1"/>
  <c r="AX44" i="1" s="1"/>
  <c r="AW44" i="1"/>
  <c r="L45" i="1"/>
  <c r="N45" i="1" s="1"/>
  <c r="AK45" i="1"/>
  <c r="E45" i="1" s="1"/>
  <c r="AM45" i="1"/>
  <c r="AN45" i="1"/>
  <c r="AO45" i="1"/>
  <c r="AT45" i="1"/>
  <c r="AU45" i="1"/>
  <c r="AW45" i="1"/>
  <c r="BC45" i="1"/>
  <c r="E46" i="1"/>
  <c r="L46" i="1"/>
  <c r="N46" i="1" s="1"/>
  <c r="AK46" i="1"/>
  <c r="AL46" i="1" s="1"/>
  <c r="AM46" i="1"/>
  <c r="AN46" i="1"/>
  <c r="AO46" i="1"/>
  <c r="AP46" i="1" s="1"/>
  <c r="J46" i="1" s="1"/>
  <c r="AQ46" i="1" s="1"/>
  <c r="AT46" i="1"/>
  <c r="AU46" i="1" s="1"/>
  <c r="AX46" i="1" s="1"/>
  <c r="AW46" i="1"/>
  <c r="L47" i="1"/>
  <c r="N47" i="1" s="1"/>
  <c r="AK47" i="1"/>
  <c r="E47" i="1" s="1"/>
  <c r="AL47" i="1"/>
  <c r="AM47" i="1"/>
  <c r="AN47" i="1"/>
  <c r="AO47" i="1"/>
  <c r="AT47" i="1"/>
  <c r="AU47" i="1" s="1"/>
  <c r="AW47" i="1"/>
  <c r="L48" i="1"/>
  <c r="N48" i="1"/>
  <c r="AK48" i="1"/>
  <c r="AM48" i="1"/>
  <c r="AN48" i="1"/>
  <c r="AO48" i="1"/>
  <c r="AT48" i="1"/>
  <c r="AU48" i="1"/>
  <c r="AX48" i="1" s="1"/>
  <c r="AW48" i="1"/>
  <c r="L51" i="1"/>
  <c r="N51" i="1" s="1"/>
  <c r="AK51" i="1"/>
  <c r="E51" i="1" s="1"/>
  <c r="AL51" i="1"/>
  <c r="AM51" i="1"/>
  <c r="AN51" i="1"/>
  <c r="AO51" i="1"/>
  <c r="AP51" i="1" s="1"/>
  <c r="J51" i="1" s="1"/>
  <c r="AQ51" i="1" s="1"/>
  <c r="AT51" i="1"/>
  <c r="AU51" i="1" s="1"/>
  <c r="AX51" i="1" s="1"/>
  <c r="AW51" i="1"/>
  <c r="L52" i="1"/>
  <c r="N52" i="1" s="1"/>
  <c r="AK52" i="1"/>
  <c r="E52" i="1" s="1"/>
  <c r="AL52" i="1"/>
  <c r="AM52" i="1"/>
  <c r="AN52" i="1"/>
  <c r="AO52" i="1"/>
  <c r="AT52" i="1"/>
  <c r="AU52" i="1" s="1"/>
  <c r="AW52" i="1"/>
  <c r="L53" i="1"/>
  <c r="N53" i="1" s="1"/>
  <c r="AK53" i="1"/>
  <c r="E53" i="1" s="1"/>
  <c r="AM53" i="1"/>
  <c r="AN53" i="1"/>
  <c r="AO53" i="1"/>
  <c r="AT53" i="1"/>
  <c r="AU53" i="1"/>
  <c r="AW53" i="1"/>
  <c r="L54" i="1"/>
  <c r="N54" i="1" s="1"/>
  <c r="AK54" i="1"/>
  <c r="E54" i="1" s="1"/>
  <c r="AM54" i="1"/>
  <c r="AN54" i="1"/>
  <c r="AO54" i="1"/>
  <c r="AT54" i="1"/>
  <c r="AU54" i="1" s="1"/>
  <c r="AW54" i="1"/>
  <c r="L55" i="1"/>
  <c r="N55" i="1" s="1"/>
  <c r="AK55" i="1"/>
  <c r="E55" i="1" s="1"/>
  <c r="BC55" i="1" s="1"/>
  <c r="AM55" i="1"/>
  <c r="AN55" i="1"/>
  <c r="AO55" i="1"/>
  <c r="AT55" i="1"/>
  <c r="AU55" i="1"/>
  <c r="AW55" i="1"/>
  <c r="AX55" i="1"/>
  <c r="E56" i="1"/>
  <c r="L56" i="1"/>
  <c r="N56" i="1" s="1"/>
  <c r="AK56" i="1"/>
  <c r="AL56" i="1"/>
  <c r="AM56" i="1"/>
  <c r="AN56" i="1"/>
  <c r="AO56" i="1"/>
  <c r="AT56" i="1"/>
  <c r="AU56" i="1" s="1"/>
  <c r="AX56" i="1" s="1"/>
  <c r="AW56" i="1"/>
  <c r="L57" i="1"/>
  <c r="N57" i="1" s="1"/>
  <c r="AK57" i="1"/>
  <c r="E57" i="1" s="1"/>
  <c r="AL57" i="1"/>
  <c r="H57" i="1" s="1"/>
  <c r="AM57" i="1"/>
  <c r="AN57" i="1"/>
  <c r="AO57" i="1"/>
  <c r="AT57" i="1"/>
  <c r="AU57" i="1" s="1"/>
  <c r="AW57" i="1"/>
  <c r="L58" i="1"/>
  <c r="N58" i="1"/>
  <c r="AK58" i="1"/>
  <c r="AL58" i="1" s="1"/>
  <c r="H58" i="1" s="1"/>
  <c r="AM58" i="1"/>
  <c r="AN58" i="1"/>
  <c r="AO58" i="1"/>
  <c r="AT58" i="1"/>
  <c r="AU58" i="1" s="1"/>
  <c r="AX58" i="1" s="1"/>
  <c r="AW58" i="1"/>
  <c r="L59" i="1"/>
  <c r="N59" i="1"/>
  <c r="AK59" i="1"/>
  <c r="E59" i="1" s="1"/>
  <c r="AL59" i="1"/>
  <c r="H59" i="1" s="1"/>
  <c r="AM59" i="1"/>
  <c r="AN59" i="1"/>
  <c r="AO59" i="1"/>
  <c r="AT59" i="1"/>
  <c r="AU59" i="1" s="1"/>
  <c r="AX59" i="1" s="1"/>
  <c r="AW59" i="1"/>
  <c r="L60" i="1"/>
  <c r="N60" i="1" s="1"/>
  <c r="AK60" i="1"/>
  <c r="E60" i="1" s="1"/>
  <c r="AL60" i="1"/>
  <c r="AM60" i="1"/>
  <c r="AN60" i="1"/>
  <c r="AP60" i="1" s="1"/>
  <c r="J60" i="1" s="1"/>
  <c r="AQ60" i="1" s="1"/>
  <c r="AO60" i="1"/>
  <c r="AT60" i="1"/>
  <c r="AU60" i="1" s="1"/>
  <c r="AW60" i="1"/>
  <c r="L61" i="1"/>
  <c r="N61" i="1" s="1"/>
  <c r="AK61" i="1"/>
  <c r="E61" i="1" s="1"/>
  <c r="AL61" i="1"/>
  <c r="AM61" i="1"/>
  <c r="AN61" i="1"/>
  <c r="AO61" i="1"/>
  <c r="AP61" i="1" s="1"/>
  <c r="J61" i="1" s="1"/>
  <c r="AQ61" i="1"/>
  <c r="AT61" i="1"/>
  <c r="AU61" i="1"/>
  <c r="AX61" i="1" s="1"/>
  <c r="AW61" i="1"/>
  <c r="L62" i="1"/>
  <c r="N62" i="1" s="1"/>
  <c r="AK62" i="1"/>
  <c r="E62" i="1" s="1"/>
  <c r="AL62" i="1"/>
  <c r="AM62" i="1"/>
  <c r="AN62" i="1"/>
  <c r="AO62" i="1"/>
  <c r="AT62" i="1"/>
  <c r="AU62" i="1" s="1"/>
  <c r="AX62" i="1" s="1"/>
  <c r="AW62" i="1"/>
  <c r="L63" i="1"/>
  <c r="N63" i="1" s="1"/>
  <c r="AK63" i="1"/>
  <c r="E63" i="1" s="1"/>
  <c r="BC63" i="1" s="1"/>
  <c r="AL63" i="1"/>
  <c r="H63" i="1" s="1"/>
  <c r="AM63" i="1"/>
  <c r="AN63" i="1"/>
  <c r="AO63" i="1"/>
  <c r="AT63" i="1"/>
  <c r="AU63" i="1" s="1"/>
  <c r="AX63" i="1" s="1"/>
  <c r="AW63" i="1"/>
  <c r="L64" i="1"/>
  <c r="N64" i="1"/>
  <c r="AK64" i="1"/>
  <c r="AL64" i="1" s="1"/>
  <c r="AM64" i="1"/>
  <c r="AN64" i="1"/>
  <c r="AO64" i="1"/>
  <c r="AT64" i="1"/>
  <c r="AU64" i="1" s="1"/>
  <c r="AW64" i="1"/>
  <c r="L65" i="1"/>
  <c r="N65" i="1"/>
  <c r="AK65" i="1"/>
  <c r="E65" i="1" s="1"/>
  <c r="BC65" i="1" s="1"/>
  <c r="AL65" i="1"/>
  <c r="H65" i="1" s="1"/>
  <c r="AM65" i="1"/>
  <c r="AN65" i="1"/>
  <c r="AO65" i="1"/>
  <c r="AP65" i="1" s="1"/>
  <c r="J65" i="1" s="1"/>
  <c r="AQ65" i="1" s="1"/>
  <c r="AT65" i="1"/>
  <c r="AU65" i="1" s="1"/>
  <c r="AX65" i="1" s="1"/>
  <c r="AW65" i="1"/>
  <c r="E68" i="1"/>
  <c r="L68" i="1"/>
  <c r="N68" i="1" s="1"/>
  <c r="AK68" i="1"/>
  <c r="AL68" i="1"/>
  <c r="AM68" i="1"/>
  <c r="AN68" i="1"/>
  <c r="AO68" i="1"/>
  <c r="AT68" i="1"/>
  <c r="AU68" i="1" s="1"/>
  <c r="AW68" i="1"/>
  <c r="L69" i="1"/>
  <c r="N69" i="1" s="1"/>
  <c r="AK69" i="1"/>
  <c r="AL69" i="1" s="1"/>
  <c r="AM69" i="1"/>
  <c r="AN69" i="1"/>
  <c r="AO69" i="1"/>
  <c r="AP69" i="1"/>
  <c r="J69" i="1" s="1"/>
  <c r="AQ69" i="1" s="1"/>
  <c r="I69" i="1" s="1"/>
  <c r="AR69" i="1"/>
  <c r="AS69" i="1" s="1"/>
  <c r="AV69" i="1" s="1"/>
  <c r="F69" i="1" s="1"/>
  <c r="AY69" i="1" s="1"/>
  <c r="AT69" i="1"/>
  <c r="AU69" i="1"/>
  <c r="AX69" i="1" s="1"/>
  <c r="AW69" i="1"/>
  <c r="E70" i="1"/>
  <c r="L70" i="1"/>
  <c r="N70" i="1"/>
  <c r="AK70" i="1"/>
  <c r="AL70" i="1"/>
  <c r="AM70" i="1"/>
  <c r="AN70" i="1"/>
  <c r="AO70" i="1"/>
  <c r="AP70" i="1" s="1"/>
  <c r="J70" i="1" s="1"/>
  <c r="AQ70" i="1" s="1"/>
  <c r="AT70" i="1"/>
  <c r="AU70" i="1" s="1"/>
  <c r="AW70" i="1"/>
  <c r="L71" i="1"/>
  <c r="N71" i="1" s="1"/>
  <c r="AK71" i="1"/>
  <c r="AL71" i="1" s="1"/>
  <c r="AM71" i="1"/>
  <c r="AN71" i="1"/>
  <c r="AO71" i="1"/>
  <c r="AT71" i="1"/>
  <c r="AU71" i="1"/>
  <c r="AW71" i="1"/>
  <c r="AX71" i="1"/>
  <c r="L72" i="1"/>
  <c r="N72" i="1" s="1"/>
  <c r="AK72" i="1"/>
  <c r="E72" i="1" s="1"/>
  <c r="AM72" i="1"/>
  <c r="AN72" i="1"/>
  <c r="AO72" i="1"/>
  <c r="AT72" i="1"/>
  <c r="AU72" i="1"/>
  <c r="AW72" i="1"/>
  <c r="E73" i="1"/>
  <c r="H73" i="1"/>
  <c r="L73" i="1"/>
  <c r="N73" i="1" s="1"/>
  <c r="AK73" i="1"/>
  <c r="AL73" i="1"/>
  <c r="AM73" i="1"/>
  <c r="AN73" i="1"/>
  <c r="AO73" i="1"/>
  <c r="AT73" i="1"/>
  <c r="AU73" i="1" s="1"/>
  <c r="AX73" i="1" s="1"/>
  <c r="AW73" i="1"/>
  <c r="L74" i="1"/>
  <c r="N74" i="1" s="1"/>
  <c r="AK74" i="1"/>
  <c r="E74" i="1" s="1"/>
  <c r="AM74" i="1"/>
  <c r="AN74" i="1"/>
  <c r="AO74" i="1"/>
  <c r="AT74" i="1"/>
  <c r="AU74" i="1" s="1"/>
  <c r="AW74" i="1"/>
  <c r="AX74" i="1" s="1"/>
  <c r="L75" i="1"/>
  <c r="N75" i="1" s="1"/>
  <c r="AK75" i="1"/>
  <c r="E75" i="1" s="1"/>
  <c r="BC75" i="1" s="1"/>
  <c r="AL75" i="1"/>
  <c r="AM75" i="1"/>
  <c r="AN75" i="1"/>
  <c r="AO75" i="1"/>
  <c r="AT75" i="1"/>
  <c r="AU75" i="1" s="1"/>
  <c r="AX75" i="1" s="1"/>
  <c r="AW75" i="1"/>
  <c r="E76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/>
  <c r="AW76" i="1"/>
  <c r="AX76" i="1"/>
  <c r="E77" i="1"/>
  <c r="BC77" i="1" s="1"/>
  <c r="L77" i="1"/>
  <c r="N77" i="1"/>
  <c r="AK77" i="1"/>
  <c r="AL77" i="1"/>
  <c r="AM77" i="1"/>
  <c r="AN77" i="1"/>
  <c r="AO77" i="1"/>
  <c r="AT77" i="1"/>
  <c r="AU77" i="1" s="1"/>
  <c r="AW77" i="1"/>
  <c r="L78" i="1"/>
  <c r="N78" i="1" s="1"/>
  <c r="AK78" i="1"/>
  <c r="AL78" i="1" s="1"/>
  <c r="H78" i="1" s="1"/>
  <c r="AM78" i="1"/>
  <c r="AN78" i="1"/>
  <c r="AO78" i="1"/>
  <c r="AP78" i="1"/>
  <c r="J78" i="1" s="1"/>
  <c r="AQ78" i="1" s="1"/>
  <c r="AT78" i="1"/>
  <c r="AU78" i="1"/>
  <c r="AW78" i="1"/>
  <c r="H79" i="1"/>
  <c r="L79" i="1"/>
  <c r="N79" i="1"/>
  <c r="AK79" i="1"/>
  <c r="AL79" i="1" s="1"/>
  <c r="AM79" i="1"/>
  <c r="AN79" i="1"/>
  <c r="AO79" i="1"/>
  <c r="AT79" i="1"/>
  <c r="AU79" i="1" s="1"/>
  <c r="AX79" i="1" s="1"/>
  <c r="AW79" i="1"/>
  <c r="L80" i="1"/>
  <c r="N80" i="1" s="1"/>
  <c r="AK80" i="1"/>
  <c r="E80" i="1" s="1"/>
  <c r="AL80" i="1"/>
  <c r="H80" i="1" s="1"/>
  <c r="AM80" i="1"/>
  <c r="AN80" i="1"/>
  <c r="AO80" i="1"/>
  <c r="AP80" i="1"/>
  <c r="J80" i="1" s="1"/>
  <c r="AQ80" i="1" s="1"/>
  <c r="AT80" i="1"/>
  <c r="AU80" i="1"/>
  <c r="AX80" i="1" s="1"/>
  <c r="AW80" i="1"/>
  <c r="E81" i="1"/>
  <c r="L81" i="1"/>
  <c r="N81" i="1" s="1"/>
  <c r="AK81" i="1"/>
  <c r="AL81" i="1" s="1"/>
  <c r="H81" i="1" s="1"/>
  <c r="AM81" i="1"/>
  <c r="AN81" i="1"/>
  <c r="AO81" i="1"/>
  <c r="AP81" i="1" s="1"/>
  <c r="J81" i="1" s="1"/>
  <c r="AQ81" i="1" s="1"/>
  <c r="AT81" i="1"/>
  <c r="AU81" i="1"/>
  <c r="AW81" i="1"/>
  <c r="AX81" i="1"/>
  <c r="L82" i="1"/>
  <c r="N82" i="1" s="1"/>
  <c r="AK82" i="1"/>
  <c r="E82" i="1" s="1"/>
  <c r="AL82" i="1"/>
  <c r="H82" i="1" s="1"/>
  <c r="AM82" i="1"/>
  <c r="AN82" i="1"/>
  <c r="AO82" i="1"/>
  <c r="AP82" i="1" s="1"/>
  <c r="J82" i="1" s="1"/>
  <c r="AQ82" i="1" s="1"/>
  <c r="AT82" i="1"/>
  <c r="AU82" i="1"/>
  <c r="AX82" i="1" s="1"/>
  <c r="AW82" i="1"/>
  <c r="E85" i="1"/>
  <c r="L85" i="1"/>
  <c r="N85" i="1" s="1"/>
  <c r="AK85" i="1"/>
  <c r="AL85" i="1" s="1"/>
  <c r="AM85" i="1"/>
  <c r="AN85" i="1"/>
  <c r="AO85" i="1"/>
  <c r="AT85" i="1"/>
  <c r="AU85" i="1"/>
  <c r="AW85" i="1"/>
  <c r="L86" i="1"/>
  <c r="N86" i="1" s="1"/>
  <c r="AK86" i="1"/>
  <c r="E86" i="1" s="1"/>
  <c r="AL86" i="1"/>
  <c r="H86" i="1" s="1"/>
  <c r="AM86" i="1"/>
  <c r="AN86" i="1"/>
  <c r="AO86" i="1"/>
  <c r="AP86" i="1" s="1"/>
  <c r="J86" i="1" s="1"/>
  <c r="AQ86" i="1" s="1"/>
  <c r="AT86" i="1"/>
  <c r="AU86" i="1" s="1"/>
  <c r="AX86" i="1" s="1"/>
  <c r="AW86" i="1"/>
  <c r="L87" i="1"/>
  <c r="N87" i="1"/>
  <c r="AK87" i="1"/>
  <c r="E87" i="1" s="1"/>
  <c r="AL87" i="1"/>
  <c r="AM87" i="1"/>
  <c r="AN87" i="1"/>
  <c r="AO87" i="1"/>
  <c r="AP87" i="1" s="1"/>
  <c r="J87" i="1" s="1"/>
  <c r="AQ87" i="1" s="1"/>
  <c r="AT87" i="1"/>
  <c r="AU87" i="1" s="1"/>
  <c r="AW87" i="1"/>
  <c r="AX87" i="1"/>
  <c r="L88" i="1"/>
  <c r="N88" i="1"/>
  <c r="AK88" i="1"/>
  <c r="AM88" i="1"/>
  <c r="AN88" i="1"/>
  <c r="AO88" i="1"/>
  <c r="AT88" i="1"/>
  <c r="AU88" i="1" s="1"/>
  <c r="AX88" i="1" s="1"/>
  <c r="AW88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 s="1"/>
  <c r="AX89" i="1" s="1"/>
  <c r="AW89" i="1"/>
  <c r="L90" i="1"/>
  <c r="N90" i="1" s="1"/>
  <c r="AK90" i="1"/>
  <c r="AL90" i="1" s="1"/>
  <c r="AM90" i="1"/>
  <c r="AN90" i="1"/>
  <c r="AO90" i="1"/>
  <c r="AT90" i="1"/>
  <c r="AU90" i="1" s="1"/>
  <c r="AW90" i="1"/>
  <c r="L91" i="1"/>
  <c r="N91" i="1" s="1"/>
  <c r="AK91" i="1"/>
  <c r="AL91" i="1" s="1"/>
  <c r="AM91" i="1"/>
  <c r="AN91" i="1"/>
  <c r="AO91" i="1"/>
  <c r="AT91" i="1"/>
  <c r="AU91" i="1"/>
  <c r="AW91" i="1"/>
  <c r="L92" i="1"/>
  <c r="N92" i="1" s="1"/>
  <c r="AK92" i="1"/>
  <c r="AM92" i="1"/>
  <c r="AN92" i="1"/>
  <c r="AO92" i="1"/>
  <c r="AT92" i="1"/>
  <c r="AU92" i="1" s="1"/>
  <c r="AX92" i="1" s="1"/>
  <c r="AW92" i="1"/>
  <c r="L93" i="1"/>
  <c r="N93" i="1" s="1"/>
  <c r="AK93" i="1"/>
  <c r="E93" i="1" s="1"/>
  <c r="AM93" i="1"/>
  <c r="AN93" i="1"/>
  <c r="AO93" i="1"/>
  <c r="AT93" i="1"/>
  <c r="AU93" i="1"/>
  <c r="AW93" i="1"/>
  <c r="L94" i="1"/>
  <c r="N94" i="1"/>
  <c r="AK94" i="1"/>
  <c r="E94" i="1" s="1"/>
  <c r="AL94" i="1"/>
  <c r="AM94" i="1"/>
  <c r="AN94" i="1"/>
  <c r="AO94" i="1"/>
  <c r="AT94" i="1"/>
  <c r="AU94" i="1" s="1"/>
  <c r="AW94" i="1"/>
  <c r="L95" i="1"/>
  <c r="N95" i="1" s="1"/>
  <c r="AK95" i="1"/>
  <c r="AL95" i="1" s="1"/>
  <c r="H95" i="1" s="1"/>
  <c r="AM95" i="1"/>
  <c r="AN95" i="1"/>
  <c r="AO95" i="1"/>
  <c r="AT95" i="1"/>
  <c r="AU95" i="1" s="1"/>
  <c r="AW95" i="1"/>
  <c r="L96" i="1"/>
  <c r="N96" i="1"/>
  <c r="AK96" i="1"/>
  <c r="E96" i="1" s="1"/>
  <c r="BC96" i="1" s="1"/>
  <c r="AL96" i="1"/>
  <c r="AP96" i="1" s="1"/>
  <c r="J96" i="1" s="1"/>
  <c r="AQ96" i="1" s="1"/>
  <c r="AR96" i="1" s="1"/>
  <c r="AS96" i="1" s="1"/>
  <c r="AV96" i="1" s="1"/>
  <c r="F96" i="1" s="1"/>
  <c r="AY96" i="1" s="1"/>
  <c r="G96" i="1" s="1"/>
  <c r="AM96" i="1"/>
  <c r="AN96" i="1"/>
  <c r="AO96" i="1"/>
  <c r="AT96" i="1"/>
  <c r="AU96" i="1"/>
  <c r="AX96" i="1" s="1"/>
  <c r="AW96" i="1"/>
  <c r="L97" i="1"/>
  <c r="N97" i="1"/>
  <c r="AK97" i="1"/>
  <c r="E97" i="1" s="1"/>
  <c r="AM97" i="1"/>
  <c r="AN97" i="1"/>
  <c r="AO97" i="1"/>
  <c r="AT97" i="1"/>
  <c r="AU97" i="1" s="1"/>
  <c r="AW97" i="1"/>
  <c r="E98" i="1"/>
  <c r="BC98" i="1" s="1"/>
  <c r="H98" i="1"/>
  <c r="L98" i="1"/>
  <c r="N98" i="1"/>
  <c r="AK98" i="1"/>
  <c r="AL98" i="1" s="1"/>
  <c r="AM98" i="1"/>
  <c r="AP98" i="1" s="1"/>
  <c r="J98" i="1" s="1"/>
  <c r="AQ98" i="1" s="1"/>
  <c r="AN98" i="1"/>
  <c r="AO98" i="1"/>
  <c r="AT98" i="1"/>
  <c r="AU98" i="1" s="1"/>
  <c r="AX98" i="1" s="1"/>
  <c r="AW98" i="1"/>
  <c r="L99" i="1"/>
  <c r="N99" i="1"/>
  <c r="AK99" i="1"/>
  <c r="E99" i="1" s="1"/>
  <c r="AM99" i="1"/>
  <c r="AN99" i="1"/>
  <c r="AO99" i="1"/>
  <c r="AT99" i="1"/>
  <c r="AU99" i="1"/>
  <c r="AW99" i="1"/>
  <c r="AX99" i="1"/>
  <c r="L102" i="1"/>
  <c r="N102" i="1" s="1"/>
  <c r="AK102" i="1"/>
  <c r="E102" i="1" s="1"/>
  <c r="AL102" i="1"/>
  <c r="AM102" i="1"/>
  <c r="AN102" i="1"/>
  <c r="AO102" i="1"/>
  <c r="AT102" i="1"/>
  <c r="AU102" i="1" s="1"/>
  <c r="AX102" i="1" s="1"/>
  <c r="AW102" i="1"/>
  <c r="L103" i="1"/>
  <c r="N103" i="1" s="1"/>
  <c r="AK103" i="1"/>
  <c r="AM103" i="1"/>
  <c r="AN103" i="1"/>
  <c r="AO103" i="1"/>
  <c r="AT103" i="1"/>
  <c r="AU103" i="1"/>
  <c r="AW103" i="1"/>
  <c r="AX103" i="1"/>
  <c r="L104" i="1"/>
  <c r="N104" i="1"/>
  <c r="AK104" i="1"/>
  <c r="E104" i="1" s="1"/>
  <c r="AM104" i="1"/>
  <c r="AN104" i="1"/>
  <c r="AO104" i="1"/>
  <c r="AT104" i="1"/>
  <c r="AU104" i="1" s="1"/>
  <c r="AW104" i="1"/>
  <c r="L105" i="1"/>
  <c r="N105" i="1" s="1"/>
  <c r="AK105" i="1"/>
  <c r="AL105" i="1" s="1"/>
  <c r="H105" i="1" s="1"/>
  <c r="AM105" i="1"/>
  <c r="AN105" i="1"/>
  <c r="AO105" i="1"/>
  <c r="AP105" i="1"/>
  <c r="J105" i="1" s="1"/>
  <c r="AQ105" i="1" s="1"/>
  <c r="AT105" i="1"/>
  <c r="AU105" i="1" s="1"/>
  <c r="AX105" i="1" s="1"/>
  <c r="AW105" i="1"/>
  <c r="L106" i="1"/>
  <c r="N106" i="1" s="1"/>
  <c r="AK106" i="1"/>
  <c r="E106" i="1" s="1"/>
  <c r="AL106" i="1"/>
  <c r="H106" i="1" s="1"/>
  <c r="AM106" i="1"/>
  <c r="AN106" i="1"/>
  <c r="AO106" i="1"/>
  <c r="AT106" i="1"/>
  <c r="AU106" i="1" s="1"/>
  <c r="AW106" i="1"/>
  <c r="AX106" i="1"/>
  <c r="L107" i="1"/>
  <c r="N107" i="1" s="1"/>
  <c r="AK107" i="1"/>
  <c r="E107" i="1" s="1"/>
  <c r="AL107" i="1"/>
  <c r="AM107" i="1"/>
  <c r="AN107" i="1"/>
  <c r="AO107" i="1"/>
  <c r="AP107" i="1" s="1"/>
  <c r="J107" i="1" s="1"/>
  <c r="AQ107" i="1" s="1"/>
  <c r="AT107" i="1"/>
  <c r="AU107" i="1" s="1"/>
  <c r="AW107" i="1"/>
  <c r="L108" i="1"/>
  <c r="N108" i="1" s="1"/>
  <c r="AK108" i="1"/>
  <c r="E108" i="1" s="1"/>
  <c r="AL108" i="1"/>
  <c r="H108" i="1" s="1"/>
  <c r="AM108" i="1"/>
  <c r="AN108" i="1"/>
  <c r="AO108" i="1"/>
  <c r="AP108" i="1" s="1"/>
  <c r="J108" i="1" s="1"/>
  <c r="AQ108" i="1" s="1"/>
  <c r="AT108" i="1"/>
  <c r="AU108" i="1" s="1"/>
  <c r="AX108" i="1" s="1"/>
  <c r="AW108" i="1"/>
  <c r="L109" i="1"/>
  <c r="N109" i="1"/>
  <c r="AK109" i="1"/>
  <c r="E109" i="1" s="1"/>
  <c r="AL109" i="1"/>
  <c r="AM109" i="1"/>
  <c r="AN109" i="1"/>
  <c r="AO109" i="1"/>
  <c r="AT109" i="1"/>
  <c r="AU109" i="1" s="1"/>
  <c r="AW109" i="1"/>
  <c r="AX109" i="1"/>
  <c r="E110" i="1"/>
  <c r="BC110" i="1" s="1"/>
  <c r="L110" i="1"/>
  <c r="N110" i="1" s="1"/>
  <c r="AK110" i="1"/>
  <c r="AL110" i="1" s="1"/>
  <c r="H110" i="1" s="1"/>
  <c r="AM110" i="1"/>
  <c r="AN110" i="1"/>
  <c r="AO110" i="1"/>
  <c r="AT110" i="1"/>
  <c r="AU110" i="1" s="1"/>
  <c r="AW110" i="1"/>
  <c r="AX110" i="1"/>
  <c r="E111" i="1"/>
  <c r="L111" i="1"/>
  <c r="N111" i="1"/>
  <c r="AK111" i="1"/>
  <c r="AL111" i="1"/>
  <c r="H111" i="1" s="1"/>
  <c r="AM111" i="1"/>
  <c r="AN111" i="1"/>
  <c r="AO111" i="1"/>
  <c r="AT111" i="1"/>
  <c r="AU111" i="1" s="1"/>
  <c r="AX111" i="1" s="1"/>
  <c r="AW111" i="1"/>
  <c r="L112" i="1"/>
  <c r="N112" i="1" s="1"/>
  <c r="AK112" i="1"/>
  <c r="AM112" i="1"/>
  <c r="AN112" i="1"/>
  <c r="AO112" i="1"/>
  <c r="AT112" i="1"/>
  <c r="AU112" i="1" s="1"/>
  <c r="AW112" i="1"/>
  <c r="AX112" i="1"/>
  <c r="L113" i="1"/>
  <c r="N113" i="1"/>
  <c r="AK113" i="1"/>
  <c r="E113" i="1" s="1"/>
  <c r="BC113" i="1" s="1"/>
  <c r="AL113" i="1"/>
  <c r="AM113" i="1"/>
  <c r="AN113" i="1"/>
  <c r="AO113" i="1"/>
  <c r="AT113" i="1"/>
  <c r="AU113" i="1"/>
  <c r="AX113" i="1" s="1"/>
  <c r="AW113" i="1"/>
  <c r="L114" i="1"/>
  <c r="N114" i="1"/>
  <c r="AK114" i="1"/>
  <c r="E114" i="1" s="1"/>
  <c r="AM114" i="1"/>
  <c r="AN114" i="1"/>
  <c r="AO114" i="1"/>
  <c r="AT114" i="1"/>
  <c r="AU114" i="1" s="1"/>
  <c r="AW114" i="1"/>
  <c r="AX114" i="1"/>
  <c r="E115" i="1"/>
  <c r="L115" i="1"/>
  <c r="AP115" i="1" s="1"/>
  <c r="J115" i="1" s="1"/>
  <c r="AQ115" i="1" s="1"/>
  <c r="AK115" i="1"/>
  <c r="AL115" i="1" s="1"/>
  <c r="H115" i="1" s="1"/>
  <c r="AM115" i="1"/>
  <c r="AN115" i="1"/>
  <c r="AO115" i="1"/>
  <c r="AT115" i="1"/>
  <c r="AU115" i="1" s="1"/>
  <c r="AW115" i="1"/>
  <c r="L116" i="1"/>
  <c r="N116" i="1" s="1"/>
  <c r="AK116" i="1"/>
  <c r="AL116" i="1" s="1"/>
  <c r="H116" i="1" s="1"/>
  <c r="AM116" i="1"/>
  <c r="AN116" i="1"/>
  <c r="AO116" i="1"/>
  <c r="AP116" i="1" s="1"/>
  <c r="J116" i="1" s="1"/>
  <c r="AQ116" i="1" s="1"/>
  <c r="AR116" i="1" s="1"/>
  <c r="AS116" i="1" s="1"/>
  <c r="AV116" i="1" s="1"/>
  <c r="AT116" i="1"/>
  <c r="AU116" i="1"/>
  <c r="AW116" i="1"/>
  <c r="L119" i="1"/>
  <c r="N119" i="1" s="1"/>
  <c r="AK119" i="1"/>
  <c r="E119" i="1" s="1"/>
  <c r="AL119" i="1"/>
  <c r="AM119" i="1"/>
  <c r="AN119" i="1"/>
  <c r="AO119" i="1"/>
  <c r="AT119" i="1"/>
  <c r="AU119" i="1" s="1"/>
  <c r="AW119" i="1"/>
  <c r="AX119" i="1"/>
  <c r="L120" i="1"/>
  <c r="N120" i="1"/>
  <c r="AK120" i="1"/>
  <c r="E120" i="1" s="1"/>
  <c r="AL120" i="1"/>
  <c r="AM120" i="1"/>
  <c r="AN120" i="1"/>
  <c r="AO120" i="1"/>
  <c r="AT120" i="1"/>
  <c r="AU120" i="1" s="1"/>
  <c r="AW120" i="1"/>
  <c r="L121" i="1"/>
  <c r="N121" i="1"/>
  <c r="AK121" i="1"/>
  <c r="E121" i="1" s="1"/>
  <c r="AM121" i="1"/>
  <c r="AN121" i="1"/>
  <c r="AO121" i="1"/>
  <c r="AT121" i="1"/>
  <c r="AU121" i="1" s="1"/>
  <c r="AX121" i="1" s="1"/>
  <c r="AW121" i="1"/>
  <c r="E122" i="1"/>
  <c r="H122" i="1"/>
  <c r="L122" i="1"/>
  <c r="N122" i="1" s="1"/>
  <c r="AK122" i="1"/>
  <c r="AL122" i="1" s="1"/>
  <c r="AM122" i="1"/>
  <c r="AN122" i="1"/>
  <c r="AO122" i="1"/>
  <c r="AT122" i="1"/>
  <c r="AU122" i="1" s="1"/>
  <c r="AW122" i="1"/>
  <c r="AX122" i="1"/>
  <c r="E123" i="1"/>
  <c r="L123" i="1"/>
  <c r="N123" i="1" s="1"/>
  <c r="BC123" i="1" s="1"/>
  <c r="AK123" i="1"/>
  <c r="AL123" i="1"/>
  <c r="H123" i="1" s="1"/>
  <c r="AM123" i="1"/>
  <c r="AN123" i="1"/>
  <c r="AO123" i="1"/>
  <c r="AT123" i="1"/>
  <c r="AU123" i="1" s="1"/>
  <c r="AW123" i="1"/>
  <c r="L124" i="1"/>
  <c r="N124" i="1" s="1"/>
  <c r="AK124" i="1"/>
  <c r="E124" i="1" s="1"/>
  <c r="AM124" i="1"/>
  <c r="AN124" i="1"/>
  <c r="AO124" i="1"/>
  <c r="AT124" i="1"/>
  <c r="AU124" i="1" s="1"/>
  <c r="AW124" i="1"/>
  <c r="L125" i="1"/>
  <c r="N125" i="1"/>
  <c r="AK125" i="1"/>
  <c r="E125" i="1" s="1"/>
  <c r="AL125" i="1"/>
  <c r="AM125" i="1"/>
  <c r="AN125" i="1"/>
  <c r="AO125" i="1"/>
  <c r="AT125" i="1"/>
  <c r="AU125" i="1"/>
  <c r="AW125" i="1"/>
  <c r="L126" i="1"/>
  <c r="N126" i="1"/>
  <c r="AK126" i="1"/>
  <c r="E126" i="1" s="1"/>
  <c r="AM126" i="1"/>
  <c r="AN126" i="1"/>
  <c r="AO126" i="1"/>
  <c r="AT126" i="1"/>
  <c r="AU126" i="1" s="1"/>
  <c r="AW126" i="1"/>
  <c r="AX126" i="1"/>
  <c r="E127" i="1"/>
  <c r="L127" i="1"/>
  <c r="AP127" i="1" s="1"/>
  <c r="J127" i="1" s="1"/>
  <c r="AQ127" i="1" s="1"/>
  <c r="AK127" i="1"/>
  <c r="AL127" i="1" s="1"/>
  <c r="H127" i="1" s="1"/>
  <c r="AM127" i="1"/>
  <c r="AN127" i="1"/>
  <c r="AO127" i="1"/>
  <c r="AT127" i="1"/>
  <c r="AU127" i="1" s="1"/>
  <c r="AW127" i="1"/>
  <c r="E128" i="1"/>
  <c r="L128" i="1"/>
  <c r="N128" i="1"/>
  <c r="AK128" i="1"/>
  <c r="AL128" i="1" s="1"/>
  <c r="H128" i="1" s="1"/>
  <c r="AM128" i="1"/>
  <c r="AN128" i="1"/>
  <c r="AO128" i="1"/>
  <c r="AT128" i="1"/>
  <c r="AU128" i="1"/>
  <c r="AW128" i="1"/>
  <c r="L129" i="1"/>
  <c r="N129" i="1"/>
  <c r="AK129" i="1"/>
  <c r="E129" i="1" s="1"/>
  <c r="AM129" i="1"/>
  <c r="AN129" i="1"/>
  <c r="AO129" i="1"/>
  <c r="AT129" i="1"/>
  <c r="AU129" i="1" s="1"/>
  <c r="AW129" i="1"/>
  <c r="L130" i="1"/>
  <c r="N130" i="1"/>
  <c r="AK130" i="1"/>
  <c r="E130" i="1" s="1"/>
  <c r="AM130" i="1"/>
  <c r="AN130" i="1"/>
  <c r="AO130" i="1"/>
  <c r="AT130" i="1"/>
  <c r="AU130" i="1" s="1"/>
  <c r="AW130" i="1"/>
  <c r="AX130" i="1"/>
  <c r="E131" i="1"/>
  <c r="BC131" i="1" s="1"/>
  <c r="L131" i="1"/>
  <c r="N131" i="1" s="1"/>
  <c r="AK131" i="1"/>
  <c r="AL131" i="1" s="1"/>
  <c r="AM131" i="1"/>
  <c r="AN131" i="1"/>
  <c r="AO131" i="1"/>
  <c r="AT131" i="1"/>
  <c r="AU131" i="1" s="1"/>
  <c r="AX131" i="1" s="1"/>
  <c r="AW131" i="1"/>
  <c r="E132" i="1"/>
  <c r="L132" i="1"/>
  <c r="N132" i="1" s="1"/>
  <c r="AK132" i="1"/>
  <c r="AL132" i="1"/>
  <c r="AM132" i="1"/>
  <c r="AN132" i="1"/>
  <c r="AO132" i="1"/>
  <c r="AP132" i="1" s="1"/>
  <c r="J132" i="1" s="1"/>
  <c r="AQ132" i="1" s="1"/>
  <c r="AT132" i="1"/>
  <c r="AU132" i="1"/>
  <c r="AW132" i="1"/>
  <c r="L133" i="1"/>
  <c r="N133" i="1" s="1"/>
  <c r="AK133" i="1"/>
  <c r="AM133" i="1"/>
  <c r="AN133" i="1"/>
  <c r="AO133" i="1"/>
  <c r="AT133" i="1"/>
  <c r="AU133" i="1" s="1"/>
  <c r="AX133" i="1" s="1"/>
  <c r="AW133" i="1"/>
  <c r="I46" i="1" l="1"/>
  <c r="AR46" i="1"/>
  <c r="AS46" i="1" s="1"/>
  <c r="AV46" i="1" s="1"/>
  <c r="F46" i="1" s="1"/>
  <c r="AY46" i="1" s="1"/>
  <c r="G46" i="1" s="1"/>
  <c r="I105" i="1"/>
  <c r="AR105" i="1"/>
  <c r="AS105" i="1" s="1"/>
  <c r="AV105" i="1" s="1"/>
  <c r="F105" i="1" s="1"/>
  <c r="AY105" i="1" s="1"/>
  <c r="F116" i="1"/>
  <c r="AR81" i="1"/>
  <c r="AS81" i="1" s="1"/>
  <c r="AV81" i="1" s="1"/>
  <c r="I81" i="1"/>
  <c r="H85" i="1"/>
  <c r="I108" i="1"/>
  <c r="AR108" i="1"/>
  <c r="AS108" i="1" s="1"/>
  <c r="AV108" i="1" s="1"/>
  <c r="F108" i="1" s="1"/>
  <c r="AY108" i="1" s="1"/>
  <c r="G108" i="1" s="1"/>
  <c r="BA108" i="1" s="1"/>
  <c r="AX53" i="1"/>
  <c r="AX132" i="1"/>
  <c r="AP73" i="1"/>
  <c r="J73" i="1" s="1"/>
  <c r="AQ73" i="1" s="1"/>
  <c r="AR73" i="1" s="1"/>
  <c r="AS73" i="1" s="1"/>
  <c r="AV73" i="1" s="1"/>
  <c r="F73" i="1" s="1"/>
  <c r="AY73" i="1" s="1"/>
  <c r="G73" i="1" s="1"/>
  <c r="AX125" i="1"/>
  <c r="AP123" i="1"/>
  <c r="J123" i="1" s="1"/>
  <c r="AQ123" i="1" s="1"/>
  <c r="AX115" i="1"/>
  <c r="AP102" i="1"/>
  <c r="J102" i="1" s="1"/>
  <c r="AQ102" i="1" s="1"/>
  <c r="AP75" i="1"/>
  <c r="J75" i="1" s="1"/>
  <c r="AQ75" i="1" s="1"/>
  <c r="AX37" i="1"/>
  <c r="AX19" i="1"/>
  <c r="AP131" i="1"/>
  <c r="J131" i="1" s="1"/>
  <c r="AQ131" i="1" s="1"/>
  <c r="I131" i="1" s="1"/>
  <c r="AP121" i="1"/>
  <c r="J121" i="1" s="1"/>
  <c r="AQ121" i="1" s="1"/>
  <c r="AR121" i="1" s="1"/>
  <c r="AS121" i="1" s="1"/>
  <c r="AV121" i="1" s="1"/>
  <c r="F121" i="1" s="1"/>
  <c r="AY121" i="1" s="1"/>
  <c r="G121" i="1" s="1"/>
  <c r="BA121" i="1" s="1"/>
  <c r="E90" i="1"/>
  <c r="BC86" i="1"/>
  <c r="AP77" i="1"/>
  <c r="J77" i="1" s="1"/>
  <c r="AQ77" i="1" s="1"/>
  <c r="AR77" i="1" s="1"/>
  <c r="AS77" i="1" s="1"/>
  <c r="AV77" i="1" s="1"/>
  <c r="F77" i="1" s="1"/>
  <c r="AY77" i="1" s="1"/>
  <c r="G77" i="1" s="1"/>
  <c r="AP54" i="1"/>
  <c r="J54" i="1" s="1"/>
  <c r="AQ54" i="1" s="1"/>
  <c r="I54" i="1" s="1"/>
  <c r="AX39" i="1"/>
  <c r="AX23" i="1"/>
  <c r="AP129" i="1"/>
  <c r="J129" i="1" s="1"/>
  <c r="AQ129" i="1" s="1"/>
  <c r="BB129" i="1" s="1"/>
  <c r="BD129" i="1" s="1"/>
  <c r="AP109" i="1"/>
  <c r="J109" i="1" s="1"/>
  <c r="AQ109" i="1" s="1"/>
  <c r="AR109" i="1" s="1"/>
  <c r="AS109" i="1" s="1"/>
  <c r="AV109" i="1" s="1"/>
  <c r="F109" i="1" s="1"/>
  <c r="AY109" i="1" s="1"/>
  <c r="G109" i="1" s="1"/>
  <c r="AZ109" i="1" s="1"/>
  <c r="AL54" i="1"/>
  <c r="AX85" i="1"/>
  <c r="E58" i="1"/>
  <c r="BC58" i="1" s="1"/>
  <c r="AP23" i="1"/>
  <c r="J23" i="1" s="1"/>
  <c r="AQ23" i="1" s="1"/>
  <c r="I23" i="1" s="1"/>
  <c r="AL129" i="1"/>
  <c r="N127" i="1"/>
  <c r="AL121" i="1"/>
  <c r="H121" i="1" s="1"/>
  <c r="AL104" i="1"/>
  <c r="E79" i="1"/>
  <c r="AX57" i="1"/>
  <c r="AP39" i="1"/>
  <c r="J39" i="1" s="1"/>
  <c r="AQ39" i="1" s="1"/>
  <c r="I39" i="1" s="1"/>
  <c r="E28" i="1"/>
  <c r="BC82" i="1"/>
  <c r="AX45" i="1"/>
  <c r="AP55" i="1"/>
  <c r="J55" i="1" s="1"/>
  <c r="AQ55" i="1" s="1"/>
  <c r="AP128" i="1"/>
  <c r="J128" i="1" s="1"/>
  <c r="AQ128" i="1" s="1"/>
  <c r="AP122" i="1"/>
  <c r="J122" i="1" s="1"/>
  <c r="AQ122" i="1" s="1"/>
  <c r="AX120" i="1"/>
  <c r="AX95" i="1"/>
  <c r="BC80" i="1"/>
  <c r="AL74" i="1"/>
  <c r="AP74" i="1" s="1"/>
  <c r="J74" i="1" s="1"/>
  <c r="AQ74" i="1" s="1"/>
  <c r="AL53" i="1"/>
  <c r="AP53" i="1" s="1"/>
  <c r="J53" i="1" s="1"/>
  <c r="AQ53" i="1" s="1"/>
  <c r="E43" i="1"/>
  <c r="AX38" i="1"/>
  <c r="AP63" i="1"/>
  <c r="J63" i="1" s="1"/>
  <c r="AQ63" i="1" s="1"/>
  <c r="AX93" i="1"/>
  <c r="AX34" i="1"/>
  <c r="AX29" i="1"/>
  <c r="AX116" i="1"/>
  <c r="H109" i="1"/>
  <c r="AX72" i="1"/>
  <c r="E41" i="1"/>
  <c r="BC41" i="1" s="1"/>
  <c r="AX124" i="1"/>
  <c r="AP18" i="1"/>
  <c r="J18" i="1" s="1"/>
  <c r="AQ18" i="1" s="1"/>
  <c r="I18" i="1" s="1"/>
  <c r="I116" i="1"/>
  <c r="AL130" i="1"/>
  <c r="H130" i="1" s="1"/>
  <c r="AL126" i="1"/>
  <c r="H126" i="1" s="1"/>
  <c r="AP124" i="1"/>
  <c r="J124" i="1" s="1"/>
  <c r="AQ124" i="1" s="1"/>
  <c r="I124" i="1" s="1"/>
  <c r="AL114" i="1"/>
  <c r="H114" i="1" s="1"/>
  <c r="AL99" i="1"/>
  <c r="H99" i="1" s="1"/>
  <c r="AL93" i="1"/>
  <c r="AX68" i="1"/>
  <c r="AL55" i="1"/>
  <c r="H55" i="1" s="1"/>
  <c r="AL29" i="1"/>
  <c r="AL18" i="1"/>
  <c r="H18" i="1" s="1"/>
  <c r="AX70" i="1"/>
  <c r="AL124" i="1"/>
  <c r="AP120" i="1"/>
  <c r="J120" i="1" s="1"/>
  <c r="AQ120" i="1" s="1"/>
  <c r="AR120" i="1" s="1"/>
  <c r="AS120" i="1" s="1"/>
  <c r="AV120" i="1" s="1"/>
  <c r="F120" i="1" s="1"/>
  <c r="AY120" i="1" s="1"/>
  <c r="G120" i="1" s="1"/>
  <c r="AL72" i="1"/>
  <c r="AP68" i="1"/>
  <c r="J68" i="1" s="1"/>
  <c r="AQ68" i="1" s="1"/>
  <c r="AR68" i="1" s="1"/>
  <c r="AS68" i="1" s="1"/>
  <c r="AV68" i="1" s="1"/>
  <c r="F68" i="1" s="1"/>
  <c r="E36" i="1"/>
  <c r="BC36" i="1" s="1"/>
  <c r="AP99" i="1"/>
  <c r="J99" i="1" s="1"/>
  <c r="AQ99" i="1" s="1"/>
  <c r="I99" i="1" s="1"/>
  <c r="AP90" i="1"/>
  <c r="J90" i="1" s="1"/>
  <c r="AQ90" i="1" s="1"/>
  <c r="BC87" i="1"/>
  <c r="AP85" i="1"/>
  <c r="J85" i="1" s="1"/>
  <c r="AQ85" i="1" s="1"/>
  <c r="E25" i="1"/>
  <c r="AP62" i="1"/>
  <c r="J62" i="1" s="1"/>
  <c r="AQ62" i="1" s="1"/>
  <c r="I62" i="1" s="1"/>
  <c r="BC73" i="1"/>
  <c r="AP91" i="1"/>
  <c r="J91" i="1" s="1"/>
  <c r="AQ91" i="1" s="1"/>
  <c r="AR91" i="1" s="1"/>
  <c r="AS91" i="1" s="1"/>
  <c r="AV91" i="1" s="1"/>
  <c r="F91" i="1" s="1"/>
  <c r="E71" i="1"/>
  <c r="AX128" i="1"/>
  <c r="AP106" i="1"/>
  <c r="J106" i="1" s="1"/>
  <c r="AQ106" i="1" s="1"/>
  <c r="AP79" i="1"/>
  <c r="J79" i="1" s="1"/>
  <c r="AQ79" i="1" s="1"/>
  <c r="BC70" i="1"/>
  <c r="AP58" i="1"/>
  <c r="J58" i="1" s="1"/>
  <c r="AQ58" i="1" s="1"/>
  <c r="AX27" i="1"/>
  <c r="AX18" i="1"/>
  <c r="AX127" i="1"/>
  <c r="E116" i="1"/>
  <c r="BC116" i="1" s="1"/>
  <c r="E105" i="1"/>
  <c r="BC105" i="1" s="1"/>
  <c r="AX54" i="1"/>
  <c r="AL42" i="1"/>
  <c r="AP42" i="1" s="1"/>
  <c r="J42" i="1" s="1"/>
  <c r="AQ42" i="1" s="1"/>
  <c r="E38" i="1"/>
  <c r="AP28" i="1"/>
  <c r="J28" i="1" s="1"/>
  <c r="AQ28" i="1" s="1"/>
  <c r="AR28" i="1" s="1"/>
  <c r="AS28" i="1" s="1"/>
  <c r="AV28" i="1" s="1"/>
  <c r="F28" i="1" s="1"/>
  <c r="E20" i="1"/>
  <c r="BC20" i="1" s="1"/>
  <c r="AZ96" i="1"/>
  <c r="BA96" i="1"/>
  <c r="AR123" i="1"/>
  <c r="AS123" i="1" s="1"/>
  <c r="AV123" i="1" s="1"/>
  <c r="F123" i="1" s="1"/>
  <c r="AY123" i="1" s="1"/>
  <c r="G123" i="1" s="1"/>
  <c r="I123" i="1"/>
  <c r="I102" i="1"/>
  <c r="AR102" i="1"/>
  <c r="AS102" i="1" s="1"/>
  <c r="AV102" i="1" s="1"/>
  <c r="F102" i="1" s="1"/>
  <c r="AY102" i="1" s="1"/>
  <c r="G102" i="1" s="1"/>
  <c r="I75" i="1"/>
  <c r="AR75" i="1"/>
  <c r="AS75" i="1" s="1"/>
  <c r="AV75" i="1" s="1"/>
  <c r="F75" i="1" s="1"/>
  <c r="AY75" i="1" s="1"/>
  <c r="G75" i="1" s="1"/>
  <c r="I129" i="1"/>
  <c r="AR129" i="1"/>
  <c r="AS129" i="1" s="1"/>
  <c r="AV129" i="1" s="1"/>
  <c r="F129" i="1" s="1"/>
  <c r="AY129" i="1" s="1"/>
  <c r="G129" i="1" s="1"/>
  <c r="I87" i="1"/>
  <c r="AR87" i="1"/>
  <c r="AS87" i="1" s="1"/>
  <c r="AV87" i="1" s="1"/>
  <c r="F87" i="1" s="1"/>
  <c r="AY87" i="1" s="1"/>
  <c r="G87" i="1" s="1"/>
  <c r="I91" i="1"/>
  <c r="AY116" i="1"/>
  <c r="G116" i="1" s="1"/>
  <c r="BB116" i="1"/>
  <c r="AR53" i="1"/>
  <c r="AS53" i="1" s="1"/>
  <c r="AV53" i="1" s="1"/>
  <c r="F53" i="1" s="1"/>
  <c r="AY53" i="1" s="1"/>
  <c r="G53" i="1" s="1"/>
  <c r="I53" i="1"/>
  <c r="AR23" i="1"/>
  <c r="AS23" i="1" s="1"/>
  <c r="AV23" i="1" s="1"/>
  <c r="F23" i="1" s="1"/>
  <c r="AY23" i="1" s="1"/>
  <c r="G23" i="1" s="1"/>
  <c r="BC104" i="1"/>
  <c r="AZ46" i="1"/>
  <c r="BA46" i="1"/>
  <c r="I107" i="1"/>
  <c r="AR107" i="1"/>
  <c r="AS107" i="1" s="1"/>
  <c r="AV107" i="1" s="1"/>
  <c r="F107" i="1" s="1"/>
  <c r="AY107" i="1" s="1"/>
  <c r="G107" i="1" s="1"/>
  <c r="AR51" i="1"/>
  <c r="AS51" i="1" s="1"/>
  <c r="AV51" i="1" s="1"/>
  <c r="F51" i="1" s="1"/>
  <c r="AY51" i="1" s="1"/>
  <c r="G51" i="1" s="1"/>
  <c r="I51" i="1"/>
  <c r="I132" i="1"/>
  <c r="AR132" i="1"/>
  <c r="AS132" i="1" s="1"/>
  <c r="AV132" i="1" s="1"/>
  <c r="F132" i="1" s="1"/>
  <c r="AY132" i="1" s="1"/>
  <c r="G132" i="1" s="1"/>
  <c r="I120" i="1"/>
  <c r="AZ77" i="1"/>
  <c r="BA77" i="1"/>
  <c r="AR60" i="1"/>
  <c r="AS60" i="1" s="1"/>
  <c r="AV60" i="1" s="1"/>
  <c r="F60" i="1" s="1"/>
  <c r="AY60" i="1" s="1"/>
  <c r="G60" i="1" s="1"/>
  <c r="I60" i="1"/>
  <c r="H113" i="1"/>
  <c r="H94" i="1"/>
  <c r="AP94" i="1"/>
  <c r="J94" i="1" s="1"/>
  <c r="AQ94" i="1" s="1"/>
  <c r="AR70" i="1"/>
  <c r="AS70" i="1" s="1"/>
  <c r="AV70" i="1" s="1"/>
  <c r="F70" i="1" s="1"/>
  <c r="AY70" i="1" s="1"/>
  <c r="G70" i="1" s="1"/>
  <c r="I70" i="1"/>
  <c r="BC22" i="1"/>
  <c r="H119" i="1"/>
  <c r="BC94" i="1"/>
  <c r="AR82" i="1"/>
  <c r="AS82" i="1" s="1"/>
  <c r="AV82" i="1" s="1"/>
  <c r="F82" i="1" s="1"/>
  <c r="AY82" i="1" s="1"/>
  <c r="G82" i="1" s="1"/>
  <c r="I82" i="1"/>
  <c r="H56" i="1"/>
  <c r="H47" i="1"/>
  <c r="BC46" i="1"/>
  <c r="E27" i="1"/>
  <c r="AL27" i="1"/>
  <c r="BC119" i="1"/>
  <c r="AX104" i="1"/>
  <c r="BB96" i="1"/>
  <c r="BD96" i="1" s="1"/>
  <c r="AL92" i="1"/>
  <c r="E92" i="1"/>
  <c r="I79" i="1"/>
  <c r="AR79" i="1"/>
  <c r="AS79" i="1" s="1"/>
  <c r="AV79" i="1" s="1"/>
  <c r="F79" i="1" s="1"/>
  <c r="AY79" i="1" s="1"/>
  <c r="G79" i="1" s="1"/>
  <c r="AP71" i="1"/>
  <c r="J71" i="1" s="1"/>
  <c r="AQ71" i="1" s="1"/>
  <c r="AX64" i="1"/>
  <c r="H131" i="1"/>
  <c r="BC122" i="1"/>
  <c r="E103" i="1"/>
  <c r="BE116" i="1" s="1"/>
  <c r="AL103" i="1"/>
  <c r="I76" i="1"/>
  <c r="AR76" i="1"/>
  <c r="AS76" i="1" s="1"/>
  <c r="AV76" i="1" s="1"/>
  <c r="F76" i="1" s="1"/>
  <c r="AY76" i="1" s="1"/>
  <c r="G76" i="1" s="1"/>
  <c r="H68" i="1"/>
  <c r="BC25" i="1"/>
  <c r="AR127" i="1"/>
  <c r="AS127" i="1" s="1"/>
  <c r="AV127" i="1" s="1"/>
  <c r="F127" i="1" s="1"/>
  <c r="AY127" i="1" s="1"/>
  <c r="G127" i="1" s="1"/>
  <c r="I127" i="1"/>
  <c r="BB121" i="1"/>
  <c r="BC114" i="1"/>
  <c r="BC107" i="1"/>
  <c r="AP104" i="1"/>
  <c r="J104" i="1" s="1"/>
  <c r="AQ104" i="1" s="1"/>
  <c r="AP95" i="1"/>
  <c r="J95" i="1" s="1"/>
  <c r="AQ95" i="1" s="1"/>
  <c r="BC81" i="1"/>
  <c r="AP57" i="1"/>
  <c r="J57" i="1" s="1"/>
  <c r="AQ57" i="1" s="1"/>
  <c r="BC124" i="1"/>
  <c r="AP125" i="1"/>
  <c r="J125" i="1" s="1"/>
  <c r="AQ125" i="1" s="1"/>
  <c r="BC111" i="1"/>
  <c r="BC99" i="1"/>
  <c r="AP93" i="1"/>
  <c r="J93" i="1" s="1"/>
  <c r="AQ93" i="1" s="1"/>
  <c r="I80" i="1"/>
  <c r="AR80" i="1"/>
  <c r="AS80" i="1" s="1"/>
  <c r="AV80" i="1" s="1"/>
  <c r="F80" i="1" s="1"/>
  <c r="AY80" i="1" s="1"/>
  <c r="G80" i="1" s="1"/>
  <c r="BC71" i="1"/>
  <c r="E64" i="1"/>
  <c r="BE65" i="1" s="1"/>
  <c r="N115" i="1"/>
  <c r="H104" i="1"/>
  <c r="BC79" i="1"/>
  <c r="BC43" i="1"/>
  <c r="BC40" i="1"/>
  <c r="H129" i="1"/>
  <c r="BC125" i="1"/>
  <c r="AX123" i="1"/>
  <c r="E112" i="1"/>
  <c r="AL112" i="1"/>
  <c r="AP112" i="1" s="1"/>
  <c r="J112" i="1" s="1"/>
  <c r="AQ112" i="1" s="1"/>
  <c r="BC93" i="1"/>
  <c r="H72" i="1"/>
  <c r="AP72" i="1"/>
  <c r="J72" i="1" s="1"/>
  <c r="AQ72" i="1" s="1"/>
  <c r="BC56" i="1"/>
  <c r="H120" i="1"/>
  <c r="H64" i="1"/>
  <c r="AP64" i="1"/>
  <c r="J64" i="1" s="1"/>
  <c r="AQ64" i="1" s="1"/>
  <c r="BC127" i="1"/>
  <c r="BC120" i="1"/>
  <c r="BA109" i="1"/>
  <c r="AX91" i="1"/>
  <c r="AX77" i="1"/>
  <c r="G69" i="1"/>
  <c r="H41" i="1"/>
  <c r="H132" i="1"/>
  <c r="BB132" i="1"/>
  <c r="BD132" i="1" s="1"/>
  <c r="AX129" i="1"/>
  <c r="I28" i="1"/>
  <c r="AR115" i="1"/>
  <c r="AS115" i="1" s="1"/>
  <c r="AV115" i="1" s="1"/>
  <c r="I115" i="1"/>
  <c r="AR86" i="1"/>
  <c r="AS86" i="1" s="1"/>
  <c r="AV86" i="1" s="1"/>
  <c r="F86" i="1" s="1"/>
  <c r="AY86" i="1" s="1"/>
  <c r="G86" i="1" s="1"/>
  <c r="I86" i="1"/>
  <c r="E133" i="1"/>
  <c r="BE133" i="1" s="1"/>
  <c r="AL133" i="1"/>
  <c r="BC132" i="1"/>
  <c r="BC128" i="1"/>
  <c r="H125" i="1"/>
  <c r="BC108" i="1"/>
  <c r="E95" i="1"/>
  <c r="H93" i="1"/>
  <c r="AR89" i="1"/>
  <c r="AS89" i="1" s="1"/>
  <c r="AV89" i="1" s="1"/>
  <c r="F89" i="1" s="1"/>
  <c r="AY89" i="1" s="1"/>
  <c r="I89" i="1"/>
  <c r="H62" i="1"/>
  <c r="AL48" i="1"/>
  <c r="E48" i="1"/>
  <c r="AP130" i="1"/>
  <c r="J130" i="1" s="1"/>
  <c r="AQ130" i="1" s="1"/>
  <c r="BC129" i="1"/>
  <c r="AP126" i="1"/>
  <c r="J126" i="1" s="1"/>
  <c r="AQ126" i="1" s="1"/>
  <c r="BC115" i="1"/>
  <c r="BB105" i="1"/>
  <c r="BB102" i="1"/>
  <c r="H102" i="1"/>
  <c r="BC85" i="1"/>
  <c r="AX78" i="1"/>
  <c r="AR122" i="1"/>
  <c r="AS122" i="1" s="1"/>
  <c r="AV122" i="1" s="1"/>
  <c r="F122" i="1" s="1"/>
  <c r="I122" i="1"/>
  <c r="BC102" i="1"/>
  <c r="BB89" i="1"/>
  <c r="I58" i="1"/>
  <c r="AR58" i="1"/>
  <c r="AS58" i="1" s="1"/>
  <c r="AV58" i="1" s="1"/>
  <c r="F58" i="1" s="1"/>
  <c r="AY58" i="1" s="1"/>
  <c r="G58" i="1" s="1"/>
  <c r="I121" i="1"/>
  <c r="I78" i="1"/>
  <c r="AR78" i="1"/>
  <c r="AS78" i="1" s="1"/>
  <c r="AV78" i="1" s="1"/>
  <c r="F78" i="1" s="1"/>
  <c r="AY78" i="1" s="1"/>
  <c r="BB78" i="1"/>
  <c r="I73" i="1"/>
  <c r="AP119" i="1"/>
  <c r="J119" i="1" s="1"/>
  <c r="AQ119" i="1" s="1"/>
  <c r="AP110" i="1"/>
  <c r="J110" i="1" s="1"/>
  <c r="AQ110" i="1" s="1"/>
  <c r="BC106" i="1"/>
  <c r="I96" i="1"/>
  <c r="AX90" i="1"/>
  <c r="F81" i="1"/>
  <c r="BC72" i="1"/>
  <c r="H36" i="1"/>
  <c r="E19" i="1"/>
  <c r="BE30" i="1" s="1"/>
  <c r="AL19" i="1"/>
  <c r="I109" i="1"/>
  <c r="AX107" i="1"/>
  <c r="I98" i="1"/>
  <c r="AR98" i="1"/>
  <c r="AS98" i="1" s="1"/>
  <c r="AV98" i="1" s="1"/>
  <c r="F98" i="1" s="1"/>
  <c r="H96" i="1"/>
  <c r="I63" i="1"/>
  <c r="AR63" i="1"/>
  <c r="AS63" i="1" s="1"/>
  <c r="AV63" i="1" s="1"/>
  <c r="F63" i="1" s="1"/>
  <c r="AY63" i="1" s="1"/>
  <c r="G63" i="1" s="1"/>
  <c r="AR61" i="1"/>
  <c r="AS61" i="1" s="1"/>
  <c r="AV61" i="1" s="1"/>
  <c r="F61" i="1" s="1"/>
  <c r="AY61" i="1" s="1"/>
  <c r="G61" i="1" s="1"/>
  <c r="I61" i="1"/>
  <c r="BB53" i="1"/>
  <c r="H53" i="1"/>
  <c r="AP47" i="1"/>
  <c r="J47" i="1" s="1"/>
  <c r="AQ47" i="1" s="1"/>
  <c r="E44" i="1"/>
  <c r="AL44" i="1"/>
  <c r="AP44" i="1" s="1"/>
  <c r="J44" i="1" s="1"/>
  <c r="AQ44" i="1" s="1"/>
  <c r="H38" i="1"/>
  <c r="AR131" i="1"/>
  <c r="AS131" i="1" s="1"/>
  <c r="AV131" i="1" s="1"/>
  <c r="F131" i="1" s="1"/>
  <c r="AY131" i="1" s="1"/>
  <c r="G131" i="1" s="1"/>
  <c r="BC121" i="1"/>
  <c r="BD116" i="1"/>
  <c r="AP113" i="1"/>
  <c r="J113" i="1" s="1"/>
  <c r="AQ113" i="1" s="1"/>
  <c r="H87" i="1"/>
  <c r="BB87" i="1"/>
  <c r="BD87" i="1" s="1"/>
  <c r="BB75" i="1"/>
  <c r="BD75" i="1" s="1"/>
  <c r="H75" i="1"/>
  <c r="AR65" i="1"/>
  <c r="AS65" i="1" s="1"/>
  <c r="AV65" i="1" s="1"/>
  <c r="F65" i="1" s="1"/>
  <c r="AY65" i="1" s="1"/>
  <c r="G65" i="1" s="1"/>
  <c r="I65" i="1"/>
  <c r="AP29" i="1"/>
  <c r="J29" i="1" s="1"/>
  <c r="AQ29" i="1" s="1"/>
  <c r="BB63" i="1"/>
  <c r="BD63" i="1" s="1"/>
  <c r="H71" i="1"/>
  <c r="AX60" i="1"/>
  <c r="BB127" i="1"/>
  <c r="BD127" i="1" s="1"/>
  <c r="BC47" i="1"/>
  <c r="BC109" i="1"/>
  <c r="BC62" i="1"/>
  <c r="BC57" i="1"/>
  <c r="H42" i="1"/>
  <c r="H39" i="1"/>
  <c r="I34" i="1"/>
  <c r="AR34" i="1"/>
  <c r="AS34" i="1" s="1"/>
  <c r="AV34" i="1" s="1"/>
  <c r="F34" i="1" s="1"/>
  <c r="AY34" i="1" s="1"/>
  <c r="G34" i="1" s="1"/>
  <c r="E26" i="1"/>
  <c r="AL26" i="1"/>
  <c r="AP111" i="1"/>
  <c r="J111" i="1" s="1"/>
  <c r="AQ111" i="1" s="1"/>
  <c r="AX97" i="1"/>
  <c r="H51" i="1"/>
  <c r="BC42" i="1"/>
  <c r="BC17" i="1"/>
  <c r="H91" i="1"/>
  <c r="H89" i="1"/>
  <c r="H54" i="1"/>
  <c r="BC28" i="1"/>
  <c r="BC18" i="1"/>
  <c r="H60" i="1"/>
  <c r="BB60" i="1"/>
  <c r="BD60" i="1" s="1"/>
  <c r="AP37" i="1"/>
  <c r="J37" i="1" s="1"/>
  <c r="AQ37" i="1" s="1"/>
  <c r="BC130" i="1"/>
  <c r="BC126" i="1"/>
  <c r="BC74" i="1"/>
  <c r="BC60" i="1"/>
  <c r="BC59" i="1"/>
  <c r="AX52" i="1"/>
  <c r="H107" i="1"/>
  <c r="H90" i="1"/>
  <c r="H76" i="1"/>
  <c r="BC68" i="1"/>
  <c r="BC54" i="1"/>
  <c r="AL37" i="1"/>
  <c r="E91" i="1"/>
  <c r="E89" i="1"/>
  <c r="H61" i="1"/>
  <c r="AP52" i="1"/>
  <c r="J52" i="1" s="1"/>
  <c r="AQ52" i="1" s="1"/>
  <c r="H43" i="1"/>
  <c r="BC37" i="1"/>
  <c r="E21" i="1"/>
  <c r="AL21" i="1"/>
  <c r="BC90" i="1"/>
  <c r="BB69" i="1"/>
  <c r="BC61" i="1"/>
  <c r="H124" i="1"/>
  <c r="AL97" i="1"/>
  <c r="AP56" i="1"/>
  <c r="J56" i="1" s="1"/>
  <c r="AQ56" i="1" s="1"/>
  <c r="H40" i="1"/>
  <c r="BC97" i="1"/>
  <c r="H77" i="1"/>
  <c r="H52" i="1"/>
  <c r="AP41" i="1"/>
  <c r="J41" i="1" s="1"/>
  <c r="AQ41" i="1" s="1"/>
  <c r="H29" i="1"/>
  <c r="AP22" i="1"/>
  <c r="J22" i="1" s="1"/>
  <c r="AQ22" i="1" s="1"/>
  <c r="AX94" i="1"/>
  <c r="BC76" i="1"/>
  <c r="H70" i="1"/>
  <c r="BC52" i="1"/>
  <c r="BC29" i="1"/>
  <c r="E88" i="1"/>
  <c r="BE99" i="1" s="1"/>
  <c r="AL88" i="1"/>
  <c r="E78" i="1"/>
  <c r="AX47" i="1"/>
  <c r="AP43" i="1"/>
  <c r="J43" i="1" s="1"/>
  <c r="AQ43" i="1" s="1"/>
  <c r="AP38" i="1"/>
  <c r="J38" i="1" s="1"/>
  <c r="AQ38" i="1" s="1"/>
  <c r="AP30" i="1"/>
  <c r="J30" i="1" s="1"/>
  <c r="AQ30" i="1" s="1"/>
  <c r="AP59" i="1"/>
  <c r="J59" i="1" s="1"/>
  <c r="AQ59" i="1" s="1"/>
  <c r="AX41" i="1"/>
  <c r="AP40" i="1"/>
  <c r="J40" i="1" s="1"/>
  <c r="AQ40" i="1" s="1"/>
  <c r="BC39" i="1"/>
  <c r="BC38" i="1"/>
  <c r="AP35" i="1"/>
  <c r="J35" i="1" s="1"/>
  <c r="AQ35" i="1" s="1"/>
  <c r="H34" i="1"/>
  <c r="BB79" i="1"/>
  <c r="BD79" i="1" s="1"/>
  <c r="H69" i="1"/>
  <c r="AL45" i="1"/>
  <c r="AX36" i="1"/>
  <c r="BD53" i="1"/>
  <c r="BB46" i="1"/>
  <c r="AP16" i="1"/>
  <c r="J16" i="1" s="1"/>
  <c r="AQ16" i="1" s="1"/>
  <c r="E69" i="1"/>
  <c r="BE82" i="1" s="1"/>
  <c r="BC53" i="1"/>
  <c r="E24" i="1"/>
  <c r="AL24" i="1"/>
  <c r="BC23" i="1"/>
  <c r="BC51" i="1"/>
  <c r="AP21" i="1"/>
  <c r="J21" i="1" s="1"/>
  <c r="AQ21" i="1" s="1"/>
  <c r="BB58" i="1"/>
  <c r="BD58" i="1" s="1"/>
  <c r="AP36" i="1"/>
  <c r="J36" i="1" s="1"/>
  <c r="AQ36" i="1" s="1"/>
  <c r="H46" i="1"/>
  <c r="AP17" i="1"/>
  <c r="J17" i="1" s="1"/>
  <c r="AQ17" i="1" s="1"/>
  <c r="AL16" i="1"/>
  <c r="AP20" i="1"/>
  <c r="J20" i="1" s="1"/>
  <c r="AQ20" i="1" s="1"/>
  <c r="BC16" i="1"/>
  <c r="AP25" i="1"/>
  <c r="J25" i="1" s="1"/>
  <c r="AQ25" i="1" s="1"/>
  <c r="AY68" i="1" l="1"/>
  <c r="G68" i="1" s="1"/>
  <c r="BB68" i="1"/>
  <c r="BD68" i="1" s="1"/>
  <c r="I74" i="1"/>
  <c r="AR74" i="1"/>
  <c r="AS74" i="1" s="1"/>
  <c r="AV74" i="1" s="1"/>
  <c r="F74" i="1" s="1"/>
  <c r="AY74" i="1" s="1"/>
  <c r="G74" i="1" s="1"/>
  <c r="AY28" i="1"/>
  <c r="G28" i="1" s="1"/>
  <c r="BB28" i="1"/>
  <c r="BD28" i="1" s="1"/>
  <c r="AY91" i="1"/>
  <c r="G91" i="1" s="1"/>
  <c r="BB91" i="1"/>
  <c r="BD91" i="1" s="1"/>
  <c r="AR42" i="1"/>
  <c r="AS42" i="1" s="1"/>
  <c r="AV42" i="1" s="1"/>
  <c r="F42" i="1" s="1"/>
  <c r="AY42" i="1" s="1"/>
  <c r="G42" i="1" s="1"/>
  <c r="BA42" i="1" s="1"/>
  <c r="I42" i="1"/>
  <c r="I55" i="1"/>
  <c r="BB99" i="1"/>
  <c r="BD99" i="1" s="1"/>
  <c r="AZ108" i="1"/>
  <c r="BD121" i="1"/>
  <c r="AR55" i="1"/>
  <c r="AS55" i="1" s="1"/>
  <c r="AV55" i="1" s="1"/>
  <c r="F55" i="1" s="1"/>
  <c r="AY55" i="1" s="1"/>
  <c r="G55" i="1" s="1"/>
  <c r="AZ55" i="1" s="1"/>
  <c r="AR128" i="1"/>
  <c r="AS128" i="1" s="1"/>
  <c r="AV128" i="1" s="1"/>
  <c r="F128" i="1" s="1"/>
  <c r="AY128" i="1" s="1"/>
  <c r="G128" i="1" s="1"/>
  <c r="AZ128" i="1" s="1"/>
  <c r="AR99" i="1"/>
  <c r="AS99" i="1" s="1"/>
  <c r="AV99" i="1" s="1"/>
  <c r="F99" i="1" s="1"/>
  <c r="AY99" i="1" s="1"/>
  <c r="G99" i="1" s="1"/>
  <c r="I128" i="1"/>
  <c r="AP114" i="1"/>
  <c r="J114" i="1" s="1"/>
  <c r="AQ114" i="1" s="1"/>
  <c r="I85" i="1"/>
  <c r="AR85" i="1"/>
  <c r="AS85" i="1" s="1"/>
  <c r="AV85" i="1" s="1"/>
  <c r="F85" i="1" s="1"/>
  <c r="BE48" i="1"/>
  <c r="BB34" i="1"/>
  <c r="BD34" i="1" s="1"/>
  <c r="AR54" i="1"/>
  <c r="AS54" i="1" s="1"/>
  <c r="AV54" i="1" s="1"/>
  <c r="F54" i="1" s="1"/>
  <c r="AY54" i="1" s="1"/>
  <c r="G54" i="1" s="1"/>
  <c r="AZ54" i="1" s="1"/>
  <c r="BB109" i="1"/>
  <c r="BD109" i="1" s="1"/>
  <c r="I90" i="1"/>
  <c r="BB108" i="1"/>
  <c r="BD108" i="1" s="1"/>
  <c r="AZ121" i="1"/>
  <c r="AR90" i="1"/>
  <c r="AS90" i="1" s="1"/>
  <c r="AV90" i="1" s="1"/>
  <c r="F90" i="1" s="1"/>
  <c r="AY90" i="1" s="1"/>
  <c r="G90" i="1" s="1"/>
  <c r="AZ90" i="1" s="1"/>
  <c r="H74" i="1"/>
  <c r="I68" i="1"/>
  <c r="BB76" i="1"/>
  <c r="BB51" i="1"/>
  <c r="BD51" i="1" s="1"/>
  <c r="BB80" i="1"/>
  <c r="BD80" i="1" s="1"/>
  <c r="AR39" i="1"/>
  <c r="AS39" i="1" s="1"/>
  <c r="AV39" i="1" s="1"/>
  <c r="F39" i="1" s="1"/>
  <c r="AY39" i="1" s="1"/>
  <c r="G39" i="1" s="1"/>
  <c r="G105" i="1"/>
  <c r="BB73" i="1"/>
  <c r="BD73" i="1" s="1"/>
  <c r="BD105" i="1"/>
  <c r="AR18" i="1"/>
  <c r="AS18" i="1" s="1"/>
  <c r="AV18" i="1" s="1"/>
  <c r="F18" i="1" s="1"/>
  <c r="AY18" i="1" s="1"/>
  <c r="G18" i="1" s="1"/>
  <c r="BA18" i="1" s="1"/>
  <c r="AR62" i="1"/>
  <c r="AS62" i="1" s="1"/>
  <c r="AV62" i="1" s="1"/>
  <c r="F62" i="1" s="1"/>
  <c r="AY62" i="1" s="1"/>
  <c r="G62" i="1" s="1"/>
  <c r="AR124" i="1"/>
  <c r="AS124" i="1" s="1"/>
  <c r="AV124" i="1" s="1"/>
  <c r="F124" i="1" s="1"/>
  <c r="I106" i="1"/>
  <c r="AR106" i="1"/>
  <c r="AS106" i="1" s="1"/>
  <c r="AV106" i="1" s="1"/>
  <c r="F106" i="1" s="1"/>
  <c r="BD102" i="1"/>
  <c r="BD46" i="1"/>
  <c r="I77" i="1"/>
  <c r="BB77" i="1"/>
  <c r="BD77" i="1" s="1"/>
  <c r="I44" i="1"/>
  <c r="AR44" i="1"/>
  <c r="AS44" i="1" s="1"/>
  <c r="AV44" i="1" s="1"/>
  <c r="F44" i="1" s="1"/>
  <c r="AY44" i="1" s="1"/>
  <c r="G44" i="1" s="1"/>
  <c r="AZ107" i="1"/>
  <c r="BA107" i="1"/>
  <c r="I16" i="1"/>
  <c r="AR16" i="1"/>
  <c r="AS16" i="1" s="1"/>
  <c r="AV16" i="1" s="1"/>
  <c r="F16" i="1" s="1"/>
  <c r="AY16" i="1" s="1"/>
  <c r="G16" i="1" s="1"/>
  <c r="AR47" i="1"/>
  <c r="AS47" i="1" s="1"/>
  <c r="AV47" i="1" s="1"/>
  <c r="F47" i="1" s="1"/>
  <c r="AY47" i="1" s="1"/>
  <c r="G47" i="1" s="1"/>
  <c r="I47" i="1"/>
  <c r="H92" i="1"/>
  <c r="AR30" i="1"/>
  <c r="AS30" i="1" s="1"/>
  <c r="AV30" i="1" s="1"/>
  <c r="F30" i="1" s="1"/>
  <c r="AY30" i="1" s="1"/>
  <c r="G30" i="1" s="1"/>
  <c r="I30" i="1"/>
  <c r="I41" i="1"/>
  <c r="AR41" i="1"/>
  <c r="AS41" i="1" s="1"/>
  <c r="AV41" i="1" s="1"/>
  <c r="F41" i="1" s="1"/>
  <c r="AY41" i="1" s="1"/>
  <c r="G41" i="1" s="1"/>
  <c r="AR20" i="1"/>
  <c r="AS20" i="1" s="1"/>
  <c r="AV20" i="1" s="1"/>
  <c r="F20" i="1" s="1"/>
  <c r="AY20" i="1" s="1"/>
  <c r="G20" i="1" s="1"/>
  <c r="I20" i="1"/>
  <c r="BB20" i="1"/>
  <c r="BD20" i="1" s="1"/>
  <c r="AR38" i="1"/>
  <c r="AS38" i="1" s="1"/>
  <c r="AV38" i="1" s="1"/>
  <c r="F38" i="1" s="1"/>
  <c r="AY38" i="1" s="1"/>
  <c r="G38" i="1" s="1"/>
  <c r="I38" i="1"/>
  <c r="AR29" i="1"/>
  <c r="AS29" i="1" s="1"/>
  <c r="AV29" i="1" s="1"/>
  <c r="F29" i="1" s="1"/>
  <c r="I29" i="1"/>
  <c r="AR110" i="1"/>
  <c r="AS110" i="1" s="1"/>
  <c r="AV110" i="1" s="1"/>
  <c r="F110" i="1" s="1"/>
  <c r="AY110" i="1" s="1"/>
  <c r="G110" i="1" s="1"/>
  <c r="I110" i="1"/>
  <c r="AZ87" i="1"/>
  <c r="BA87" i="1"/>
  <c r="H16" i="1"/>
  <c r="BB16" i="1"/>
  <c r="BD16" i="1" s="1"/>
  <c r="AR43" i="1"/>
  <c r="AS43" i="1" s="1"/>
  <c r="AV43" i="1" s="1"/>
  <c r="F43" i="1" s="1"/>
  <c r="I43" i="1"/>
  <c r="BB65" i="1"/>
  <c r="BD65" i="1" s="1"/>
  <c r="I119" i="1"/>
  <c r="AR119" i="1"/>
  <c r="AS119" i="1" s="1"/>
  <c r="AV119" i="1" s="1"/>
  <c r="F119" i="1" s="1"/>
  <c r="BB120" i="1"/>
  <c r="BD120" i="1" s="1"/>
  <c r="I125" i="1"/>
  <c r="AR125" i="1"/>
  <c r="AS125" i="1" s="1"/>
  <c r="AV125" i="1" s="1"/>
  <c r="F125" i="1" s="1"/>
  <c r="AZ76" i="1"/>
  <c r="BA76" i="1"/>
  <c r="BA68" i="1"/>
  <c r="AZ68" i="1"/>
  <c r="H103" i="1"/>
  <c r="H45" i="1"/>
  <c r="BC89" i="1"/>
  <c r="BD89" i="1" s="1"/>
  <c r="I111" i="1"/>
  <c r="AR111" i="1"/>
  <c r="AS111" i="1" s="1"/>
  <c r="AV111" i="1" s="1"/>
  <c r="F111" i="1" s="1"/>
  <c r="AY111" i="1" s="1"/>
  <c r="G111" i="1" s="1"/>
  <c r="AY98" i="1"/>
  <c r="G98" i="1" s="1"/>
  <c r="BB98" i="1"/>
  <c r="BD98" i="1" s="1"/>
  <c r="G78" i="1"/>
  <c r="AR126" i="1"/>
  <c r="AS126" i="1" s="1"/>
  <c r="AV126" i="1" s="1"/>
  <c r="F126" i="1" s="1"/>
  <c r="AY126" i="1" s="1"/>
  <c r="G126" i="1" s="1"/>
  <c r="I126" i="1"/>
  <c r="H133" i="1"/>
  <c r="AP133" i="1"/>
  <c r="J133" i="1" s="1"/>
  <c r="AQ133" i="1" s="1"/>
  <c r="AR72" i="1"/>
  <c r="AS72" i="1" s="1"/>
  <c r="AV72" i="1" s="1"/>
  <c r="F72" i="1" s="1"/>
  <c r="AY72" i="1" s="1"/>
  <c r="G72" i="1" s="1"/>
  <c r="I72" i="1"/>
  <c r="BB107" i="1"/>
  <c r="BD107" i="1" s="1"/>
  <c r="BA75" i="1"/>
  <c r="AZ75" i="1"/>
  <c r="I36" i="1"/>
  <c r="AR36" i="1"/>
  <c r="AS36" i="1" s="1"/>
  <c r="AV36" i="1" s="1"/>
  <c r="F36" i="1" s="1"/>
  <c r="AR56" i="1"/>
  <c r="AS56" i="1" s="1"/>
  <c r="AV56" i="1" s="1"/>
  <c r="F56" i="1" s="1"/>
  <c r="I56" i="1"/>
  <c r="H26" i="1"/>
  <c r="AP26" i="1"/>
  <c r="J26" i="1" s="1"/>
  <c r="AQ26" i="1" s="1"/>
  <c r="BC133" i="1"/>
  <c r="AR95" i="1"/>
  <c r="AS95" i="1" s="1"/>
  <c r="AV95" i="1" s="1"/>
  <c r="F95" i="1" s="1"/>
  <c r="AY95" i="1" s="1"/>
  <c r="G95" i="1" s="1"/>
  <c r="I95" i="1"/>
  <c r="AP103" i="1"/>
  <c r="J103" i="1" s="1"/>
  <c r="AQ103" i="1" s="1"/>
  <c r="BA53" i="1"/>
  <c r="AZ53" i="1"/>
  <c r="BC95" i="1"/>
  <c r="BB70" i="1"/>
  <c r="BD70" i="1" s="1"/>
  <c r="AZ34" i="1"/>
  <c r="BA34" i="1"/>
  <c r="H19" i="1"/>
  <c r="AP19" i="1"/>
  <c r="J19" i="1" s="1"/>
  <c r="AQ19" i="1" s="1"/>
  <c r="BA58" i="1"/>
  <c r="AZ58" i="1"/>
  <c r="BC48" i="1"/>
  <c r="BB62" i="1"/>
  <c r="BD62" i="1" s="1"/>
  <c r="BB131" i="1"/>
  <c r="BD131" i="1" s="1"/>
  <c r="AR25" i="1"/>
  <c r="AS25" i="1" s="1"/>
  <c r="AV25" i="1" s="1"/>
  <c r="F25" i="1" s="1"/>
  <c r="AY25" i="1" s="1"/>
  <c r="G25" i="1" s="1"/>
  <c r="I25" i="1"/>
  <c r="I59" i="1"/>
  <c r="AR59" i="1"/>
  <c r="AS59" i="1" s="1"/>
  <c r="AV59" i="1" s="1"/>
  <c r="F59" i="1" s="1"/>
  <c r="AY59" i="1" s="1"/>
  <c r="G59" i="1" s="1"/>
  <c r="BB122" i="1"/>
  <c r="BD122" i="1" s="1"/>
  <c r="AY122" i="1"/>
  <c r="G122" i="1" s="1"/>
  <c r="AR64" i="1"/>
  <c r="AS64" i="1" s="1"/>
  <c r="AV64" i="1" s="1"/>
  <c r="F64" i="1" s="1"/>
  <c r="AY64" i="1" s="1"/>
  <c r="G64" i="1" s="1"/>
  <c r="I64" i="1"/>
  <c r="BC92" i="1"/>
  <c r="AR17" i="1"/>
  <c r="AS17" i="1" s="1"/>
  <c r="AV17" i="1" s="1"/>
  <c r="F17" i="1" s="1"/>
  <c r="AY17" i="1" s="1"/>
  <c r="G17" i="1" s="1"/>
  <c r="BB17" i="1"/>
  <c r="BD17" i="1" s="1"/>
  <c r="I17" i="1"/>
  <c r="AR52" i="1"/>
  <c r="AS52" i="1" s="1"/>
  <c r="AV52" i="1" s="1"/>
  <c r="F52" i="1" s="1"/>
  <c r="AY52" i="1" s="1"/>
  <c r="G52" i="1" s="1"/>
  <c r="I52" i="1"/>
  <c r="AZ61" i="1"/>
  <c r="BA61" i="1"/>
  <c r="AZ69" i="1"/>
  <c r="BA69" i="1"/>
  <c r="AZ129" i="1"/>
  <c r="BA129" i="1"/>
  <c r="BC78" i="1"/>
  <c r="BD78" i="1" s="1"/>
  <c r="AZ63" i="1"/>
  <c r="BA63" i="1"/>
  <c r="AZ73" i="1"/>
  <c r="BA73" i="1"/>
  <c r="H27" i="1"/>
  <c r="BA70" i="1"/>
  <c r="AZ70" i="1"/>
  <c r="H88" i="1"/>
  <c r="AP88" i="1"/>
  <c r="J88" i="1" s="1"/>
  <c r="AQ88" i="1" s="1"/>
  <c r="BB61" i="1"/>
  <c r="BD61" i="1" s="1"/>
  <c r="AR94" i="1"/>
  <c r="AS94" i="1" s="1"/>
  <c r="AV94" i="1" s="1"/>
  <c r="F94" i="1" s="1"/>
  <c r="AY94" i="1" s="1"/>
  <c r="G94" i="1" s="1"/>
  <c r="I94" i="1"/>
  <c r="BA23" i="1"/>
  <c r="AZ23" i="1"/>
  <c r="BB23" i="1"/>
  <c r="BD23" i="1" s="1"/>
  <c r="BC88" i="1"/>
  <c r="AP27" i="1"/>
  <c r="J27" i="1" s="1"/>
  <c r="AQ27" i="1" s="1"/>
  <c r="BC103" i="1"/>
  <c r="BC91" i="1"/>
  <c r="I37" i="1"/>
  <c r="AR37" i="1"/>
  <c r="AS37" i="1" s="1"/>
  <c r="AV37" i="1" s="1"/>
  <c r="F37" i="1" s="1"/>
  <c r="AY37" i="1" s="1"/>
  <c r="G37" i="1" s="1"/>
  <c r="BC26" i="1"/>
  <c r="AP92" i="1"/>
  <c r="J92" i="1" s="1"/>
  <c r="AQ92" i="1" s="1"/>
  <c r="AZ102" i="1"/>
  <c r="BA102" i="1"/>
  <c r="AP97" i="1"/>
  <c r="J97" i="1" s="1"/>
  <c r="AQ97" i="1" s="1"/>
  <c r="H97" i="1"/>
  <c r="H37" i="1"/>
  <c r="AR113" i="1"/>
  <c r="AS113" i="1" s="1"/>
  <c r="AV113" i="1" s="1"/>
  <c r="F113" i="1" s="1"/>
  <c r="AY113" i="1" s="1"/>
  <c r="G113" i="1" s="1"/>
  <c r="I113" i="1"/>
  <c r="AR130" i="1"/>
  <c r="AS130" i="1" s="1"/>
  <c r="AV130" i="1" s="1"/>
  <c r="F130" i="1" s="1"/>
  <c r="AY130" i="1" s="1"/>
  <c r="G130" i="1" s="1"/>
  <c r="I130" i="1"/>
  <c r="BA86" i="1"/>
  <c r="AZ86" i="1"/>
  <c r="AR35" i="1"/>
  <c r="AS35" i="1" s="1"/>
  <c r="AV35" i="1" s="1"/>
  <c r="F35" i="1" s="1"/>
  <c r="AY35" i="1" s="1"/>
  <c r="G35" i="1" s="1"/>
  <c r="I35" i="1"/>
  <c r="BC19" i="1"/>
  <c r="H48" i="1"/>
  <c r="AP48" i="1"/>
  <c r="J48" i="1" s="1"/>
  <c r="AQ48" i="1" s="1"/>
  <c r="F115" i="1"/>
  <c r="BC64" i="1"/>
  <c r="BB82" i="1"/>
  <c r="BD82" i="1" s="1"/>
  <c r="BA99" i="1"/>
  <c r="AZ99" i="1"/>
  <c r="BA116" i="1"/>
  <c r="AZ116" i="1"/>
  <c r="BB123" i="1"/>
  <c r="BD123" i="1" s="1"/>
  <c r="I112" i="1"/>
  <c r="AR112" i="1"/>
  <c r="AS112" i="1" s="1"/>
  <c r="AV112" i="1" s="1"/>
  <c r="F112" i="1" s="1"/>
  <c r="AY112" i="1" s="1"/>
  <c r="G112" i="1" s="1"/>
  <c r="I21" i="1"/>
  <c r="AR21" i="1"/>
  <c r="AS21" i="1" s="1"/>
  <c r="AV21" i="1" s="1"/>
  <c r="F21" i="1" s="1"/>
  <c r="AY21" i="1" s="1"/>
  <c r="G21" i="1" s="1"/>
  <c r="BA28" i="1"/>
  <c r="AZ28" i="1"/>
  <c r="AZ39" i="1"/>
  <c r="BA39" i="1"/>
  <c r="H112" i="1"/>
  <c r="AZ60" i="1"/>
  <c r="BA60" i="1"/>
  <c r="BA123" i="1"/>
  <c r="AZ123" i="1"/>
  <c r="I57" i="1"/>
  <c r="AR57" i="1"/>
  <c r="AS57" i="1" s="1"/>
  <c r="AV57" i="1" s="1"/>
  <c r="F57" i="1" s="1"/>
  <c r="AY57" i="1" s="1"/>
  <c r="G57" i="1" s="1"/>
  <c r="AR104" i="1"/>
  <c r="AS104" i="1" s="1"/>
  <c r="AV104" i="1" s="1"/>
  <c r="F104" i="1" s="1"/>
  <c r="I104" i="1"/>
  <c r="H24" i="1"/>
  <c r="AP24" i="1"/>
  <c r="J24" i="1" s="1"/>
  <c r="AQ24" i="1" s="1"/>
  <c r="BA131" i="1"/>
  <c r="AZ131" i="1"/>
  <c r="BC112" i="1"/>
  <c r="BA82" i="1"/>
  <c r="AZ82" i="1"/>
  <c r="AZ132" i="1"/>
  <c r="BA132" i="1"/>
  <c r="BC44" i="1"/>
  <c r="AZ65" i="1"/>
  <c r="BA65" i="1"/>
  <c r="BC24" i="1"/>
  <c r="BD76" i="1"/>
  <c r="G89" i="1"/>
  <c r="AZ62" i="1"/>
  <c r="BA62" i="1"/>
  <c r="BA80" i="1"/>
  <c r="AZ80" i="1"/>
  <c r="AR71" i="1"/>
  <c r="AS71" i="1" s="1"/>
  <c r="AV71" i="1" s="1"/>
  <c r="F71" i="1" s="1"/>
  <c r="I71" i="1"/>
  <c r="BA74" i="1"/>
  <c r="AZ74" i="1"/>
  <c r="AR40" i="1"/>
  <c r="AS40" i="1" s="1"/>
  <c r="AV40" i="1" s="1"/>
  <c r="F40" i="1" s="1"/>
  <c r="I40" i="1"/>
  <c r="H21" i="1"/>
  <c r="AY81" i="1"/>
  <c r="G81" i="1" s="1"/>
  <c r="BB81" i="1"/>
  <c r="BD81" i="1" s="1"/>
  <c r="AZ127" i="1"/>
  <c r="BA127" i="1"/>
  <c r="AZ79" i="1"/>
  <c r="BA79" i="1"/>
  <c r="BB86" i="1"/>
  <c r="BD86" i="1" s="1"/>
  <c r="AZ120" i="1"/>
  <c r="BA120" i="1"/>
  <c r="BC27" i="1"/>
  <c r="BB18" i="1"/>
  <c r="BD18" i="1" s="1"/>
  <c r="BC69" i="1"/>
  <c r="BD69" i="1" s="1"/>
  <c r="AR22" i="1"/>
  <c r="AS22" i="1" s="1"/>
  <c r="AV22" i="1" s="1"/>
  <c r="F22" i="1" s="1"/>
  <c r="I22" i="1"/>
  <c r="BC21" i="1"/>
  <c r="AP45" i="1"/>
  <c r="J45" i="1" s="1"/>
  <c r="AQ45" i="1" s="1"/>
  <c r="H44" i="1"/>
  <c r="BB44" i="1"/>
  <c r="BD44" i="1" s="1"/>
  <c r="AR93" i="1"/>
  <c r="AS93" i="1" s="1"/>
  <c r="AV93" i="1" s="1"/>
  <c r="F93" i="1" s="1"/>
  <c r="I93" i="1"/>
  <c r="AZ51" i="1"/>
  <c r="BA51" i="1"/>
  <c r="AZ42" i="1" l="1"/>
  <c r="BB130" i="1"/>
  <c r="BD130" i="1" s="1"/>
  <c r="BB90" i="1"/>
  <c r="BD90" i="1" s="1"/>
  <c r="BB30" i="1"/>
  <c r="BD30" i="1" s="1"/>
  <c r="BA128" i="1"/>
  <c r="AY85" i="1"/>
  <c r="G85" i="1" s="1"/>
  <c r="BB85" i="1"/>
  <c r="BD85" i="1" s="1"/>
  <c r="BB128" i="1"/>
  <c r="BD128" i="1" s="1"/>
  <c r="BB55" i="1"/>
  <c r="BD55" i="1" s="1"/>
  <c r="BA90" i="1"/>
  <c r="BA54" i="1"/>
  <c r="BB42" i="1"/>
  <c r="BD42" i="1" s="1"/>
  <c r="AZ105" i="1"/>
  <c r="BA105" i="1"/>
  <c r="AR114" i="1"/>
  <c r="AS114" i="1" s="1"/>
  <c r="AV114" i="1" s="1"/>
  <c r="F114" i="1" s="1"/>
  <c r="AY114" i="1" s="1"/>
  <c r="G114" i="1" s="1"/>
  <c r="I114" i="1"/>
  <c r="BB114" i="1"/>
  <c r="BD114" i="1" s="1"/>
  <c r="BA55" i="1"/>
  <c r="AZ18" i="1"/>
  <c r="BB39" i="1"/>
  <c r="BD39" i="1" s="1"/>
  <c r="BB74" i="1"/>
  <c r="BD74" i="1" s="1"/>
  <c r="AY106" i="1"/>
  <c r="G106" i="1" s="1"/>
  <c r="BB106" i="1"/>
  <c r="BD106" i="1" s="1"/>
  <c r="BB35" i="1"/>
  <c r="BD35" i="1" s="1"/>
  <c r="AY124" i="1"/>
  <c r="G124" i="1" s="1"/>
  <c r="BB124" i="1"/>
  <c r="BD124" i="1" s="1"/>
  <c r="BB38" i="1"/>
  <c r="BD38" i="1" s="1"/>
  <c r="BB54" i="1"/>
  <c r="BD54" i="1" s="1"/>
  <c r="BB41" i="1"/>
  <c r="BD41" i="1" s="1"/>
  <c r="AZ37" i="1"/>
  <c r="BA37" i="1"/>
  <c r="BA111" i="1"/>
  <c r="AZ111" i="1"/>
  <c r="AY43" i="1"/>
  <c r="G43" i="1" s="1"/>
  <c r="BB43" i="1"/>
  <c r="BD43" i="1" s="1"/>
  <c r="AY71" i="1"/>
  <c r="G71" i="1" s="1"/>
  <c r="BB71" i="1"/>
  <c r="BD71" i="1" s="1"/>
  <c r="BB111" i="1"/>
  <c r="BD111" i="1" s="1"/>
  <c r="AZ91" i="1"/>
  <c r="BA91" i="1"/>
  <c r="AZ21" i="1"/>
  <c r="BA21" i="1"/>
  <c r="AZ35" i="1"/>
  <c r="BA35" i="1"/>
  <c r="AZ64" i="1"/>
  <c r="BA64" i="1"/>
  <c r="AR19" i="1"/>
  <c r="AS19" i="1" s="1"/>
  <c r="AV19" i="1" s="1"/>
  <c r="F19" i="1" s="1"/>
  <c r="I19" i="1"/>
  <c r="AZ30" i="1"/>
  <c r="BA30" i="1"/>
  <c r="AR24" i="1"/>
  <c r="AS24" i="1" s="1"/>
  <c r="AV24" i="1" s="1"/>
  <c r="F24" i="1" s="1"/>
  <c r="I24" i="1"/>
  <c r="AZ122" i="1"/>
  <c r="BA122" i="1"/>
  <c r="AY56" i="1"/>
  <c r="G56" i="1" s="1"/>
  <c r="BB56" i="1"/>
  <c r="BD56" i="1" s="1"/>
  <c r="AY93" i="1"/>
  <c r="G93" i="1" s="1"/>
  <c r="BB93" i="1"/>
  <c r="BD93" i="1" s="1"/>
  <c r="AZ57" i="1"/>
  <c r="BA57" i="1"/>
  <c r="AZ47" i="1"/>
  <c r="BA47" i="1"/>
  <c r="BB64" i="1"/>
  <c r="BD64" i="1" s="1"/>
  <c r="AZ113" i="1"/>
  <c r="BA113" i="1"/>
  <c r="BB25" i="1"/>
  <c r="BD25" i="1" s="1"/>
  <c r="BB110" i="1"/>
  <c r="BD110" i="1" s="1"/>
  <c r="AZ16" i="1"/>
  <c r="BA16" i="1"/>
  <c r="AR45" i="1"/>
  <c r="AS45" i="1" s="1"/>
  <c r="AV45" i="1" s="1"/>
  <c r="F45" i="1" s="1"/>
  <c r="I45" i="1"/>
  <c r="AZ81" i="1"/>
  <c r="BA81" i="1"/>
  <c r="BB47" i="1"/>
  <c r="BD47" i="1" s="1"/>
  <c r="AR133" i="1"/>
  <c r="AS133" i="1" s="1"/>
  <c r="AV133" i="1" s="1"/>
  <c r="F133" i="1" s="1"/>
  <c r="I133" i="1"/>
  <c r="AY29" i="1"/>
  <c r="G29" i="1" s="1"/>
  <c r="BB29" i="1"/>
  <c r="BD29" i="1" s="1"/>
  <c r="AZ98" i="1"/>
  <c r="BA98" i="1"/>
  <c r="AZ112" i="1"/>
  <c r="BA112" i="1"/>
  <c r="AY36" i="1"/>
  <c r="G36" i="1" s="1"/>
  <c r="BB36" i="1"/>
  <c r="BD36" i="1" s="1"/>
  <c r="AZ59" i="1"/>
  <c r="BA59" i="1"/>
  <c r="AR27" i="1"/>
  <c r="AS27" i="1" s="1"/>
  <c r="AV27" i="1" s="1"/>
  <c r="F27" i="1" s="1"/>
  <c r="I27" i="1"/>
  <c r="BB59" i="1"/>
  <c r="BD59" i="1" s="1"/>
  <c r="AY104" i="1"/>
  <c r="G104" i="1" s="1"/>
  <c r="BB104" i="1"/>
  <c r="BD104" i="1" s="1"/>
  <c r="AZ130" i="1"/>
  <c r="BA130" i="1"/>
  <c r="BB37" i="1"/>
  <c r="BD37" i="1" s="1"/>
  <c r="AZ25" i="1"/>
  <c r="BA25" i="1"/>
  <c r="AZ72" i="1"/>
  <c r="BA72" i="1"/>
  <c r="AR103" i="1"/>
  <c r="AS103" i="1" s="1"/>
  <c r="AV103" i="1" s="1"/>
  <c r="F103" i="1" s="1"/>
  <c r="I103" i="1"/>
  <c r="AZ94" i="1"/>
  <c r="BA94" i="1"/>
  <c r="BB95" i="1"/>
  <c r="BD95" i="1" s="1"/>
  <c r="AY125" i="1"/>
  <c r="G125" i="1" s="1"/>
  <c r="BB125" i="1"/>
  <c r="BD125" i="1" s="1"/>
  <c r="BB57" i="1"/>
  <c r="BD57" i="1" s="1"/>
  <c r="BA110" i="1"/>
  <c r="AZ110" i="1"/>
  <c r="BB21" i="1"/>
  <c r="BD21" i="1" s="1"/>
  <c r="AY115" i="1"/>
  <c r="G115" i="1" s="1"/>
  <c r="BB115" i="1"/>
  <c r="BD115" i="1" s="1"/>
  <c r="AR97" i="1"/>
  <c r="AS97" i="1" s="1"/>
  <c r="AV97" i="1" s="1"/>
  <c r="F97" i="1" s="1"/>
  <c r="AY97" i="1" s="1"/>
  <c r="G97" i="1" s="1"/>
  <c r="I97" i="1"/>
  <c r="AZ38" i="1"/>
  <c r="BA38" i="1"/>
  <c r="BB94" i="1"/>
  <c r="BD94" i="1" s="1"/>
  <c r="I26" i="1"/>
  <c r="AR26" i="1"/>
  <c r="AS26" i="1" s="1"/>
  <c r="AV26" i="1" s="1"/>
  <c r="F26" i="1" s="1"/>
  <c r="AY26" i="1" s="1"/>
  <c r="G26" i="1" s="1"/>
  <c r="AR48" i="1"/>
  <c r="AS48" i="1" s="1"/>
  <c r="AV48" i="1" s="1"/>
  <c r="F48" i="1" s="1"/>
  <c r="AY48" i="1" s="1"/>
  <c r="G48" i="1" s="1"/>
  <c r="I48" i="1"/>
  <c r="I88" i="1"/>
  <c r="AR88" i="1"/>
  <c r="AS88" i="1" s="1"/>
  <c r="AV88" i="1" s="1"/>
  <c r="F88" i="1" s="1"/>
  <c r="AY88" i="1" s="1"/>
  <c r="G88" i="1" s="1"/>
  <c r="AZ52" i="1"/>
  <c r="BA52" i="1"/>
  <c r="BA95" i="1"/>
  <c r="AZ95" i="1"/>
  <c r="BB126" i="1"/>
  <c r="BD126" i="1" s="1"/>
  <c r="BB113" i="1"/>
  <c r="BD113" i="1" s="1"/>
  <c r="AZ89" i="1"/>
  <c r="BA89" i="1"/>
  <c r="AY22" i="1"/>
  <c r="G22" i="1" s="1"/>
  <c r="BB22" i="1"/>
  <c r="BD22" i="1" s="1"/>
  <c r="BB72" i="1"/>
  <c r="BD72" i="1" s="1"/>
  <c r="BA126" i="1"/>
  <c r="AZ126" i="1"/>
  <c r="AY119" i="1"/>
  <c r="G119" i="1" s="1"/>
  <c r="BB119" i="1"/>
  <c r="BD119" i="1" s="1"/>
  <c r="AZ44" i="1"/>
  <c r="BA44" i="1"/>
  <c r="AY40" i="1"/>
  <c r="G40" i="1" s="1"/>
  <c r="BB40" i="1"/>
  <c r="BD40" i="1" s="1"/>
  <c r="BB112" i="1"/>
  <c r="BD112" i="1" s="1"/>
  <c r="I92" i="1"/>
  <c r="AR92" i="1"/>
  <c r="AS92" i="1" s="1"/>
  <c r="AV92" i="1" s="1"/>
  <c r="F92" i="1" s="1"/>
  <c r="BA78" i="1"/>
  <c r="AZ78" i="1"/>
  <c r="AZ20" i="1"/>
  <c r="BA20" i="1"/>
  <c r="AZ17" i="1"/>
  <c r="BA17" i="1"/>
  <c r="BA41" i="1"/>
  <c r="AZ41" i="1"/>
  <c r="BB52" i="1"/>
  <c r="BD52" i="1" s="1"/>
  <c r="AZ114" i="1" l="1"/>
  <c r="BA114" i="1"/>
  <c r="AZ85" i="1"/>
  <c r="BA85" i="1"/>
  <c r="BA124" i="1"/>
  <c r="AZ124" i="1"/>
  <c r="BA106" i="1"/>
  <c r="AZ106" i="1"/>
  <c r="AZ125" i="1"/>
  <c r="BA125" i="1"/>
  <c r="BA36" i="1"/>
  <c r="AZ36" i="1"/>
  <c r="AZ48" i="1"/>
  <c r="BA48" i="1"/>
  <c r="BA119" i="1"/>
  <c r="AZ119" i="1"/>
  <c r="AZ29" i="1"/>
  <c r="BA29" i="1"/>
  <c r="AZ93" i="1"/>
  <c r="BA93" i="1"/>
  <c r="BB88" i="1"/>
  <c r="BD88" i="1" s="1"/>
  <c r="AZ43" i="1"/>
  <c r="BA43" i="1"/>
  <c r="AY19" i="1"/>
  <c r="G19" i="1" s="1"/>
  <c r="BB19" i="1"/>
  <c r="BD19" i="1" s="1"/>
  <c r="AY92" i="1"/>
  <c r="G92" i="1" s="1"/>
  <c r="BB92" i="1"/>
  <c r="BD92" i="1" s="1"/>
  <c r="AZ88" i="1"/>
  <c r="BA88" i="1"/>
  <c r="AZ71" i="1"/>
  <c r="BA71" i="1"/>
  <c r="BB48" i="1"/>
  <c r="BD48" i="1" s="1"/>
  <c r="AZ40" i="1"/>
  <c r="BA40" i="1"/>
  <c r="AY103" i="1"/>
  <c r="G103" i="1" s="1"/>
  <c r="BB103" i="1"/>
  <c r="BD103" i="1" s="1"/>
  <c r="BA97" i="1"/>
  <c r="AZ97" i="1"/>
  <c r="AZ22" i="1"/>
  <c r="BA22" i="1"/>
  <c r="AY24" i="1"/>
  <c r="G24" i="1" s="1"/>
  <c r="BB24" i="1"/>
  <c r="BD24" i="1" s="1"/>
  <c r="AZ26" i="1"/>
  <c r="BA26" i="1"/>
  <c r="AZ115" i="1"/>
  <c r="BA115" i="1"/>
  <c r="BA104" i="1"/>
  <c r="AZ104" i="1"/>
  <c r="AY45" i="1"/>
  <c r="G45" i="1" s="1"/>
  <c r="BB45" i="1"/>
  <c r="BD45" i="1" s="1"/>
  <c r="AY27" i="1"/>
  <c r="G27" i="1" s="1"/>
  <c r="BB27" i="1"/>
  <c r="BD27" i="1" s="1"/>
  <c r="AY133" i="1"/>
  <c r="G133" i="1" s="1"/>
  <c r="BB133" i="1"/>
  <c r="BD133" i="1" s="1"/>
  <c r="BB26" i="1"/>
  <c r="BD26" i="1" s="1"/>
  <c r="BA56" i="1"/>
  <c r="AZ56" i="1"/>
  <c r="BB97" i="1"/>
  <c r="BD97" i="1" s="1"/>
  <c r="AZ19" i="1" l="1"/>
  <c r="BA19" i="1"/>
  <c r="AZ103" i="1"/>
  <c r="BA103" i="1"/>
  <c r="BA92" i="1"/>
  <c r="AZ92" i="1"/>
  <c r="AZ24" i="1"/>
  <c r="BA24" i="1"/>
  <c r="BA133" i="1"/>
  <c r="AZ133" i="1"/>
  <c r="AZ27" i="1"/>
  <c r="BA27" i="1"/>
  <c r="BA45" i="1"/>
  <c r="AZ45" i="1"/>
</calcChain>
</file>

<file path=xl/sharedStrings.xml><?xml version="1.0" encoding="utf-8"?>
<sst xmlns="http://schemas.openxmlformats.org/spreadsheetml/2006/main" count="380" uniqueCount="143">
  <si>
    <t>OPEN 6.2.4</t>
  </si>
  <si>
    <t>Wed Jul  1 2015 10:30:19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</si>
  <si>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</si>
  <si>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</si>
  <si>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</si>
  <si>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</si>
  <si>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</si>
  <si>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</si>
  <si>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</si>
  <si>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</si>
  <si>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</si>
  <si>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</si>
  <si>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</si>
  <si>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</si>
  <si>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</si>
  <si>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</si>
  <si>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</si>
  <si>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</si>
  <si>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</si>
  <si>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</si>
  <si>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</si>
  <si>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</si>
  <si>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</si>
  <si>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</si>
  <si>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</si>
  <si>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</si>
  <si>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</si>
  <si>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</si>
  <si>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</si>
  <si>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</si>
  <si>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</si>
  <si>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</si>
  <si>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</si>
  <si>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</si>
  <si>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</si>
  <si>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</si>
  <si>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</si>
  <si>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</si>
  <si>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</si>
  <si>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</si>
  <si>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</si>
  <si>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</si>
  <si>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</si>
  <si>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</si>
  <si>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</si>
  <si>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</si>
  <si>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</si>
  <si>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</si>
  <si>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</si>
  <si>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</si>
  <si>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</si>
  <si>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</si>
  <si>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</si>
  <si>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</si>
  <si>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</si>
  <si>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</si>
  <si>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</si>
  <si>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</si>
  <si>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</si>
  <si>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</si>
  <si>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</si>
  <si>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</si>
  <si>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</si>
  <si>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</si>
  <si>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</si>
  <si>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</si>
  <si>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</si>
  <si>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</si>
  <si>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</si>
  <si>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"10:31:14 CO2 Mixer: CO2R -&gt; 400 uml"
</t>
  </si>
  <si>
    <t xml:space="preserve">"10:31:21 Coolers: Tblock -&gt; 0.00 C"
</t>
  </si>
  <si>
    <t xml:space="preserve">"10:31:28 Lamp: ParIn -&gt;  1500 uml"
</t>
  </si>
  <si>
    <t xml:space="preserve">"10:44:34 Coolers: Tblock -&gt; 4.22 C"
</t>
  </si>
  <si>
    <t xml:space="preserve">"10:45:01 Flow: Fixed -&gt; 500 umol/s"
</t>
  </si>
  <si>
    <t>10:45:26</t>
  </si>
  <si>
    <t>10:45:27</t>
  </si>
  <si>
    <t>10:45:28</t>
  </si>
  <si>
    <t>10:45:29</t>
  </si>
  <si>
    <t>10:45:30</t>
  </si>
  <si>
    <t>10:45:31</t>
  </si>
  <si>
    <t>10:45:32</t>
  </si>
  <si>
    <t>10:45:33</t>
  </si>
  <si>
    <t xml:space="preserve">"10:45:48 Coolers: Tblock -&gt; 9.00 C"
</t>
  </si>
  <si>
    <t xml:space="preserve">"10:47:20 Flow: Fixed -&gt; 500 umol/s"
</t>
  </si>
  <si>
    <t xml:space="preserve">"10:47:57 Flow: Fixed -&gt; 500 umol/s"
</t>
  </si>
  <si>
    <t>10:48:41</t>
  </si>
  <si>
    <t>10:48:42</t>
  </si>
  <si>
    <t>10:48:43</t>
  </si>
  <si>
    <t>10:48:44</t>
  </si>
  <si>
    <t>10:48:45</t>
  </si>
  <si>
    <t>10:48:46</t>
  </si>
  <si>
    <t>10:48:47</t>
  </si>
  <si>
    <t>10:48:48</t>
  </si>
  <si>
    <t xml:space="preserve">"10:48:58 Coolers: Tblock -&gt; 14.00 C"
</t>
  </si>
  <si>
    <t xml:space="preserve">"10:51:40 Flow: Fixed -&gt; 500 umol/s"
</t>
  </si>
  <si>
    <t>10:52:14</t>
  </si>
  <si>
    <t>10:52:15</t>
  </si>
  <si>
    <t>10:52:16</t>
  </si>
  <si>
    <t>10:52:17</t>
  </si>
  <si>
    <t>10:52:18</t>
  </si>
  <si>
    <t>10:52:19</t>
  </si>
  <si>
    <t>10:52:20</t>
  </si>
  <si>
    <t>10:52:21</t>
  </si>
  <si>
    <t xml:space="preserve">"10:52:29 Coolers: Tblock -&gt; 19.00 C"
</t>
  </si>
  <si>
    <t xml:space="preserve">"10:54:25 Flow: Fixed -&gt; 500 umol/s"
</t>
  </si>
  <si>
    <t>10:55:07</t>
  </si>
  <si>
    <t>10:55:08</t>
  </si>
  <si>
    <t>10:55:09</t>
  </si>
  <si>
    <t>10:55:10</t>
  </si>
  <si>
    <t>10:55:11</t>
  </si>
  <si>
    <t>10:55:12</t>
  </si>
  <si>
    <t>10:55:13</t>
  </si>
  <si>
    <t>10:55:14</t>
  </si>
  <si>
    <t xml:space="preserve">"10:55:24 Coolers: Tblock -&gt; 24.00 C"
</t>
  </si>
  <si>
    <t xml:space="preserve">"10:57:23 Flow: Fixed -&gt; 500 umol/s"
</t>
  </si>
  <si>
    <t>10:57:42</t>
  </si>
  <si>
    <t>10:57:43</t>
  </si>
  <si>
    <t>10:57:44</t>
  </si>
  <si>
    <t>10:57:45</t>
  </si>
  <si>
    <t>10:57:46</t>
  </si>
  <si>
    <t>10:57:47</t>
  </si>
  <si>
    <t>10:57:48</t>
  </si>
  <si>
    <t>10:57:49</t>
  </si>
  <si>
    <t xml:space="preserve">"10:57:57 Coolers: Tblock -&gt; 29.00 C"
</t>
  </si>
  <si>
    <t xml:space="preserve">"11:00:39 Flow: Fixed -&gt; 500 umol/s"
</t>
  </si>
  <si>
    <t>11:01:00</t>
  </si>
  <si>
    <t>11:01:01</t>
  </si>
  <si>
    <t>11:01:02</t>
  </si>
  <si>
    <t>11:01:03</t>
  </si>
  <si>
    <t>11:01:04</t>
  </si>
  <si>
    <t>11:01:05</t>
  </si>
  <si>
    <t>11:01:06</t>
  </si>
  <si>
    <t>11:01:07</t>
  </si>
  <si>
    <t xml:space="preserve">"11:01:18 Coolers: Tblock -&gt; 34.00 C"
</t>
  </si>
  <si>
    <t xml:space="preserve">"11:06:44 Flow: Fixed -&gt; 500 umol/s"
</t>
  </si>
  <si>
    <t>11:07:11</t>
  </si>
  <si>
    <t>11:07:12</t>
  </si>
  <si>
    <t>11:07:13</t>
  </si>
  <si>
    <t>11:07:14</t>
  </si>
  <si>
    <t>11:07:15</t>
  </si>
  <si>
    <t>11:07:16</t>
  </si>
  <si>
    <t>11:07:17</t>
  </si>
  <si>
    <t>11:07:18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</si>
</sst>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3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918.50000524148345</v>
      </c>
      <c r="D16" s="1">
        <v>0</v>
      </c>
      <c r="E16">
        <f t="shared" ref="E16:E30" si="0">(R16-S16*(1000-T16)/(1000-U16))*AK16</f>
        <v>11.668676642719932</v>
      </c>
      <c r="F16">
        <f t="shared" ref="F16:F30" si="1">IF(AV16&lt;&gt;0,1/(1/AV16-1/N16),0)</f>
        <v>0.23783865568256357</v>
      </c>
      <c r="G16">
        <f t="shared" ref="G16:G30" si="2">((AY16-AL16/2)*S16-E16)/(AY16+AL16/2)</f>
        <v>292.04690613235988</v>
      </c>
      <c r="H16">
        <f t="shared" ref="H16:H30" si="3">AL16*1000</f>
        <v>3.77449222238773</v>
      </c>
      <c r="I16">
        <f t="shared" ref="I16:I30" si="4">(AQ16-AW16)</f>
        <v>1.1611288486353328</v>
      </c>
      <c r="J16">
        <f t="shared" ref="J16:J30" si="5">(P16+AP16*D16)</f>
        <v>13.263242721557617</v>
      </c>
      <c r="K16" s="1">
        <v>6</v>
      </c>
      <c r="L16">
        <f t="shared" ref="L16:L30" si="6">(K16*AE16+AF16)</f>
        <v>1.4200000166893005</v>
      </c>
      <c r="M16" s="1">
        <v>1</v>
      </c>
      <c r="N16">
        <f t="shared" ref="N16:N30" si="7">L16*(M16+1)*(M16+1)/(M16*M16+1)</f>
        <v>2.8400000333786011</v>
      </c>
      <c r="O16" s="1">
        <v>6.8903183937072754</v>
      </c>
      <c r="P16" s="1">
        <v>13.263242721557617</v>
      </c>
      <c r="Q16" s="1">
        <v>4.3622322082519531</v>
      </c>
      <c r="R16" s="1">
        <v>401.14083862304687</v>
      </c>
      <c r="S16" s="1">
        <v>385.39138793945312</v>
      </c>
      <c r="T16" s="1">
        <v>0.87091696262359619</v>
      </c>
      <c r="U16" s="1">
        <v>5.376370906829834</v>
      </c>
      <c r="V16" s="1">
        <v>5.9729719161987305</v>
      </c>
      <c r="W16" s="1">
        <v>36.872528076171875</v>
      </c>
      <c r="X16" s="1">
        <v>499.95394897460938</v>
      </c>
      <c r="Y16" s="1">
        <v>1500.4901123046875</v>
      </c>
      <c r="Z16" s="1">
        <v>199.98014831542969</v>
      </c>
      <c r="AA16" s="1">
        <v>68.459983825683594</v>
      </c>
      <c r="AB16" s="1">
        <v>-2.2772178649902344</v>
      </c>
      <c r="AC16" s="1">
        <v>0.21838042140007019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30" si="8">X16*0.000001/(K16*0.0001)</f>
        <v>0.83325658162434879</v>
      </c>
      <c r="AL16">
        <f t="shared" ref="AL16:AL30" si="9">(U16-T16)/(1000-U16)*AK16</f>
        <v>3.7744922223877301E-3</v>
      </c>
      <c r="AM16">
        <f t="shared" ref="AM16:AM30" si="10">(P16+273.15)</f>
        <v>286.41324272155759</v>
      </c>
      <c r="AN16">
        <f t="shared" ref="AN16:AN30" si="11">(O16+273.15)</f>
        <v>280.04031839370725</v>
      </c>
      <c r="AO16">
        <f t="shared" ref="AO16:AO30" si="12">(Y16*AG16+Z16*AH16)*AI16</f>
        <v>240.07841260257919</v>
      </c>
      <c r="AP16">
        <f t="shared" ref="AP16:AP30" si="13">((AO16+0.00000010773*(AN16^4-AM16^4))-AL16*44100)/(L16*51.4+0.00000043092*AM16^3)</f>
        <v>0.13502232032740016</v>
      </c>
      <c r="AQ16">
        <f t="shared" ref="AQ16:AQ30" si="14">0.61365*EXP(17.502*J16/(240.97+J16))</f>
        <v>1.5291951139577791</v>
      </c>
      <c r="AR16">
        <f t="shared" ref="AR16:AR30" si="15">AQ16*1000/AA16</f>
        <v>22.337065078068029</v>
      </c>
      <c r="AS16">
        <f t="shared" ref="AS16:AS30" si="16">(AR16-U16)</f>
        <v>16.960694171238195</v>
      </c>
      <c r="AT16">
        <f t="shared" ref="AT16:AT30" si="17">IF(D16,P16,(O16+P16)/2)</f>
        <v>10.076780557632446</v>
      </c>
      <c r="AU16">
        <f t="shared" ref="AU16:AU30" si="18">0.61365*EXP(17.502*AT16/(240.97+AT16))</f>
        <v>1.2388495868305616</v>
      </c>
      <c r="AV16">
        <f t="shared" ref="AV16:AV30" si="19">IF(AS16&lt;&gt;0,(1000-(AR16+U16)/2)/AS16*AL16,0)</f>
        <v>0.21945977626372573</v>
      </c>
      <c r="AW16">
        <f t="shared" ref="AW16:AW30" si="20">U16*AA16/1000</f>
        <v>0.3680662653224463</v>
      </c>
      <c r="AX16">
        <f t="shared" ref="AX16:AX30" si="21">(AU16-AW16)</f>
        <v>0.87078332150811533</v>
      </c>
      <c r="AY16">
        <f t="shared" ref="AY16:AY30" si="22">1/(1.6/F16+1.37/N16)</f>
        <v>0.13870310465205146</v>
      </c>
      <c r="AZ16">
        <f t="shared" ref="AZ16:AZ30" si="23">G16*AA16*0.001</f>
        <v>19.993526470162291</v>
      </c>
      <c r="BA16">
        <f t="shared" ref="BA16:BA30" si="24">G16/S16</f>
        <v>0.75779302618521893</v>
      </c>
      <c r="BB16">
        <f t="shared" ref="BB16:BB30" si="25">(1-AL16*AA16/AQ16/F16)*100</f>
        <v>28.952306447252585</v>
      </c>
      <c r="BC16">
        <f t="shared" ref="BC16:BC30" si="26">(S16-E16/(N16/1.35))</f>
        <v>379.84465791039332</v>
      </c>
      <c r="BD16">
        <f t="shared" ref="BD16:BD30" si="27">E16*BB16/100/BC16</f>
        <v>8.8940332569748138E-3</v>
      </c>
    </row>
    <row r="17" spans="1:114" x14ac:dyDescent="0.25">
      <c r="A17" s="1">
        <v>2</v>
      </c>
      <c r="B17" s="1" t="s">
        <v>75</v>
      </c>
      <c r="C17" s="1">
        <v>918.50000524148345</v>
      </c>
      <c r="D17" s="1">
        <v>0</v>
      </c>
      <c r="E17">
        <f t="shared" si="0"/>
        <v>11.668676642719932</v>
      </c>
      <c r="F17">
        <f t="shared" si="1"/>
        <v>0.23783865568256357</v>
      </c>
      <c r="G17">
        <f t="shared" si="2"/>
        <v>292.04690613235988</v>
      </c>
      <c r="H17">
        <f t="shared" si="3"/>
        <v>3.77449222238773</v>
      </c>
      <c r="I17">
        <f t="shared" si="4"/>
        <v>1.1611288486353328</v>
      </c>
      <c r="J17">
        <f t="shared" si="5"/>
        <v>13.263242721557617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6.8903183937072754</v>
      </c>
      <c r="P17" s="1">
        <v>13.263242721557617</v>
      </c>
      <c r="Q17" s="1">
        <v>4.3622322082519531</v>
      </c>
      <c r="R17" s="1">
        <v>401.14083862304687</v>
      </c>
      <c r="S17" s="1">
        <v>385.39138793945312</v>
      </c>
      <c r="T17" s="1">
        <v>0.87091696262359619</v>
      </c>
      <c r="U17" s="1">
        <v>5.376370906829834</v>
      </c>
      <c r="V17" s="1">
        <v>5.9729719161987305</v>
      </c>
      <c r="W17" s="1">
        <v>36.872528076171875</v>
      </c>
      <c r="X17" s="1">
        <v>499.95394897460938</v>
      </c>
      <c r="Y17" s="1">
        <v>1500.4901123046875</v>
      </c>
      <c r="Z17" s="1">
        <v>199.98014831542969</v>
      </c>
      <c r="AA17" s="1">
        <v>68.459983825683594</v>
      </c>
      <c r="AB17" s="1">
        <v>-2.2772178649902344</v>
      </c>
      <c r="AC17" s="1">
        <v>0.21838042140007019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0.83325658162434879</v>
      </c>
      <c r="AL17">
        <f t="shared" si="9"/>
        <v>3.7744922223877301E-3</v>
      </c>
      <c r="AM17">
        <f t="shared" si="10"/>
        <v>286.41324272155759</v>
      </c>
      <c r="AN17">
        <f t="shared" si="11"/>
        <v>280.04031839370725</v>
      </c>
      <c r="AO17">
        <f t="shared" si="12"/>
        <v>240.07841260257919</v>
      </c>
      <c r="AP17">
        <f t="shared" si="13"/>
        <v>0.13502232032740016</v>
      </c>
      <c r="AQ17">
        <f t="shared" si="14"/>
        <v>1.5291951139577791</v>
      </c>
      <c r="AR17">
        <f t="shared" si="15"/>
        <v>22.337065078068029</v>
      </c>
      <c r="AS17">
        <f t="shared" si="16"/>
        <v>16.960694171238195</v>
      </c>
      <c r="AT17">
        <f t="shared" si="17"/>
        <v>10.076780557632446</v>
      </c>
      <c r="AU17">
        <f t="shared" si="18"/>
        <v>1.2388495868305616</v>
      </c>
      <c r="AV17">
        <f t="shared" si="19"/>
        <v>0.21945977626372573</v>
      </c>
      <c r="AW17">
        <f t="shared" si="20"/>
        <v>0.3680662653224463</v>
      </c>
      <c r="AX17">
        <f t="shared" si="21"/>
        <v>0.87078332150811533</v>
      </c>
      <c r="AY17">
        <f t="shared" si="22"/>
        <v>0.13870310465205146</v>
      </c>
      <c r="AZ17">
        <f t="shared" si="23"/>
        <v>19.993526470162291</v>
      </c>
      <c r="BA17">
        <f t="shared" si="24"/>
        <v>0.75779302618521893</v>
      </c>
      <c r="BB17">
        <f t="shared" si="25"/>
        <v>28.952306447252585</v>
      </c>
      <c r="BC17">
        <f t="shared" si="26"/>
        <v>379.84465791039332</v>
      </c>
      <c r="BD17">
        <f t="shared" si="27"/>
        <v>8.8940332569748138E-3</v>
      </c>
    </row>
    <row r="18" spans="1:114" x14ac:dyDescent="0.25">
      <c r="A18" s="1">
        <v>3</v>
      </c>
      <c r="B18" s="1" t="s">
        <v>75</v>
      </c>
      <c r="C18" s="1">
        <v>919.00000523030758</v>
      </c>
      <c r="D18" s="1">
        <v>0</v>
      </c>
      <c r="E18">
        <f t="shared" si="0"/>
        <v>11.668967090816006</v>
      </c>
      <c r="F18">
        <f t="shared" si="1"/>
        <v>0.23783502655057839</v>
      </c>
      <c r="G18">
        <f t="shared" si="2"/>
        <v>292.04896869778321</v>
      </c>
      <c r="H18">
        <f t="shared" si="3"/>
        <v>3.7743176043289171</v>
      </c>
      <c r="I18">
        <f t="shared" si="4"/>
        <v>1.1610836529894815</v>
      </c>
      <c r="J18">
        <f t="shared" si="5"/>
        <v>13.262454032897949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6.8894748687744141</v>
      </c>
      <c r="P18" s="1">
        <v>13.262454032897949</v>
      </c>
      <c r="Q18" s="1">
        <v>4.3618803024291992</v>
      </c>
      <c r="R18" s="1">
        <v>401.1466064453125</v>
      </c>
      <c r="S18" s="1">
        <v>385.39654541015625</v>
      </c>
      <c r="T18" s="1">
        <v>0.87058287858963013</v>
      </c>
      <c r="U18" s="1">
        <v>5.3759217262268066</v>
      </c>
      <c r="V18" s="1">
        <v>5.9709820747375488</v>
      </c>
      <c r="W18" s="1">
        <v>36.871311187744141</v>
      </c>
      <c r="X18" s="1">
        <v>499.94381713867187</v>
      </c>
      <c r="Y18" s="1">
        <v>1500.474365234375</v>
      </c>
      <c r="Z18" s="1">
        <v>199.84738159179687</v>
      </c>
      <c r="AA18" s="1">
        <v>68.45947265625</v>
      </c>
      <c r="AB18" s="1">
        <v>-2.2772178649902344</v>
      </c>
      <c r="AC18" s="1">
        <v>0.21838042140007019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0.83323969523111963</v>
      </c>
      <c r="AL18">
        <f t="shared" si="9"/>
        <v>3.7743176043289169E-3</v>
      </c>
      <c r="AM18">
        <f t="shared" si="10"/>
        <v>286.41245403289793</v>
      </c>
      <c r="AN18">
        <f t="shared" si="11"/>
        <v>280.03947486877439</v>
      </c>
      <c r="AO18">
        <f t="shared" si="12"/>
        <v>240.07589307138551</v>
      </c>
      <c r="AP18">
        <f t="shared" si="13"/>
        <v>0.13508482267108554</v>
      </c>
      <c r="AQ18">
        <f t="shared" si="14"/>
        <v>1.5291164194082458</v>
      </c>
      <c r="AR18">
        <f t="shared" si="15"/>
        <v>22.336082357605559</v>
      </c>
      <c r="AS18">
        <f t="shared" si="16"/>
        <v>16.960160631378752</v>
      </c>
      <c r="AT18">
        <f t="shared" si="17"/>
        <v>10.075964450836182</v>
      </c>
      <c r="AU18">
        <f t="shared" si="18"/>
        <v>1.2387819323642708</v>
      </c>
      <c r="AV18">
        <f t="shared" si="19"/>
        <v>0.21945668633646184</v>
      </c>
      <c r="AW18">
        <f t="shared" si="20"/>
        <v>0.36803276641876437</v>
      </c>
      <c r="AX18">
        <f t="shared" si="21"/>
        <v>0.87074916594550644</v>
      </c>
      <c r="AY18">
        <f t="shared" si="22"/>
        <v>0.13870112981771135</v>
      </c>
      <c r="AZ18">
        <f t="shared" si="23"/>
        <v>19.993518386851903</v>
      </c>
      <c r="BA18">
        <f t="shared" si="24"/>
        <v>0.75778823701435005</v>
      </c>
      <c r="BB18">
        <f t="shared" si="25"/>
        <v>28.951383445944966</v>
      </c>
      <c r="BC18">
        <f t="shared" si="26"/>
        <v>379.84967731598198</v>
      </c>
      <c r="BD18">
        <f t="shared" si="27"/>
        <v>8.8938535646904699E-3</v>
      </c>
    </row>
    <row r="19" spans="1:114" x14ac:dyDescent="0.25">
      <c r="A19" s="1">
        <v>4</v>
      </c>
      <c r="B19" s="1" t="s">
        <v>76</v>
      </c>
      <c r="C19" s="1">
        <v>919.50000521913171</v>
      </c>
      <c r="D19" s="1">
        <v>0</v>
      </c>
      <c r="E19">
        <f t="shared" si="0"/>
        <v>11.688665316705604</v>
      </c>
      <c r="F19">
        <f t="shared" si="1"/>
        <v>0.23774784123155482</v>
      </c>
      <c r="G19">
        <f t="shared" si="2"/>
        <v>291.84932799596231</v>
      </c>
      <c r="H19">
        <f t="shared" si="3"/>
        <v>3.7731558280458968</v>
      </c>
      <c r="I19">
        <f t="shared" si="4"/>
        <v>1.1611151633815162</v>
      </c>
      <c r="J19">
        <f t="shared" si="5"/>
        <v>13.262030601501465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6.8889560699462891</v>
      </c>
      <c r="P19" s="1">
        <v>13.262030601501465</v>
      </c>
      <c r="Q19" s="1">
        <v>4.3609151840209961</v>
      </c>
      <c r="R19" s="1">
        <v>401.13931274414062</v>
      </c>
      <c r="S19" s="1">
        <v>385.36492919921875</v>
      </c>
      <c r="T19" s="1">
        <v>0.87052059173583984</v>
      </c>
      <c r="U19" s="1">
        <v>5.3748664855957031</v>
      </c>
      <c r="V19" s="1">
        <v>5.9707427024841309</v>
      </c>
      <c r="W19" s="1">
        <v>36.865234375</v>
      </c>
      <c r="X19" s="1">
        <v>499.900634765625</v>
      </c>
      <c r="Y19" s="1">
        <v>1500.4560546875</v>
      </c>
      <c r="Z19" s="1">
        <v>199.74583435058594</v>
      </c>
      <c r="AA19" s="1">
        <v>68.459190368652344</v>
      </c>
      <c r="AB19" s="1">
        <v>-2.2772178649902344</v>
      </c>
      <c r="AC19" s="1">
        <v>0.21838042140007019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0.83316772460937494</v>
      </c>
      <c r="AL19">
        <f t="shared" si="9"/>
        <v>3.7731558280458969E-3</v>
      </c>
      <c r="AM19">
        <f t="shared" si="10"/>
        <v>286.41203060150144</v>
      </c>
      <c r="AN19">
        <f t="shared" si="11"/>
        <v>280.03895606994627</v>
      </c>
      <c r="AO19">
        <f t="shared" si="12"/>
        <v>240.07296338395099</v>
      </c>
      <c r="AP19">
        <f t="shared" si="13"/>
        <v>0.13565860032163196</v>
      </c>
      <c r="AQ19">
        <f t="shared" si="14"/>
        <v>1.5290741713250018</v>
      </c>
      <c r="AR19">
        <f t="shared" si="15"/>
        <v>22.335557331177103</v>
      </c>
      <c r="AS19">
        <f t="shared" si="16"/>
        <v>16.9606908455814</v>
      </c>
      <c r="AT19">
        <f t="shared" si="17"/>
        <v>10.075493335723877</v>
      </c>
      <c r="AU19">
        <f t="shared" si="18"/>
        <v>1.2387428788576336</v>
      </c>
      <c r="AV19">
        <f t="shared" si="19"/>
        <v>0.21938245254050609</v>
      </c>
      <c r="AW19">
        <f t="shared" si="20"/>
        <v>0.36795900794348563</v>
      </c>
      <c r="AX19">
        <f t="shared" si="21"/>
        <v>0.87078387091414799</v>
      </c>
      <c r="AY19">
        <f t="shared" si="22"/>
        <v>0.1386536857011616</v>
      </c>
      <c r="AZ19">
        <f t="shared" si="23"/>
        <v>19.979768704238843</v>
      </c>
      <c r="BA19">
        <f t="shared" si="24"/>
        <v>0.75733235144780786</v>
      </c>
      <c r="BB19">
        <f t="shared" si="25"/>
        <v>28.945536339533707</v>
      </c>
      <c r="BC19">
        <f t="shared" si="26"/>
        <v>379.80869751186196</v>
      </c>
      <c r="BD19">
        <f t="shared" si="27"/>
        <v>8.908028934086815E-3</v>
      </c>
    </row>
    <row r="20" spans="1:114" x14ac:dyDescent="0.25">
      <c r="A20" s="1">
        <v>5</v>
      </c>
      <c r="B20" s="1" t="s">
        <v>76</v>
      </c>
      <c r="C20" s="1">
        <v>920.00000520795584</v>
      </c>
      <c r="D20" s="1">
        <v>0</v>
      </c>
      <c r="E20">
        <f t="shared" si="0"/>
        <v>11.665206320845742</v>
      </c>
      <c r="F20">
        <f t="shared" si="1"/>
        <v>0.23766154849511548</v>
      </c>
      <c r="G20">
        <f t="shared" si="2"/>
        <v>291.99423834827866</v>
      </c>
      <c r="H20">
        <f t="shared" si="3"/>
        <v>3.7723731129728693</v>
      </c>
      <c r="I20">
        <f t="shared" si="4"/>
        <v>1.1612724307859319</v>
      </c>
      <c r="J20">
        <f t="shared" si="5"/>
        <v>13.26312255859375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6.8890385627746582</v>
      </c>
      <c r="P20" s="1">
        <v>13.26312255859375</v>
      </c>
      <c r="Q20" s="1">
        <v>4.3611159324645996</v>
      </c>
      <c r="R20" s="1">
        <v>401.11822509765625</v>
      </c>
      <c r="S20" s="1">
        <v>385.3724365234375</v>
      </c>
      <c r="T20" s="1">
        <v>0.87073314189910889</v>
      </c>
      <c r="U20" s="1">
        <v>5.3741164207458496</v>
      </c>
      <c r="V20" s="1">
        <v>5.9722161293029785</v>
      </c>
      <c r="W20" s="1">
        <v>36.860187530517578</v>
      </c>
      <c r="X20" s="1">
        <v>499.90414428710937</v>
      </c>
      <c r="Y20" s="1">
        <v>1500.440185546875</v>
      </c>
      <c r="Z20" s="1">
        <v>199.80734252929687</v>
      </c>
      <c r="AA20" s="1">
        <v>68.459754943847656</v>
      </c>
      <c r="AB20" s="1">
        <v>-2.2772178649902344</v>
      </c>
      <c r="AC20" s="1">
        <v>0.21838042140007019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0.83317357381184898</v>
      </c>
      <c r="AL20">
        <f t="shared" si="9"/>
        <v>3.7723731129728692E-3</v>
      </c>
      <c r="AM20">
        <f t="shared" si="10"/>
        <v>286.41312255859373</v>
      </c>
      <c r="AN20">
        <f t="shared" si="11"/>
        <v>280.03903856277464</v>
      </c>
      <c r="AO20">
        <f t="shared" si="12"/>
        <v>240.07042432150774</v>
      </c>
      <c r="AP20">
        <f t="shared" si="13"/>
        <v>0.13591954929099742</v>
      </c>
      <c r="AQ20">
        <f t="shared" si="14"/>
        <v>1.5291831239899005</v>
      </c>
      <c r="AR20">
        <f t="shared" si="15"/>
        <v>22.336964618762853</v>
      </c>
      <c r="AS20">
        <f t="shared" si="16"/>
        <v>16.962848198017003</v>
      </c>
      <c r="AT20">
        <f t="shared" si="17"/>
        <v>10.076080560684204</v>
      </c>
      <c r="AU20">
        <f t="shared" si="18"/>
        <v>1.2387915575600876</v>
      </c>
      <c r="AV20">
        <f t="shared" si="19"/>
        <v>0.21930897459103188</v>
      </c>
      <c r="AW20">
        <f t="shared" si="20"/>
        <v>0.36791069320396858</v>
      </c>
      <c r="AX20">
        <f t="shared" si="21"/>
        <v>0.870880864356119</v>
      </c>
      <c r="AY20">
        <f t="shared" si="22"/>
        <v>0.13860672501436033</v>
      </c>
      <c r="AZ20">
        <f t="shared" si="23"/>
        <v>19.989854002338603</v>
      </c>
      <c r="BA20">
        <f t="shared" si="24"/>
        <v>0.75769362485404479</v>
      </c>
      <c r="BB20">
        <f t="shared" si="25"/>
        <v>28.938959536622434</v>
      </c>
      <c r="BC20">
        <f t="shared" si="26"/>
        <v>379.82735611919287</v>
      </c>
      <c r="BD20">
        <f t="shared" si="27"/>
        <v>8.8876940606503387E-3</v>
      </c>
    </row>
    <row r="21" spans="1:114" x14ac:dyDescent="0.25">
      <c r="A21" s="1">
        <v>6</v>
      </c>
      <c r="B21" s="1" t="s">
        <v>77</v>
      </c>
      <c r="C21" s="1">
        <v>920.50000519677997</v>
      </c>
      <c r="D21" s="1">
        <v>0</v>
      </c>
      <c r="E21">
        <f t="shared" si="0"/>
        <v>11.660034575853386</v>
      </c>
      <c r="F21">
        <f t="shared" si="1"/>
        <v>0.23765227065340261</v>
      </c>
      <c r="G21">
        <f t="shared" si="2"/>
        <v>292.02616474332683</v>
      </c>
      <c r="H21">
        <f t="shared" si="3"/>
        <v>3.7727861427910776</v>
      </c>
      <c r="I21">
        <f t="shared" si="4"/>
        <v>1.1614427206196327</v>
      </c>
      <c r="J21">
        <f t="shared" si="5"/>
        <v>13.264744758605957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6.8892040252685547</v>
      </c>
      <c r="P21" s="1">
        <v>13.264744758605957</v>
      </c>
      <c r="Q21" s="1">
        <v>4.3612098693847656</v>
      </c>
      <c r="R21" s="1">
        <v>401.11154174804687</v>
      </c>
      <c r="S21" s="1">
        <v>385.37188720703125</v>
      </c>
      <c r="T21" s="1">
        <v>0.87013751268386841</v>
      </c>
      <c r="U21" s="1">
        <v>5.3739814758300781</v>
      </c>
      <c r="V21" s="1">
        <v>5.9680757522583008</v>
      </c>
      <c r="W21" s="1">
        <v>36.858921051025391</v>
      </c>
      <c r="X21" s="1">
        <v>499.90780639648437</v>
      </c>
      <c r="Y21" s="1">
        <v>1500.40185546875</v>
      </c>
      <c r="Z21" s="1">
        <v>199.64915466308594</v>
      </c>
      <c r="AA21" s="1">
        <v>68.459907531738281</v>
      </c>
      <c r="AB21" s="1">
        <v>-2.2772178649902344</v>
      </c>
      <c r="AC21" s="1">
        <v>0.21838042140007019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0.83317967732747389</v>
      </c>
      <c r="AL21">
        <f t="shared" si="9"/>
        <v>3.7727861427910778E-3</v>
      </c>
      <c r="AM21">
        <f t="shared" si="10"/>
        <v>286.41474475860593</v>
      </c>
      <c r="AN21">
        <f t="shared" si="11"/>
        <v>280.03920402526853</v>
      </c>
      <c r="AO21">
        <f t="shared" si="12"/>
        <v>240.06429150914482</v>
      </c>
      <c r="AP21">
        <f t="shared" si="13"/>
        <v>0.13544755022504423</v>
      </c>
      <c r="AQ21">
        <f t="shared" si="14"/>
        <v>1.5293449955322342</v>
      </c>
      <c r="AR21">
        <f t="shared" si="15"/>
        <v>22.339279304799291</v>
      </c>
      <c r="AS21">
        <f t="shared" si="16"/>
        <v>16.965297828969213</v>
      </c>
      <c r="AT21">
        <f t="shared" si="17"/>
        <v>10.076974391937256</v>
      </c>
      <c r="AU21">
        <f t="shared" si="18"/>
        <v>1.2388656559858291</v>
      </c>
      <c r="AV21">
        <f t="shared" si="19"/>
        <v>0.21930107429742501</v>
      </c>
      <c r="AW21">
        <f t="shared" si="20"/>
        <v>0.36790227491260158</v>
      </c>
      <c r="AX21">
        <f t="shared" si="21"/>
        <v>0.87096338107322757</v>
      </c>
      <c r="AY21">
        <f t="shared" si="22"/>
        <v>0.13860167585783068</v>
      </c>
      <c r="AZ21">
        <f t="shared" si="23"/>
        <v>19.992084235176325</v>
      </c>
      <c r="BA21">
        <f t="shared" si="24"/>
        <v>0.75777755056233043</v>
      </c>
      <c r="BB21">
        <f t="shared" si="25"/>
        <v>28.93576879356673</v>
      </c>
      <c r="BC21">
        <f t="shared" si="26"/>
        <v>379.82926520266608</v>
      </c>
      <c r="BD21">
        <f t="shared" si="27"/>
        <v>8.882729571452707E-3</v>
      </c>
    </row>
    <row r="22" spans="1:114" x14ac:dyDescent="0.25">
      <c r="A22" s="1">
        <v>7</v>
      </c>
      <c r="B22" s="1" t="s">
        <v>77</v>
      </c>
      <c r="C22" s="1">
        <v>921.0000051856041</v>
      </c>
      <c r="D22" s="1">
        <v>0</v>
      </c>
      <c r="E22">
        <f t="shared" si="0"/>
        <v>11.678638167898544</v>
      </c>
      <c r="F22">
        <f t="shared" si="1"/>
        <v>0.23757433708428097</v>
      </c>
      <c r="G22">
        <f t="shared" si="2"/>
        <v>291.86106078665131</v>
      </c>
      <c r="H22">
        <f t="shared" si="3"/>
        <v>3.7721325877910568</v>
      </c>
      <c r="I22">
        <f t="shared" si="4"/>
        <v>1.1615953425266843</v>
      </c>
      <c r="J22">
        <f t="shared" si="5"/>
        <v>13.265469551086426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6.8891658782958984</v>
      </c>
      <c r="P22" s="1">
        <v>13.265469551086426</v>
      </c>
      <c r="Q22" s="1">
        <v>4.3609333038330078</v>
      </c>
      <c r="R22" s="1">
        <v>401.12738037109375</v>
      </c>
      <c r="S22" s="1">
        <v>385.36569213867187</v>
      </c>
      <c r="T22" s="1">
        <v>0.86971914768218994</v>
      </c>
      <c r="U22" s="1">
        <v>5.3727984428405762</v>
      </c>
      <c r="V22" s="1">
        <v>5.9652338027954102</v>
      </c>
      <c r="W22" s="1">
        <v>36.850975036621094</v>
      </c>
      <c r="X22" s="1">
        <v>499.90667724609375</v>
      </c>
      <c r="Y22" s="1">
        <v>1500.458251953125</v>
      </c>
      <c r="Z22" s="1">
        <v>199.65907287597656</v>
      </c>
      <c r="AA22" s="1">
        <v>68.460037231445313</v>
      </c>
      <c r="AB22" s="1">
        <v>-2.2772178649902344</v>
      </c>
      <c r="AC22" s="1">
        <v>0.21838042140007019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0.83317779541015624</v>
      </c>
      <c r="AL22">
        <f t="shared" si="9"/>
        <v>3.7721325877910568E-3</v>
      </c>
      <c r="AM22">
        <f t="shared" si="10"/>
        <v>286.4154695510864</v>
      </c>
      <c r="AN22">
        <f t="shared" si="11"/>
        <v>280.03916587829588</v>
      </c>
      <c r="AO22">
        <f t="shared" si="12"/>
        <v>240.07331494644313</v>
      </c>
      <c r="AP22">
        <f t="shared" si="13"/>
        <v>0.13581013523379226</v>
      </c>
      <c r="AQ22">
        <f t="shared" si="14"/>
        <v>1.5294173239606015</v>
      </c>
      <c r="AR22">
        <f t="shared" si="15"/>
        <v>22.340293488156384</v>
      </c>
      <c r="AS22">
        <f t="shared" si="16"/>
        <v>16.967495045315808</v>
      </c>
      <c r="AT22">
        <f t="shared" si="17"/>
        <v>10.077317714691162</v>
      </c>
      <c r="AU22">
        <f t="shared" si="18"/>
        <v>1.2388941184088997</v>
      </c>
      <c r="AV22">
        <f t="shared" si="19"/>
        <v>0.21923471020710936</v>
      </c>
      <c r="AW22">
        <f t="shared" si="20"/>
        <v>0.36782198143391726</v>
      </c>
      <c r="AX22">
        <f t="shared" si="21"/>
        <v>0.87107213697498254</v>
      </c>
      <c r="AY22">
        <f t="shared" si="22"/>
        <v>0.13855926206627778</v>
      </c>
      <c r="AZ22">
        <f t="shared" si="23"/>
        <v>19.980819087863271</v>
      </c>
      <c r="BA22">
        <f t="shared" si="24"/>
        <v>0.75736129795806162</v>
      </c>
      <c r="BB22">
        <f t="shared" si="25"/>
        <v>28.927997989014777</v>
      </c>
      <c r="BC22">
        <f t="shared" si="26"/>
        <v>379.81422687762858</v>
      </c>
      <c r="BD22">
        <f t="shared" si="27"/>
        <v>8.8948648451825391E-3</v>
      </c>
    </row>
    <row r="23" spans="1:114" x14ac:dyDescent="0.25">
      <c r="A23" s="1">
        <v>8</v>
      </c>
      <c r="B23" s="1" t="s">
        <v>78</v>
      </c>
      <c r="C23" s="1">
        <v>921.50000517442822</v>
      </c>
      <c r="D23" s="1">
        <v>0</v>
      </c>
      <c r="E23">
        <f t="shared" si="0"/>
        <v>11.682184720053591</v>
      </c>
      <c r="F23">
        <f t="shared" si="1"/>
        <v>0.23767621163190911</v>
      </c>
      <c r="G23">
        <f t="shared" si="2"/>
        <v>291.87390383908945</v>
      </c>
      <c r="H23">
        <f t="shared" si="3"/>
        <v>3.7732294406288571</v>
      </c>
      <c r="I23">
        <f t="shared" si="4"/>
        <v>1.1614702478259884</v>
      </c>
      <c r="J23">
        <f t="shared" si="5"/>
        <v>13.264301300048828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6.8895201683044434</v>
      </c>
      <c r="P23" s="1">
        <v>13.264301300048828</v>
      </c>
      <c r="Q23" s="1">
        <v>4.3604288101196289</v>
      </c>
      <c r="R23" s="1">
        <v>401.13650512695312</v>
      </c>
      <c r="S23" s="1">
        <v>385.36962890625</v>
      </c>
      <c r="T23" s="1">
        <v>0.86843788623809814</v>
      </c>
      <c r="U23" s="1">
        <v>5.3729419708251953</v>
      </c>
      <c r="V23" s="1">
        <v>5.9562797546386719</v>
      </c>
      <c r="W23" s="1">
        <v>36.850933074951172</v>
      </c>
      <c r="X23" s="1">
        <v>499.893798828125</v>
      </c>
      <c r="Y23" s="1">
        <v>1500.45751953125</v>
      </c>
      <c r="Z23" s="1">
        <v>199.58146667480469</v>
      </c>
      <c r="AA23" s="1">
        <v>68.459793090820313</v>
      </c>
      <c r="AB23" s="1">
        <v>-2.2772178649902344</v>
      </c>
      <c r="AC23" s="1">
        <v>0.21838042140007019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0.83315633138020828</v>
      </c>
      <c r="AL23">
        <f t="shared" si="9"/>
        <v>3.7732294406288571E-3</v>
      </c>
      <c r="AM23">
        <f t="shared" si="10"/>
        <v>286.41430130004881</v>
      </c>
      <c r="AN23">
        <f t="shared" si="11"/>
        <v>280.03952016830442</v>
      </c>
      <c r="AO23">
        <f t="shared" si="12"/>
        <v>240.07319775894575</v>
      </c>
      <c r="AP23">
        <f t="shared" si="13"/>
        <v>0.13540958850082493</v>
      </c>
      <c r="AQ23">
        <f t="shared" si="14"/>
        <v>1.5293007434376655</v>
      </c>
      <c r="AR23">
        <f t="shared" si="15"/>
        <v>22.338670252901004</v>
      </c>
      <c r="AS23">
        <f t="shared" si="16"/>
        <v>16.965728282075808</v>
      </c>
      <c r="AT23">
        <f t="shared" si="17"/>
        <v>10.076910734176636</v>
      </c>
      <c r="AU23">
        <f t="shared" si="18"/>
        <v>1.2388603786415253</v>
      </c>
      <c r="AV23">
        <f t="shared" si="19"/>
        <v>0.21932146048897233</v>
      </c>
      <c r="AW23">
        <f t="shared" si="20"/>
        <v>0.36783049561167719</v>
      </c>
      <c r="AX23">
        <f t="shared" si="21"/>
        <v>0.87102988302984818</v>
      </c>
      <c r="AY23">
        <f t="shared" si="22"/>
        <v>0.13861470488473407</v>
      </c>
      <c r="AZ23">
        <f t="shared" si="23"/>
        <v>19.981627065434047</v>
      </c>
      <c r="BA23">
        <f t="shared" si="24"/>
        <v>0.75738688766803275</v>
      </c>
      <c r="BB23">
        <f t="shared" si="25"/>
        <v>28.932640368429098</v>
      </c>
      <c r="BC23">
        <f t="shared" si="26"/>
        <v>379.81647778416692</v>
      </c>
      <c r="BD23">
        <f t="shared" si="27"/>
        <v>8.8989411727138593E-3</v>
      </c>
    </row>
    <row r="24" spans="1:114" x14ac:dyDescent="0.25">
      <c r="A24" s="1">
        <v>9</v>
      </c>
      <c r="B24" s="1" t="s">
        <v>78</v>
      </c>
      <c r="C24" s="1">
        <v>922.00000516325235</v>
      </c>
      <c r="D24" s="1">
        <v>0</v>
      </c>
      <c r="E24">
        <f t="shared" si="0"/>
        <v>11.685518987690189</v>
      </c>
      <c r="F24">
        <f t="shared" si="1"/>
        <v>0.23762918588068474</v>
      </c>
      <c r="G24">
        <f t="shared" si="2"/>
        <v>291.87292292803437</v>
      </c>
      <c r="H24">
        <f t="shared" si="3"/>
        <v>3.7728012489611618</v>
      </c>
      <c r="I24">
        <f t="shared" si="4"/>
        <v>1.1615512809542603</v>
      </c>
      <c r="J24">
        <f t="shared" si="5"/>
        <v>13.264415740966797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6.8898839950561523</v>
      </c>
      <c r="P24" s="1">
        <v>13.264415740966797</v>
      </c>
      <c r="Q24" s="1">
        <v>4.3612031936645508</v>
      </c>
      <c r="R24" s="1">
        <v>401.17962646484375</v>
      </c>
      <c r="S24" s="1">
        <v>385.40945434570312</v>
      </c>
      <c r="T24" s="1">
        <v>0.86812299489974976</v>
      </c>
      <c r="U24" s="1">
        <v>5.3719239234924316</v>
      </c>
      <c r="V24" s="1">
        <v>5.953972339630127</v>
      </c>
      <c r="W24" s="1">
        <v>36.843036651611328</v>
      </c>
      <c r="X24" s="1">
        <v>499.91561889648437</v>
      </c>
      <c r="Y24" s="1">
        <v>1500.4462890625</v>
      </c>
      <c r="Z24" s="1">
        <v>199.48208618164062</v>
      </c>
      <c r="AA24" s="1">
        <v>68.459808349609375</v>
      </c>
      <c r="AB24" s="1">
        <v>-2.2772178649902344</v>
      </c>
      <c r="AC24" s="1">
        <v>0.21838042140007019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0.83319269816080721</v>
      </c>
      <c r="AL24">
        <f t="shared" si="9"/>
        <v>3.7728012489611617E-3</v>
      </c>
      <c r="AM24">
        <f t="shared" si="10"/>
        <v>286.41441574096677</v>
      </c>
      <c r="AN24">
        <f t="shared" si="11"/>
        <v>280.03988399505613</v>
      </c>
      <c r="AO24">
        <f t="shared" si="12"/>
        <v>240.07140088398592</v>
      </c>
      <c r="AP24">
        <f t="shared" si="13"/>
        <v>0.13564263550399111</v>
      </c>
      <c r="AQ24">
        <f t="shared" si="14"/>
        <v>1.5293121632252338</v>
      </c>
      <c r="AR24">
        <f t="shared" si="15"/>
        <v>22.338832084007137</v>
      </c>
      <c r="AS24">
        <f t="shared" si="16"/>
        <v>16.966908160514706</v>
      </c>
      <c r="AT24">
        <f t="shared" si="17"/>
        <v>10.077149868011475</v>
      </c>
      <c r="AU24">
        <f t="shared" si="18"/>
        <v>1.2388802033745381</v>
      </c>
      <c r="AV24">
        <f t="shared" si="19"/>
        <v>0.21928141688078306</v>
      </c>
      <c r="AW24">
        <f t="shared" si="20"/>
        <v>0.36776088227097353</v>
      </c>
      <c r="AX24">
        <f t="shared" si="21"/>
        <v>0.8711193211035646</v>
      </c>
      <c r="AY24">
        <f t="shared" si="22"/>
        <v>0.13858911262429358</v>
      </c>
      <c r="AZ24">
        <f t="shared" si="23"/>
        <v>19.981564366093544</v>
      </c>
      <c r="BA24">
        <f t="shared" si="24"/>
        <v>0.75730607964336882</v>
      </c>
      <c r="BB24">
        <f t="shared" si="25"/>
        <v>28.927157764410694</v>
      </c>
      <c r="BC24">
        <f t="shared" si="26"/>
        <v>379.85471827247341</v>
      </c>
      <c r="BD24">
        <f t="shared" si="27"/>
        <v>8.898898317052352E-3</v>
      </c>
    </row>
    <row r="25" spans="1:114" x14ac:dyDescent="0.25">
      <c r="A25" s="1">
        <v>10</v>
      </c>
      <c r="B25" s="1" t="s">
        <v>79</v>
      </c>
      <c r="C25" s="1">
        <v>922.50000515207648</v>
      </c>
      <c r="D25" s="1">
        <v>0</v>
      </c>
      <c r="E25">
        <f t="shared" si="0"/>
        <v>11.692213133095921</v>
      </c>
      <c r="F25">
        <f t="shared" si="1"/>
        <v>0.23772377896914199</v>
      </c>
      <c r="G25">
        <f t="shared" si="2"/>
        <v>291.88493904497199</v>
      </c>
      <c r="H25">
        <f t="shared" si="3"/>
        <v>3.7741340934044918</v>
      </c>
      <c r="I25">
        <f t="shared" si="4"/>
        <v>1.1615355294331287</v>
      </c>
      <c r="J25">
        <f t="shared" si="5"/>
        <v>13.264623641967773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6.8902177810668945</v>
      </c>
      <c r="P25" s="1">
        <v>13.264623641967773</v>
      </c>
      <c r="Q25" s="1">
        <v>4.3607831001281738</v>
      </c>
      <c r="R25" s="1">
        <v>401.21792602539062</v>
      </c>
      <c r="S25" s="1">
        <v>385.4388427734375</v>
      </c>
      <c r="T25" s="1">
        <v>0.86702632904052734</v>
      </c>
      <c r="U25" s="1">
        <v>5.3724522590637207</v>
      </c>
      <c r="V25" s="1">
        <v>5.9463200569152832</v>
      </c>
      <c r="W25" s="1">
        <v>36.845848083496094</v>
      </c>
      <c r="X25" s="1">
        <v>499.91159057617187</v>
      </c>
      <c r="Y25" s="1">
        <v>1500.3902587890625</v>
      </c>
      <c r="Z25" s="1">
        <v>199.35891723632812</v>
      </c>
      <c r="AA25" s="1">
        <v>68.459869384765625</v>
      </c>
      <c r="AB25" s="1">
        <v>-2.2772178649902344</v>
      </c>
      <c r="AC25" s="1">
        <v>0.21838042140007019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0.83318598429361967</v>
      </c>
      <c r="AL25">
        <f t="shared" si="9"/>
        <v>3.7741340934044918E-3</v>
      </c>
      <c r="AM25">
        <f t="shared" si="10"/>
        <v>286.41462364196775</v>
      </c>
      <c r="AN25">
        <f t="shared" si="11"/>
        <v>280.04021778106687</v>
      </c>
      <c r="AO25">
        <f t="shared" si="12"/>
        <v>240.0624360404363</v>
      </c>
      <c r="AP25">
        <f t="shared" si="13"/>
        <v>0.13484020238419289</v>
      </c>
      <c r="AQ25">
        <f t="shared" si="14"/>
        <v>1.52933290936452</v>
      </c>
      <c r="AR25">
        <f t="shared" si="15"/>
        <v>22.339115208783067</v>
      </c>
      <c r="AS25">
        <f t="shared" si="16"/>
        <v>16.966662949719346</v>
      </c>
      <c r="AT25">
        <f t="shared" si="17"/>
        <v>10.077420711517334</v>
      </c>
      <c r="AU25">
        <f t="shared" si="18"/>
        <v>1.2389026572481525</v>
      </c>
      <c r="AV25">
        <f t="shared" si="19"/>
        <v>0.21936196402634478</v>
      </c>
      <c r="AW25">
        <f t="shared" si="20"/>
        <v>0.36779737993139133</v>
      </c>
      <c r="AX25">
        <f t="shared" si="21"/>
        <v>0.87110527731676113</v>
      </c>
      <c r="AY25">
        <f t="shared" si="22"/>
        <v>0.13864059119712291</v>
      </c>
      <c r="AZ25">
        <f t="shared" si="23"/>
        <v>19.98240480239906</v>
      </c>
      <c r="BA25">
        <f t="shared" si="24"/>
        <v>0.75727951273593652</v>
      </c>
      <c r="BB25">
        <f t="shared" si="25"/>
        <v>28.931240797989645</v>
      </c>
      <c r="BC25">
        <f t="shared" si="26"/>
        <v>379.880924624084</v>
      </c>
      <c r="BD25">
        <f t="shared" si="27"/>
        <v>8.9046385772003338E-3</v>
      </c>
    </row>
    <row r="26" spans="1:114" x14ac:dyDescent="0.25">
      <c r="A26" s="1">
        <v>11</v>
      </c>
      <c r="B26" s="1" t="s">
        <v>79</v>
      </c>
      <c r="C26" s="1">
        <v>923.00000514090061</v>
      </c>
      <c r="D26" s="1">
        <v>0</v>
      </c>
      <c r="E26">
        <f t="shared" si="0"/>
        <v>11.7103875794426</v>
      </c>
      <c r="F26">
        <f t="shared" si="1"/>
        <v>0.23772867190932767</v>
      </c>
      <c r="G26">
        <f t="shared" si="2"/>
        <v>291.78194184627455</v>
      </c>
      <c r="H26">
        <f t="shared" si="3"/>
        <v>3.7748622842331279</v>
      </c>
      <c r="I26">
        <f t="shared" si="4"/>
        <v>1.1617386346880842</v>
      </c>
      <c r="J26">
        <f t="shared" si="5"/>
        <v>13.266552925109863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6.8911857604980469</v>
      </c>
      <c r="P26" s="1">
        <v>13.266552925109863</v>
      </c>
      <c r="Q26" s="1">
        <v>4.3615894317626953</v>
      </c>
      <c r="R26" s="1">
        <v>401.26702880859375</v>
      </c>
      <c r="S26" s="1">
        <v>385.46588134765625</v>
      </c>
      <c r="T26" s="1">
        <v>0.86604928970336914</v>
      </c>
      <c r="U26" s="1">
        <v>5.3722858428955078</v>
      </c>
      <c r="V26" s="1">
        <v>5.9392385482788086</v>
      </c>
      <c r="W26" s="1">
        <v>36.842342376708984</v>
      </c>
      <c r="X26" s="1">
        <v>499.91818237304687</v>
      </c>
      <c r="Y26" s="1">
        <v>1500.3990478515625</v>
      </c>
      <c r="Z26" s="1">
        <v>199.40013122558594</v>
      </c>
      <c r="AA26" s="1">
        <v>68.46002197265625</v>
      </c>
      <c r="AB26" s="1">
        <v>-2.2772178649902344</v>
      </c>
      <c r="AC26" s="1">
        <v>0.21838042140007019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0.83319697062174458</v>
      </c>
      <c r="AL26">
        <f t="shared" si="9"/>
        <v>3.7748622842331278E-3</v>
      </c>
      <c r="AM26">
        <f t="shared" si="10"/>
        <v>286.41655292510984</v>
      </c>
      <c r="AN26">
        <f t="shared" si="11"/>
        <v>280.04118576049802</v>
      </c>
      <c r="AO26">
        <f t="shared" si="12"/>
        <v>240.06384229040486</v>
      </c>
      <c r="AP26">
        <f t="shared" si="13"/>
        <v>0.13434560390156866</v>
      </c>
      <c r="AQ26">
        <f t="shared" si="14"/>
        <v>1.5295254415361008</v>
      </c>
      <c r="AR26">
        <f t="shared" si="15"/>
        <v>22.341877747965249</v>
      </c>
      <c r="AS26">
        <f t="shared" si="16"/>
        <v>16.969591905069741</v>
      </c>
      <c r="AT26">
        <f t="shared" si="17"/>
        <v>10.078869342803955</v>
      </c>
      <c r="AU26">
        <f t="shared" si="18"/>
        <v>1.2390227599337436</v>
      </c>
      <c r="AV26">
        <f t="shared" si="19"/>
        <v>0.21936613028872512</v>
      </c>
      <c r="AW26">
        <f t="shared" si="20"/>
        <v>0.36778680684801657</v>
      </c>
      <c r="AX26">
        <f t="shared" si="21"/>
        <v>0.87123595308572699</v>
      </c>
      <c r="AY26">
        <f t="shared" si="22"/>
        <v>0.13864325391309917</v>
      </c>
      <c r="AZ26">
        <f t="shared" si="23"/>
        <v>19.975398150020265</v>
      </c>
      <c r="BA26">
        <f t="shared" si="24"/>
        <v>0.75695919137163004</v>
      </c>
      <c r="BB26">
        <f t="shared" si="25"/>
        <v>28.927780695169591</v>
      </c>
      <c r="BC26">
        <f t="shared" si="26"/>
        <v>379.8993239369367</v>
      </c>
      <c r="BD26">
        <f t="shared" si="27"/>
        <v>8.9169814845415953E-3</v>
      </c>
    </row>
    <row r="27" spans="1:114" x14ac:dyDescent="0.25">
      <c r="A27" s="1">
        <v>12</v>
      </c>
      <c r="B27" s="1" t="s">
        <v>80</v>
      </c>
      <c r="C27" s="1">
        <v>923.50000512972474</v>
      </c>
      <c r="D27" s="1">
        <v>0</v>
      </c>
      <c r="E27">
        <f t="shared" si="0"/>
        <v>11.72096254101713</v>
      </c>
      <c r="F27">
        <f t="shared" si="1"/>
        <v>0.23785819769677669</v>
      </c>
      <c r="G27">
        <f t="shared" si="2"/>
        <v>291.80023196773476</v>
      </c>
      <c r="H27">
        <f t="shared" si="3"/>
        <v>3.7766990902118169</v>
      </c>
      <c r="I27">
        <f t="shared" si="4"/>
        <v>1.161719938815343</v>
      </c>
      <c r="J27">
        <f t="shared" si="5"/>
        <v>13.266654014587402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6.891420841217041</v>
      </c>
      <c r="P27" s="1">
        <v>13.266654014587402</v>
      </c>
      <c r="Q27" s="1">
        <v>4.3610868453979492</v>
      </c>
      <c r="R27" s="1">
        <v>401.33242797851562</v>
      </c>
      <c r="S27" s="1">
        <v>385.51824951171875</v>
      </c>
      <c r="T27" s="1">
        <v>0.86449044942855835</v>
      </c>
      <c r="U27" s="1">
        <v>5.3727045059204102</v>
      </c>
      <c r="V27" s="1">
        <v>5.9284539222717285</v>
      </c>
      <c r="W27" s="1">
        <v>36.844631195068359</v>
      </c>
      <c r="X27" s="1">
        <v>499.94183349609375</v>
      </c>
      <c r="Y27" s="1">
        <v>1500.3931884765625</v>
      </c>
      <c r="Z27" s="1">
        <v>199.326904296875</v>
      </c>
      <c r="AA27" s="1">
        <v>68.460044860839844</v>
      </c>
      <c r="AB27" s="1">
        <v>-2.2772178649902344</v>
      </c>
      <c r="AC27" s="1">
        <v>0.21838042140007019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0.83323638916015608</v>
      </c>
      <c r="AL27">
        <f t="shared" si="9"/>
        <v>3.7766990902118169E-3</v>
      </c>
      <c r="AM27">
        <f t="shared" si="10"/>
        <v>286.41665401458738</v>
      </c>
      <c r="AN27">
        <f t="shared" si="11"/>
        <v>280.04142084121702</v>
      </c>
      <c r="AO27">
        <f t="shared" si="12"/>
        <v>240.06290479042582</v>
      </c>
      <c r="AP27">
        <f t="shared" si="13"/>
        <v>0.13337414404918299</v>
      </c>
      <c r="AQ27">
        <f t="shared" si="14"/>
        <v>1.5295355303146907</v>
      </c>
      <c r="AR27">
        <f t="shared" si="15"/>
        <v>22.342017645822601</v>
      </c>
      <c r="AS27">
        <f t="shared" si="16"/>
        <v>16.969313139902191</v>
      </c>
      <c r="AT27">
        <f t="shared" si="17"/>
        <v>10.079037427902222</v>
      </c>
      <c r="AU27">
        <f t="shared" si="18"/>
        <v>1.239036696146433</v>
      </c>
      <c r="AV27">
        <f t="shared" si="19"/>
        <v>0.21947641466325743</v>
      </c>
      <c r="AW27">
        <f t="shared" si="20"/>
        <v>0.36781559149934767</v>
      </c>
      <c r="AX27">
        <f t="shared" si="21"/>
        <v>0.87122110464708524</v>
      </c>
      <c r="AY27">
        <f t="shared" si="22"/>
        <v>0.13871373859684452</v>
      </c>
      <c r="AZ27">
        <f t="shared" si="23"/>
        <v>19.976656970914597</v>
      </c>
      <c r="BA27">
        <f t="shared" si="24"/>
        <v>0.75690381022770437</v>
      </c>
      <c r="BB27">
        <f t="shared" si="25"/>
        <v>28.932363988343191</v>
      </c>
      <c r="BC27">
        <f t="shared" si="26"/>
        <v>379.94666527073235</v>
      </c>
      <c r="BD27">
        <f t="shared" si="27"/>
        <v>8.9253357254446709E-3</v>
      </c>
    </row>
    <row r="28" spans="1:114" x14ac:dyDescent="0.25">
      <c r="A28" s="1">
        <v>13</v>
      </c>
      <c r="B28" s="1" t="s">
        <v>80</v>
      </c>
      <c r="C28" s="1">
        <v>924.00000511854887</v>
      </c>
      <c r="D28" s="1">
        <v>0</v>
      </c>
      <c r="E28">
        <f t="shared" si="0"/>
        <v>11.744016312238697</v>
      </c>
      <c r="F28">
        <f t="shared" si="1"/>
        <v>0.23799181257455376</v>
      </c>
      <c r="G28">
        <f t="shared" si="2"/>
        <v>291.71782737493282</v>
      </c>
      <c r="H28">
        <f t="shared" si="3"/>
        <v>3.7773837963601844</v>
      </c>
      <c r="I28">
        <f t="shared" si="4"/>
        <v>1.1613304197817789</v>
      </c>
      <c r="J28">
        <f t="shared" si="5"/>
        <v>13.262589454650879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6.8915281295776367</v>
      </c>
      <c r="P28" s="1">
        <v>13.262589454650879</v>
      </c>
      <c r="Q28" s="1">
        <v>4.3604526519775391</v>
      </c>
      <c r="R28" s="1">
        <v>401.39633178710937</v>
      </c>
      <c r="S28" s="1">
        <v>385.55389404296875</v>
      </c>
      <c r="T28" s="1">
        <v>0.86341339349746704</v>
      </c>
      <c r="U28" s="1">
        <v>5.3724780082702637</v>
      </c>
      <c r="V28" s="1">
        <v>5.9210147857666016</v>
      </c>
      <c r="W28" s="1">
        <v>36.842746734619141</v>
      </c>
      <c r="X28" s="1">
        <v>499.93826293945312</v>
      </c>
      <c r="Y28" s="1">
        <v>1500.3770751953125</v>
      </c>
      <c r="Z28" s="1">
        <v>199.23490905761719</v>
      </c>
      <c r="AA28" s="1">
        <v>68.459938049316406</v>
      </c>
      <c r="AB28" s="1">
        <v>-2.2772178649902344</v>
      </c>
      <c r="AC28" s="1">
        <v>0.21838042140007019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0.83323043823242171</v>
      </c>
      <c r="AL28">
        <f t="shared" si="9"/>
        <v>3.7773837963601844E-3</v>
      </c>
      <c r="AM28">
        <f t="shared" si="10"/>
        <v>286.41258945465086</v>
      </c>
      <c r="AN28">
        <f t="shared" si="11"/>
        <v>280.04152812957761</v>
      </c>
      <c r="AO28">
        <f t="shared" si="12"/>
        <v>240.06032666548344</v>
      </c>
      <c r="AP28">
        <f t="shared" si="13"/>
        <v>0.13348786498196644</v>
      </c>
      <c r="AQ28">
        <f t="shared" si="14"/>
        <v>1.5291299313992759</v>
      </c>
      <c r="AR28">
        <f t="shared" si="15"/>
        <v>22.336127886907207</v>
      </c>
      <c r="AS28">
        <f t="shared" si="16"/>
        <v>16.963649878636943</v>
      </c>
      <c r="AT28">
        <f t="shared" si="17"/>
        <v>10.077058792114258</v>
      </c>
      <c r="AU28">
        <f t="shared" si="18"/>
        <v>1.2388726529447671</v>
      </c>
      <c r="AV28">
        <f t="shared" si="19"/>
        <v>0.21959017095650005</v>
      </c>
      <c r="AW28">
        <f t="shared" si="20"/>
        <v>0.36779951161749702</v>
      </c>
      <c r="AX28">
        <f t="shared" si="21"/>
        <v>0.8710731413272701</v>
      </c>
      <c r="AY28">
        <f t="shared" si="22"/>
        <v>0.13878644307864357</v>
      </c>
      <c r="AZ28">
        <f t="shared" si="23"/>
        <v>19.970984389969079</v>
      </c>
      <c r="BA28">
        <f t="shared" si="24"/>
        <v>0.75662010391320755</v>
      </c>
      <c r="BB28">
        <f t="shared" si="25"/>
        <v>28.940653555130215</v>
      </c>
      <c r="BC28">
        <f t="shared" si="26"/>
        <v>379.97135114325579</v>
      </c>
      <c r="BD28">
        <f t="shared" si="27"/>
        <v>8.9448719335199992E-3</v>
      </c>
    </row>
    <row r="29" spans="1:114" x14ac:dyDescent="0.25">
      <c r="A29" s="1">
        <v>14</v>
      </c>
      <c r="B29" s="1" t="s">
        <v>81</v>
      </c>
      <c r="C29" s="1">
        <v>924.500005107373</v>
      </c>
      <c r="D29" s="1">
        <v>0</v>
      </c>
      <c r="E29">
        <f t="shared" si="0"/>
        <v>11.774940769423594</v>
      </c>
      <c r="F29">
        <f t="shared" si="1"/>
        <v>0.23808327576841537</v>
      </c>
      <c r="G29">
        <f t="shared" si="2"/>
        <v>291.55281280102594</v>
      </c>
      <c r="H29">
        <f t="shared" si="3"/>
        <v>3.7773871746447925</v>
      </c>
      <c r="I29">
        <f t="shared" si="4"/>
        <v>1.1609211128668429</v>
      </c>
      <c r="J29">
        <f t="shared" si="5"/>
        <v>13.257867813110352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6.8912162780761719</v>
      </c>
      <c r="P29" s="1">
        <v>13.257867813110352</v>
      </c>
      <c r="Q29" s="1">
        <v>4.3595685958862305</v>
      </c>
      <c r="R29" s="1">
        <v>401.45571899414062</v>
      </c>
      <c r="S29" s="1">
        <v>385.5760498046875</v>
      </c>
      <c r="T29" s="1">
        <v>0.86251401901245117</v>
      </c>
      <c r="U29" s="1">
        <v>5.3715910911560059</v>
      </c>
      <c r="V29" s="1">
        <v>5.9149575233459473</v>
      </c>
      <c r="W29" s="1">
        <v>36.837352752685547</v>
      </c>
      <c r="X29" s="1">
        <v>499.93777465820313</v>
      </c>
      <c r="Y29" s="1">
        <v>1500.418701171875</v>
      </c>
      <c r="Z29" s="1">
        <v>199.34339904785156</v>
      </c>
      <c r="AA29" s="1">
        <v>68.459747314453125</v>
      </c>
      <c r="AB29" s="1">
        <v>-2.2772178649902344</v>
      </c>
      <c r="AC29" s="1">
        <v>0.21838042140007019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0.83322962443033843</v>
      </c>
      <c r="AL29">
        <f t="shared" si="9"/>
        <v>3.7773871746447927E-3</v>
      </c>
      <c r="AM29">
        <f t="shared" si="10"/>
        <v>286.40786781311033</v>
      </c>
      <c r="AN29">
        <f t="shared" si="11"/>
        <v>280.04121627807615</v>
      </c>
      <c r="AO29">
        <f t="shared" si="12"/>
        <v>240.06698682158458</v>
      </c>
      <c r="AP29">
        <f t="shared" si="13"/>
        <v>0.13410666547117381</v>
      </c>
      <c r="AQ29">
        <f t="shared" si="14"/>
        <v>1.5286588816439506</v>
      </c>
      <c r="AR29">
        <f t="shared" si="15"/>
        <v>22.329309435257326</v>
      </c>
      <c r="AS29">
        <f t="shared" si="16"/>
        <v>16.95771834410132</v>
      </c>
      <c r="AT29">
        <f t="shared" si="17"/>
        <v>10.074542045593262</v>
      </c>
      <c r="AU29">
        <f t="shared" si="18"/>
        <v>1.2386640241215654</v>
      </c>
      <c r="AV29">
        <f t="shared" si="19"/>
        <v>0.21966803468895046</v>
      </c>
      <c r="AW29">
        <f t="shared" si="20"/>
        <v>0.36773776877710768</v>
      </c>
      <c r="AX29">
        <f t="shared" si="21"/>
        <v>0.87092625534445767</v>
      </c>
      <c r="AY29">
        <f t="shared" si="22"/>
        <v>0.13883620821850204</v>
      </c>
      <c r="AZ29">
        <f t="shared" si="23"/>
        <v>19.95963189317629</v>
      </c>
      <c r="BA29">
        <f t="shared" si="24"/>
        <v>0.75614865847790913</v>
      </c>
      <c r="BB29">
        <f t="shared" si="25"/>
        <v>28.946198239602928</v>
      </c>
      <c r="BC29">
        <f t="shared" si="26"/>
        <v>379.97880689909113</v>
      </c>
      <c r="BD29">
        <f t="shared" si="27"/>
        <v>8.9699678924944088E-3</v>
      </c>
    </row>
    <row r="30" spans="1:114" x14ac:dyDescent="0.25">
      <c r="A30" s="1">
        <v>15</v>
      </c>
      <c r="B30" s="1" t="s">
        <v>81</v>
      </c>
      <c r="C30" s="1">
        <v>925.00000509619713</v>
      </c>
      <c r="D30" s="1">
        <v>0</v>
      </c>
      <c r="E30">
        <f t="shared" si="0"/>
        <v>11.769371305977883</v>
      </c>
      <c r="F30">
        <f t="shared" si="1"/>
        <v>0.23821397822968887</v>
      </c>
      <c r="G30">
        <f t="shared" si="2"/>
        <v>291.66796688119791</v>
      </c>
      <c r="H30">
        <f t="shared" si="3"/>
        <v>3.7790728474038651</v>
      </c>
      <c r="I30">
        <f t="shared" si="4"/>
        <v>1.1608479080450511</v>
      </c>
      <c r="J30">
        <f t="shared" si="5"/>
        <v>13.257822036743164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6.890779972076416</v>
      </c>
      <c r="P30" s="1">
        <v>13.257822036743164</v>
      </c>
      <c r="Q30" s="1">
        <v>4.3600711822509766</v>
      </c>
      <c r="R30" s="1">
        <v>401.48294067382812</v>
      </c>
      <c r="S30" s="1">
        <v>385.60910034179687</v>
      </c>
      <c r="T30" s="1">
        <v>0.86154282093048096</v>
      </c>
      <c r="U30" s="1">
        <v>5.3726062774658203</v>
      </c>
      <c r="V30" s="1">
        <v>5.9084601402282715</v>
      </c>
      <c r="W30" s="1">
        <v>36.845329284667969</v>
      </c>
      <c r="X30" s="1">
        <v>499.94012451171875</v>
      </c>
      <c r="Y30" s="1">
        <v>1500.3487548828125</v>
      </c>
      <c r="Z30" s="1">
        <v>199.19830322265625</v>
      </c>
      <c r="AA30" s="1">
        <v>68.459587097167969</v>
      </c>
      <c r="AB30" s="1">
        <v>-2.2772178649902344</v>
      </c>
      <c r="AC30" s="1">
        <v>0.21838042140007019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0.83323354085286438</v>
      </c>
      <c r="AL30">
        <f t="shared" si="9"/>
        <v>3.779072847403865E-3</v>
      </c>
      <c r="AM30">
        <f t="shared" si="10"/>
        <v>286.40782203674314</v>
      </c>
      <c r="AN30">
        <f t="shared" si="11"/>
        <v>280.04077997207639</v>
      </c>
      <c r="AO30">
        <f t="shared" si="12"/>
        <v>240.05579541558473</v>
      </c>
      <c r="AP30">
        <f t="shared" si="13"/>
        <v>0.13303348013858191</v>
      </c>
      <c r="AQ30">
        <f t="shared" si="14"/>
        <v>1.5286543154360137</v>
      </c>
      <c r="AR30">
        <f t="shared" si="15"/>
        <v>22.329294993648173</v>
      </c>
      <c r="AS30">
        <f t="shared" si="16"/>
        <v>16.956688716182352</v>
      </c>
      <c r="AT30">
        <f t="shared" si="17"/>
        <v>10.07430100440979</v>
      </c>
      <c r="AU30">
        <f t="shared" si="18"/>
        <v>1.2386440443380189</v>
      </c>
      <c r="AV30">
        <f t="shared" si="19"/>
        <v>0.21977929525767342</v>
      </c>
      <c r="AW30">
        <f t="shared" si="20"/>
        <v>0.36780640739096271</v>
      </c>
      <c r="AX30">
        <f t="shared" si="21"/>
        <v>0.87083763694705618</v>
      </c>
      <c r="AY30">
        <f t="shared" si="22"/>
        <v>0.13890731900639508</v>
      </c>
      <c r="AZ30">
        <f t="shared" si="23"/>
        <v>19.96746858215727</v>
      </c>
      <c r="BA30">
        <f t="shared" si="24"/>
        <v>0.75638247806565961</v>
      </c>
      <c r="BB30">
        <f t="shared" si="25"/>
        <v>28.953447235951991</v>
      </c>
      <c r="BC30">
        <f t="shared" si="26"/>
        <v>380.01450489238476</v>
      </c>
      <c r="BD30">
        <f t="shared" si="27"/>
        <v>8.9671280101389274E-3</v>
      </c>
      <c r="BE30">
        <f>AVERAGE(E16:E30)</f>
        <v>11.698564007099913</v>
      </c>
      <c r="BF30">
        <f>AVERAGE(O16:O30)</f>
        <v>6.8901486078898113</v>
      </c>
      <c r="BG30">
        <f>AVERAGE(P16:P30)</f>
        <v>13.263275591532389</v>
      </c>
      <c r="BH30" t="e">
        <f>AVERAGE(B16:B30)</f>
        <v>#DIV/0!</v>
      </c>
      <c r="BI30">
        <f t="shared" ref="BI30:DJ30" si="28">AVERAGE(C16:C30)</f>
        <v>921.53333850701654</v>
      </c>
      <c r="BJ30">
        <f t="shared" si="28"/>
        <v>0</v>
      </c>
      <c r="BK30">
        <f t="shared" si="28"/>
        <v>11.698564007099913</v>
      </c>
      <c r="BL30">
        <f t="shared" si="28"/>
        <v>0.23780356320270388</v>
      </c>
      <c r="BM30">
        <f t="shared" si="28"/>
        <v>291.86840796799891</v>
      </c>
      <c r="BN30">
        <f t="shared" si="28"/>
        <v>3.7746213131035717</v>
      </c>
      <c r="BO30">
        <f t="shared" si="28"/>
        <v>1.1613254719989594</v>
      </c>
      <c r="BP30">
        <f t="shared" si="28"/>
        <v>13.263275591532389</v>
      </c>
      <c r="BQ30">
        <f t="shared" si="28"/>
        <v>6</v>
      </c>
      <c r="BR30">
        <f t="shared" si="28"/>
        <v>1.4200000166893005</v>
      </c>
      <c r="BS30">
        <f t="shared" si="28"/>
        <v>1</v>
      </c>
      <c r="BT30">
        <f t="shared" si="28"/>
        <v>2.8400000333786011</v>
      </c>
      <c r="BU30">
        <f t="shared" si="28"/>
        <v>6.8901486078898113</v>
      </c>
      <c r="BV30">
        <f t="shared" si="28"/>
        <v>13.263275591532389</v>
      </c>
      <c r="BW30">
        <f t="shared" si="28"/>
        <v>4.3610468546549477</v>
      </c>
      <c r="BX30">
        <f t="shared" si="28"/>
        <v>401.22621663411456</v>
      </c>
      <c r="BY30">
        <f t="shared" si="28"/>
        <v>385.4396911621094</v>
      </c>
      <c r="BZ30">
        <f t="shared" si="28"/>
        <v>0.86767495870590206</v>
      </c>
      <c r="CA30">
        <f t="shared" si="28"/>
        <v>5.3735606829325357</v>
      </c>
      <c r="CB30">
        <f t="shared" si="28"/>
        <v>5.9507927576700848</v>
      </c>
      <c r="CC30">
        <f t="shared" si="28"/>
        <v>36.85359369913737</v>
      </c>
      <c r="CD30">
        <f t="shared" si="28"/>
        <v>499.92454427083334</v>
      </c>
      <c r="CE30">
        <f t="shared" si="28"/>
        <v>1500.4294514973958</v>
      </c>
      <c r="CF30">
        <f t="shared" si="28"/>
        <v>199.57301330566406</v>
      </c>
      <c r="CG30">
        <f t="shared" si="28"/>
        <v>68.459809366861975</v>
      </c>
      <c r="CH30">
        <f t="shared" si="28"/>
        <v>-2.2772178649902344</v>
      </c>
      <c r="CI30">
        <f t="shared" si="28"/>
        <v>0.21838042140007019</v>
      </c>
      <c r="CJ30">
        <f t="shared" si="28"/>
        <v>1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0.83320757378472199</v>
      </c>
      <c r="CR30">
        <f t="shared" si="28"/>
        <v>3.774621313103571E-3</v>
      </c>
      <c r="CS30">
        <f t="shared" si="28"/>
        <v>286.41327559153245</v>
      </c>
      <c r="CT30">
        <f t="shared" si="28"/>
        <v>280.04014860788988</v>
      </c>
      <c r="CU30">
        <f t="shared" si="28"/>
        <v>240.06870687362945</v>
      </c>
      <c r="CV30">
        <f t="shared" si="28"/>
        <v>0.13481369888858896</v>
      </c>
      <c r="CW30">
        <f t="shared" si="28"/>
        <v>1.5291984118992659</v>
      </c>
      <c r="CX30">
        <f t="shared" si="28"/>
        <v>22.337170167461927</v>
      </c>
      <c r="CY30">
        <f t="shared" si="28"/>
        <v>16.963609484529396</v>
      </c>
      <c r="CZ30">
        <f t="shared" si="28"/>
        <v>10.0767120997111</v>
      </c>
      <c r="DA30">
        <f t="shared" si="28"/>
        <v>1.2388439155724391</v>
      </c>
      <c r="DB30">
        <f t="shared" si="28"/>
        <v>0.21942988918341283</v>
      </c>
      <c r="DC30">
        <f t="shared" si="28"/>
        <v>0.36787293990030695</v>
      </c>
      <c r="DD30">
        <f t="shared" si="28"/>
        <v>0.87097097567213244</v>
      </c>
      <c r="DE30">
        <f t="shared" si="28"/>
        <v>0.13868400395207198</v>
      </c>
      <c r="DF30">
        <f t="shared" si="28"/>
        <v>19.981255571797178</v>
      </c>
      <c r="DG30">
        <f t="shared" si="28"/>
        <v>0.75723505575403205</v>
      </c>
      <c r="DH30">
        <f t="shared" si="28"/>
        <v>28.939716109614341</v>
      </c>
      <c r="DI30">
        <f t="shared" si="28"/>
        <v>379.87875411141624</v>
      </c>
      <c r="DJ30">
        <f t="shared" si="28"/>
        <v>8.9121333735412422E-3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1114.0000048056245</v>
      </c>
      <c r="D34" s="1">
        <v>0</v>
      </c>
      <c r="E34">
        <f t="shared" ref="E34:E48" si="29">(R34-S34*(1000-T34)/(1000-U34))*AK34</f>
        <v>12.154589330553415</v>
      </c>
      <c r="F34">
        <f t="shared" ref="F34:F48" si="30">IF(AV34&lt;&gt;0,1/(1/AV34-1/N34),0)</f>
        <v>0.23604481813997885</v>
      </c>
      <c r="G34">
        <f t="shared" ref="G34:G48" si="31">((AY34-AL34/2)*S34-E34)/(AY34+AL34/2)</f>
        <v>286.94740687111874</v>
      </c>
      <c r="H34">
        <f t="shared" ref="H34:H48" si="32">AL34*1000</f>
        <v>4.0334258599106869</v>
      </c>
      <c r="I34">
        <f t="shared" ref="I34:I48" si="33">(AQ34-AW34)</f>
        <v>1.2470693318897466</v>
      </c>
      <c r="J34">
        <f t="shared" ref="J34:J48" si="34">(P34+AP34*D34)</f>
        <v>14.868539810180664</v>
      </c>
      <c r="K34" s="1">
        <v>6</v>
      </c>
      <c r="L34">
        <f t="shared" ref="L34:L48" si="35">(K34*AE34+AF34)</f>
        <v>1.4200000166893005</v>
      </c>
      <c r="M34" s="1">
        <v>1</v>
      </c>
      <c r="N34">
        <f t="shared" ref="N34:N48" si="36">L34*(M34+1)*(M34+1)/(M34*M34+1)</f>
        <v>2.8400000333786011</v>
      </c>
      <c r="O34" s="1">
        <v>10.517413139343262</v>
      </c>
      <c r="P34" s="1">
        <v>14.868539810180664</v>
      </c>
      <c r="Q34" s="1">
        <v>9.0305500030517578</v>
      </c>
      <c r="R34" s="1">
        <v>401.48876953125</v>
      </c>
      <c r="S34" s="1">
        <v>385.03887939453125</v>
      </c>
      <c r="T34" s="1">
        <v>1.7634323835372925</v>
      </c>
      <c r="U34" s="1">
        <v>6.5719542503356934</v>
      </c>
      <c r="V34" s="1">
        <v>9.4614496231079102</v>
      </c>
      <c r="W34" s="1">
        <v>35.260898590087891</v>
      </c>
      <c r="X34" s="1">
        <v>499.97714233398437</v>
      </c>
      <c r="Y34" s="1">
        <v>1499.950927734375</v>
      </c>
      <c r="Z34" s="1">
        <v>234.34242248535156</v>
      </c>
      <c r="AA34" s="1">
        <v>68.454292297363281</v>
      </c>
      <c r="AB34" s="1">
        <v>-2.7877464294433594</v>
      </c>
      <c r="AC34" s="1">
        <v>0.21380659937858582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0.83329523722330712</v>
      </c>
      <c r="AL34">
        <f t="shared" ref="AL34:AL48" si="38">(U34-T34)/(1000-U34)*AK34</f>
        <v>4.0334258599106871E-3</v>
      </c>
      <c r="AM34">
        <f t="shared" ref="AM34:AM48" si="39">(P34+273.15)</f>
        <v>288.01853981018064</v>
      </c>
      <c r="AN34">
        <f t="shared" ref="AN34:AN48" si="40">(O34+273.15)</f>
        <v>283.66741313934324</v>
      </c>
      <c r="AO34">
        <f t="shared" ref="AO34:AO48" si="41">(Y34*AG34+Z34*AH34)*AI34</f>
        <v>239.99214307325747</v>
      </c>
      <c r="AP34">
        <f t="shared" ref="AP34:AP48" si="42">((AO34+0.00000010773*(AN34^4-AM34^4))-AL34*44100)/(L34*51.4+0.00000043092*AM34^3)</f>
        <v>0.22002995620395011</v>
      </c>
      <c r="AQ34">
        <f t="shared" ref="AQ34:AQ48" si="43">0.61365*EXP(17.502*J34/(240.97+J34))</f>
        <v>1.6969478091071251</v>
      </c>
      <c r="AR34">
        <f t="shared" ref="AR34:AR48" si="44">AQ34*1000/AA34</f>
        <v>24.789501902022995</v>
      </c>
      <c r="AS34">
        <f t="shared" ref="AS34:AS48" si="45">(AR34-U34)</f>
        <v>18.217547651687301</v>
      </c>
      <c r="AT34">
        <f t="shared" ref="AT34:AT48" si="46">IF(D34,P34,(O34+P34)/2)</f>
        <v>12.692976474761963</v>
      </c>
      <c r="AU34">
        <f t="shared" ref="AU34:AU48" si="47">0.61365*EXP(17.502*AT34/(240.97+AT34))</f>
        <v>1.4732156565385315</v>
      </c>
      <c r="AV34">
        <f t="shared" ref="AV34:AV48" si="48">IF(AS34&lt;&gt;0,(1000-(AR34+U34)/2)/AS34*AL34,0)</f>
        <v>0.2179315724429178</v>
      </c>
      <c r="AW34">
        <f t="shared" ref="AW34:AW48" si="49">U34*AA34/1000</f>
        <v>0.44987847721737856</v>
      </c>
      <c r="AX34">
        <f t="shared" ref="AX34:AX48" si="50">(AU34-AW34)</f>
        <v>1.023337179321153</v>
      </c>
      <c r="AY34">
        <f t="shared" ref="AY34:AY48" si="51">1/(1.6/F34+1.37/N34)</f>
        <v>0.13772647525087864</v>
      </c>
      <c r="AZ34">
        <f t="shared" ref="AZ34:AZ48" si="52">G34*AA34*0.001</f>
        <v>19.642781663925991</v>
      </c>
      <c r="BA34">
        <f t="shared" ref="BA34:BA48" si="53">G34/S34</f>
        <v>0.74524268126465543</v>
      </c>
      <c r="BB34">
        <f t="shared" ref="BB34:BB48" si="54">(1-AL34*AA34/AQ34/F34)*100</f>
        <v>31.06943996201106</v>
      </c>
      <c r="BC34">
        <f t="shared" ref="BC34:BC48" si="55">(S34-E34/(N34/1.35))</f>
        <v>379.2611697454484</v>
      </c>
      <c r="BD34">
        <f t="shared" ref="BD34:BD48" si="56">E34*BB34/100/BC34</f>
        <v>9.9571565346906078E-3</v>
      </c>
    </row>
    <row r="35" spans="1:114" x14ac:dyDescent="0.25">
      <c r="A35" s="1">
        <v>17</v>
      </c>
      <c r="B35" s="1" t="s">
        <v>86</v>
      </c>
      <c r="C35" s="1">
        <v>1114.0000048056245</v>
      </c>
      <c r="D35" s="1">
        <v>0</v>
      </c>
      <c r="E35">
        <f t="shared" si="29"/>
        <v>12.154589330553415</v>
      </c>
      <c r="F35">
        <f t="shared" si="30"/>
        <v>0.23604481813997885</v>
      </c>
      <c r="G35">
        <f t="shared" si="31"/>
        <v>286.94740687111874</v>
      </c>
      <c r="H35">
        <f t="shared" si="32"/>
        <v>4.0334258599106869</v>
      </c>
      <c r="I35">
        <f t="shared" si="33"/>
        <v>1.2470693318897466</v>
      </c>
      <c r="J35">
        <f t="shared" si="34"/>
        <v>14.868539810180664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10.517413139343262</v>
      </c>
      <c r="P35" s="1">
        <v>14.868539810180664</v>
      </c>
      <c r="Q35" s="1">
        <v>9.0305500030517578</v>
      </c>
      <c r="R35" s="1">
        <v>401.48876953125</v>
      </c>
      <c r="S35" s="1">
        <v>385.03887939453125</v>
      </c>
      <c r="T35" s="1">
        <v>1.7634323835372925</v>
      </c>
      <c r="U35" s="1">
        <v>6.5719542503356934</v>
      </c>
      <c r="V35" s="1">
        <v>9.4614496231079102</v>
      </c>
      <c r="W35" s="1">
        <v>35.260898590087891</v>
      </c>
      <c r="X35" s="1">
        <v>499.97714233398437</v>
      </c>
      <c r="Y35" s="1">
        <v>1499.950927734375</v>
      </c>
      <c r="Z35" s="1">
        <v>234.34242248535156</v>
      </c>
      <c r="AA35" s="1">
        <v>68.454292297363281</v>
      </c>
      <c r="AB35" s="1">
        <v>-2.7877464294433594</v>
      </c>
      <c r="AC35" s="1">
        <v>0.21380659937858582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0.83329523722330712</v>
      </c>
      <c r="AL35">
        <f t="shared" si="38"/>
        <v>4.0334258599106871E-3</v>
      </c>
      <c r="AM35">
        <f t="shared" si="39"/>
        <v>288.01853981018064</v>
      </c>
      <c r="AN35">
        <f t="shared" si="40"/>
        <v>283.66741313934324</v>
      </c>
      <c r="AO35">
        <f t="shared" si="41"/>
        <v>239.99214307325747</v>
      </c>
      <c r="AP35">
        <f t="shared" si="42"/>
        <v>0.22002995620395011</v>
      </c>
      <c r="AQ35">
        <f t="shared" si="43"/>
        <v>1.6969478091071251</v>
      </c>
      <c r="AR35">
        <f t="shared" si="44"/>
        <v>24.789501902022995</v>
      </c>
      <c r="AS35">
        <f t="shared" si="45"/>
        <v>18.217547651687301</v>
      </c>
      <c r="AT35">
        <f t="shared" si="46"/>
        <v>12.692976474761963</v>
      </c>
      <c r="AU35">
        <f t="shared" si="47"/>
        <v>1.4732156565385315</v>
      </c>
      <c r="AV35">
        <f t="shared" si="48"/>
        <v>0.2179315724429178</v>
      </c>
      <c r="AW35">
        <f t="shared" si="49"/>
        <v>0.44987847721737856</v>
      </c>
      <c r="AX35">
        <f t="shared" si="50"/>
        <v>1.023337179321153</v>
      </c>
      <c r="AY35">
        <f t="shared" si="51"/>
        <v>0.13772647525087864</v>
      </c>
      <c r="AZ35">
        <f t="shared" si="52"/>
        <v>19.642781663925991</v>
      </c>
      <c r="BA35">
        <f t="shared" si="53"/>
        <v>0.74524268126465543</v>
      </c>
      <c r="BB35">
        <f t="shared" si="54"/>
        <v>31.06943996201106</v>
      </c>
      <c r="BC35">
        <f t="shared" si="55"/>
        <v>379.2611697454484</v>
      </c>
      <c r="BD35">
        <f t="shared" si="56"/>
        <v>9.9571565346906078E-3</v>
      </c>
    </row>
    <row r="36" spans="1:114" x14ac:dyDescent="0.25">
      <c r="A36" s="1">
        <v>18</v>
      </c>
      <c r="B36" s="1" t="s">
        <v>86</v>
      </c>
      <c r="C36" s="1">
        <v>1114.5000047944486</v>
      </c>
      <c r="D36" s="1">
        <v>0</v>
      </c>
      <c r="E36">
        <f t="shared" si="29"/>
        <v>12.159019958505533</v>
      </c>
      <c r="F36">
        <f t="shared" si="30"/>
        <v>0.23604399974304838</v>
      </c>
      <c r="G36">
        <f t="shared" si="31"/>
        <v>286.91465316002268</v>
      </c>
      <c r="H36">
        <f t="shared" si="32"/>
        <v>4.0335467448398141</v>
      </c>
      <c r="I36">
        <f t="shared" si="33"/>
        <v>1.2471140177080184</v>
      </c>
      <c r="J36">
        <f t="shared" si="34"/>
        <v>14.868779182434082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10.518630027770996</v>
      </c>
      <c r="P36" s="1">
        <v>14.868779182434082</v>
      </c>
      <c r="Q36" s="1">
        <v>9.0305099487304687</v>
      </c>
      <c r="R36" s="1">
        <v>401.49508666992187</v>
      </c>
      <c r="S36" s="1">
        <v>385.03842163085937</v>
      </c>
      <c r="T36" s="1">
        <v>1.7625885009765625</v>
      </c>
      <c r="U36" s="1">
        <v>6.5716662406921387</v>
      </c>
      <c r="V36" s="1">
        <v>9.4561796188354492</v>
      </c>
      <c r="W36" s="1">
        <v>35.256587982177734</v>
      </c>
      <c r="X36" s="1">
        <v>499.93447875976562</v>
      </c>
      <c r="Y36" s="1">
        <v>1499.9462890625</v>
      </c>
      <c r="Z36" s="1">
        <v>234.03099060058594</v>
      </c>
      <c r="AA36" s="1">
        <v>68.454475402832031</v>
      </c>
      <c r="AB36" s="1">
        <v>-2.7877464294433594</v>
      </c>
      <c r="AC36" s="1">
        <v>0.21380659937858582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0.83322413126627592</v>
      </c>
      <c r="AL36">
        <f t="shared" si="38"/>
        <v>4.0335467448398138E-3</v>
      </c>
      <c r="AM36">
        <f t="shared" si="39"/>
        <v>288.01877918243406</v>
      </c>
      <c r="AN36">
        <f t="shared" si="40"/>
        <v>283.66863002777097</v>
      </c>
      <c r="AO36">
        <f t="shared" si="41"/>
        <v>239.99140088577406</v>
      </c>
      <c r="AP36">
        <f t="shared" si="42"/>
        <v>0.22007109493678834</v>
      </c>
      <c r="AQ36">
        <f t="shared" si="43"/>
        <v>1.6969739827371002</v>
      </c>
      <c r="AR36">
        <f t="shared" si="44"/>
        <v>24.789817944713878</v>
      </c>
      <c r="AS36">
        <f t="shared" si="45"/>
        <v>18.218151704021739</v>
      </c>
      <c r="AT36">
        <f t="shared" si="46"/>
        <v>12.693704605102539</v>
      </c>
      <c r="AU36">
        <f t="shared" si="47"/>
        <v>1.4732859671798695</v>
      </c>
      <c r="AV36">
        <f t="shared" si="48"/>
        <v>0.21793087482846341</v>
      </c>
      <c r="AW36">
        <f t="shared" si="49"/>
        <v>0.44985996502908165</v>
      </c>
      <c r="AX36">
        <f t="shared" si="50"/>
        <v>1.0234260021507877</v>
      </c>
      <c r="AY36">
        <f t="shared" si="51"/>
        <v>0.13772602946121054</v>
      </c>
      <c r="AZ36">
        <f t="shared" si="52"/>
        <v>19.640592067454858</v>
      </c>
      <c r="BA36">
        <f t="shared" si="53"/>
        <v>0.74515850118222993</v>
      </c>
      <c r="BB36">
        <f t="shared" si="54"/>
        <v>31.068013877910815</v>
      </c>
      <c r="BC36">
        <f t="shared" si="55"/>
        <v>379.2586058734438</v>
      </c>
      <c r="BD36">
        <f t="shared" si="56"/>
        <v>9.9603962827068838E-3</v>
      </c>
    </row>
    <row r="37" spans="1:114" x14ac:dyDescent="0.25">
      <c r="A37" s="1">
        <v>19</v>
      </c>
      <c r="B37" s="1" t="s">
        <v>87</v>
      </c>
      <c r="C37" s="1">
        <v>1115.0000047832727</v>
      </c>
      <c r="D37" s="1">
        <v>0</v>
      </c>
      <c r="E37">
        <f t="shared" si="29"/>
        <v>12.164564912901698</v>
      </c>
      <c r="F37">
        <f t="shared" si="30"/>
        <v>0.23605417824154565</v>
      </c>
      <c r="G37">
        <f t="shared" si="31"/>
        <v>286.90149902174403</v>
      </c>
      <c r="H37">
        <f t="shared" si="32"/>
        <v>4.0341924966048577</v>
      </c>
      <c r="I37">
        <f t="shared" si="33"/>
        <v>1.2472666997626038</v>
      </c>
      <c r="J37">
        <f t="shared" si="34"/>
        <v>14.870734214782715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10.519440650939941</v>
      </c>
      <c r="P37" s="1">
        <v>14.870734214782715</v>
      </c>
      <c r="Q37" s="1">
        <v>9.0309267044067383</v>
      </c>
      <c r="R37" s="1">
        <v>401.5274658203125</v>
      </c>
      <c r="S37" s="1">
        <v>385.06332397460937</v>
      </c>
      <c r="T37" s="1">
        <v>1.7625705003738403</v>
      </c>
      <c r="U37" s="1">
        <v>6.5725317001342773</v>
      </c>
      <c r="V37" s="1">
        <v>9.4556102752685547</v>
      </c>
      <c r="W37" s="1">
        <v>35.259471893310547</v>
      </c>
      <c r="X37" s="1">
        <v>499.9222412109375</v>
      </c>
      <c r="Y37" s="1">
        <v>1499.89208984375</v>
      </c>
      <c r="Z37" s="1">
        <v>233.77456665039062</v>
      </c>
      <c r="AA37" s="1">
        <v>68.454757690429687</v>
      </c>
      <c r="AB37" s="1">
        <v>-2.7877464294433594</v>
      </c>
      <c r="AC37" s="1">
        <v>0.21380659937858582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0.83320373535156245</v>
      </c>
      <c r="AL37">
        <f t="shared" si="38"/>
        <v>4.0341924966048577E-3</v>
      </c>
      <c r="AM37">
        <f t="shared" si="39"/>
        <v>288.02073421478269</v>
      </c>
      <c r="AN37">
        <f t="shared" si="40"/>
        <v>283.66944065093992</v>
      </c>
      <c r="AO37">
        <f t="shared" si="41"/>
        <v>239.98272901096789</v>
      </c>
      <c r="AP37">
        <f t="shared" si="42"/>
        <v>0.21947853321857919</v>
      </c>
      <c r="AQ37">
        <f t="shared" si="43"/>
        <v>1.6971877647079636</v>
      </c>
      <c r="AR37">
        <f t="shared" si="44"/>
        <v>24.792838685998866</v>
      </c>
      <c r="AS37">
        <f t="shared" si="45"/>
        <v>18.220306985864589</v>
      </c>
      <c r="AT37">
        <f t="shared" si="46"/>
        <v>12.695087432861328</v>
      </c>
      <c r="AU37">
        <f t="shared" si="47"/>
        <v>1.4734195056667037</v>
      </c>
      <c r="AV37">
        <f t="shared" si="48"/>
        <v>0.21793955111475549</v>
      </c>
      <c r="AW37">
        <f t="shared" si="49"/>
        <v>0.44992106494535983</v>
      </c>
      <c r="AX37">
        <f t="shared" si="50"/>
        <v>1.0234984407213439</v>
      </c>
      <c r="AY37">
        <f t="shared" si="51"/>
        <v>0.13773157378492892</v>
      </c>
      <c r="AZ37">
        <f t="shared" si="52"/>
        <v>19.639772596554536</v>
      </c>
      <c r="BA37">
        <f t="shared" si="53"/>
        <v>0.74507615022993456</v>
      </c>
      <c r="BB37">
        <f t="shared" si="54"/>
        <v>31.068350574883542</v>
      </c>
      <c r="BC37">
        <f t="shared" si="55"/>
        <v>379.28087241143783</v>
      </c>
      <c r="BD37">
        <f t="shared" si="56"/>
        <v>9.9644615585829481E-3</v>
      </c>
    </row>
    <row r="38" spans="1:114" x14ac:dyDescent="0.25">
      <c r="A38" s="1">
        <v>20</v>
      </c>
      <c r="B38" s="1" t="s">
        <v>87</v>
      </c>
      <c r="C38" s="1">
        <v>1115.5000047720969</v>
      </c>
      <c r="D38" s="1">
        <v>0</v>
      </c>
      <c r="E38">
        <f t="shared" si="29"/>
        <v>12.268579373110633</v>
      </c>
      <c r="F38">
        <f t="shared" si="30"/>
        <v>0.23611755017567021</v>
      </c>
      <c r="G38">
        <f t="shared" si="31"/>
        <v>286.11886944288301</v>
      </c>
      <c r="H38">
        <f t="shared" si="32"/>
        <v>4.0353102962404046</v>
      </c>
      <c r="I38">
        <f t="shared" si="33"/>
        <v>1.2472996817524225</v>
      </c>
      <c r="J38">
        <f t="shared" si="34"/>
        <v>14.871547698974609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10.520400047302246</v>
      </c>
      <c r="P38" s="1">
        <v>14.871547698974609</v>
      </c>
      <c r="Q38" s="1">
        <v>9.0305328369140625</v>
      </c>
      <c r="R38" s="1">
        <v>401.59017944335937</v>
      </c>
      <c r="S38" s="1">
        <v>385.00146484375</v>
      </c>
      <c r="T38" s="1">
        <v>1.7622100114822388</v>
      </c>
      <c r="U38" s="1">
        <v>6.5733604431152344</v>
      </c>
      <c r="V38" s="1">
        <v>9.4530563354492187</v>
      </c>
      <c r="W38" s="1">
        <v>35.261604309082031</v>
      </c>
      <c r="X38" s="1">
        <v>499.93673706054687</v>
      </c>
      <c r="Y38" s="1">
        <v>1499.902587890625</v>
      </c>
      <c r="Z38" s="1">
        <v>233.49574279785156</v>
      </c>
      <c r="AA38" s="1">
        <v>68.454643249511719</v>
      </c>
      <c r="AB38" s="1">
        <v>-2.7877464294433594</v>
      </c>
      <c r="AC38" s="1">
        <v>0.21380659937858582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0.83322789510091144</v>
      </c>
      <c r="AL38">
        <f t="shared" si="38"/>
        <v>4.0353102962404049E-3</v>
      </c>
      <c r="AM38">
        <f t="shared" si="39"/>
        <v>288.02154769897459</v>
      </c>
      <c r="AN38">
        <f t="shared" si="40"/>
        <v>283.67040004730222</v>
      </c>
      <c r="AO38">
        <f t="shared" si="41"/>
        <v>239.98440869843034</v>
      </c>
      <c r="AP38">
        <f t="shared" si="42"/>
        <v>0.21891932585672827</v>
      </c>
      <c r="AQ38">
        <f t="shared" si="43"/>
        <v>1.6972767258363282</v>
      </c>
      <c r="AR38">
        <f t="shared" si="44"/>
        <v>24.794179697203148</v>
      </c>
      <c r="AS38">
        <f t="shared" si="45"/>
        <v>18.220819254087914</v>
      </c>
      <c r="AT38">
        <f t="shared" si="46"/>
        <v>12.695973873138428</v>
      </c>
      <c r="AU38">
        <f t="shared" si="47"/>
        <v>1.4735051140420141</v>
      </c>
      <c r="AV38">
        <f t="shared" si="48"/>
        <v>0.21799356889516838</v>
      </c>
      <c r="AW38">
        <f t="shared" si="49"/>
        <v>0.44997704408390565</v>
      </c>
      <c r="AX38">
        <f t="shared" si="50"/>
        <v>1.0235280699581084</v>
      </c>
      <c r="AY38">
        <f t="shared" si="51"/>
        <v>0.13776609235797588</v>
      </c>
      <c r="AZ38">
        <f t="shared" si="52"/>
        <v>19.586165134666174</v>
      </c>
      <c r="BA38">
        <f t="shared" si="53"/>
        <v>0.74316306707820512</v>
      </c>
      <c r="BB38">
        <f t="shared" si="54"/>
        <v>31.071484940799166</v>
      </c>
      <c r="BC38">
        <f t="shared" si="55"/>
        <v>379.16956978775039</v>
      </c>
      <c r="BD38">
        <f t="shared" si="56"/>
        <v>1.0053627970461717E-2</v>
      </c>
    </row>
    <row r="39" spans="1:114" x14ac:dyDescent="0.25">
      <c r="A39" s="1">
        <v>21</v>
      </c>
      <c r="B39" s="1" t="s">
        <v>88</v>
      </c>
      <c r="C39" s="1">
        <v>1116.000004760921</v>
      </c>
      <c r="D39" s="1">
        <v>0</v>
      </c>
      <c r="E39">
        <f t="shared" si="29"/>
        <v>12.33432898796293</v>
      </c>
      <c r="F39">
        <f t="shared" si="30"/>
        <v>0.23625654687785841</v>
      </c>
      <c r="G39">
        <f t="shared" si="31"/>
        <v>285.67142523929783</v>
      </c>
      <c r="H39">
        <f t="shared" si="32"/>
        <v>4.0370309476226183</v>
      </c>
      <c r="I39">
        <f t="shared" si="33"/>
        <v>1.2471492346470399</v>
      </c>
      <c r="J39">
        <f t="shared" si="34"/>
        <v>14.870994567871094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10.520866394042969</v>
      </c>
      <c r="P39" s="1">
        <v>14.870994567871094</v>
      </c>
      <c r="Q39" s="1">
        <v>9.030573844909668</v>
      </c>
      <c r="R39" s="1">
        <v>401.64337158203125</v>
      </c>
      <c r="S39" s="1">
        <v>384.97393798828125</v>
      </c>
      <c r="T39" s="1">
        <v>1.7611696720123291</v>
      </c>
      <c r="U39" s="1">
        <v>6.5746965408325195</v>
      </c>
      <c r="V39" s="1">
        <v>9.4471511840820312</v>
      </c>
      <c r="W39" s="1">
        <v>35.267559051513672</v>
      </c>
      <c r="X39" s="1">
        <v>499.90231323242187</v>
      </c>
      <c r="Y39" s="1">
        <v>1499.9210205078125</v>
      </c>
      <c r="Z39" s="1">
        <v>233.14077758789063</v>
      </c>
      <c r="AA39" s="1">
        <v>68.454414367675781</v>
      </c>
      <c r="AB39" s="1">
        <v>-2.7877464294433594</v>
      </c>
      <c r="AC39" s="1">
        <v>0.21380659937858582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0.83317052205403641</v>
      </c>
      <c r="AL39">
        <f t="shared" si="38"/>
        <v>4.037030947622618E-3</v>
      </c>
      <c r="AM39">
        <f t="shared" si="39"/>
        <v>288.02099456787107</v>
      </c>
      <c r="AN39">
        <f t="shared" si="40"/>
        <v>283.67086639404295</v>
      </c>
      <c r="AO39">
        <f t="shared" si="41"/>
        <v>239.98735791711442</v>
      </c>
      <c r="AP39">
        <f t="shared" si="42"/>
        <v>0.21816724576983273</v>
      </c>
      <c r="AQ39">
        <f t="shared" si="43"/>
        <v>1.6972162359949137</v>
      </c>
      <c r="AR39">
        <f t="shared" si="44"/>
        <v>24.793378946739484</v>
      </c>
      <c r="AS39">
        <f t="shared" si="45"/>
        <v>18.218682405906964</v>
      </c>
      <c r="AT39">
        <f t="shared" si="46"/>
        <v>12.695930480957031</v>
      </c>
      <c r="AU39">
        <f t="shared" si="47"/>
        <v>1.4735009233203915</v>
      </c>
      <c r="AV39">
        <f t="shared" si="48"/>
        <v>0.21811204088935063</v>
      </c>
      <c r="AW39">
        <f t="shared" si="49"/>
        <v>0.45006700134787386</v>
      </c>
      <c r="AX39">
        <f t="shared" si="50"/>
        <v>1.0234339219725177</v>
      </c>
      <c r="AY39">
        <f t="shared" si="51"/>
        <v>0.13784179928737747</v>
      </c>
      <c r="AZ39">
        <f t="shared" si="52"/>
        <v>19.555470116335407</v>
      </c>
      <c r="BA39">
        <f t="shared" si="53"/>
        <v>0.74205393417565269</v>
      </c>
      <c r="BB39">
        <f t="shared" si="54"/>
        <v>31.080438058746076</v>
      </c>
      <c r="BC39">
        <f t="shared" si="55"/>
        <v>379.1107887143213</v>
      </c>
      <c r="BD39">
        <f t="shared" si="56"/>
        <v>1.0111987300774391E-2</v>
      </c>
    </row>
    <row r="40" spans="1:114" x14ac:dyDescent="0.25">
      <c r="A40" s="1">
        <v>22</v>
      </c>
      <c r="B40" s="1" t="s">
        <v>88</v>
      </c>
      <c r="C40" s="1">
        <v>1116.5000047497451</v>
      </c>
      <c r="D40" s="1">
        <v>0</v>
      </c>
      <c r="E40">
        <f t="shared" si="29"/>
        <v>12.368089672834053</v>
      </c>
      <c r="F40">
        <f t="shared" si="30"/>
        <v>0.23632042462403896</v>
      </c>
      <c r="G40">
        <f t="shared" si="31"/>
        <v>285.44450888348695</v>
      </c>
      <c r="H40">
        <f t="shared" si="32"/>
        <v>4.037859253389203</v>
      </c>
      <c r="I40">
        <f t="shared" si="33"/>
        <v>1.2470924613334891</v>
      </c>
      <c r="J40">
        <f t="shared" si="34"/>
        <v>14.87078857421875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10.521849632263184</v>
      </c>
      <c r="P40" s="1">
        <v>14.87078857421875</v>
      </c>
      <c r="Q40" s="1">
        <v>9.0311756134033203</v>
      </c>
      <c r="R40" s="1">
        <v>401.6763916015625</v>
      </c>
      <c r="S40" s="1">
        <v>384.96539306640625</v>
      </c>
      <c r="T40" s="1">
        <v>1.7604888677597046</v>
      </c>
      <c r="U40" s="1">
        <v>6.5752034187316895</v>
      </c>
      <c r="V40" s="1">
        <v>9.44287109375</v>
      </c>
      <c r="W40" s="1">
        <v>35.267929077148437</v>
      </c>
      <c r="X40" s="1">
        <v>499.88128662109375</v>
      </c>
      <c r="Y40" s="1">
        <v>1499.917724609375</v>
      </c>
      <c r="Z40" s="1">
        <v>232.85958862304687</v>
      </c>
      <c r="AA40" s="1">
        <v>68.454345703125</v>
      </c>
      <c r="AB40" s="1">
        <v>-2.7877464294433594</v>
      </c>
      <c r="AC40" s="1">
        <v>0.21380659937858582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0.83313547770182272</v>
      </c>
      <c r="AL40">
        <f t="shared" si="38"/>
        <v>4.0378592533892033E-3</v>
      </c>
      <c r="AM40">
        <f t="shared" si="39"/>
        <v>288.02078857421873</v>
      </c>
      <c r="AN40">
        <f t="shared" si="40"/>
        <v>283.67184963226316</v>
      </c>
      <c r="AO40">
        <f t="shared" si="41"/>
        <v>239.98683057337621</v>
      </c>
      <c r="AP40">
        <f t="shared" si="42"/>
        <v>0.21786396757705467</v>
      </c>
      <c r="AQ40">
        <f t="shared" si="43"/>
        <v>1.6971937092277176</v>
      </c>
      <c r="AR40">
        <f t="shared" si="44"/>
        <v>24.793074739011626</v>
      </c>
      <c r="AS40">
        <f t="shared" si="45"/>
        <v>18.217871320279936</v>
      </c>
      <c r="AT40">
        <f t="shared" si="46"/>
        <v>12.696319103240967</v>
      </c>
      <c r="AU40">
        <f t="shared" si="47"/>
        <v>1.4735384559810001</v>
      </c>
      <c r="AV40">
        <f t="shared" si="48"/>
        <v>0.21816648264793351</v>
      </c>
      <c r="AW40">
        <f t="shared" si="49"/>
        <v>0.45010124789422845</v>
      </c>
      <c r="AX40">
        <f t="shared" si="50"/>
        <v>1.0234372080867717</v>
      </c>
      <c r="AY40">
        <f t="shared" si="51"/>
        <v>0.13787658940700157</v>
      </c>
      <c r="AZ40">
        <f t="shared" si="52"/>
        <v>19.539917090168952</v>
      </c>
      <c r="BA40">
        <f t="shared" si="53"/>
        <v>0.74148095913194978</v>
      </c>
      <c r="BB40">
        <f t="shared" si="54"/>
        <v>31.084084650968069</v>
      </c>
      <c r="BC40">
        <f t="shared" si="55"/>
        <v>379.08619557975607</v>
      </c>
      <c r="BD40">
        <f t="shared" si="56"/>
        <v>1.0141512691412499E-2</v>
      </c>
    </row>
    <row r="41" spans="1:114" x14ac:dyDescent="0.25">
      <c r="A41" s="1">
        <v>23</v>
      </c>
      <c r="B41" s="1" t="s">
        <v>89</v>
      </c>
      <c r="C41" s="1">
        <v>1117.0000047385693</v>
      </c>
      <c r="D41" s="1">
        <v>0</v>
      </c>
      <c r="E41">
        <f t="shared" si="29"/>
        <v>12.374123821198237</v>
      </c>
      <c r="F41">
        <f t="shared" si="30"/>
        <v>0.23639644987062713</v>
      </c>
      <c r="G41">
        <f t="shared" si="31"/>
        <v>285.45486302968988</v>
      </c>
      <c r="H41">
        <f t="shared" si="32"/>
        <v>4.0384189697084052</v>
      </c>
      <c r="I41">
        <f t="shared" si="33"/>
        <v>1.2468871253103189</v>
      </c>
      <c r="J41">
        <f t="shared" si="34"/>
        <v>14.869565963745117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10.52301025390625</v>
      </c>
      <c r="P41" s="1">
        <v>14.869565963745117</v>
      </c>
      <c r="Q41" s="1">
        <v>9.0318355560302734</v>
      </c>
      <c r="R41" s="1">
        <v>401.7105712890625</v>
      </c>
      <c r="S41" s="1">
        <v>384.99151611328125</v>
      </c>
      <c r="T41" s="1">
        <v>1.7607938051223755</v>
      </c>
      <c r="U41" s="1">
        <v>6.5762939453125</v>
      </c>
      <c r="V41" s="1">
        <v>9.4437112808227539</v>
      </c>
      <c r="W41" s="1">
        <v>35.270809173583984</v>
      </c>
      <c r="X41" s="1">
        <v>499.86846923828125</v>
      </c>
      <c r="Y41" s="1">
        <v>1499.921142578125</v>
      </c>
      <c r="Z41" s="1">
        <v>232.52066040039063</v>
      </c>
      <c r="AA41" s="1">
        <v>68.453887939453125</v>
      </c>
      <c r="AB41" s="1">
        <v>-2.7877464294433594</v>
      </c>
      <c r="AC41" s="1">
        <v>0.21380659937858582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0.83311411539713531</v>
      </c>
      <c r="AL41">
        <f t="shared" si="38"/>
        <v>4.0384189697084049E-3</v>
      </c>
      <c r="AM41">
        <f t="shared" si="39"/>
        <v>288.01956596374509</v>
      </c>
      <c r="AN41">
        <f t="shared" si="40"/>
        <v>283.67301025390623</v>
      </c>
      <c r="AO41">
        <f t="shared" si="41"/>
        <v>239.98737744836399</v>
      </c>
      <c r="AP41">
        <f t="shared" si="42"/>
        <v>0.21786272492654005</v>
      </c>
      <c r="AQ41">
        <f t="shared" si="43"/>
        <v>1.6970600140996448</v>
      </c>
      <c r="AR41">
        <f t="shared" si="44"/>
        <v>24.791287466398984</v>
      </c>
      <c r="AS41">
        <f t="shared" si="45"/>
        <v>18.214993521086484</v>
      </c>
      <c r="AT41">
        <f t="shared" si="46"/>
        <v>12.696288108825684</v>
      </c>
      <c r="AU41">
        <f t="shared" si="47"/>
        <v>1.4735354625477579</v>
      </c>
      <c r="AV41">
        <f t="shared" si="48"/>
        <v>0.2182312745378257</v>
      </c>
      <c r="AW41">
        <f t="shared" si="49"/>
        <v>0.45017288878932593</v>
      </c>
      <c r="AX41">
        <f t="shared" si="50"/>
        <v>1.023362573758432</v>
      </c>
      <c r="AY41">
        <f t="shared" si="51"/>
        <v>0.13791799386223214</v>
      </c>
      <c r="AZ41">
        <f t="shared" si="52"/>
        <v>19.54049520560633</v>
      </c>
      <c r="BA41">
        <f t="shared" si="53"/>
        <v>0.74145754148435994</v>
      </c>
      <c r="BB41">
        <f t="shared" si="54"/>
        <v>31.091730770866121</v>
      </c>
      <c r="BC41">
        <f t="shared" si="55"/>
        <v>379.10945028149166</v>
      </c>
      <c r="BD41">
        <f t="shared" si="56"/>
        <v>1.0148333841015824E-2</v>
      </c>
    </row>
    <row r="42" spans="1:114" x14ac:dyDescent="0.25">
      <c r="A42" s="1">
        <v>24</v>
      </c>
      <c r="B42" s="1" t="s">
        <v>89</v>
      </c>
      <c r="C42" s="1">
        <v>1117.5000047273934</v>
      </c>
      <c r="D42" s="1">
        <v>0</v>
      </c>
      <c r="E42">
        <f t="shared" si="29"/>
        <v>12.420969715647939</v>
      </c>
      <c r="F42">
        <f t="shared" si="30"/>
        <v>0.23646785352135141</v>
      </c>
      <c r="G42">
        <f t="shared" si="31"/>
        <v>285.1233840028965</v>
      </c>
      <c r="H42">
        <f t="shared" si="32"/>
        <v>4.038831475649614</v>
      </c>
      <c r="I42">
        <f t="shared" si="33"/>
        <v>1.246666295202898</v>
      </c>
      <c r="J42">
        <f t="shared" si="34"/>
        <v>14.867866516113281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10.52484130859375</v>
      </c>
      <c r="P42" s="1">
        <v>14.867866516113281</v>
      </c>
      <c r="Q42" s="1">
        <v>9.0326728820800781</v>
      </c>
      <c r="R42" s="1">
        <v>401.74203491210937</v>
      </c>
      <c r="S42" s="1">
        <v>384.96734619140625</v>
      </c>
      <c r="T42" s="1">
        <v>1.7610183954238892</v>
      </c>
      <c r="U42" s="1">
        <v>6.5768156051635742</v>
      </c>
      <c r="V42" s="1">
        <v>9.4437484741210937</v>
      </c>
      <c r="W42" s="1">
        <v>35.269245147705078</v>
      </c>
      <c r="X42" s="1">
        <v>499.888427734375</v>
      </c>
      <c r="Y42" s="1">
        <v>1499.89990234375</v>
      </c>
      <c r="Z42" s="1">
        <v>232.24851989746094</v>
      </c>
      <c r="AA42" s="1">
        <v>68.453781127929688</v>
      </c>
      <c r="AB42" s="1">
        <v>-2.7877464294433594</v>
      </c>
      <c r="AC42" s="1">
        <v>0.21380659937858582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0.83314737955729168</v>
      </c>
      <c r="AL42">
        <f t="shared" si="38"/>
        <v>4.038831475649614E-3</v>
      </c>
      <c r="AM42">
        <f t="shared" si="39"/>
        <v>288.01786651611326</v>
      </c>
      <c r="AN42">
        <f t="shared" si="40"/>
        <v>283.67484130859373</v>
      </c>
      <c r="AO42">
        <f t="shared" si="41"/>
        <v>239.98397901093995</v>
      </c>
      <c r="AP42">
        <f t="shared" si="42"/>
        <v>0.21803032846141915</v>
      </c>
      <c r="AQ42">
        <f t="shared" si="43"/>
        <v>1.6968741911575176</v>
      </c>
      <c r="AR42">
        <f t="shared" si="44"/>
        <v>24.788611574082637</v>
      </c>
      <c r="AS42">
        <f t="shared" si="45"/>
        <v>18.211795968919063</v>
      </c>
      <c r="AT42">
        <f t="shared" si="46"/>
        <v>12.696353912353516</v>
      </c>
      <c r="AU42">
        <f t="shared" si="47"/>
        <v>1.473541817843173</v>
      </c>
      <c r="AV42">
        <f t="shared" si="48"/>
        <v>0.21829212479455459</v>
      </c>
      <c r="AW42">
        <f t="shared" si="49"/>
        <v>0.45020789595461974</v>
      </c>
      <c r="AX42">
        <f t="shared" si="50"/>
        <v>1.0233339218885531</v>
      </c>
      <c r="AY42">
        <f t="shared" si="51"/>
        <v>0.13795687971563683</v>
      </c>
      <c r="AZ42">
        <f t="shared" si="52"/>
        <v>19.517773722988924</v>
      </c>
      <c r="BA42">
        <f t="shared" si="53"/>
        <v>0.74064303589305669</v>
      </c>
      <c r="BB42">
        <f t="shared" si="54"/>
        <v>31.098064666398827</v>
      </c>
      <c r="BC42">
        <f t="shared" si="55"/>
        <v>379.06301206498148</v>
      </c>
      <c r="BD42">
        <f t="shared" si="56"/>
        <v>1.0190076771995481E-2</v>
      </c>
    </row>
    <row r="43" spans="1:114" x14ac:dyDescent="0.25">
      <c r="A43" s="1">
        <v>25</v>
      </c>
      <c r="B43" s="1" t="s">
        <v>90</v>
      </c>
      <c r="C43" s="1">
        <v>1118.0000047162175</v>
      </c>
      <c r="D43" s="1">
        <v>0</v>
      </c>
      <c r="E43">
        <f t="shared" si="29"/>
        <v>12.401819141562873</v>
      </c>
      <c r="F43">
        <f t="shared" si="30"/>
        <v>0.23646083596609602</v>
      </c>
      <c r="G43">
        <f t="shared" si="31"/>
        <v>285.28945141669539</v>
      </c>
      <c r="H43">
        <f t="shared" si="32"/>
        <v>4.0390301969352276</v>
      </c>
      <c r="I43">
        <f t="shared" si="33"/>
        <v>1.2467612610290082</v>
      </c>
      <c r="J43">
        <f t="shared" si="34"/>
        <v>14.868701934814453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10.526030540466309</v>
      </c>
      <c r="P43" s="1">
        <v>14.868701934814453</v>
      </c>
      <c r="Q43" s="1">
        <v>9.0332756042480469</v>
      </c>
      <c r="R43" s="1">
        <v>401.7528076171875</v>
      </c>
      <c r="S43" s="1">
        <v>385.00076293945312</v>
      </c>
      <c r="T43" s="1">
        <v>1.7607015371322632</v>
      </c>
      <c r="U43" s="1">
        <v>6.5767612457275391</v>
      </c>
      <c r="V43" s="1">
        <v>9.4413022994995117</v>
      </c>
      <c r="W43" s="1">
        <v>35.266166687011719</v>
      </c>
      <c r="X43" s="1">
        <v>499.88580322265625</v>
      </c>
      <c r="Y43" s="1">
        <v>1499.9017333984375</v>
      </c>
      <c r="Z43" s="1">
        <v>231.94967651367187</v>
      </c>
      <c r="AA43" s="1">
        <v>68.45379638671875</v>
      </c>
      <c r="AB43" s="1">
        <v>-2.7877464294433594</v>
      </c>
      <c r="AC43" s="1">
        <v>0.21380659937858582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0.83314300537109354</v>
      </c>
      <c r="AL43">
        <f t="shared" si="38"/>
        <v>4.0390301969352276E-3</v>
      </c>
      <c r="AM43">
        <f t="shared" si="39"/>
        <v>288.01870193481443</v>
      </c>
      <c r="AN43">
        <f t="shared" si="40"/>
        <v>283.67603054046629</v>
      </c>
      <c r="AO43">
        <f t="shared" si="41"/>
        <v>239.9842719796834</v>
      </c>
      <c r="AP43">
        <f t="shared" si="42"/>
        <v>0.21796557441637388</v>
      </c>
      <c r="AQ43">
        <f t="shared" si="43"/>
        <v>1.696965536228104</v>
      </c>
      <c r="AR43">
        <f t="shared" si="44"/>
        <v>24.789940453285734</v>
      </c>
      <c r="AS43">
        <f t="shared" si="45"/>
        <v>18.213179207558195</v>
      </c>
      <c r="AT43">
        <f t="shared" si="46"/>
        <v>12.697366237640381</v>
      </c>
      <c r="AU43">
        <f t="shared" si="47"/>
        <v>1.4736395911151725</v>
      </c>
      <c r="AV43">
        <f t="shared" si="48"/>
        <v>0.21828614455268144</v>
      </c>
      <c r="AW43">
        <f t="shared" si="49"/>
        <v>0.45020427519909573</v>
      </c>
      <c r="AX43">
        <f t="shared" si="50"/>
        <v>1.0234353159160767</v>
      </c>
      <c r="AY43">
        <f t="shared" si="51"/>
        <v>0.13795305808078473</v>
      </c>
      <c r="AZ43">
        <f t="shared" si="52"/>
        <v>19.529146018557157</v>
      </c>
      <c r="BA43">
        <f t="shared" si="53"/>
        <v>0.74101009369054482</v>
      </c>
      <c r="BB43">
        <f t="shared" si="54"/>
        <v>31.096323392537649</v>
      </c>
      <c r="BC43">
        <f t="shared" si="55"/>
        <v>379.10553207877166</v>
      </c>
      <c r="BD43">
        <f t="shared" si="56"/>
        <v>1.0172655001026761E-2</v>
      </c>
    </row>
    <row r="44" spans="1:114" x14ac:dyDescent="0.25">
      <c r="A44" s="1">
        <v>26</v>
      </c>
      <c r="B44" s="1" t="s">
        <v>90</v>
      </c>
      <c r="C44" s="1">
        <v>1118.5000047050416</v>
      </c>
      <c r="D44" s="1">
        <v>0</v>
      </c>
      <c r="E44">
        <f t="shared" si="29"/>
        <v>12.423840901541162</v>
      </c>
      <c r="F44">
        <f t="shared" si="30"/>
        <v>0.23645123790074649</v>
      </c>
      <c r="G44">
        <f t="shared" si="31"/>
        <v>285.13412527996496</v>
      </c>
      <c r="H44">
        <f t="shared" si="32"/>
        <v>4.0405105577837244</v>
      </c>
      <c r="I44">
        <f t="shared" si="33"/>
        <v>1.2472659097429362</v>
      </c>
      <c r="J44">
        <f t="shared" si="34"/>
        <v>14.873954772949219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10.527105331420898</v>
      </c>
      <c r="P44" s="1">
        <v>14.873954772949219</v>
      </c>
      <c r="Q44" s="1">
        <v>9.0335874557495117</v>
      </c>
      <c r="R44" s="1">
        <v>401.78924560546875</v>
      </c>
      <c r="S44" s="1">
        <v>385.01031494140625</v>
      </c>
      <c r="T44" s="1">
        <v>1.7600042819976807</v>
      </c>
      <c r="U44" s="1">
        <v>6.5777449607849121</v>
      </c>
      <c r="V44" s="1">
        <v>9.4369382858276367</v>
      </c>
      <c r="W44" s="1">
        <v>35.26910400390625</v>
      </c>
      <c r="X44" s="1">
        <v>499.89404296875</v>
      </c>
      <c r="Y44" s="1">
        <v>1499.9268798828125</v>
      </c>
      <c r="Z44" s="1">
        <v>231.54704284667969</v>
      </c>
      <c r="AA44" s="1">
        <v>68.454170227050781</v>
      </c>
      <c r="AB44" s="1">
        <v>-2.7877464294433594</v>
      </c>
      <c r="AC44" s="1">
        <v>0.21380659937858582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0.83315673828124981</v>
      </c>
      <c r="AL44">
        <f t="shared" si="38"/>
        <v>4.0405105577837244E-3</v>
      </c>
      <c r="AM44">
        <f t="shared" si="39"/>
        <v>288.0239547729492</v>
      </c>
      <c r="AN44">
        <f t="shared" si="40"/>
        <v>283.67710533142088</v>
      </c>
      <c r="AO44">
        <f t="shared" si="41"/>
        <v>239.98829541709347</v>
      </c>
      <c r="AP44">
        <f t="shared" si="42"/>
        <v>0.21670610683453681</v>
      </c>
      <c r="AQ44">
        <f t="shared" si="43"/>
        <v>1.697539982998632</v>
      </c>
      <c r="AR44">
        <f t="shared" si="44"/>
        <v>24.798196769724651</v>
      </c>
      <c r="AS44">
        <f t="shared" si="45"/>
        <v>18.220451808939739</v>
      </c>
      <c r="AT44">
        <f t="shared" si="46"/>
        <v>12.700530052185059</v>
      </c>
      <c r="AU44">
        <f t="shared" si="47"/>
        <v>1.4739451981652372</v>
      </c>
      <c r="AV44">
        <f t="shared" si="48"/>
        <v>0.21827796519958473</v>
      </c>
      <c r="AW44">
        <f t="shared" si="49"/>
        <v>0.45027407325569585</v>
      </c>
      <c r="AX44">
        <f t="shared" si="50"/>
        <v>1.0236711249095414</v>
      </c>
      <c r="AY44">
        <f t="shared" si="51"/>
        <v>0.13794783112193057</v>
      </c>
      <c r="AZ44">
        <f t="shared" si="52"/>
        <v>19.518619949455946</v>
      </c>
      <c r="BA44">
        <f t="shared" si="53"/>
        <v>0.74058827572803809</v>
      </c>
      <c r="BB44">
        <f t="shared" si="54"/>
        <v>31.091221404202397</v>
      </c>
      <c r="BC44">
        <f t="shared" si="55"/>
        <v>379.10461599071732</v>
      </c>
      <c r="BD44">
        <f t="shared" si="56"/>
        <v>1.018907108664327E-2</v>
      </c>
    </row>
    <row r="45" spans="1:114" x14ac:dyDescent="0.25">
      <c r="A45" s="1">
        <v>27</v>
      </c>
      <c r="B45" s="1" t="s">
        <v>91</v>
      </c>
      <c r="C45" s="1">
        <v>1119.0000046938658</v>
      </c>
      <c r="D45" s="1">
        <v>0</v>
      </c>
      <c r="E45">
        <f t="shared" si="29"/>
        <v>12.439707062067606</v>
      </c>
      <c r="F45">
        <f t="shared" si="30"/>
        <v>0.23661095189713185</v>
      </c>
      <c r="G45">
        <f t="shared" si="31"/>
        <v>285.05002052680578</v>
      </c>
      <c r="H45">
        <f t="shared" si="32"/>
        <v>4.0429781095861888</v>
      </c>
      <c r="I45">
        <f t="shared" si="33"/>
        <v>1.2472506421833736</v>
      </c>
      <c r="J45">
        <f t="shared" si="34"/>
        <v>14.875142097473145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10.528354644775391</v>
      </c>
      <c r="P45" s="1">
        <v>14.875142097473145</v>
      </c>
      <c r="Q45" s="1">
        <v>9.0339469909667969</v>
      </c>
      <c r="R45" s="1">
        <v>401.78091430664062</v>
      </c>
      <c r="S45" s="1">
        <v>384.98257446289062</v>
      </c>
      <c r="T45" s="1">
        <v>1.7593592405319214</v>
      </c>
      <c r="U45" s="1">
        <v>6.5798482894897461</v>
      </c>
      <c r="V45" s="1">
        <v>9.4327192306518555</v>
      </c>
      <c r="W45" s="1">
        <v>35.277534484863281</v>
      </c>
      <c r="X45" s="1">
        <v>499.9130859375</v>
      </c>
      <c r="Y45" s="1">
        <v>1499.91748046875</v>
      </c>
      <c r="Z45" s="1">
        <v>231.14482116699219</v>
      </c>
      <c r="AA45" s="1">
        <v>68.454345703125</v>
      </c>
      <c r="AB45" s="1">
        <v>-2.7877464294433594</v>
      </c>
      <c r="AC45" s="1">
        <v>0.21380659937858582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0.83318847656249995</v>
      </c>
      <c r="AL45">
        <f t="shared" si="38"/>
        <v>4.0429781095861891E-3</v>
      </c>
      <c r="AM45">
        <f t="shared" si="39"/>
        <v>288.02514209747312</v>
      </c>
      <c r="AN45">
        <f t="shared" si="40"/>
        <v>283.67835464477537</v>
      </c>
      <c r="AO45">
        <f t="shared" si="41"/>
        <v>239.98679151087708</v>
      </c>
      <c r="AP45">
        <f t="shared" si="42"/>
        <v>0.21538189908080377</v>
      </c>
      <c r="AQ45">
        <f t="shared" si="43"/>
        <v>1.6976698516662203</v>
      </c>
      <c r="AR45">
        <f t="shared" si="44"/>
        <v>24.80003035933948</v>
      </c>
      <c r="AS45">
        <f t="shared" si="45"/>
        <v>18.220182069849734</v>
      </c>
      <c r="AT45">
        <f t="shared" si="46"/>
        <v>12.701748371124268</v>
      </c>
      <c r="AU45">
        <f t="shared" si="47"/>
        <v>1.4740628959285726</v>
      </c>
      <c r="AV45">
        <f t="shared" si="48"/>
        <v>0.21841406485954318</v>
      </c>
      <c r="AW45">
        <f t="shared" si="49"/>
        <v>0.45041920948284681</v>
      </c>
      <c r="AX45">
        <f t="shared" si="50"/>
        <v>1.0236436864457259</v>
      </c>
      <c r="AY45">
        <f t="shared" si="51"/>
        <v>0.1380348052349028</v>
      </c>
      <c r="AZ45">
        <f t="shared" si="52"/>
        <v>19.512912647824841</v>
      </c>
      <c r="BA45">
        <f t="shared" si="53"/>
        <v>0.74042317609957808</v>
      </c>
      <c r="BB45">
        <f t="shared" si="54"/>
        <v>31.100775346279399</v>
      </c>
      <c r="BC45">
        <f t="shared" si="55"/>
        <v>379.06933349936401</v>
      </c>
      <c r="BD45">
        <f t="shared" si="56"/>
        <v>1.0206168120733487E-2</v>
      </c>
    </row>
    <row r="46" spans="1:114" x14ac:dyDescent="0.25">
      <c r="A46" s="1">
        <v>28</v>
      </c>
      <c r="B46" s="1" t="s">
        <v>91</v>
      </c>
      <c r="C46" s="1">
        <v>1119.5000046826899</v>
      </c>
      <c r="D46" s="1">
        <v>0</v>
      </c>
      <c r="E46">
        <f t="shared" si="29"/>
        <v>12.390637251820142</v>
      </c>
      <c r="F46">
        <f t="shared" si="30"/>
        <v>0.23674933654266342</v>
      </c>
      <c r="G46">
        <f t="shared" si="31"/>
        <v>285.47912065465351</v>
      </c>
      <c r="H46">
        <f t="shared" si="32"/>
        <v>4.0451944525008487</v>
      </c>
      <c r="I46">
        <f t="shared" si="33"/>
        <v>1.247251371277263</v>
      </c>
      <c r="J46">
        <f t="shared" si="34"/>
        <v>14.876570701599121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10.52979850769043</v>
      </c>
      <c r="P46" s="1">
        <v>14.876570701599121</v>
      </c>
      <c r="Q46" s="1">
        <v>9.0344877243041992</v>
      </c>
      <c r="R46" s="1">
        <v>401.75405883789062</v>
      </c>
      <c r="S46" s="1">
        <v>385.01397705078125</v>
      </c>
      <c r="T46" s="1">
        <v>1.7591910362243652</v>
      </c>
      <c r="U46" s="1">
        <v>6.582155704498291</v>
      </c>
      <c r="V46" s="1">
        <v>9.4308586120605469</v>
      </c>
      <c r="W46" s="1">
        <v>35.286323547363281</v>
      </c>
      <c r="X46" s="1">
        <v>499.92922973632812</v>
      </c>
      <c r="Y46" s="1">
        <v>1499.8836669921875</v>
      </c>
      <c r="Z46" s="1">
        <v>230.83480834960937</v>
      </c>
      <c r="AA46" s="1">
        <v>68.4539794921875</v>
      </c>
      <c r="AB46" s="1">
        <v>-2.7877464294433594</v>
      </c>
      <c r="AC46" s="1">
        <v>0.21380659937858582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0.8332153828938802</v>
      </c>
      <c r="AL46">
        <f t="shared" si="38"/>
        <v>4.0451944525008486E-3</v>
      </c>
      <c r="AM46">
        <f t="shared" si="39"/>
        <v>288.0265707015991</v>
      </c>
      <c r="AN46">
        <f t="shared" si="40"/>
        <v>283.67979850769041</v>
      </c>
      <c r="AO46">
        <f t="shared" si="41"/>
        <v>239.98138135474801</v>
      </c>
      <c r="AP46">
        <f t="shared" si="42"/>
        <v>0.21413689417893453</v>
      </c>
      <c r="AQ46">
        <f t="shared" si="43"/>
        <v>1.6978261228873741</v>
      </c>
      <c r="AR46">
        <f t="shared" si="44"/>
        <v>24.802445898432293</v>
      </c>
      <c r="AS46">
        <f t="shared" si="45"/>
        <v>18.220290193934002</v>
      </c>
      <c r="AT46">
        <f t="shared" si="46"/>
        <v>12.703184604644775</v>
      </c>
      <c r="AU46">
        <f t="shared" si="47"/>
        <v>1.4742016563171527</v>
      </c>
      <c r="AV46">
        <f t="shared" si="48"/>
        <v>0.21853197737088739</v>
      </c>
      <c r="AW46">
        <f t="shared" si="49"/>
        <v>0.45057475161011096</v>
      </c>
      <c r="AX46">
        <f t="shared" si="50"/>
        <v>1.0236269047070419</v>
      </c>
      <c r="AY46">
        <f t="shared" si="51"/>
        <v>0.13811015788027009</v>
      </c>
      <c r="AZ46">
        <f t="shared" si="52"/>
        <v>19.542181870741373</v>
      </c>
      <c r="BA46">
        <f t="shared" si="53"/>
        <v>0.74147729088027459</v>
      </c>
      <c r="BB46">
        <f t="shared" si="54"/>
        <v>31.1100100524902</v>
      </c>
      <c r="BC46">
        <f t="shared" si="55"/>
        <v>379.12406152495026</v>
      </c>
      <c r="BD46">
        <f t="shared" si="56"/>
        <v>1.0167459377555652E-2</v>
      </c>
    </row>
    <row r="47" spans="1:114" x14ac:dyDescent="0.25">
      <c r="A47" s="1">
        <v>29</v>
      </c>
      <c r="B47" s="1" t="s">
        <v>92</v>
      </c>
      <c r="C47" s="1">
        <v>1120.000004671514</v>
      </c>
      <c r="D47" s="1">
        <v>0</v>
      </c>
      <c r="E47">
        <f t="shared" si="29"/>
        <v>12.327253715529546</v>
      </c>
      <c r="F47">
        <f t="shared" si="30"/>
        <v>0.23662238361262622</v>
      </c>
      <c r="G47">
        <f t="shared" si="31"/>
        <v>285.90006603229142</v>
      </c>
      <c r="H47">
        <f t="shared" si="32"/>
        <v>4.0446163192802809</v>
      </c>
      <c r="I47">
        <f t="shared" si="33"/>
        <v>1.2476865453603017</v>
      </c>
      <c r="J47">
        <f t="shared" si="34"/>
        <v>14.880337715148926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10.530508995056152</v>
      </c>
      <c r="P47" s="1">
        <v>14.880337715148926</v>
      </c>
      <c r="Q47" s="1">
        <v>9.0346994400024414</v>
      </c>
      <c r="R47" s="1">
        <v>401.69338989257812</v>
      </c>
      <c r="S47" s="1">
        <v>385.03060913085937</v>
      </c>
      <c r="T47" s="1">
        <v>1.7598469257354736</v>
      </c>
      <c r="U47" s="1">
        <v>6.5818219184875488</v>
      </c>
      <c r="V47" s="1">
        <v>9.4339237213134766</v>
      </c>
      <c r="W47" s="1">
        <v>35.282844543457031</v>
      </c>
      <c r="X47" s="1">
        <v>499.96054077148437</v>
      </c>
      <c r="Y47" s="1">
        <v>1499.878662109375</v>
      </c>
      <c r="Z47" s="1">
        <v>230.62686157226562</v>
      </c>
      <c r="AA47" s="1">
        <v>68.453948974609375</v>
      </c>
      <c r="AB47" s="1">
        <v>-2.7877464294433594</v>
      </c>
      <c r="AC47" s="1">
        <v>0.21380659937858582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0.83326756795247392</v>
      </c>
      <c r="AL47">
        <f t="shared" si="38"/>
        <v>4.044616319280281E-3</v>
      </c>
      <c r="AM47">
        <f t="shared" si="39"/>
        <v>288.0303377151489</v>
      </c>
      <c r="AN47">
        <f t="shared" si="40"/>
        <v>283.68050899505613</v>
      </c>
      <c r="AO47">
        <f t="shared" si="41"/>
        <v>239.98058057351591</v>
      </c>
      <c r="AP47">
        <f t="shared" si="42"/>
        <v>0.21405055867929804</v>
      </c>
      <c r="AQ47">
        <f t="shared" si="43"/>
        <v>1.6982382471284139</v>
      </c>
      <c r="AR47">
        <f t="shared" si="44"/>
        <v>24.808477415354321</v>
      </c>
      <c r="AS47">
        <f t="shared" si="45"/>
        <v>18.226655496866773</v>
      </c>
      <c r="AT47">
        <f t="shared" si="46"/>
        <v>12.705423355102539</v>
      </c>
      <c r="AU47">
        <f t="shared" si="47"/>
        <v>1.4744179740616599</v>
      </c>
      <c r="AV47">
        <f t="shared" si="48"/>
        <v>0.21842380580947929</v>
      </c>
      <c r="AW47">
        <f t="shared" si="49"/>
        <v>0.45055170176811227</v>
      </c>
      <c r="AX47">
        <f t="shared" si="50"/>
        <v>1.0238662722935477</v>
      </c>
      <c r="AY47">
        <f t="shared" si="51"/>
        <v>0.13804103020860509</v>
      </c>
      <c r="AZ47">
        <f t="shared" si="52"/>
        <v>19.570988532011928</v>
      </c>
      <c r="BA47">
        <f t="shared" si="53"/>
        <v>0.74253853915059331</v>
      </c>
      <c r="BB47">
        <f t="shared" si="54"/>
        <v>31.099655396374594</v>
      </c>
      <c r="BC47">
        <f t="shared" si="55"/>
        <v>379.17082310255887</v>
      </c>
      <c r="BD47">
        <f t="shared" si="56"/>
        <v>1.011083446241199E-2</v>
      </c>
    </row>
    <row r="48" spans="1:114" x14ac:dyDescent="0.25">
      <c r="A48" s="1">
        <v>30</v>
      </c>
      <c r="B48" s="1" t="s">
        <v>92</v>
      </c>
      <c r="C48" s="1">
        <v>1120.5000046603382</v>
      </c>
      <c r="D48" s="1">
        <v>0</v>
      </c>
      <c r="E48">
        <f t="shared" si="29"/>
        <v>12.27027453954935</v>
      </c>
      <c r="F48">
        <f t="shared" si="30"/>
        <v>0.2364793358127863</v>
      </c>
      <c r="G48">
        <f t="shared" si="31"/>
        <v>286.28064632796929</v>
      </c>
      <c r="H48">
        <f t="shared" si="32"/>
        <v>4.0429150278112704</v>
      </c>
      <c r="I48">
        <f t="shared" si="33"/>
        <v>1.2478558895038216</v>
      </c>
      <c r="J48">
        <f t="shared" si="34"/>
        <v>14.881377220153809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10.531410217285156</v>
      </c>
      <c r="P48" s="1">
        <v>14.881377220153809</v>
      </c>
      <c r="Q48" s="1">
        <v>9.0352869033813477</v>
      </c>
      <c r="R48" s="1">
        <v>401.64935302734375</v>
      </c>
      <c r="S48" s="1">
        <v>385.05596923828125</v>
      </c>
      <c r="T48" s="1">
        <v>1.761170506477356</v>
      </c>
      <c r="U48" s="1">
        <v>6.5810184478759766</v>
      </c>
      <c r="V48" s="1">
        <v>9.4404382705688477</v>
      </c>
      <c r="W48" s="1">
        <v>35.2763671875</v>
      </c>
      <c r="X48" s="1">
        <v>499.97119140625</v>
      </c>
      <c r="Y48" s="1">
        <v>1499.84130859375</v>
      </c>
      <c r="Z48" s="1">
        <v>230.33940124511719</v>
      </c>
      <c r="AA48" s="1">
        <v>68.453857421875</v>
      </c>
      <c r="AB48" s="1">
        <v>-2.7877464294433594</v>
      </c>
      <c r="AC48" s="1">
        <v>0.21380659937858582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0.83328531901041658</v>
      </c>
      <c r="AL48">
        <f t="shared" si="38"/>
        <v>4.04291502781127E-3</v>
      </c>
      <c r="AM48">
        <f t="shared" si="39"/>
        <v>288.03137722015379</v>
      </c>
      <c r="AN48">
        <f t="shared" si="40"/>
        <v>283.68141021728513</v>
      </c>
      <c r="AO48">
        <f t="shared" si="41"/>
        <v>239.97460401114949</v>
      </c>
      <c r="AP48">
        <f t="shared" si="42"/>
        <v>0.21485728728729109</v>
      </c>
      <c r="AQ48">
        <f t="shared" si="43"/>
        <v>1.698351988025453</v>
      </c>
      <c r="AR48">
        <f t="shared" si="44"/>
        <v>24.810172165443674</v>
      </c>
      <c r="AS48">
        <f t="shared" si="45"/>
        <v>18.229153717567698</v>
      </c>
      <c r="AT48">
        <f t="shared" si="46"/>
        <v>12.706393718719482</v>
      </c>
      <c r="AU48">
        <f t="shared" si="47"/>
        <v>1.4745117434620842</v>
      </c>
      <c r="AV48">
        <f t="shared" si="48"/>
        <v>0.21830190975022989</v>
      </c>
      <c r="AW48">
        <f t="shared" si="49"/>
        <v>0.45049609852163119</v>
      </c>
      <c r="AX48">
        <f t="shared" si="50"/>
        <v>1.0240156449404529</v>
      </c>
      <c r="AY48">
        <f t="shared" si="51"/>
        <v>0.13796313273325744</v>
      </c>
      <c r="AZ48">
        <f t="shared" si="52"/>
        <v>19.597014546377032</v>
      </c>
      <c r="BA48">
        <f t="shared" si="53"/>
        <v>0.7434780115064582</v>
      </c>
      <c r="BB48">
        <f t="shared" si="54"/>
        <v>31.091683673076453</v>
      </c>
      <c r="BC48">
        <f t="shared" si="55"/>
        <v>379.22326838134313</v>
      </c>
      <c r="BD48">
        <f t="shared" si="56"/>
        <v>1.0060128857436989E-2</v>
      </c>
      <c r="BE48">
        <f>AVERAGE(E34:E48)</f>
        <v>12.310159181022568</v>
      </c>
      <c r="BF48">
        <f>AVERAGE(O34:O48)</f>
        <v>10.523804855346679</v>
      </c>
      <c r="BG48">
        <f>AVERAGE(P34:P48)</f>
        <v>14.872229385375977</v>
      </c>
      <c r="BH48" t="e">
        <f>AVERAGE(B34:B48)</f>
        <v>#DIV/0!</v>
      </c>
      <c r="BI48">
        <f t="shared" ref="BI48:DJ48" si="57">AVERAGE(C34:C48)</f>
        <v>1117.0333380711575</v>
      </c>
      <c r="BJ48">
        <f t="shared" si="57"/>
        <v>0</v>
      </c>
      <c r="BK48">
        <f t="shared" si="57"/>
        <v>12.310159181022568</v>
      </c>
      <c r="BL48">
        <f t="shared" si="57"/>
        <v>0.23634138140440988</v>
      </c>
      <c r="BM48">
        <f t="shared" si="57"/>
        <v>285.91049645070927</v>
      </c>
      <c r="BN48">
        <f t="shared" si="57"/>
        <v>4.0384857711849218</v>
      </c>
      <c r="BO48">
        <f t="shared" si="57"/>
        <v>1.2471790532395324</v>
      </c>
      <c r="BP48">
        <f t="shared" si="57"/>
        <v>14.872229385375977</v>
      </c>
      <c r="BQ48">
        <f t="shared" si="57"/>
        <v>6</v>
      </c>
      <c r="BR48">
        <f t="shared" si="57"/>
        <v>1.4200000166893005</v>
      </c>
      <c r="BS48">
        <f t="shared" si="57"/>
        <v>1</v>
      </c>
      <c r="BT48">
        <f t="shared" si="57"/>
        <v>2.8400000333786011</v>
      </c>
      <c r="BU48">
        <f t="shared" si="57"/>
        <v>10.523804855346679</v>
      </c>
      <c r="BV48">
        <f t="shared" si="57"/>
        <v>14.872229385375977</v>
      </c>
      <c r="BW48">
        <f t="shared" si="57"/>
        <v>9.032307434082032</v>
      </c>
      <c r="BX48">
        <f t="shared" si="57"/>
        <v>401.65216064453125</v>
      </c>
      <c r="BY48">
        <f t="shared" si="57"/>
        <v>385.01155802408852</v>
      </c>
      <c r="BZ48">
        <f t="shared" si="57"/>
        <v>1.7611985365549723</v>
      </c>
      <c r="CA48">
        <f t="shared" si="57"/>
        <v>6.5762551307678221</v>
      </c>
      <c r="CB48">
        <f t="shared" si="57"/>
        <v>9.4454271952311206</v>
      </c>
      <c r="CC48">
        <f t="shared" si="57"/>
        <v>35.268889617919925</v>
      </c>
      <c r="CD48">
        <f t="shared" si="57"/>
        <v>499.92280883789061</v>
      </c>
      <c r="CE48">
        <f t="shared" si="57"/>
        <v>1499.91015625</v>
      </c>
      <c r="CF48">
        <f t="shared" si="57"/>
        <v>232.47988688151042</v>
      </c>
      <c r="CG48">
        <f t="shared" si="57"/>
        <v>68.454199218750006</v>
      </c>
      <c r="CH48">
        <f t="shared" si="57"/>
        <v>-2.7877464294433594</v>
      </c>
      <c r="CI48">
        <f t="shared" si="57"/>
        <v>0.21380659937858582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0.83320468139648418</v>
      </c>
      <c r="CR48">
        <f t="shared" si="57"/>
        <v>4.0384857711849229E-3</v>
      </c>
      <c r="CS48">
        <f t="shared" si="57"/>
        <v>288.02222938537602</v>
      </c>
      <c r="CT48">
        <f t="shared" si="57"/>
        <v>283.67380485534676</v>
      </c>
      <c r="CU48">
        <f t="shared" si="57"/>
        <v>239.98561963590328</v>
      </c>
      <c r="CV48">
        <f t="shared" si="57"/>
        <v>0.21757009690880538</v>
      </c>
      <c r="CW48">
        <f t="shared" si="57"/>
        <v>1.6973513313939754</v>
      </c>
      <c r="CX48">
        <f t="shared" si="57"/>
        <v>24.79543039465165</v>
      </c>
      <c r="CY48">
        <f t="shared" si="57"/>
        <v>18.219175263883827</v>
      </c>
      <c r="CZ48">
        <f t="shared" si="57"/>
        <v>12.698017120361328</v>
      </c>
      <c r="DA48">
        <f t="shared" si="57"/>
        <v>1.4737025079138568</v>
      </c>
      <c r="DB48">
        <f t="shared" si="57"/>
        <v>0.21818432867575285</v>
      </c>
      <c r="DC48">
        <f t="shared" si="57"/>
        <v>0.450172278154443</v>
      </c>
      <c r="DD48">
        <f t="shared" si="57"/>
        <v>1.0235302297594138</v>
      </c>
      <c r="DE48">
        <f t="shared" si="57"/>
        <v>0.13788799490919143</v>
      </c>
      <c r="DF48">
        <f t="shared" si="57"/>
        <v>19.571774188439694</v>
      </c>
      <c r="DG48">
        <f t="shared" si="57"/>
        <v>0.74260226258401252</v>
      </c>
      <c r="DH48">
        <f t="shared" si="57"/>
        <v>31.086047781970365</v>
      </c>
      <c r="DI48">
        <f t="shared" si="57"/>
        <v>379.15989791878553</v>
      </c>
      <c r="DJ48">
        <f t="shared" si="57"/>
        <v>1.0092735092809274E-2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>
        <v>31</v>
      </c>
      <c r="B51" s="1" t="s">
        <v>95</v>
      </c>
      <c r="C51" s="1">
        <v>1326.0000050514936</v>
      </c>
      <c r="D51" s="1">
        <v>0</v>
      </c>
      <c r="E51">
        <f t="shared" ref="E51:E65" si="58">(R51-S51*(1000-T51)/(1000-U51))*AK51</f>
        <v>12.981102175938515</v>
      </c>
      <c r="F51">
        <f t="shared" ref="F51:F65" si="59">IF(AV51&lt;&gt;0,1/(1/AV51-1/N51),0)</f>
        <v>0.23184070521511671</v>
      </c>
      <c r="G51">
        <f t="shared" ref="G51:G65" si="60">((AY51-AL51/2)*S51-E51)/(AY51+AL51/2)</f>
        <v>276.28608473264944</v>
      </c>
      <c r="H51">
        <f t="shared" ref="H51:H65" si="61">AL51*1000</f>
        <v>4.4199909494600504</v>
      </c>
      <c r="I51">
        <f t="shared" ref="I51:I65" si="62">(AQ51-AW51)</f>
        <v>1.3849317365421465</v>
      </c>
      <c r="J51">
        <f t="shared" ref="J51:J65" si="63">(P51+AP51*D51)</f>
        <v>17.297210693359375</v>
      </c>
      <c r="K51" s="1">
        <v>6</v>
      </c>
      <c r="L51">
        <f t="shared" ref="L51:L65" si="64">(K51*AE51+AF51)</f>
        <v>1.4200000166893005</v>
      </c>
      <c r="M51" s="1">
        <v>1</v>
      </c>
      <c r="N51">
        <f t="shared" ref="N51:N65" si="65">L51*(M51+1)*(M51+1)/(M51*M51+1)</f>
        <v>2.8400000333786011</v>
      </c>
      <c r="O51" s="1">
        <v>14.779152870178223</v>
      </c>
      <c r="P51" s="1">
        <v>17.297210693359375</v>
      </c>
      <c r="Q51" s="1">
        <v>14.111413955688477</v>
      </c>
      <c r="R51" s="1">
        <v>400.5008544921875</v>
      </c>
      <c r="S51" s="1">
        <v>382.89083862304687</v>
      </c>
      <c r="T51" s="1">
        <v>3.4569644927978516</v>
      </c>
      <c r="U51" s="1">
        <v>8.7152786254882812</v>
      </c>
      <c r="V51" s="1">
        <v>14.024955749511719</v>
      </c>
      <c r="W51" s="1">
        <v>35.358013153076172</v>
      </c>
      <c r="X51" s="1">
        <v>499.9476318359375</v>
      </c>
      <c r="Y51" s="1">
        <v>1499.82861328125</v>
      </c>
      <c r="Z51" s="1">
        <v>235.69131469726562</v>
      </c>
      <c r="AA51" s="1">
        <v>68.449897766113281</v>
      </c>
      <c r="AB51" s="1">
        <v>-2.9222679138183594</v>
      </c>
      <c r="AC51" s="1">
        <v>0.20448920130729675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ref="AK51:AK65" si="66">X51*0.000001/(K51*0.0001)</f>
        <v>0.83324605305989563</v>
      </c>
      <c r="AL51">
        <f t="shared" ref="AL51:AL65" si="67">(U51-T51)/(1000-U51)*AK51</f>
        <v>4.41999094946005E-3</v>
      </c>
      <c r="AM51">
        <f t="shared" ref="AM51:AM65" si="68">(P51+273.15)</f>
        <v>290.44721069335935</v>
      </c>
      <c r="AN51">
        <f t="shared" ref="AN51:AN65" si="69">(O51+273.15)</f>
        <v>287.9291528701782</v>
      </c>
      <c r="AO51">
        <f t="shared" ref="AO51:AO65" si="70">(Y51*AG51+Z51*AH51)*AI51</f>
        <v>239.9725727611949</v>
      </c>
      <c r="AP51">
        <f t="shared" ref="AP51:AP65" si="71">((AO51+0.00000010773*(AN51^4-AM51^4))-AL51*44100)/(L51*51.4+0.00000043092*AM51^3)</f>
        <v>0.2251209855225296</v>
      </c>
      <c r="AQ51">
        <f t="shared" ref="AQ51:AQ65" si="72">0.61365*EXP(17.502*J51/(240.97+J51))</f>
        <v>1.9814916674600116</v>
      </c>
      <c r="AR51">
        <f t="shared" ref="AR51:AR65" si="73">AQ51*1000/AA51</f>
        <v>28.948058830278725</v>
      </c>
      <c r="AS51">
        <f t="shared" ref="AS51:AS65" si="74">(AR51-U51)</f>
        <v>20.232780204790444</v>
      </c>
      <c r="AT51">
        <f t="shared" ref="AT51:AT65" si="75">IF(D51,P51,(O51+P51)/2)</f>
        <v>16.038181781768799</v>
      </c>
      <c r="AU51">
        <f t="shared" ref="AU51:AU65" si="76">0.61365*EXP(17.502*AT51/(240.97+AT51))</f>
        <v>1.8291540359561391</v>
      </c>
      <c r="AV51">
        <f t="shared" ref="AV51:AV65" si="77">IF(AS51&lt;&gt;0,(1000-(AR51+U51)/2)/AS51*AL51,0)</f>
        <v>0.21434301664052954</v>
      </c>
      <c r="AW51">
        <f t="shared" ref="AW51:AW65" si="78">U51*AA51/1000</f>
        <v>0.59655993091786508</v>
      </c>
      <c r="AX51">
        <f t="shared" ref="AX51:AX65" si="79">(AU51-AW51)</f>
        <v>1.232594105038274</v>
      </c>
      <c r="AY51">
        <f t="shared" ref="AY51:AY65" si="80">1/(1.6/F51+1.37/N51)</f>
        <v>0.13543373692738839</v>
      </c>
      <c r="AZ51">
        <f t="shared" ref="AZ51:AZ65" si="81">G51*AA51*0.001</f>
        <v>18.911754254149564</v>
      </c>
      <c r="BA51">
        <f t="shared" ref="BA51:BA65" si="82">G51/S51</f>
        <v>0.72157925148125834</v>
      </c>
      <c r="BB51">
        <f t="shared" ref="BB51:BB65" si="83">(1-AL51*AA51/AQ51/F51)*100</f>
        <v>34.141437917934695</v>
      </c>
      <c r="BC51">
        <f t="shared" ref="BC51:BC65" si="84">(S51-E51/(N51/1.35))</f>
        <v>376.72024435137394</v>
      </c>
      <c r="BD51">
        <f t="shared" ref="BD51:BD65" si="85">E51*BB51/100/BC51</f>
        <v>1.1764525551560141E-2</v>
      </c>
    </row>
    <row r="52" spans="1:56" x14ac:dyDescent="0.25">
      <c r="A52" s="1">
        <v>32</v>
      </c>
      <c r="B52" s="1" t="s">
        <v>95</v>
      </c>
      <c r="C52" s="1">
        <v>1326.0000050514936</v>
      </c>
      <c r="D52" s="1">
        <v>0</v>
      </c>
      <c r="E52">
        <f t="shared" si="58"/>
        <v>12.981102175938515</v>
      </c>
      <c r="F52">
        <f t="shared" si="59"/>
        <v>0.23184070521511671</v>
      </c>
      <c r="G52">
        <f t="shared" si="60"/>
        <v>276.28608473264944</v>
      </c>
      <c r="H52">
        <f t="shared" si="61"/>
        <v>4.4199909494600504</v>
      </c>
      <c r="I52">
        <f t="shared" si="62"/>
        <v>1.3849317365421465</v>
      </c>
      <c r="J52">
        <f t="shared" si="63"/>
        <v>17.297210693359375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14.779152870178223</v>
      </c>
      <c r="P52" s="1">
        <v>17.297210693359375</v>
      </c>
      <c r="Q52" s="1">
        <v>14.111413955688477</v>
      </c>
      <c r="R52" s="1">
        <v>400.5008544921875</v>
      </c>
      <c r="S52" s="1">
        <v>382.89083862304687</v>
      </c>
      <c r="T52" s="1">
        <v>3.4569644927978516</v>
      </c>
      <c r="U52" s="1">
        <v>8.7152786254882812</v>
      </c>
      <c r="V52" s="1">
        <v>14.024955749511719</v>
      </c>
      <c r="W52" s="1">
        <v>35.358013153076172</v>
      </c>
      <c r="X52" s="1">
        <v>499.9476318359375</v>
      </c>
      <c r="Y52" s="1">
        <v>1499.82861328125</v>
      </c>
      <c r="Z52" s="1">
        <v>235.69131469726562</v>
      </c>
      <c r="AA52" s="1">
        <v>68.449897766113281</v>
      </c>
      <c r="AB52" s="1">
        <v>-2.9222679138183594</v>
      </c>
      <c r="AC52" s="1">
        <v>0.20448920130729675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0.83324605305989563</v>
      </c>
      <c r="AL52">
        <f t="shared" si="67"/>
        <v>4.41999094946005E-3</v>
      </c>
      <c r="AM52">
        <f t="shared" si="68"/>
        <v>290.44721069335935</v>
      </c>
      <c r="AN52">
        <f t="shared" si="69"/>
        <v>287.9291528701782</v>
      </c>
      <c r="AO52">
        <f t="shared" si="70"/>
        <v>239.9725727611949</v>
      </c>
      <c r="AP52">
        <f t="shared" si="71"/>
        <v>0.2251209855225296</v>
      </c>
      <c r="AQ52">
        <f t="shared" si="72"/>
        <v>1.9814916674600116</v>
      </c>
      <c r="AR52">
        <f t="shared" si="73"/>
        <v>28.948058830278725</v>
      </c>
      <c r="AS52">
        <f t="shared" si="74"/>
        <v>20.232780204790444</v>
      </c>
      <c r="AT52">
        <f t="shared" si="75"/>
        <v>16.038181781768799</v>
      </c>
      <c r="AU52">
        <f t="shared" si="76"/>
        <v>1.8291540359561391</v>
      </c>
      <c r="AV52">
        <f t="shared" si="77"/>
        <v>0.21434301664052954</v>
      </c>
      <c r="AW52">
        <f t="shared" si="78"/>
        <v>0.59655993091786508</v>
      </c>
      <c r="AX52">
        <f t="shared" si="79"/>
        <v>1.232594105038274</v>
      </c>
      <c r="AY52">
        <f t="shared" si="80"/>
        <v>0.13543373692738839</v>
      </c>
      <c r="AZ52">
        <f t="shared" si="81"/>
        <v>18.911754254149564</v>
      </c>
      <c r="BA52">
        <f t="shared" si="82"/>
        <v>0.72157925148125834</v>
      </c>
      <c r="BB52">
        <f t="shared" si="83"/>
        <v>34.141437917934695</v>
      </c>
      <c r="BC52">
        <f t="shared" si="84"/>
        <v>376.72024435137394</v>
      </c>
      <c r="BD52">
        <f t="shared" si="85"/>
        <v>1.1764525551560141E-2</v>
      </c>
    </row>
    <row r="53" spans="1:56" x14ac:dyDescent="0.25">
      <c r="A53" s="1">
        <v>33</v>
      </c>
      <c r="B53" s="1" t="s">
        <v>96</v>
      </c>
      <c r="C53" s="1">
        <v>1326.5000050403178</v>
      </c>
      <c r="D53" s="1">
        <v>0</v>
      </c>
      <c r="E53">
        <f t="shared" si="58"/>
        <v>12.963408407647233</v>
      </c>
      <c r="F53">
        <f t="shared" si="59"/>
        <v>0.23182321720766549</v>
      </c>
      <c r="G53">
        <f t="shared" si="60"/>
        <v>276.45512369147309</v>
      </c>
      <c r="H53">
        <f t="shared" si="61"/>
        <v>4.4203863835737449</v>
      </c>
      <c r="I53">
        <f t="shared" si="62"/>
        <v>1.3851437813673355</v>
      </c>
      <c r="J53">
        <f t="shared" si="63"/>
        <v>17.299198150634766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14.781022071838379</v>
      </c>
      <c r="P53" s="1">
        <v>17.299198150634766</v>
      </c>
      <c r="Q53" s="1">
        <v>14.111063003540039</v>
      </c>
      <c r="R53" s="1">
        <v>400.52960205078125</v>
      </c>
      <c r="S53" s="1">
        <v>382.9412841796875</v>
      </c>
      <c r="T53" s="1">
        <v>3.4573440551757813</v>
      </c>
      <c r="U53" s="1">
        <v>8.7158527374267578</v>
      </c>
      <c r="V53" s="1">
        <v>14.024749755859375</v>
      </c>
      <c r="W53" s="1">
        <v>35.355941772460938</v>
      </c>
      <c r="X53" s="1">
        <v>499.97357177734375</v>
      </c>
      <c r="Y53" s="1">
        <v>1499.83984375</v>
      </c>
      <c r="Z53" s="1">
        <v>235.85989379882812</v>
      </c>
      <c r="AA53" s="1">
        <v>68.449630737304688</v>
      </c>
      <c r="AB53" s="1">
        <v>-2.9222679138183594</v>
      </c>
      <c r="AC53" s="1">
        <v>0.20448920130729675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0.83328928629557275</v>
      </c>
      <c r="AL53">
        <f t="shared" si="67"/>
        <v>4.4203863835737449E-3</v>
      </c>
      <c r="AM53">
        <f t="shared" si="68"/>
        <v>290.44919815063474</v>
      </c>
      <c r="AN53">
        <f t="shared" si="69"/>
        <v>287.93102207183836</v>
      </c>
      <c r="AO53">
        <f t="shared" si="70"/>
        <v>239.97436963615473</v>
      </c>
      <c r="AP53">
        <f t="shared" si="71"/>
        <v>0.22491214346160796</v>
      </c>
      <c r="AQ53">
        <f t="shared" si="72"/>
        <v>1.9817406828049233</v>
      </c>
      <c r="AR53">
        <f t="shared" si="73"/>
        <v>28.951809695079703</v>
      </c>
      <c r="AS53">
        <f t="shared" si="74"/>
        <v>20.235956957652945</v>
      </c>
      <c r="AT53">
        <f t="shared" si="75"/>
        <v>16.040110111236572</v>
      </c>
      <c r="AU53">
        <f t="shared" si="76"/>
        <v>1.8293792584451607</v>
      </c>
      <c r="AV53">
        <f t="shared" si="77"/>
        <v>0.21432806867454085</v>
      </c>
      <c r="AW53">
        <f t="shared" si="78"/>
        <v>0.59659690143758781</v>
      </c>
      <c r="AX53">
        <f t="shared" si="79"/>
        <v>1.2327823570075729</v>
      </c>
      <c r="AY53">
        <f t="shared" si="80"/>
        <v>0.13542418839121204</v>
      </c>
      <c r="AZ53">
        <f t="shared" si="81"/>
        <v>18.923251132117226</v>
      </c>
      <c r="BA53">
        <f t="shared" si="82"/>
        <v>0.72192561918122178</v>
      </c>
      <c r="BB53">
        <f t="shared" si="83"/>
        <v>34.139111024850699</v>
      </c>
      <c r="BC53">
        <f t="shared" si="84"/>
        <v>376.77910067805414</v>
      </c>
      <c r="BD53">
        <f t="shared" si="85"/>
        <v>1.1745854217835316E-2</v>
      </c>
    </row>
    <row r="54" spans="1:56" x14ac:dyDescent="0.25">
      <c r="A54" s="1">
        <v>34</v>
      </c>
      <c r="B54" s="1" t="s">
        <v>96</v>
      </c>
      <c r="C54" s="1">
        <v>1327.0000050291419</v>
      </c>
      <c r="D54" s="1">
        <v>0</v>
      </c>
      <c r="E54">
        <f t="shared" si="58"/>
        <v>12.954399896070973</v>
      </c>
      <c r="F54">
        <f t="shared" si="59"/>
        <v>0.23183518241207052</v>
      </c>
      <c r="G54">
        <f t="shared" si="60"/>
        <v>276.53549602874324</v>
      </c>
      <c r="H54">
        <f t="shared" si="61"/>
        <v>4.4209645662665853</v>
      </c>
      <c r="I54">
        <f t="shared" si="62"/>
        <v>1.3852570118907497</v>
      </c>
      <c r="J54">
        <f t="shared" si="63"/>
        <v>17.300180435180664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14.782127380371094</v>
      </c>
      <c r="P54" s="1">
        <v>17.300180435180664</v>
      </c>
      <c r="Q54" s="1">
        <v>14.111145973205566</v>
      </c>
      <c r="R54" s="1">
        <v>400.53091430664062</v>
      </c>
      <c r="S54" s="1">
        <v>382.95291137695312</v>
      </c>
      <c r="T54" s="1">
        <v>3.4567534923553467</v>
      </c>
      <c r="U54" s="1">
        <v>8.7159996032714844</v>
      </c>
      <c r="V54" s="1">
        <v>14.021349906921387</v>
      </c>
      <c r="W54" s="1">
        <v>35.354007720947266</v>
      </c>
      <c r="X54" s="1">
        <v>499.96878051757812</v>
      </c>
      <c r="Y54" s="1">
        <v>1499.844970703125</v>
      </c>
      <c r="Z54" s="1">
        <v>236.02012634277344</v>
      </c>
      <c r="AA54" s="1">
        <v>68.449607849121094</v>
      </c>
      <c r="AB54" s="1">
        <v>-2.9222679138183594</v>
      </c>
      <c r="AC54" s="1">
        <v>0.20448920130729675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0.83328130086263019</v>
      </c>
      <c r="AL54">
        <f t="shared" si="67"/>
        <v>4.4209645662665852E-3</v>
      </c>
      <c r="AM54">
        <f t="shared" si="68"/>
        <v>290.45018043518064</v>
      </c>
      <c r="AN54">
        <f t="shared" si="69"/>
        <v>287.93212738037107</v>
      </c>
      <c r="AO54">
        <f t="shared" si="70"/>
        <v>239.9751899486364</v>
      </c>
      <c r="AP54">
        <f t="shared" si="71"/>
        <v>0.22462842695497315</v>
      </c>
      <c r="AQ54">
        <f t="shared" si="72"/>
        <v>1.9818637667477779</v>
      </c>
      <c r="AR54">
        <f t="shared" si="73"/>
        <v>28.953617544694602</v>
      </c>
      <c r="AS54">
        <f t="shared" si="74"/>
        <v>20.237617941423117</v>
      </c>
      <c r="AT54">
        <f t="shared" si="75"/>
        <v>16.041153907775879</v>
      </c>
      <c r="AU54">
        <f t="shared" si="76"/>
        <v>1.8295011805784847</v>
      </c>
      <c r="AV54">
        <f t="shared" si="77"/>
        <v>0.21433829601407936</v>
      </c>
      <c r="AW54">
        <f t="shared" si="78"/>
        <v>0.59660675485702819</v>
      </c>
      <c r="AX54">
        <f t="shared" si="79"/>
        <v>1.2328944257214565</v>
      </c>
      <c r="AY54">
        <f t="shared" si="80"/>
        <v>0.13543072146053098</v>
      </c>
      <c r="AZ54">
        <f t="shared" si="81"/>
        <v>18.928746259529657</v>
      </c>
      <c r="BA54">
        <f t="shared" si="82"/>
        <v>0.72211357535950493</v>
      </c>
      <c r="BB54">
        <f t="shared" si="83"/>
        <v>34.138008704199549</v>
      </c>
      <c r="BC54">
        <f t="shared" si="84"/>
        <v>376.79501009027928</v>
      </c>
      <c r="BD54">
        <f t="shared" si="85"/>
        <v>1.1736817223343628E-2</v>
      </c>
    </row>
    <row r="55" spans="1:56" x14ac:dyDescent="0.25">
      <c r="A55" s="1">
        <v>35</v>
      </c>
      <c r="B55" s="1" t="s">
        <v>97</v>
      </c>
      <c r="C55" s="1">
        <v>1327.500005017966</v>
      </c>
      <c r="D55" s="1">
        <v>0</v>
      </c>
      <c r="E55">
        <f t="shared" si="58"/>
        <v>12.909265315236938</v>
      </c>
      <c r="F55">
        <f t="shared" si="59"/>
        <v>0.23190970735989688</v>
      </c>
      <c r="G55">
        <f t="shared" si="60"/>
        <v>276.93564944954431</v>
      </c>
      <c r="H55">
        <f t="shared" si="61"/>
        <v>4.4217388601932077</v>
      </c>
      <c r="I55">
        <f t="shared" si="62"/>
        <v>1.3850945456008628</v>
      </c>
      <c r="J55">
        <f t="shared" si="63"/>
        <v>17.299493789672852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14.784060478210449</v>
      </c>
      <c r="P55" s="1">
        <v>17.299493789672852</v>
      </c>
      <c r="Q55" s="1">
        <v>14.110775947570801</v>
      </c>
      <c r="R55" s="1">
        <v>400.521728515625</v>
      </c>
      <c r="S55" s="1">
        <v>382.9970703125</v>
      </c>
      <c r="T55" s="1">
        <v>3.456845760345459</v>
      </c>
      <c r="U55" s="1">
        <v>8.717076301574707</v>
      </c>
      <c r="V55" s="1">
        <v>14.020041465759277</v>
      </c>
      <c r="W55" s="1">
        <v>35.354129791259766</v>
      </c>
      <c r="X55" s="1">
        <v>499.96221923828125</v>
      </c>
      <c r="Y55" s="1">
        <v>1499.8778076171875</v>
      </c>
      <c r="Z55" s="1">
        <v>236.18153381347656</v>
      </c>
      <c r="AA55" s="1">
        <v>68.449920654296875</v>
      </c>
      <c r="AB55" s="1">
        <v>-2.9222679138183594</v>
      </c>
      <c r="AC55" s="1">
        <v>0.20448920130729675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0.83327036539713528</v>
      </c>
      <c r="AL55">
        <f t="shared" si="67"/>
        <v>4.421738860193208E-3</v>
      </c>
      <c r="AM55">
        <f t="shared" si="68"/>
        <v>290.44949378967283</v>
      </c>
      <c r="AN55">
        <f t="shared" si="69"/>
        <v>287.93406047821043</v>
      </c>
      <c r="AO55">
        <f t="shared" si="70"/>
        <v>239.98044385476896</v>
      </c>
      <c r="AP55">
        <f t="shared" si="71"/>
        <v>0.22460759340119779</v>
      </c>
      <c r="AQ55">
        <f t="shared" si="72"/>
        <v>1.981777726781103</v>
      </c>
      <c r="AR55">
        <f t="shared" si="73"/>
        <v>28.952228254434051</v>
      </c>
      <c r="AS55">
        <f t="shared" si="74"/>
        <v>20.235151952859344</v>
      </c>
      <c r="AT55">
        <f t="shared" si="75"/>
        <v>16.04177713394165</v>
      </c>
      <c r="AU55">
        <f t="shared" si="76"/>
        <v>1.8295739807955858</v>
      </c>
      <c r="AV55">
        <f t="shared" si="77"/>
        <v>0.21440199492469245</v>
      </c>
      <c r="AW55">
        <f t="shared" si="78"/>
        <v>0.59668318118024033</v>
      </c>
      <c r="AX55">
        <f t="shared" si="79"/>
        <v>1.2328907996153453</v>
      </c>
      <c r="AY55">
        <f t="shared" si="80"/>
        <v>0.13547141151206091</v>
      </c>
      <c r="AZ55">
        <f t="shared" si="81"/>
        <v>18.956223231167481</v>
      </c>
      <c r="BA55">
        <f t="shared" si="82"/>
        <v>0.72307511183723505</v>
      </c>
      <c r="BB55">
        <f t="shared" si="83"/>
        <v>34.144482251958429</v>
      </c>
      <c r="BC55">
        <f t="shared" si="84"/>
        <v>376.86062384392824</v>
      </c>
      <c r="BD55">
        <f t="shared" si="85"/>
        <v>1.1696106001896165E-2</v>
      </c>
    </row>
    <row r="56" spans="1:56" x14ac:dyDescent="0.25">
      <c r="A56" s="1">
        <v>36</v>
      </c>
      <c r="B56" s="1" t="s">
        <v>97</v>
      </c>
      <c r="C56" s="1">
        <v>1328.0000050067902</v>
      </c>
      <c r="D56" s="1">
        <v>0</v>
      </c>
      <c r="E56">
        <f t="shared" si="58"/>
        <v>12.897737567599041</v>
      </c>
      <c r="F56">
        <f t="shared" si="59"/>
        <v>0.23195495594392476</v>
      </c>
      <c r="G56">
        <f t="shared" si="60"/>
        <v>277.06324164710691</v>
      </c>
      <c r="H56">
        <f t="shared" si="61"/>
        <v>4.4221037817951308</v>
      </c>
      <c r="I56">
        <f t="shared" si="62"/>
        <v>1.384961478627428</v>
      </c>
      <c r="J56">
        <f t="shared" si="63"/>
        <v>17.298870086669922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14.786106109619141</v>
      </c>
      <c r="P56" s="1">
        <v>17.298870086669922</v>
      </c>
      <c r="Q56" s="1">
        <v>14.111342430114746</v>
      </c>
      <c r="R56" s="1">
        <v>400.53457641601562</v>
      </c>
      <c r="S56" s="1">
        <v>383.02365112304687</v>
      </c>
      <c r="T56" s="1">
        <v>3.4572668075561523</v>
      </c>
      <c r="U56" s="1">
        <v>8.717864990234375</v>
      </c>
      <c r="V56" s="1">
        <v>14.019920349121094</v>
      </c>
      <c r="W56" s="1">
        <v>35.352718353271484</v>
      </c>
      <c r="X56" s="1">
        <v>499.9681396484375</v>
      </c>
      <c r="Y56" s="1">
        <v>1499.8853759765625</v>
      </c>
      <c r="Z56" s="1">
        <v>236.3900146484375</v>
      </c>
      <c r="AA56" s="1">
        <v>68.450027465820313</v>
      </c>
      <c r="AB56" s="1">
        <v>-2.9222679138183594</v>
      </c>
      <c r="AC56" s="1">
        <v>0.20448920130729675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0.83328023274739571</v>
      </c>
      <c r="AL56">
        <f t="shared" si="67"/>
        <v>4.4221037817951305E-3</v>
      </c>
      <c r="AM56">
        <f t="shared" si="68"/>
        <v>290.4488700866699</v>
      </c>
      <c r="AN56">
        <f t="shared" si="69"/>
        <v>287.93610610961912</v>
      </c>
      <c r="AO56">
        <f t="shared" si="70"/>
        <v>239.9816547922419</v>
      </c>
      <c r="AP56">
        <f t="shared" si="71"/>
        <v>0.2247603419707567</v>
      </c>
      <c r="AQ56">
        <f t="shared" si="72"/>
        <v>1.9816995766522842</v>
      </c>
      <c r="AR56">
        <f t="shared" si="73"/>
        <v>28.951041365787937</v>
      </c>
      <c r="AS56">
        <f t="shared" si="74"/>
        <v>20.233176375553562</v>
      </c>
      <c r="AT56">
        <f t="shared" si="75"/>
        <v>16.042488098144531</v>
      </c>
      <c r="AU56">
        <f t="shared" si="76"/>
        <v>1.8296570329635273</v>
      </c>
      <c r="AV56">
        <f t="shared" si="77"/>
        <v>0.21444066886160865</v>
      </c>
      <c r="AW56">
        <f t="shared" si="78"/>
        <v>0.59673809802485633</v>
      </c>
      <c r="AX56">
        <f t="shared" si="79"/>
        <v>1.2329189349386711</v>
      </c>
      <c r="AY56">
        <f t="shared" si="80"/>
        <v>0.13549611605903836</v>
      </c>
      <c r="AZ56">
        <f t="shared" si="81"/>
        <v>18.964986500513678</v>
      </c>
      <c r="BA56">
        <f t="shared" si="82"/>
        <v>0.72335805069671788</v>
      </c>
      <c r="BB56">
        <f t="shared" si="83"/>
        <v>34.149195544668366</v>
      </c>
      <c r="BC56">
        <f t="shared" si="84"/>
        <v>376.89268439360478</v>
      </c>
      <c r="BD56">
        <f t="shared" si="85"/>
        <v>1.1686280485608403E-2</v>
      </c>
    </row>
    <row r="57" spans="1:56" x14ac:dyDescent="0.25">
      <c r="A57" s="1">
        <v>37</v>
      </c>
      <c r="B57" s="1" t="s">
        <v>98</v>
      </c>
      <c r="C57" s="1">
        <v>1328.5000049956143</v>
      </c>
      <c r="D57" s="1">
        <v>0</v>
      </c>
      <c r="E57">
        <f t="shared" si="58"/>
        <v>12.944601609786206</v>
      </c>
      <c r="F57">
        <f t="shared" si="59"/>
        <v>0.23210596067591655</v>
      </c>
      <c r="G57">
        <f t="shared" si="60"/>
        <v>276.75273246404271</v>
      </c>
      <c r="H57">
        <f t="shared" si="61"/>
        <v>4.423732858263099</v>
      </c>
      <c r="I57">
        <f t="shared" si="62"/>
        <v>1.3846317151715524</v>
      </c>
      <c r="J57">
        <f t="shared" si="63"/>
        <v>17.297090530395508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14.787628173828125</v>
      </c>
      <c r="P57" s="1">
        <v>17.297090530395508</v>
      </c>
      <c r="Q57" s="1">
        <v>14.110550880432129</v>
      </c>
      <c r="R57" s="1">
        <v>400.560546875</v>
      </c>
      <c r="S57" s="1">
        <v>382.99276733398438</v>
      </c>
      <c r="T57" s="1">
        <v>3.4569375514984131</v>
      </c>
      <c r="U57" s="1">
        <v>8.7194738388061523</v>
      </c>
      <c r="V57" s="1">
        <v>14.017132759094238</v>
      </c>
      <c r="W57" s="1">
        <v>35.355575561523438</v>
      </c>
      <c r="X57" s="1">
        <v>499.96731567382812</v>
      </c>
      <c r="Y57" s="1">
        <v>1499.9176025390625</v>
      </c>
      <c r="Z57" s="1">
        <v>236.52833557128906</v>
      </c>
      <c r="AA57" s="1">
        <v>68.44964599609375</v>
      </c>
      <c r="AB57" s="1">
        <v>-2.9222679138183594</v>
      </c>
      <c r="AC57" s="1">
        <v>0.20448920130729675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0.83327885945638014</v>
      </c>
      <c r="AL57">
        <f t="shared" si="67"/>
        <v>4.4237328582630991E-3</v>
      </c>
      <c r="AM57">
        <f t="shared" si="68"/>
        <v>290.44709053039549</v>
      </c>
      <c r="AN57">
        <f t="shared" si="69"/>
        <v>287.9376281738281</v>
      </c>
      <c r="AO57">
        <f t="shared" si="70"/>
        <v>239.98681104212665</v>
      </c>
      <c r="AP57">
        <f t="shared" si="71"/>
        <v>0.22437498106093448</v>
      </c>
      <c r="AQ57">
        <f t="shared" si="72"/>
        <v>1.9814766127100341</v>
      </c>
      <c r="AR57">
        <f t="shared" si="73"/>
        <v>28.947945367359708</v>
      </c>
      <c r="AS57">
        <f t="shared" si="74"/>
        <v>20.228471528553555</v>
      </c>
      <c r="AT57">
        <f t="shared" si="75"/>
        <v>16.042359352111816</v>
      </c>
      <c r="AU57">
        <f t="shared" si="76"/>
        <v>1.8296419930900638</v>
      </c>
      <c r="AV57">
        <f t="shared" si="77"/>
        <v>0.2145697242682042</v>
      </c>
      <c r="AW57">
        <f t="shared" si="78"/>
        <v>0.5968448975384818</v>
      </c>
      <c r="AX57">
        <f t="shared" si="79"/>
        <v>1.2327970955515819</v>
      </c>
      <c r="AY57">
        <f t="shared" si="80"/>
        <v>0.13557855614593117</v>
      </c>
      <c r="AZ57">
        <f t="shared" si="81"/>
        <v>18.943626565615368</v>
      </c>
      <c r="BA57">
        <f t="shared" si="82"/>
        <v>0.7226056366299568</v>
      </c>
      <c r="BB57">
        <f t="shared" si="83"/>
        <v>34.160753063442698</v>
      </c>
      <c r="BC57">
        <f t="shared" si="84"/>
        <v>376.83952368334189</v>
      </c>
      <c r="BD57">
        <f t="shared" si="85"/>
        <v>1.1734367318331706E-2</v>
      </c>
    </row>
    <row r="58" spans="1:56" x14ac:dyDescent="0.25">
      <c r="A58" s="1">
        <v>38</v>
      </c>
      <c r="B58" s="1" t="s">
        <v>98</v>
      </c>
      <c r="C58" s="1">
        <v>1329.0000049844384</v>
      </c>
      <c r="D58" s="1">
        <v>0</v>
      </c>
      <c r="E58">
        <f t="shared" si="58"/>
        <v>12.955274860712317</v>
      </c>
      <c r="F58">
        <f t="shared" si="59"/>
        <v>0.23217651561372379</v>
      </c>
      <c r="G58">
        <f t="shared" si="60"/>
        <v>276.70888982186432</v>
      </c>
      <c r="H58">
        <f t="shared" si="61"/>
        <v>4.4249762299931579</v>
      </c>
      <c r="I58">
        <f t="shared" si="62"/>
        <v>1.3846314653620795</v>
      </c>
      <c r="J58">
        <f t="shared" si="63"/>
        <v>17.297342300415039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14.788887023925781</v>
      </c>
      <c r="P58" s="1">
        <v>17.297342300415039</v>
      </c>
      <c r="Q58" s="1">
        <v>14.110919952392578</v>
      </c>
      <c r="R58" s="1">
        <v>400.58184814453125</v>
      </c>
      <c r="S58" s="1">
        <v>382.9998779296875</v>
      </c>
      <c r="T58" s="1">
        <v>3.4556920528411865</v>
      </c>
      <c r="U58" s="1">
        <v>8.7199363708496094</v>
      </c>
      <c r="V58" s="1">
        <v>14.010947227478027</v>
      </c>
      <c r="W58" s="1">
        <v>35.354587554931641</v>
      </c>
      <c r="X58" s="1">
        <v>499.94534301757813</v>
      </c>
      <c r="Y58" s="1">
        <v>1499.920654296875</v>
      </c>
      <c r="Z58" s="1">
        <v>236.71243286132812</v>
      </c>
      <c r="AA58" s="1">
        <v>68.449661254882813</v>
      </c>
      <c r="AB58" s="1">
        <v>-2.9222679138183594</v>
      </c>
      <c r="AC58" s="1">
        <v>0.20448920130729675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0.83324223836263012</v>
      </c>
      <c r="AL58">
        <f t="shared" si="67"/>
        <v>4.4249762299931579E-3</v>
      </c>
      <c r="AM58">
        <f t="shared" si="68"/>
        <v>290.44734230041502</v>
      </c>
      <c r="AN58">
        <f t="shared" si="69"/>
        <v>287.93888702392576</v>
      </c>
      <c r="AO58">
        <f t="shared" si="70"/>
        <v>239.98729932336573</v>
      </c>
      <c r="AP58">
        <f t="shared" si="71"/>
        <v>0.22384762283088641</v>
      </c>
      <c r="AQ58">
        <f t="shared" si="72"/>
        <v>1.9815081561108674</v>
      </c>
      <c r="AR58">
        <f t="shared" si="73"/>
        <v>28.948399740539518</v>
      </c>
      <c r="AS58">
        <f t="shared" si="74"/>
        <v>20.228463369689909</v>
      </c>
      <c r="AT58">
        <f t="shared" si="75"/>
        <v>16.04311466217041</v>
      </c>
      <c r="AU58">
        <f t="shared" si="76"/>
        <v>1.8297302285641703</v>
      </c>
      <c r="AV58">
        <f t="shared" si="77"/>
        <v>0.21463001932912357</v>
      </c>
      <c r="AW58">
        <f t="shared" si="78"/>
        <v>0.59687669074878791</v>
      </c>
      <c r="AX58">
        <f t="shared" si="79"/>
        <v>1.2328535378153824</v>
      </c>
      <c r="AY58">
        <f t="shared" si="80"/>
        <v>0.13561707276725096</v>
      </c>
      <c r="AZ58">
        <f t="shared" si="81"/>
        <v>18.940629774521302</v>
      </c>
      <c r="BA58">
        <f t="shared" si="82"/>
        <v>0.72247774938628972</v>
      </c>
      <c r="BB58">
        <f t="shared" si="83"/>
        <v>34.163294292197911</v>
      </c>
      <c r="BC58">
        <f t="shared" si="84"/>
        <v>376.84156072672778</v>
      </c>
      <c r="BD58">
        <f t="shared" si="85"/>
        <v>1.1744852846095244E-2</v>
      </c>
    </row>
    <row r="59" spans="1:56" x14ac:dyDescent="0.25">
      <c r="A59" s="1">
        <v>39</v>
      </c>
      <c r="B59" s="1" t="s">
        <v>99</v>
      </c>
      <c r="C59" s="1">
        <v>1329.5000049732625</v>
      </c>
      <c r="D59" s="1">
        <v>0</v>
      </c>
      <c r="E59">
        <f t="shared" si="58"/>
        <v>12.900642782496877</v>
      </c>
      <c r="F59">
        <f t="shared" si="59"/>
        <v>0.23215258931105962</v>
      </c>
      <c r="G59">
        <f t="shared" si="60"/>
        <v>277.14524447512974</v>
      </c>
      <c r="H59">
        <f t="shared" si="61"/>
        <v>4.4247627572048431</v>
      </c>
      <c r="I59">
        <f t="shared" si="62"/>
        <v>1.3846944928285525</v>
      </c>
      <c r="J59">
        <f t="shared" si="63"/>
        <v>17.297975540161133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14.790241241455078</v>
      </c>
      <c r="P59" s="1">
        <v>17.297975540161133</v>
      </c>
      <c r="Q59" s="1">
        <v>14.111052513122559</v>
      </c>
      <c r="R59" s="1">
        <v>400.567626953125</v>
      </c>
      <c r="S59" s="1">
        <v>383.051025390625</v>
      </c>
      <c r="T59" s="1">
        <v>3.4561853408813477</v>
      </c>
      <c r="U59" s="1">
        <v>8.7201814651489258</v>
      </c>
      <c r="V59" s="1">
        <v>14.011713981628418</v>
      </c>
      <c r="W59" s="1">
        <v>35.352470397949219</v>
      </c>
      <c r="X59" s="1">
        <v>499.94467163085937</v>
      </c>
      <c r="Y59" s="1">
        <v>1499.9222412109375</v>
      </c>
      <c r="Z59" s="1">
        <v>236.95355224609375</v>
      </c>
      <c r="AA59" s="1">
        <v>68.449607849121094</v>
      </c>
      <c r="AB59" s="1">
        <v>-2.9222679138183594</v>
      </c>
      <c r="AC59" s="1">
        <v>0.20448920130729675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0.83324111938476542</v>
      </c>
      <c r="AL59">
        <f t="shared" si="67"/>
        <v>4.4247627572048427E-3</v>
      </c>
      <c r="AM59">
        <f t="shared" si="68"/>
        <v>290.44797554016111</v>
      </c>
      <c r="AN59">
        <f t="shared" si="69"/>
        <v>287.94024124145506</v>
      </c>
      <c r="AO59">
        <f t="shared" si="70"/>
        <v>239.98755322961006</v>
      </c>
      <c r="AP59">
        <f t="shared" si="71"/>
        <v>0.2240498788969211</v>
      </c>
      <c r="AQ59">
        <f t="shared" si="72"/>
        <v>1.9815874944911707</v>
      </c>
      <c r="AR59">
        <f t="shared" si="73"/>
        <v>28.949581403870887</v>
      </c>
      <c r="AS59">
        <f t="shared" si="74"/>
        <v>20.229399938721961</v>
      </c>
      <c r="AT59">
        <f t="shared" si="75"/>
        <v>16.044108390808105</v>
      </c>
      <c r="AU59">
        <f t="shared" si="76"/>
        <v>1.8298463218369343</v>
      </c>
      <c r="AV59">
        <f t="shared" si="77"/>
        <v>0.21460957262439359</v>
      </c>
      <c r="AW59">
        <f t="shared" si="78"/>
        <v>0.59689300166261816</v>
      </c>
      <c r="AX59">
        <f t="shared" si="79"/>
        <v>1.2329533201743161</v>
      </c>
      <c r="AY59">
        <f t="shared" si="80"/>
        <v>0.13560401133937941</v>
      </c>
      <c r="AZ59">
        <f t="shared" si="81"/>
        <v>18.970483301571424</v>
      </c>
      <c r="BA59">
        <f t="shared" si="82"/>
        <v>0.72352043488854934</v>
      </c>
      <c r="BB59">
        <f t="shared" si="83"/>
        <v>34.162372911048223</v>
      </c>
      <c r="BC59">
        <f t="shared" si="84"/>
        <v>376.91867766115968</v>
      </c>
      <c r="BD59">
        <f t="shared" si="85"/>
        <v>1.1692616886554881E-2</v>
      </c>
    </row>
    <row r="60" spans="1:56" x14ac:dyDescent="0.25">
      <c r="A60" s="1">
        <v>40</v>
      </c>
      <c r="B60" s="1" t="s">
        <v>99</v>
      </c>
      <c r="C60" s="1">
        <v>1330.0000049620867</v>
      </c>
      <c r="D60" s="1">
        <v>0</v>
      </c>
      <c r="E60">
        <f t="shared" si="58"/>
        <v>12.884497145313651</v>
      </c>
      <c r="F60">
        <f t="shared" si="59"/>
        <v>0.23224326337017803</v>
      </c>
      <c r="G60">
        <f t="shared" si="60"/>
        <v>277.30296028846919</v>
      </c>
      <c r="H60">
        <f t="shared" si="61"/>
        <v>4.4268300928456235</v>
      </c>
      <c r="I60">
        <f t="shared" si="62"/>
        <v>1.3848390062421099</v>
      </c>
      <c r="J60">
        <f t="shared" si="63"/>
        <v>17.299922943115234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14.792047500610352</v>
      </c>
      <c r="P60" s="1">
        <v>17.299922943115234</v>
      </c>
      <c r="Q60" s="1">
        <v>14.111413955688477</v>
      </c>
      <c r="R60" s="1">
        <v>400.55630493164062</v>
      </c>
      <c r="S60" s="1">
        <v>383.05880737304687</v>
      </c>
      <c r="T60" s="1">
        <v>3.4553966522216797</v>
      </c>
      <c r="U60" s="1">
        <v>8.7216281890869141</v>
      </c>
      <c r="V60" s="1">
        <v>14.006895065307617</v>
      </c>
      <c r="W60" s="1">
        <v>35.354244232177734</v>
      </c>
      <c r="X60" s="1">
        <v>499.9652099609375</v>
      </c>
      <c r="Y60" s="1">
        <v>1499.8975830078125</v>
      </c>
      <c r="Z60" s="1">
        <v>237.12197875976562</v>
      </c>
      <c r="AA60" s="1">
        <v>68.449661254882813</v>
      </c>
      <c r="AB60" s="1">
        <v>-2.9222679138183594</v>
      </c>
      <c r="AC60" s="1">
        <v>0.20448920130729675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0.83327534993489583</v>
      </c>
      <c r="AL60">
        <f t="shared" si="67"/>
        <v>4.4268300928456232E-3</v>
      </c>
      <c r="AM60">
        <f t="shared" si="68"/>
        <v>290.44992294311521</v>
      </c>
      <c r="AN60">
        <f t="shared" si="69"/>
        <v>287.94204750061033</v>
      </c>
      <c r="AO60">
        <f t="shared" si="70"/>
        <v>239.98360791719824</v>
      </c>
      <c r="AP60">
        <f t="shared" si="71"/>
        <v>0.22288714680977248</v>
      </c>
      <c r="AQ60">
        <f t="shared" si="72"/>
        <v>1.9818315013761463</v>
      </c>
      <c r="AR60">
        <f t="shared" si="73"/>
        <v>28.953123580794543</v>
      </c>
      <c r="AS60">
        <f t="shared" si="74"/>
        <v>20.231495391707629</v>
      </c>
      <c r="AT60">
        <f t="shared" si="75"/>
        <v>16.045985221862793</v>
      </c>
      <c r="AU60">
        <f t="shared" si="76"/>
        <v>1.8300656020157877</v>
      </c>
      <c r="AV60">
        <f t="shared" si="77"/>
        <v>0.21468705828775209</v>
      </c>
      <c r="AW60">
        <f t="shared" si="78"/>
        <v>0.59699249513403629</v>
      </c>
      <c r="AX60">
        <f t="shared" si="79"/>
        <v>1.2330731068817515</v>
      </c>
      <c r="AY60">
        <f t="shared" si="80"/>
        <v>0.13565350960183559</v>
      </c>
      <c r="AZ60">
        <f t="shared" si="81"/>
        <v>18.981293696721934</v>
      </c>
      <c r="BA60">
        <f t="shared" si="82"/>
        <v>0.72391746371834242</v>
      </c>
      <c r="BB60">
        <f t="shared" si="83"/>
        <v>34.16538439728626</v>
      </c>
      <c r="BC60">
        <f t="shared" si="84"/>
        <v>376.93413450623689</v>
      </c>
      <c r="BD60">
        <f t="shared" si="85"/>
        <v>1.1678533659787042E-2</v>
      </c>
    </row>
    <row r="61" spans="1:56" x14ac:dyDescent="0.25">
      <c r="A61" s="1">
        <v>41</v>
      </c>
      <c r="B61" s="1" t="s">
        <v>100</v>
      </c>
      <c r="C61" s="1">
        <v>1330.5000049509108</v>
      </c>
      <c r="D61" s="1">
        <v>0</v>
      </c>
      <c r="E61">
        <f t="shared" si="58"/>
        <v>12.917732558431087</v>
      </c>
      <c r="F61">
        <f t="shared" si="59"/>
        <v>0.23217972745363571</v>
      </c>
      <c r="G61">
        <f t="shared" si="60"/>
        <v>277.03168121361034</v>
      </c>
      <c r="H61">
        <f t="shared" si="61"/>
        <v>4.4270246166146938</v>
      </c>
      <c r="I61">
        <f t="shared" si="62"/>
        <v>1.3852610397189848</v>
      </c>
      <c r="J61">
        <f t="shared" si="63"/>
        <v>17.303192138671875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14.793580055236816</v>
      </c>
      <c r="P61" s="1">
        <v>17.303192138671875</v>
      </c>
      <c r="Q61" s="1">
        <v>14.112033843994141</v>
      </c>
      <c r="R61" s="1">
        <v>400.59365844726562</v>
      </c>
      <c r="S61" s="1">
        <v>383.05563354492187</v>
      </c>
      <c r="T61" s="1">
        <v>3.4547200202941895</v>
      </c>
      <c r="U61" s="1">
        <v>8.7213554382324219</v>
      </c>
      <c r="V61" s="1">
        <v>14.00291633605957</v>
      </c>
      <c r="W61" s="1">
        <v>35.350017547607422</v>
      </c>
      <c r="X61" s="1">
        <v>499.948974609375</v>
      </c>
      <c r="Y61" s="1">
        <v>1499.8553466796875</v>
      </c>
      <c r="Z61" s="1">
        <v>237.3243408203125</v>
      </c>
      <c r="AA61" s="1">
        <v>68.450386047363281</v>
      </c>
      <c r="AB61" s="1">
        <v>-2.9222679138183594</v>
      </c>
      <c r="AC61" s="1">
        <v>0.20448920130729675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0.83324829101562481</v>
      </c>
      <c r="AL61">
        <f t="shared" si="67"/>
        <v>4.4270246166146941E-3</v>
      </c>
      <c r="AM61">
        <f t="shared" si="68"/>
        <v>290.45319213867185</v>
      </c>
      <c r="AN61">
        <f t="shared" si="69"/>
        <v>287.94358005523679</v>
      </c>
      <c r="AO61">
        <f t="shared" si="70"/>
        <v>239.97685010484929</v>
      </c>
      <c r="AP61">
        <f t="shared" si="71"/>
        <v>0.2224781741841784</v>
      </c>
      <c r="AQ61">
        <f t="shared" si="72"/>
        <v>1.9822411863222653</v>
      </c>
      <c r="AR61">
        <f t="shared" si="73"/>
        <v>28.958802145406185</v>
      </c>
      <c r="AS61">
        <f t="shared" si="74"/>
        <v>20.237446707173763</v>
      </c>
      <c r="AT61">
        <f t="shared" si="75"/>
        <v>16.048386096954346</v>
      </c>
      <c r="AU61">
        <f t="shared" si="76"/>
        <v>1.8303461426918555</v>
      </c>
      <c r="AV61">
        <f t="shared" si="77"/>
        <v>0.21463276404748355</v>
      </c>
      <c r="AW61">
        <f t="shared" si="78"/>
        <v>0.59698014660328047</v>
      </c>
      <c r="AX61">
        <f t="shared" si="79"/>
        <v>1.233365996088575</v>
      </c>
      <c r="AY61">
        <f t="shared" si="80"/>
        <v>0.13561882610520468</v>
      </c>
      <c r="AZ61">
        <f t="shared" si="81"/>
        <v>18.962925526421706</v>
      </c>
      <c r="BA61">
        <f t="shared" si="82"/>
        <v>0.72321526418987425</v>
      </c>
      <c r="BB61">
        <f t="shared" si="83"/>
        <v>34.157388762220172</v>
      </c>
      <c r="BC61">
        <f t="shared" si="84"/>
        <v>376.91516215445654</v>
      </c>
      <c r="BD61">
        <f t="shared" si="85"/>
        <v>1.1706507384913982E-2</v>
      </c>
    </row>
    <row r="62" spans="1:56" x14ac:dyDescent="0.25">
      <c r="A62" s="1">
        <v>42</v>
      </c>
      <c r="B62" s="1" t="s">
        <v>100</v>
      </c>
      <c r="C62" s="1">
        <v>1331.0000049397349</v>
      </c>
      <c r="D62" s="1">
        <v>0</v>
      </c>
      <c r="E62">
        <f t="shared" si="58"/>
        <v>12.930617904528104</v>
      </c>
      <c r="F62">
        <f t="shared" si="59"/>
        <v>0.23215597832931226</v>
      </c>
      <c r="G62">
        <f t="shared" si="60"/>
        <v>276.95005841387888</v>
      </c>
      <c r="H62">
        <f t="shared" si="61"/>
        <v>4.4278561998731663</v>
      </c>
      <c r="I62">
        <f t="shared" si="62"/>
        <v>1.3856489306530884</v>
      </c>
      <c r="J62">
        <f t="shared" si="63"/>
        <v>17.30694580078125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14.794979095458984</v>
      </c>
      <c r="P62" s="1">
        <v>17.30694580078125</v>
      </c>
      <c r="Q62" s="1">
        <v>14.111966133117676</v>
      </c>
      <c r="R62" s="1">
        <v>400.63446044921875</v>
      </c>
      <c r="S62" s="1">
        <v>383.08026123046875</v>
      </c>
      <c r="T62" s="1">
        <v>3.4548699855804443</v>
      </c>
      <c r="U62" s="1">
        <v>8.7225475311279297</v>
      </c>
      <c r="V62" s="1">
        <v>14.002285957336426</v>
      </c>
      <c r="W62" s="1">
        <v>35.351722717285156</v>
      </c>
      <c r="X62" s="1">
        <v>499.943359375</v>
      </c>
      <c r="Y62" s="1">
        <v>1499.8143310546875</v>
      </c>
      <c r="Z62" s="1">
        <v>237.50662231445312</v>
      </c>
      <c r="AA62" s="1">
        <v>68.45050048828125</v>
      </c>
      <c r="AB62" s="1">
        <v>-2.9222679138183594</v>
      </c>
      <c r="AC62" s="1">
        <v>0.20448920130729675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0.83323893229166657</v>
      </c>
      <c r="AL62">
        <f t="shared" si="67"/>
        <v>4.4278561998731666E-3</v>
      </c>
      <c r="AM62">
        <f t="shared" si="68"/>
        <v>290.45694580078123</v>
      </c>
      <c r="AN62">
        <f t="shared" si="69"/>
        <v>287.94497909545896</v>
      </c>
      <c r="AO62">
        <f t="shared" si="70"/>
        <v>239.97028760499597</v>
      </c>
      <c r="AP62">
        <f t="shared" si="71"/>
        <v>0.22165745187780053</v>
      </c>
      <c r="AQ62">
        <f t="shared" si="72"/>
        <v>1.9827116746916171</v>
      </c>
      <c r="AR62">
        <f t="shared" si="73"/>
        <v>28.965627140024463</v>
      </c>
      <c r="AS62">
        <f t="shared" si="74"/>
        <v>20.243079608896533</v>
      </c>
      <c r="AT62">
        <f t="shared" si="75"/>
        <v>16.050962448120117</v>
      </c>
      <c r="AU62">
        <f t="shared" si="76"/>
        <v>1.8306472296361365</v>
      </c>
      <c r="AV62">
        <f t="shared" si="77"/>
        <v>0.21461246879768617</v>
      </c>
      <c r="AW62">
        <f t="shared" si="78"/>
        <v>0.59706274403852877</v>
      </c>
      <c r="AX62">
        <f t="shared" si="79"/>
        <v>1.2335844855976077</v>
      </c>
      <c r="AY62">
        <f t="shared" si="80"/>
        <v>0.13560586142354167</v>
      </c>
      <c r="AZ62">
        <f t="shared" si="81"/>
        <v>18.957370108688739</v>
      </c>
      <c r="BA62">
        <f t="shared" si="82"/>
        <v>0.72295569999953657</v>
      </c>
      <c r="BB62">
        <f t="shared" si="83"/>
        <v>34.153802477182317</v>
      </c>
      <c r="BC62">
        <f t="shared" si="84"/>
        <v>376.93366476358563</v>
      </c>
      <c r="BD62">
        <f t="shared" si="85"/>
        <v>1.1716379063572419E-2</v>
      </c>
    </row>
    <row r="63" spans="1:56" x14ac:dyDescent="0.25">
      <c r="A63" s="1">
        <v>43</v>
      </c>
      <c r="B63" s="1" t="s">
        <v>101</v>
      </c>
      <c r="C63" s="1">
        <v>1331.5000049285591</v>
      </c>
      <c r="D63" s="1">
        <v>0</v>
      </c>
      <c r="E63">
        <f t="shared" si="58"/>
        <v>12.984750199211298</v>
      </c>
      <c r="F63">
        <f t="shared" si="59"/>
        <v>0.23210555070405695</v>
      </c>
      <c r="G63">
        <f t="shared" si="60"/>
        <v>276.51558660570186</v>
      </c>
      <c r="H63">
        <f t="shared" si="61"/>
        <v>4.4287957881162416</v>
      </c>
      <c r="I63">
        <f t="shared" si="62"/>
        <v>1.3862056280006954</v>
      </c>
      <c r="J63">
        <f t="shared" si="63"/>
        <v>17.311883926391602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14.796147346496582</v>
      </c>
      <c r="P63" s="1">
        <v>17.311883926391602</v>
      </c>
      <c r="Q63" s="1">
        <v>14.112204551696777</v>
      </c>
      <c r="R63" s="1">
        <v>400.6812744140625</v>
      </c>
      <c r="S63" s="1">
        <v>383.06149291992187</v>
      </c>
      <c r="T63" s="1">
        <v>3.4546375274658203</v>
      </c>
      <c r="U63" s="1">
        <v>8.7235126495361328</v>
      </c>
      <c r="V63" s="1">
        <v>14.000202178955078</v>
      </c>
      <c r="W63" s="1">
        <v>35.352748870849609</v>
      </c>
      <c r="X63" s="1">
        <v>499.935302734375</v>
      </c>
      <c r="Y63" s="1">
        <v>1499.88427734375</v>
      </c>
      <c r="Z63" s="1">
        <v>237.57929992675781</v>
      </c>
      <c r="AA63" s="1">
        <v>68.450080871582031</v>
      </c>
      <c r="AB63" s="1">
        <v>-2.9222679138183594</v>
      </c>
      <c r="AC63" s="1">
        <v>0.20448920130729675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0.8332255045572915</v>
      </c>
      <c r="AL63">
        <f t="shared" si="67"/>
        <v>4.4287957881162417E-3</v>
      </c>
      <c r="AM63">
        <f t="shared" si="68"/>
        <v>290.46188392639158</v>
      </c>
      <c r="AN63">
        <f t="shared" si="69"/>
        <v>287.94614734649656</v>
      </c>
      <c r="AO63">
        <f t="shared" si="70"/>
        <v>239.98147901099583</v>
      </c>
      <c r="AP63">
        <f t="shared" si="71"/>
        <v>0.22081374251237515</v>
      </c>
      <c r="AQ63">
        <f t="shared" si="72"/>
        <v>1.9833307743457125</v>
      </c>
      <c r="AR63">
        <f t="shared" si="73"/>
        <v>28.97484924914265</v>
      </c>
      <c r="AS63">
        <f t="shared" si="74"/>
        <v>20.251336599606518</v>
      </c>
      <c r="AT63">
        <f t="shared" si="75"/>
        <v>16.054015636444092</v>
      </c>
      <c r="AU63">
        <f t="shared" si="76"/>
        <v>1.8310040987728362</v>
      </c>
      <c r="AV63">
        <f t="shared" si="77"/>
        <v>0.21456937390506836</v>
      </c>
      <c r="AW63">
        <f t="shared" si="78"/>
        <v>0.59712514634501712</v>
      </c>
      <c r="AX63">
        <f t="shared" si="79"/>
        <v>1.2338789524278191</v>
      </c>
      <c r="AY63">
        <f t="shared" si="80"/>
        <v>0.13557833233386193</v>
      </c>
      <c r="AZ63">
        <f t="shared" si="81"/>
        <v>18.927514265413237</v>
      </c>
      <c r="BA63">
        <f t="shared" si="82"/>
        <v>0.7218569125754094</v>
      </c>
      <c r="BB63">
        <f t="shared" si="83"/>
        <v>34.146487585606835</v>
      </c>
      <c r="BC63">
        <f t="shared" si="84"/>
        <v>376.88916455269947</v>
      </c>
      <c r="BD63">
        <f t="shared" si="85"/>
        <v>1.1764297124481998E-2</v>
      </c>
    </row>
    <row r="64" spans="1:56" x14ac:dyDescent="0.25">
      <c r="A64" s="1">
        <v>44</v>
      </c>
      <c r="B64" s="1" t="s">
        <v>101</v>
      </c>
      <c r="C64" s="1">
        <v>1332.0000049173832</v>
      </c>
      <c r="D64" s="1">
        <v>0</v>
      </c>
      <c r="E64">
        <f t="shared" si="58"/>
        <v>13.034710491380649</v>
      </c>
      <c r="F64">
        <f t="shared" si="59"/>
        <v>0.23218474688286253</v>
      </c>
      <c r="G64">
        <f t="shared" si="60"/>
        <v>276.16799245913575</v>
      </c>
      <c r="H64">
        <f t="shared" si="61"/>
        <v>4.4315882674835532</v>
      </c>
      <c r="I64">
        <f t="shared" si="62"/>
        <v>1.3866206714805398</v>
      </c>
      <c r="J64">
        <f t="shared" si="63"/>
        <v>17.315988540649414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14.796980857849121</v>
      </c>
      <c r="P64" s="1">
        <v>17.315988540649414</v>
      </c>
      <c r="Q64" s="1">
        <v>14.112016677856445</v>
      </c>
      <c r="R64" s="1">
        <v>400.73092651367187</v>
      </c>
      <c r="S64" s="1">
        <v>383.04922485351562</v>
      </c>
      <c r="T64" s="1">
        <v>3.452653169631958</v>
      </c>
      <c r="U64" s="1">
        <v>8.7250633239746094</v>
      </c>
      <c r="V64" s="1">
        <v>13.99125862121582</v>
      </c>
      <c r="W64" s="1">
        <v>35.356754302978516</v>
      </c>
      <c r="X64" s="1">
        <v>499.91433715820312</v>
      </c>
      <c r="Y64" s="1">
        <v>1499.9127197265625</v>
      </c>
      <c r="Z64" s="1">
        <v>237.63078308105469</v>
      </c>
      <c r="AA64" s="1">
        <v>68.4493408203125</v>
      </c>
      <c r="AB64" s="1">
        <v>-2.9222679138183594</v>
      </c>
      <c r="AC64" s="1">
        <v>0.20448920130729675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0.83319056193033847</v>
      </c>
      <c r="AL64">
        <f t="shared" si="67"/>
        <v>4.4315882674835529E-3</v>
      </c>
      <c r="AM64">
        <f t="shared" si="68"/>
        <v>290.46598854064939</v>
      </c>
      <c r="AN64">
        <f t="shared" si="69"/>
        <v>287.9469808578491</v>
      </c>
      <c r="AO64">
        <f t="shared" si="70"/>
        <v>239.98602979214411</v>
      </c>
      <c r="AP64">
        <f t="shared" si="71"/>
        <v>0.21897688162346554</v>
      </c>
      <c r="AQ64">
        <f t="shared" si="72"/>
        <v>1.9838455046220866</v>
      </c>
      <c r="AR64">
        <f t="shared" si="73"/>
        <v>28.982682387401105</v>
      </c>
      <c r="AS64">
        <f t="shared" si="74"/>
        <v>20.257619063426496</v>
      </c>
      <c r="AT64">
        <f t="shared" si="75"/>
        <v>16.056484699249268</v>
      </c>
      <c r="AU64">
        <f t="shared" si="76"/>
        <v>1.831292737604878</v>
      </c>
      <c r="AV64">
        <f t="shared" si="77"/>
        <v>0.21463705345262854</v>
      </c>
      <c r="AW64">
        <f t="shared" si="78"/>
        <v>0.59722483314154673</v>
      </c>
      <c r="AX64">
        <f t="shared" si="79"/>
        <v>1.2340679044633314</v>
      </c>
      <c r="AY64">
        <f t="shared" si="80"/>
        <v>0.13562156619674062</v>
      </c>
      <c r="AZ64">
        <f t="shared" si="81"/>
        <v>18.903517039496872</v>
      </c>
      <c r="BA64">
        <f t="shared" si="82"/>
        <v>0.72097259187705431</v>
      </c>
      <c r="BB64">
        <f t="shared" si="83"/>
        <v>34.14524467646558</v>
      </c>
      <c r="BC64">
        <f t="shared" si="84"/>
        <v>376.85314775613972</v>
      </c>
      <c r="BD64">
        <f t="shared" si="85"/>
        <v>1.1810260353804728E-2</v>
      </c>
    </row>
    <row r="65" spans="1:114" x14ac:dyDescent="0.25">
      <c r="A65" s="1">
        <v>45</v>
      </c>
      <c r="B65" s="1" t="s">
        <v>102</v>
      </c>
      <c r="C65" s="1">
        <v>1332.5000049062073</v>
      </c>
      <c r="D65" s="1">
        <v>0</v>
      </c>
      <c r="E65">
        <f t="shared" si="58"/>
        <v>13.028639689080151</v>
      </c>
      <c r="F65">
        <f t="shared" si="59"/>
        <v>0.23214792076689381</v>
      </c>
      <c r="G65">
        <f t="shared" si="60"/>
        <v>276.21357605558427</v>
      </c>
      <c r="H65">
        <f t="shared" si="61"/>
        <v>4.4320848427572006</v>
      </c>
      <c r="I65">
        <f t="shared" si="62"/>
        <v>1.3869888575800309</v>
      </c>
      <c r="J65">
        <f t="shared" si="63"/>
        <v>17.318857192993164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14.798586845397949</v>
      </c>
      <c r="P65" s="1">
        <v>17.318857192993164</v>
      </c>
      <c r="Q65" s="1">
        <v>14.112378120422363</v>
      </c>
      <c r="R65" s="1">
        <v>400.7432861328125</v>
      </c>
      <c r="S65" s="1">
        <v>383.06814575195312</v>
      </c>
      <c r="T65" s="1">
        <v>3.451740026473999</v>
      </c>
      <c r="U65" s="1">
        <v>8.7248601913452148</v>
      </c>
      <c r="V65" s="1">
        <v>13.986239433288574</v>
      </c>
      <c r="W65" s="1">
        <v>35.352596282958984</v>
      </c>
      <c r="X65" s="1">
        <v>499.90313720703125</v>
      </c>
      <c r="Y65" s="1">
        <v>1499.9071044921875</v>
      </c>
      <c r="Z65" s="1">
        <v>237.82420349121094</v>
      </c>
      <c r="AA65" s="1">
        <v>68.449974060058594</v>
      </c>
      <c r="AB65" s="1">
        <v>-2.9222679138183594</v>
      </c>
      <c r="AC65" s="1">
        <v>0.20448920130729675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0.83317189534505198</v>
      </c>
      <c r="AL65">
        <f t="shared" si="67"/>
        <v>4.432084842757201E-3</v>
      </c>
      <c r="AM65">
        <f t="shared" si="68"/>
        <v>290.46885719299314</v>
      </c>
      <c r="AN65">
        <f t="shared" si="69"/>
        <v>287.94858684539793</v>
      </c>
      <c r="AO65">
        <f t="shared" si="70"/>
        <v>239.98513135466419</v>
      </c>
      <c r="AP65">
        <f t="shared" si="71"/>
        <v>0.218538359597895</v>
      </c>
      <c r="AQ65">
        <f t="shared" si="72"/>
        <v>1.9842053113552487</v>
      </c>
      <c r="AR65">
        <f t="shared" si="73"/>
        <v>28.987670756665153</v>
      </c>
      <c r="AS65">
        <f t="shared" si="74"/>
        <v>20.262810565319938</v>
      </c>
      <c r="AT65">
        <f t="shared" si="75"/>
        <v>16.058722019195557</v>
      </c>
      <c r="AU65">
        <f t="shared" si="76"/>
        <v>1.8315543196957844</v>
      </c>
      <c r="AV65">
        <f t="shared" si="77"/>
        <v>0.21460558298863985</v>
      </c>
      <c r="AW65">
        <f t="shared" si="78"/>
        <v>0.59721645377521781</v>
      </c>
      <c r="AX65">
        <f t="shared" si="79"/>
        <v>1.2343378659205666</v>
      </c>
      <c r="AY65">
        <f t="shared" si="80"/>
        <v>0.13560146274902427</v>
      </c>
      <c r="AZ65">
        <f t="shared" si="81"/>
        <v>18.906812116040765</v>
      </c>
      <c r="BA65">
        <f t="shared" si="82"/>
        <v>0.72105597690297107</v>
      </c>
      <c r="BB65">
        <f t="shared" si="83"/>
        <v>34.138753308721213</v>
      </c>
      <c r="BC65">
        <f t="shared" si="84"/>
        <v>376.87495442324251</v>
      </c>
      <c r="BD65">
        <f t="shared" si="85"/>
        <v>1.18018327053439E-2</v>
      </c>
      <c r="BE65">
        <f>AVERAGE(E51:E65)</f>
        <v>12.951232185291436</v>
      </c>
      <c r="BF65">
        <f>AVERAGE(O51:O65)</f>
        <v>14.78871332804362</v>
      </c>
      <c r="BG65">
        <f>AVERAGE(P51:P65)</f>
        <v>17.302757517496744</v>
      </c>
      <c r="BH65" t="e">
        <f>AVERAGE(B51:B65)</f>
        <v>#DIV/0!</v>
      </c>
      <c r="BI65">
        <f t="shared" ref="BI65:DJ65" si="86">AVERAGE(C51:C65)</f>
        <v>1329.0333383170266</v>
      </c>
      <c r="BJ65">
        <f t="shared" si="86"/>
        <v>0</v>
      </c>
      <c r="BK65">
        <f t="shared" si="86"/>
        <v>12.951232185291436</v>
      </c>
      <c r="BL65">
        <f t="shared" si="86"/>
        <v>0.23204378176409535</v>
      </c>
      <c r="BM65">
        <f t="shared" si="86"/>
        <v>276.69002680530565</v>
      </c>
      <c r="BN65">
        <f t="shared" si="86"/>
        <v>4.4248551429266909</v>
      </c>
      <c r="BO65">
        <f t="shared" si="86"/>
        <v>1.3853228065072203</v>
      </c>
      <c r="BP65">
        <f t="shared" si="86"/>
        <v>17.302757517496744</v>
      </c>
      <c r="BQ65">
        <f t="shared" si="86"/>
        <v>6</v>
      </c>
      <c r="BR65">
        <f t="shared" si="86"/>
        <v>1.4200000166893005</v>
      </c>
      <c r="BS65">
        <f t="shared" si="86"/>
        <v>1</v>
      </c>
      <c r="BT65">
        <f t="shared" si="86"/>
        <v>2.8400000333786011</v>
      </c>
      <c r="BU65">
        <f t="shared" si="86"/>
        <v>14.78871332804362</v>
      </c>
      <c r="BV65">
        <f t="shared" si="86"/>
        <v>17.302757517496744</v>
      </c>
      <c r="BW65">
        <f t="shared" si="86"/>
        <v>14.111446126302083</v>
      </c>
      <c r="BX65">
        <f t="shared" si="86"/>
        <v>400.58456420898437</v>
      </c>
      <c r="BY65">
        <f t="shared" si="86"/>
        <v>383.00758870442706</v>
      </c>
      <c r="BZ65">
        <f t="shared" si="86"/>
        <v>3.4556647618611653</v>
      </c>
      <c r="CA65">
        <f t="shared" si="86"/>
        <v>8.7197273254394538</v>
      </c>
      <c r="CB65">
        <f t="shared" si="86"/>
        <v>14.011037635803223</v>
      </c>
      <c r="CC65">
        <f t="shared" si="86"/>
        <v>35.354236094156903</v>
      </c>
      <c r="CD65">
        <f t="shared" si="86"/>
        <v>499.94904174804685</v>
      </c>
      <c r="CE65">
        <f t="shared" si="86"/>
        <v>1499.8758056640625</v>
      </c>
      <c r="CF65">
        <f t="shared" si="86"/>
        <v>236.73438313802083</v>
      </c>
      <c r="CG65">
        <f t="shared" si="86"/>
        <v>68.449856058756509</v>
      </c>
      <c r="CH65">
        <f t="shared" si="86"/>
        <v>-2.9222679138183594</v>
      </c>
      <c r="CI65">
        <f t="shared" si="86"/>
        <v>0.20448920130729675</v>
      </c>
      <c r="CJ65">
        <f t="shared" si="86"/>
        <v>1</v>
      </c>
      <c r="CK65">
        <f t="shared" si="86"/>
        <v>-0.21956524252891541</v>
      </c>
      <c r="CL65">
        <f t="shared" si="86"/>
        <v>2.737391471862793</v>
      </c>
      <c r="CM65">
        <f t="shared" si="86"/>
        <v>1</v>
      </c>
      <c r="CN65">
        <f t="shared" si="86"/>
        <v>0</v>
      </c>
      <c r="CO65">
        <f t="shared" si="86"/>
        <v>0.15999999642372131</v>
      </c>
      <c r="CP65">
        <f t="shared" si="86"/>
        <v>111115</v>
      </c>
      <c r="CQ65">
        <f t="shared" si="86"/>
        <v>0.83324840291341118</v>
      </c>
      <c r="CR65">
        <f t="shared" si="86"/>
        <v>4.4248551429266897E-3</v>
      </c>
      <c r="CS65">
        <f t="shared" si="86"/>
        <v>290.45275751749682</v>
      </c>
      <c r="CT65">
        <f t="shared" si="86"/>
        <v>287.93871332804366</v>
      </c>
      <c r="CU65">
        <f t="shared" si="86"/>
        <v>239.98012354227612</v>
      </c>
      <c r="CV65">
        <f t="shared" si="86"/>
        <v>0.22311831441518823</v>
      </c>
      <c r="CW65">
        <f t="shared" si="86"/>
        <v>1.9821868869287509</v>
      </c>
      <c r="CX65">
        <f t="shared" si="86"/>
        <v>28.9582330861172</v>
      </c>
      <c r="CY65">
        <f t="shared" si="86"/>
        <v>20.238505760677739</v>
      </c>
      <c r="CZ65">
        <f t="shared" si="86"/>
        <v>16.045735422770182</v>
      </c>
      <c r="DA65">
        <f t="shared" si="86"/>
        <v>1.8300365465735657</v>
      </c>
      <c r="DB65">
        <f t="shared" si="86"/>
        <v>0.21451657863046403</v>
      </c>
      <c r="DC65">
        <f t="shared" si="86"/>
        <v>0.59686408042153061</v>
      </c>
      <c r="DD65">
        <f t="shared" si="86"/>
        <v>1.2331724661520345</v>
      </c>
      <c r="DE65">
        <f t="shared" si="86"/>
        <v>0.13554460732935927</v>
      </c>
      <c r="DF65">
        <f t="shared" si="86"/>
        <v>18.939392535074568</v>
      </c>
      <c r="DG65">
        <f t="shared" si="86"/>
        <v>0.72241390601367861</v>
      </c>
      <c r="DH65">
        <f t="shared" si="86"/>
        <v>34.149810322381185</v>
      </c>
      <c r="DI65">
        <f t="shared" si="86"/>
        <v>376.85119319574699</v>
      </c>
      <c r="DJ65">
        <f t="shared" si="86"/>
        <v>1.1736250424979314E-2</v>
      </c>
    </row>
    <row r="66" spans="1:114" x14ac:dyDescent="0.25">
      <c r="A66" s="1" t="s">
        <v>9</v>
      </c>
      <c r="B66" s="1" t="s">
        <v>103</v>
      </c>
    </row>
    <row r="67" spans="1:114" x14ac:dyDescent="0.25">
      <c r="A67" s="1" t="s">
        <v>9</v>
      </c>
      <c r="B67" s="1" t="s">
        <v>104</v>
      </c>
    </row>
    <row r="68" spans="1:114" x14ac:dyDescent="0.25">
      <c r="A68" s="1">
        <v>46</v>
      </c>
      <c r="B68" s="1" t="s">
        <v>105</v>
      </c>
      <c r="C68" s="1">
        <v>1498.5000048838556</v>
      </c>
      <c r="D68" s="1">
        <v>0</v>
      </c>
      <c r="E68">
        <f t="shared" ref="E68:E82" si="87">(R68-S68*(1000-T68)/(1000-U68))*AK68</f>
        <v>13.077441409011492</v>
      </c>
      <c r="F68">
        <f t="shared" ref="F68:F82" si="88">IF(AV68&lt;&gt;0,1/(1/AV68-1/N68),0)</f>
        <v>0.22519210412899002</v>
      </c>
      <c r="G68">
        <f t="shared" ref="G68:G82" si="89">((AY68-AL68/2)*S68-E68)/(AY68+AL68/2)</f>
        <v>271.00175736849906</v>
      </c>
      <c r="H68">
        <f t="shared" ref="H68:H82" si="90">AL68*1000</f>
        <v>4.6780297595358142</v>
      </c>
      <c r="I68">
        <f t="shared" ref="I68:I82" si="91">(AQ68-AW68)</f>
        <v>1.5002791055792843</v>
      </c>
      <c r="J68">
        <f t="shared" ref="J68:J82" si="92">(P68+AP68*D68)</f>
        <v>19.543401718139648</v>
      </c>
      <c r="K68" s="1">
        <v>6</v>
      </c>
      <c r="L68">
        <f t="shared" ref="L68:L82" si="93">(K68*AE68+AF68)</f>
        <v>1.4200000166893005</v>
      </c>
      <c r="M68" s="1">
        <v>1</v>
      </c>
      <c r="N68">
        <f t="shared" ref="N68:N82" si="94">L68*(M68+1)*(M68+1)/(M68*M68+1)</f>
        <v>2.8400000333786011</v>
      </c>
      <c r="O68" s="1">
        <v>18.866043090820312</v>
      </c>
      <c r="P68" s="1">
        <v>19.543401718139648</v>
      </c>
      <c r="Q68" s="1">
        <v>18.997785568237305</v>
      </c>
      <c r="R68" s="1">
        <v>399.65145874023437</v>
      </c>
      <c r="S68" s="1">
        <v>381.81161499023437</v>
      </c>
      <c r="T68" s="1">
        <v>5.8568453788757324</v>
      </c>
      <c r="U68" s="1">
        <v>11.407551765441895</v>
      </c>
      <c r="V68" s="1">
        <v>18.331541061401367</v>
      </c>
      <c r="W68" s="1">
        <v>35.704887390136719</v>
      </c>
      <c r="X68" s="1">
        <v>499.900146484375</v>
      </c>
      <c r="Y68" s="1">
        <v>1501.07763671875</v>
      </c>
      <c r="Z68" s="1">
        <v>244.35142517089844</v>
      </c>
      <c r="AA68" s="1">
        <v>68.445846557617188</v>
      </c>
      <c r="AB68" s="1">
        <v>-2.9186363220214844</v>
      </c>
      <c r="AC68" s="1">
        <v>0.17843863368034363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ref="AK68:AK82" si="95">X68*0.000001/(K68*0.0001)</f>
        <v>0.83316691080729144</v>
      </c>
      <c r="AL68">
        <f t="shared" ref="AL68:AL82" si="96">(U68-T68)/(1000-U68)*AK68</f>
        <v>4.6780297595358147E-3</v>
      </c>
      <c r="AM68">
        <f t="shared" ref="AM68:AM82" si="97">(P68+273.15)</f>
        <v>292.69340171813963</v>
      </c>
      <c r="AN68">
        <f t="shared" ref="AN68:AN82" si="98">(O68+273.15)</f>
        <v>292.01604309082029</v>
      </c>
      <c r="AO68">
        <f t="shared" ref="AO68:AO82" si="99">(Y68*AG68+Z68*AH68)*AI68</f>
        <v>240.17241650672804</v>
      </c>
      <c r="AP68">
        <f t="shared" ref="AP68:AP82" si="100">((AO68+0.00000010773*(AN68^4-AM68^4))-AL68*44100)/(L68*51.4+0.00000043092*AM68^3)</f>
        <v>0.31718099829118079</v>
      </c>
      <c r="AQ68">
        <f t="shared" ref="AQ68:AQ82" si="101">0.61365*EXP(17.502*J68/(240.97+J68))</f>
        <v>2.2810786433147952</v>
      </c>
      <c r="AR68">
        <f t="shared" ref="AR68:AR82" si="102">AQ68*1000/AA68</f>
        <v>33.326764997998829</v>
      </c>
      <c r="AS68">
        <f t="shared" ref="AS68:AS82" si="103">(AR68-U68)</f>
        <v>21.919213232556935</v>
      </c>
      <c r="AT68">
        <f t="shared" ref="AT68:AT82" si="104">IF(D68,P68,(O68+P68)/2)</f>
        <v>19.20472240447998</v>
      </c>
      <c r="AU68">
        <f t="shared" ref="AU68:AU82" si="105">0.61365*EXP(17.502*AT68/(240.97+AT68))</f>
        <v>2.2335104866732163</v>
      </c>
      <c r="AV68">
        <f t="shared" ref="AV68:AV82" si="106">IF(AS68&lt;&gt;0,(1000-(AR68+U68)/2)/AS68*AL68,0)</f>
        <v>0.20864779581581619</v>
      </c>
      <c r="AW68">
        <f t="shared" ref="AW68:AW82" si="107">U68*AA68/1000</f>
        <v>0.78079953773551092</v>
      </c>
      <c r="AX68">
        <f t="shared" ref="AX68:AX82" si="108">(AU68-AW68)</f>
        <v>1.4527109489377055</v>
      </c>
      <c r="AY68">
        <f t="shared" ref="AY68:AY82" si="109">1/(1.6/F68+1.37/N68)</f>
        <v>0.13179677254458799</v>
      </c>
      <c r="AZ68">
        <f t="shared" ref="AZ68:AZ82" si="110">G68*AA68*0.001</f>
        <v>18.548944701688889</v>
      </c>
      <c r="BA68">
        <f t="shared" ref="BA68:BA82" si="111">G68/S68</f>
        <v>0.70977871476076093</v>
      </c>
      <c r="BB68">
        <f t="shared" ref="BB68:BB82" si="112">(1-AL68*AA68/AQ68/F68)*100</f>
        <v>37.667196209795925</v>
      </c>
      <c r="BC68">
        <f t="shared" ref="BC68:BC82" si="113">(S68-E68/(N68/1.35))</f>
        <v>375.5952256611248</v>
      </c>
      <c r="BD68">
        <f t="shared" ref="BD68:BD82" si="114">E68*BB68/100/BC68</f>
        <v>1.3114931123213436E-2</v>
      </c>
    </row>
    <row r="69" spans="1:114" x14ac:dyDescent="0.25">
      <c r="A69" s="1">
        <v>47</v>
      </c>
      <c r="B69" s="1" t="s">
        <v>105</v>
      </c>
      <c r="C69" s="1">
        <v>1498.5000048838556</v>
      </c>
      <c r="D69" s="1">
        <v>0</v>
      </c>
      <c r="E69">
        <f t="shared" si="87"/>
        <v>13.077441409011492</v>
      </c>
      <c r="F69">
        <f t="shared" si="88"/>
        <v>0.22519210412899002</v>
      </c>
      <c r="G69">
        <f t="shared" si="89"/>
        <v>271.00175736849906</v>
      </c>
      <c r="H69">
        <f t="shared" si="90"/>
        <v>4.6780297595358142</v>
      </c>
      <c r="I69">
        <f t="shared" si="91"/>
        <v>1.5002791055792843</v>
      </c>
      <c r="J69">
        <f t="shared" si="92"/>
        <v>19.543401718139648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18.866043090820312</v>
      </c>
      <c r="P69" s="1">
        <v>19.543401718139648</v>
      </c>
      <c r="Q69" s="1">
        <v>18.997785568237305</v>
      </c>
      <c r="R69" s="1">
        <v>399.65145874023437</v>
      </c>
      <c r="S69" s="1">
        <v>381.81161499023437</v>
      </c>
      <c r="T69" s="1">
        <v>5.8568453788757324</v>
      </c>
      <c r="U69" s="1">
        <v>11.407551765441895</v>
      </c>
      <c r="V69" s="1">
        <v>18.331541061401367</v>
      </c>
      <c r="W69" s="1">
        <v>35.704887390136719</v>
      </c>
      <c r="X69" s="1">
        <v>499.900146484375</v>
      </c>
      <c r="Y69" s="1">
        <v>1501.07763671875</v>
      </c>
      <c r="Z69" s="1">
        <v>244.35142517089844</v>
      </c>
      <c r="AA69" s="1">
        <v>68.445846557617188</v>
      </c>
      <c r="AB69" s="1">
        <v>-2.9186363220214844</v>
      </c>
      <c r="AC69" s="1">
        <v>0.17843863368034363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0.83316691080729144</v>
      </c>
      <c r="AL69">
        <f t="shared" si="96"/>
        <v>4.6780297595358147E-3</v>
      </c>
      <c r="AM69">
        <f t="shared" si="97"/>
        <v>292.69340171813963</v>
      </c>
      <c r="AN69">
        <f t="shared" si="98"/>
        <v>292.01604309082029</v>
      </c>
      <c r="AO69">
        <f t="shared" si="99"/>
        <v>240.17241650672804</v>
      </c>
      <c r="AP69">
        <f t="shared" si="100"/>
        <v>0.31718099829118079</v>
      </c>
      <c r="AQ69">
        <f t="shared" si="101"/>
        <v>2.2810786433147952</v>
      </c>
      <c r="AR69">
        <f t="shared" si="102"/>
        <v>33.326764997998829</v>
      </c>
      <c r="AS69">
        <f t="shared" si="103"/>
        <v>21.919213232556935</v>
      </c>
      <c r="AT69">
        <f t="shared" si="104"/>
        <v>19.20472240447998</v>
      </c>
      <c r="AU69">
        <f t="shared" si="105"/>
        <v>2.2335104866732163</v>
      </c>
      <c r="AV69">
        <f t="shared" si="106"/>
        <v>0.20864779581581619</v>
      </c>
      <c r="AW69">
        <f t="shared" si="107"/>
        <v>0.78079953773551092</v>
      </c>
      <c r="AX69">
        <f t="shared" si="108"/>
        <v>1.4527109489377055</v>
      </c>
      <c r="AY69">
        <f t="shared" si="109"/>
        <v>0.13179677254458799</v>
      </c>
      <c r="AZ69">
        <f t="shared" si="110"/>
        <v>18.548944701688889</v>
      </c>
      <c r="BA69">
        <f t="shared" si="111"/>
        <v>0.70977871476076093</v>
      </c>
      <c r="BB69">
        <f t="shared" si="112"/>
        <v>37.667196209795925</v>
      </c>
      <c r="BC69">
        <f t="shared" si="113"/>
        <v>375.5952256611248</v>
      </c>
      <c r="BD69">
        <f t="shared" si="114"/>
        <v>1.3114931123213436E-2</v>
      </c>
    </row>
    <row r="70" spans="1:114" x14ac:dyDescent="0.25">
      <c r="A70" s="1">
        <v>48</v>
      </c>
      <c r="B70" s="1" t="s">
        <v>106</v>
      </c>
      <c r="C70" s="1">
        <v>1499.0000048726797</v>
      </c>
      <c r="D70" s="1">
        <v>0</v>
      </c>
      <c r="E70">
        <f t="shared" si="87"/>
        <v>13.123267055810587</v>
      </c>
      <c r="F70">
        <f t="shared" si="88"/>
        <v>0.22518903813368807</v>
      </c>
      <c r="G70">
        <f t="shared" si="89"/>
        <v>270.66997248242382</v>
      </c>
      <c r="H70">
        <f t="shared" si="90"/>
        <v>4.6787351354090774</v>
      </c>
      <c r="I70">
        <f t="shared" si="91"/>
        <v>1.5005294708215349</v>
      </c>
      <c r="J70">
        <f t="shared" si="92"/>
        <v>19.545495986938477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18.868087768554688</v>
      </c>
      <c r="P70" s="1">
        <v>19.545495986938477</v>
      </c>
      <c r="Q70" s="1">
        <v>18.998537063598633</v>
      </c>
      <c r="R70" s="1">
        <v>399.71878051757812</v>
      </c>
      <c r="S70" s="1">
        <v>381.82504272460937</v>
      </c>
      <c r="T70" s="1">
        <v>5.8570914268493652</v>
      </c>
      <c r="U70" s="1">
        <v>11.408164024353027</v>
      </c>
      <c r="V70" s="1">
        <v>18.330076217651367</v>
      </c>
      <c r="W70" s="1">
        <v>35.70245361328125</v>
      </c>
      <c r="X70" s="1">
        <v>499.94223022460937</v>
      </c>
      <c r="Y70" s="1">
        <v>1500.9901123046875</v>
      </c>
      <c r="Z70" s="1">
        <v>244.46351623535156</v>
      </c>
      <c r="AA70" s="1">
        <v>68.446250915527344</v>
      </c>
      <c r="AB70" s="1">
        <v>-2.9186363220214844</v>
      </c>
      <c r="AC70" s="1">
        <v>0.17843863368034363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0.83323705037434881</v>
      </c>
      <c r="AL70">
        <f t="shared" si="96"/>
        <v>4.678735135409077E-3</v>
      </c>
      <c r="AM70">
        <f t="shared" si="97"/>
        <v>292.69549598693845</v>
      </c>
      <c r="AN70">
        <f t="shared" si="98"/>
        <v>292.01808776855466</v>
      </c>
      <c r="AO70">
        <f t="shared" si="99"/>
        <v>240.15841260079105</v>
      </c>
      <c r="AP70">
        <f t="shared" si="100"/>
        <v>0.31663354008365879</v>
      </c>
      <c r="AQ70">
        <f t="shared" si="101"/>
        <v>2.2813755281178945</v>
      </c>
      <c r="AR70">
        <f t="shared" si="102"/>
        <v>33.33090560260846</v>
      </c>
      <c r="AS70">
        <f t="shared" si="103"/>
        <v>21.922741578255433</v>
      </c>
      <c r="AT70">
        <f t="shared" si="104"/>
        <v>19.206791877746582</v>
      </c>
      <c r="AU70">
        <f t="shared" si="105"/>
        <v>2.2337984868922347</v>
      </c>
      <c r="AV70">
        <f t="shared" si="106"/>
        <v>0.20864516377145942</v>
      </c>
      <c r="AW70">
        <f t="shared" si="107"/>
        <v>0.78084605729635947</v>
      </c>
      <c r="AX70">
        <f t="shared" si="108"/>
        <v>1.4529524295958751</v>
      </c>
      <c r="AY70">
        <f t="shared" si="109"/>
        <v>0.13179509221267127</v>
      </c>
      <c r="AZ70">
        <f t="shared" si="110"/>
        <v>18.526344851830864</v>
      </c>
      <c r="BA70">
        <f t="shared" si="111"/>
        <v>0.70888480899783213</v>
      </c>
      <c r="BB70">
        <f t="shared" si="112"/>
        <v>37.664693269093206</v>
      </c>
      <c r="BC70">
        <f t="shared" si="113"/>
        <v>375.58687007773517</v>
      </c>
      <c r="BD70">
        <f t="shared" si="114"/>
        <v>1.3160306382467516E-2</v>
      </c>
    </row>
    <row r="71" spans="1:114" x14ac:dyDescent="0.25">
      <c r="A71" s="1">
        <v>49</v>
      </c>
      <c r="B71" s="1" t="s">
        <v>106</v>
      </c>
      <c r="C71" s="1">
        <v>1499.5000048615038</v>
      </c>
      <c r="D71" s="1">
        <v>0</v>
      </c>
      <c r="E71">
        <f t="shared" si="87"/>
        <v>13.19771465007646</v>
      </c>
      <c r="F71">
        <f t="shared" si="88"/>
        <v>0.22520523690082139</v>
      </c>
      <c r="G71">
        <f t="shared" si="89"/>
        <v>270.0624287801196</v>
      </c>
      <c r="H71">
        <f t="shared" si="90"/>
        <v>4.6798411527471453</v>
      </c>
      <c r="I71">
        <f t="shared" si="91"/>
        <v>1.5007718595663806</v>
      </c>
      <c r="J71">
        <f t="shared" si="92"/>
        <v>19.547420501708984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18.868785858154297</v>
      </c>
      <c r="P71" s="1">
        <v>19.547420501708984</v>
      </c>
      <c r="Q71" s="1">
        <v>18.999912261962891</v>
      </c>
      <c r="R71" s="1">
        <v>399.74929809570312</v>
      </c>
      <c r="S71" s="1">
        <v>381.7657470703125</v>
      </c>
      <c r="T71" s="1">
        <v>5.8562030792236328</v>
      </c>
      <c r="U71" s="1">
        <v>11.408675193786621</v>
      </c>
      <c r="V71" s="1">
        <v>18.326393127441406</v>
      </c>
      <c r="W71" s="1">
        <v>35.702289581298828</v>
      </c>
      <c r="X71" s="1">
        <v>499.93411254882812</v>
      </c>
      <c r="Y71" s="1">
        <v>1501.0205078125</v>
      </c>
      <c r="Z71" s="1">
        <v>244.47248840332031</v>
      </c>
      <c r="AA71" s="1">
        <v>68.445854187011719</v>
      </c>
      <c r="AB71" s="1">
        <v>-2.9186363220214844</v>
      </c>
      <c r="AC71" s="1">
        <v>0.17843863368034363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0.83322352091471341</v>
      </c>
      <c r="AL71">
        <f t="shared" si="96"/>
        <v>4.6798411527471453E-3</v>
      </c>
      <c r="AM71">
        <f t="shared" si="97"/>
        <v>292.69742050170896</v>
      </c>
      <c r="AN71">
        <f t="shared" si="98"/>
        <v>292.01878585815427</v>
      </c>
      <c r="AO71">
        <f t="shared" si="99"/>
        <v>240.16327588193235</v>
      </c>
      <c r="AP71">
        <f t="shared" si="100"/>
        <v>0.31594990719634714</v>
      </c>
      <c r="AQ71">
        <f t="shared" si="101"/>
        <v>2.2816483783472772</v>
      </c>
      <c r="AR71">
        <f t="shared" si="102"/>
        <v>33.335085162546527</v>
      </c>
      <c r="AS71">
        <f t="shared" si="103"/>
        <v>21.926409968759906</v>
      </c>
      <c r="AT71">
        <f t="shared" si="104"/>
        <v>19.208103179931641</v>
      </c>
      <c r="AU71">
        <f t="shared" si="105"/>
        <v>2.2339809923589629</v>
      </c>
      <c r="AV71">
        <f t="shared" si="106"/>
        <v>0.20865906975850412</v>
      </c>
      <c r="AW71">
        <f t="shared" si="107"/>
        <v>0.7808765187808967</v>
      </c>
      <c r="AX71">
        <f t="shared" si="108"/>
        <v>1.4531044735780663</v>
      </c>
      <c r="AY71">
        <f t="shared" si="109"/>
        <v>0.13180396998377761</v>
      </c>
      <c r="AZ71">
        <f t="shared" si="110"/>
        <v>18.484653621674305</v>
      </c>
      <c r="BA71">
        <f t="shared" si="111"/>
        <v>0.70740350817900988</v>
      </c>
      <c r="BB71">
        <f t="shared" si="112"/>
        <v>37.662259347106833</v>
      </c>
      <c r="BC71">
        <f t="shared" si="113"/>
        <v>375.49218560263625</v>
      </c>
      <c r="BD71">
        <f t="shared" si="114"/>
        <v>1.3237445970880977E-2</v>
      </c>
    </row>
    <row r="72" spans="1:114" x14ac:dyDescent="0.25">
      <c r="A72" s="1">
        <v>50</v>
      </c>
      <c r="B72" s="1" t="s">
        <v>107</v>
      </c>
      <c r="C72" s="1">
        <v>1500.000004850328</v>
      </c>
      <c r="D72" s="1">
        <v>0</v>
      </c>
      <c r="E72">
        <f t="shared" si="87"/>
        <v>13.200199970129969</v>
      </c>
      <c r="F72">
        <f t="shared" si="88"/>
        <v>0.22512095779888658</v>
      </c>
      <c r="G72">
        <f t="shared" si="89"/>
        <v>270.02997868566018</v>
      </c>
      <c r="H72">
        <f t="shared" si="90"/>
        <v>4.6788246107989258</v>
      </c>
      <c r="I72">
        <f t="shared" si="91"/>
        <v>1.500965454047269</v>
      </c>
      <c r="J72">
        <f t="shared" si="92"/>
        <v>19.548160552978516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18.871730804443359</v>
      </c>
      <c r="P72" s="1">
        <v>19.548160552978516</v>
      </c>
      <c r="Q72" s="1">
        <v>18.999937057495117</v>
      </c>
      <c r="R72" s="1">
        <v>399.77508544921875</v>
      </c>
      <c r="S72" s="1">
        <v>381.78863525390625</v>
      </c>
      <c r="T72" s="1">
        <v>5.8560333251953125</v>
      </c>
      <c r="U72" s="1">
        <v>11.407384872436523</v>
      </c>
      <c r="V72" s="1">
        <v>18.322483062744141</v>
      </c>
      <c r="W72" s="1">
        <v>35.691669464111328</v>
      </c>
      <c r="X72" s="1">
        <v>499.92706298828125</v>
      </c>
      <c r="Y72" s="1">
        <v>1501.06591796875</v>
      </c>
      <c r="Z72" s="1">
        <v>244.43963623046875</v>
      </c>
      <c r="AA72" s="1">
        <v>68.445823669433594</v>
      </c>
      <c r="AB72" s="1">
        <v>-2.9186363220214844</v>
      </c>
      <c r="AC72" s="1">
        <v>0.17843863368034363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0.83321177164713522</v>
      </c>
      <c r="AL72">
        <f t="shared" si="96"/>
        <v>4.678824610798926E-3</v>
      </c>
      <c r="AM72">
        <f t="shared" si="97"/>
        <v>292.69816055297849</v>
      </c>
      <c r="AN72">
        <f t="shared" si="98"/>
        <v>292.02173080444334</v>
      </c>
      <c r="AO72">
        <f t="shared" si="99"/>
        <v>240.17054150676995</v>
      </c>
      <c r="AP72">
        <f t="shared" si="100"/>
        <v>0.31685300871347621</v>
      </c>
      <c r="AQ72">
        <f t="shared" si="101"/>
        <v>2.2817533075554235</v>
      </c>
      <c r="AR72">
        <f t="shared" si="102"/>
        <v>33.336633051205496</v>
      </c>
      <c r="AS72">
        <f t="shared" si="103"/>
        <v>21.929248178768972</v>
      </c>
      <c r="AT72">
        <f t="shared" si="104"/>
        <v>19.209945678710937</v>
      </c>
      <c r="AU72">
        <f t="shared" si="105"/>
        <v>2.234237451217449</v>
      </c>
      <c r="AV72">
        <f t="shared" si="106"/>
        <v>0.20858671794794378</v>
      </c>
      <c r="AW72">
        <f t="shared" si="107"/>
        <v>0.78078785350815449</v>
      </c>
      <c r="AX72">
        <f t="shared" si="108"/>
        <v>1.4534495977092945</v>
      </c>
      <c r="AY72">
        <f t="shared" si="109"/>
        <v>0.13175777974278596</v>
      </c>
      <c r="AZ72">
        <f t="shared" si="110"/>
        <v>18.482424306579606</v>
      </c>
      <c r="BA72">
        <f t="shared" si="111"/>
        <v>0.70727610450237299</v>
      </c>
      <c r="BB72">
        <f t="shared" si="112"/>
        <v>37.655362632374469</v>
      </c>
      <c r="BC72">
        <f t="shared" si="113"/>
        <v>375.51389238410576</v>
      </c>
      <c r="BD72">
        <f t="shared" si="114"/>
        <v>1.323674907309878E-2</v>
      </c>
    </row>
    <row r="73" spans="1:114" x14ac:dyDescent="0.25">
      <c r="A73" s="1">
        <v>51</v>
      </c>
      <c r="B73" s="1" t="s">
        <v>107</v>
      </c>
      <c r="C73" s="1">
        <v>1500.5000048391521</v>
      </c>
      <c r="D73" s="1">
        <v>0</v>
      </c>
      <c r="E73">
        <f t="shared" si="87"/>
        <v>13.249742900244897</v>
      </c>
      <c r="F73">
        <f t="shared" si="88"/>
        <v>0.22528582908001243</v>
      </c>
      <c r="G73">
        <f t="shared" si="89"/>
        <v>269.73490454153705</v>
      </c>
      <c r="H73">
        <f t="shared" si="90"/>
        <v>4.6814222292540668</v>
      </c>
      <c r="I73">
        <f t="shared" si="91"/>
        <v>1.5007704277094878</v>
      </c>
      <c r="J73">
        <f t="shared" si="92"/>
        <v>19.547550201416016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18.873571395874023</v>
      </c>
      <c r="P73" s="1">
        <v>19.547550201416016</v>
      </c>
      <c r="Q73" s="1">
        <v>19.000608444213867</v>
      </c>
      <c r="R73" s="1">
        <v>399.84136962890625</v>
      </c>
      <c r="S73" s="1">
        <v>381.79400634765625</v>
      </c>
      <c r="T73" s="1">
        <v>5.8545465469360352</v>
      </c>
      <c r="U73" s="1">
        <v>11.409042358398438</v>
      </c>
      <c r="V73" s="1">
        <v>18.315608978271484</v>
      </c>
      <c r="W73" s="1">
        <v>35.692523956298828</v>
      </c>
      <c r="X73" s="1">
        <v>499.92062377929687</v>
      </c>
      <c r="Y73" s="1">
        <v>1501.0684814453125</v>
      </c>
      <c r="Z73" s="1">
        <v>244.52226257324219</v>
      </c>
      <c r="AA73" s="1">
        <v>68.445388793945313</v>
      </c>
      <c r="AB73" s="1">
        <v>-2.9186363220214844</v>
      </c>
      <c r="AC73" s="1">
        <v>0.17843863368034363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0.8332010396321613</v>
      </c>
      <c r="AL73">
        <f t="shared" si="96"/>
        <v>4.6814222292540664E-3</v>
      </c>
      <c r="AM73">
        <f t="shared" si="97"/>
        <v>292.69755020141599</v>
      </c>
      <c r="AN73">
        <f t="shared" si="98"/>
        <v>292.023571395874</v>
      </c>
      <c r="AO73">
        <f t="shared" si="99"/>
        <v>240.17095166301078</v>
      </c>
      <c r="AP73">
        <f t="shared" si="100"/>
        <v>0.31580547892345595</v>
      </c>
      <c r="AQ73">
        <f t="shared" si="101"/>
        <v>2.2816667676966595</v>
      </c>
      <c r="AR73">
        <f t="shared" si="102"/>
        <v>33.335580495650511</v>
      </c>
      <c r="AS73">
        <f t="shared" si="103"/>
        <v>21.926538137252074</v>
      </c>
      <c r="AT73">
        <f t="shared" si="104"/>
        <v>19.21056079864502</v>
      </c>
      <c r="AU73">
        <f t="shared" si="105"/>
        <v>2.2343230759925032</v>
      </c>
      <c r="AV73">
        <f t="shared" si="106"/>
        <v>0.20872825270325002</v>
      </c>
      <c r="AW73">
        <f t="shared" si="107"/>
        <v>0.78089633998717178</v>
      </c>
      <c r="AX73">
        <f t="shared" si="108"/>
        <v>1.4534267360053315</v>
      </c>
      <c r="AY73">
        <f t="shared" si="109"/>
        <v>0.13184813750360855</v>
      </c>
      <c r="AZ73">
        <f t="shared" si="110"/>
        <v>18.462110412643231</v>
      </c>
      <c r="BA73">
        <f t="shared" si="111"/>
        <v>0.70649329234341163</v>
      </c>
      <c r="BB73">
        <f t="shared" si="112"/>
        <v>37.664432705210373</v>
      </c>
      <c r="BC73">
        <f t="shared" si="113"/>
        <v>375.49571314163427</v>
      </c>
      <c r="BD73">
        <f t="shared" si="114"/>
        <v>1.3290272894257438E-2</v>
      </c>
    </row>
    <row r="74" spans="1:114" x14ac:dyDescent="0.25">
      <c r="A74" s="1">
        <v>52</v>
      </c>
      <c r="B74" s="1" t="s">
        <v>108</v>
      </c>
      <c r="C74" s="1">
        <v>1501.0000048279762</v>
      </c>
      <c r="D74" s="1">
        <v>0</v>
      </c>
      <c r="E74">
        <f t="shared" si="87"/>
        <v>13.275626049499269</v>
      </c>
      <c r="F74">
        <f t="shared" si="88"/>
        <v>0.22540836684681873</v>
      </c>
      <c r="G74">
        <f t="shared" si="89"/>
        <v>269.58584798970065</v>
      </c>
      <c r="H74">
        <f t="shared" si="90"/>
        <v>4.6836581463650839</v>
      </c>
      <c r="I74">
        <f t="shared" si="91"/>
        <v>1.5007354821424919</v>
      </c>
      <c r="J74">
        <f t="shared" si="92"/>
        <v>19.54826545715332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18.875490188598633</v>
      </c>
      <c r="P74" s="1">
        <v>19.54826545715332</v>
      </c>
      <c r="Q74" s="1">
        <v>19.000772476196289</v>
      </c>
      <c r="R74" s="1">
        <v>399.86599731445312</v>
      </c>
      <c r="S74" s="1">
        <v>381.786865234375</v>
      </c>
      <c r="T74" s="1">
        <v>5.8539295196533203</v>
      </c>
      <c r="U74" s="1">
        <v>11.410981178283691</v>
      </c>
      <c r="V74" s="1">
        <v>18.311569213867188</v>
      </c>
      <c r="W74" s="1">
        <v>35.694480895996094</v>
      </c>
      <c r="X74" s="1">
        <v>499.92837524414062</v>
      </c>
      <c r="Y74" s="1">
        <v>1501.02490234375</v>
      </c>
      <c r="Z74" s="1">
        <v>244.52120971679687</v>
      </c>
      <c r="AA74" s="1">
        <v>68.445709228515625</v>
      </c>
      <c r="AB74" s="1">
        <v>-2.9186363220214844</v>
      </c>
      <c r="AC74" s="1">
        <v>0.17843863368034363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0.8332139587402343</v>
      </c>
      <c r="AL74">
        <f t="shared" si="96"/>
        <v>4.6836581463650835E-3</v>
      </c>
      <c r="AM74">
        <f t="shared" si="97"/>
        <v>292.6982654571533</v>
      </c>
      <c r="AN74">
        <f t="shared" si="98"/>
        <v>292.02549018859861</v>
      </c>
      <c r="AO74">
        <f t="shared" si="99"/>
        <v>240.16397900691663</v>
      </c>
      <c r="AP74">
        <f t="shared" si="100"/>
        <v>0.31469872344750549</v>
      </c>
      <c r="AQ74">
        <f t="shared" si="101"/>
        <v>2.2817681818833622</v>
      </c>
      <c r="AR74">
        <f t="shared" si="102"/>
        <v>33.336906105616613</v>
      </c>
      <c r="AS74">
        <f t="shared" si="103"/>
        <v>21.925924927332922</v>
      </c>
      <c r="AT74">
        <f t="shared" si="104"/>
        <v>19.211877822875977</v>
      </c>
      <c r="AU74">
        <f t="shared" si="105"/>
        <v>2.2345064156103382</v>
      </c>
      <c r="AV74">
        <f t="shared" si="106"/>
        <v>0.20883343613259034</v>
      </c>
      <c r="AW74">
        <f t="shared" si="107"/>
        <v>0.7810326997408702</v>
      </c>
      <c r="AX74">
        <f t="shared" si="108"/>
        <v>1.4534737158694679</v>
      </c>
      <c r="AY74">
        <f t="shared" si="109"/>
        <v>0.13191528891871729</v>
      </c>
      <c r="AZ74">
        <f t="shared" si="110"/>
        <v>18.451994563625863</v>
      </c>
      <c r="BA74">
        <f t="shared" si="111"/>
        <v>0.70611608868263365</v>
      </c>
      <c r="BB74">
        <f t="shared" si="112"/>
        <v>37.671042255119325</v>
      </c>
      <c r="BC74">
        <f t="shared" si="113"/>
        <v>375.47626841881686</v>
      </c>
      <c r="BD74">
        <f t="shared" si="114"/>
        <v>1.3319261746684258E-2</v>
      </c>
    </row>
    <row r="75" spans="1:114" x14ac:dyDescent="0.25">
      <c r="A75" s="1">
        <v>53</v>
      </c>
      <c r="B75" s="1" t="s">
        <v>108</v>
      </c>
      <c r="C75" s="1">
        <v>1501.5000048168004</v>
      </c>
      <c r="D75" s="1">
        <v>0</v>
      </c>
      <c r="E75">
        <f t="shared" si="87"/>
        <v>13.275272173381016</v>
      </c>
      <c r="F75">
        <f t="shared" si="88"/>
        <v>0.22541526516053045</v>
      </c>
      <c r="G75">
        <f t="shared" si="89"/>
        <v>269.5831863727567</v>
      </c>
      <c r="H75">
        <f t="shared" si="90"/>
        <v>4.6842059401999903</v>
      </c>
      <c r="I75">
        <f t="shared" si="91"/>
        <v>1.5008711117483533</v>
      </c>
      <c r="J75">
        <f t="shared" si="92"/>
        <v>19.54887580871582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18.877647399902344</v>
      </c>
      <c r="P75" s="1">
        <v>19.54887580871582</v>
      </c>
      <c r="Q75" s="1">
        <v>19.000682830810547</v>
      </c>
      <c r="R75" s="1">
        <v>399.85791015625</v>
      </c>
      <c r="S75" s="1">
        <v>381.77947998046875</v>
      </c>
      <c r="T75" s="1">
        <v>5.8526849746704102</v>
      </c>
      <c r="U75" s="1">
        <v>11.41024112701416</v>
      </c>
      <c r="V75" s="1">
        <v>18.305246353149414</v>
      </c>
      <c r="W75" s="1">
        <v>35.687427520751953</v>
      </c>
      <c r="X75" s="1">
        <v>499.94183349609375</v>
      </c>
      <c r="Y75" s="1">
        <v>1500.9952392578125</v>
      </c>
      <c r="Z75" s="1">
        <v>244.549560546875</v>
      </c>
      <c r="AA75" s="1">
        <v>68.445846557617188</v>
      </c>
      <c r="AB75" s="1">
        <v>-2.9186363220214844</v>
      </c>
      <c r="AC75" s="1">
        <v>0.17843863368034363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0.83323638916015608</v>
      </c>
      <c r="AL75">
        <f t="shared" si="96"/>
        <v>4.6842059401999902E-3</v>
      </c>
      <c r="AM75">
        <f t="shared" si="97"/>
        <v>292.6988758087158</v>
      </c>
      <c r="AN75">
        <f t="shared" si="98"/>
        <v>292.02764739990232</v>
      </c>
      <c r="AO75">
        <f t="shared" si="99"/>
        <v>240.15923291327272</v>
      </c>
      <c r="AP75">
        <f t="shared" si="100"/>
        <v>0.31455109755559163</v>
      </c>
      <c r="AQ75">
        <f t="shared" si="101"/>
        <v>2.2818547251133774</v>
      </c>
      <c r="AR75">
        <f t="shared" si="102"/>
        <v>33.338103623169154</v>
      </c>
      <c r="AS75">
        <f t="shared" si="103"/>
        <v>21.927862496154994</v>
      </c>
      <c r="AT75">
        <f t="shared" si="104"/>
        <v>19.213261604309082</v>
      </c>
      <c r="AU75">
        <f t="shared" si="105"/>
        <v>2.2346990625371674</v>
      </c>
      <c r="AV75">
        <f t="shared" si="106"/>
        <v>0.20883935722674821</v>
      </c>
      <c r="AW75">
        <f t="shared" si="107"/>
        <v>0.7809836133650242</v>
      </c>
      <c r="AX75">
        <f t="shared" si="108"/>
        <v>1.4537154491721433</v>
      </c>
      <c r="AY75">
        <f t="shared" si="109"/>
        <v>0.13191906909696505</v>
      </c>
      <c r="AZ75">
        <f t="shared" si="110"/>
        <v>18.451849408983222</v>
      </c>
      <c r="BA75">
        <f t="shared" si="111"/>
        <v>0.70612277639057019</v>
      </c>
      <c r="BB75">
        <f t="shared" si="112"/>
        <v>37.667899081488997</v>
      </c>
      <c r="BC75">
        <f t="shared" si="113"/>
        <v>375.46905138066904</v>
      </c>
      <c r="BD75">
        <f t="shared" si="114"/>
        <v>1.3318051399108211E-2</v>
      </c>
    </row>
    <row r="76" spans="1:114" x14ac:dyDescent="0.25">
      <c r="A76" s="1">
        <v>54</v>
      </c>
      <c r="B76" s="1" t="s">
        <v>109</v>
      </c>
      <c r="C76" s="1">
        <v>1502.0000048056245</v>
      </c>
      <c r="D76" s="1">
        <v>0</v>
      </c>
      <c r="E76">
        <f t="shared" si="87"/>
        <v>13.245395988182572</v>
      </c>
      <c r="F76">
        <f t="shared" si="88"/>
        <v>0.2254259646337578</v>
      </c>
      <c r="G76">
        <f t="shared" si="89"/>
        <v>269.81404296084804</v>
      </c>
      <c r="H76">
        <f t="shared" si="90"/>
        <v>4.6844252224559524</v>
      </c>
      <c r="I76">
        <f t="shared" si="91"/>
        <v>1.5008747636361435</v>
      </c>
      <c r="J76">
        <f t="shared" si="92"/>
        <v>19.548595428466797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18.879203796386719</v>
      </c>
      <c r="P76" s="1">
        <v>19.548595428466797</v>
      </c>
      <c r="Q76" s="1">
        <v>19.000146865844727</v>
      </c>
      <c r="R76" s="1">
        <v>399.82611083984375</v>
      </c>
      <c r="S76" s="1">
        <v>381.78359985351562</v>
      </c>
      <c r="T76" s="1">
        <v>5.8518562316894531</v>
      </c>
      <c r="U76" s="1">
        <v>11.409618377685547</v>
      </c>
      <c r="V76" s="1">
        <v>18.30085563659668</v>
      </c>
      <c r="W76" s="1">
        <v>35.681976318359375</v>
      </c>
      <c r="X76" s="1">
        <v>499.947021484375</v>
      </c>
      <c r="Y76" s="1">
        <v>1500.97119140625</v>
      </c>
      <c r="Z76" s="1">
        <v>244.48834228515625</v>
      </c>
      <c r="AA76" s="1">
        <v>68.445777893066406</v>
      </c>
      <c r="AB76" s="1">
        <v>-2.9186363220214844</v>
      </c>
      <c r="AC76" s="1">
        <v>0.17843863368034363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0.83324503580729159</v>
      </c>
      <c r="AL76">
        <f t="shared" si="96"/>
        <v>4.684425222455952E-3</v>
      </c>
      <c r="AM76">
        <f t="shared" si="97"/>
        <v>292.69859542846677</v>
      </c>
      <c r="AN76">
        <f t="shared" si="98"/>
        <v>292.0292037963867</v>
      </c>
      <c r="AO76">
        <f t="shared" si="99"/>
        <v>240.15538525710872</v>
      </c>
      <c r="AP76">
        <f t="shared" si="100"/>
        <v>0.31462538019795244</v>
      </c>
      <c r="AQ76">
        <f t="shared" si="101"/>
        <v>2.281814968959857</v>
      </c>
      <c r="AR76">
        <f t="shared" si="102"/>
        <v>33.337556226254918</v>
      </c>
      <c r="AS76">
        <f t="shared" si="103"/>
        <v>21.927937848569371</v>
      </c>
      <c r="AT76">
        <f t="shared" si="104"/>
        <v>19.213899612426758</v>
      </c>
      <c r="AU76">
        <f t="shared" si="105"/>
        <v>2.2347878894906983</v>
      </c>
      <c r="AV76">
        <f t="shared" si="106"/>
        <v>0.20884854095300015</v>
      </c>
      <c r="AW76">
        <f t="shared" si="107"/>
        <v>0.78094020532371355</v>
      </c>
      <c r="AX76">
        <f t="shared" si="108"/>
        <v>1.4538476841669847</v>
      </c>
      <c r="AY76">
        <f t="shared" si="109"/>
        <v>0.13192493222768228</v>
      </c>
      <c r="AZ76">
        <f t="shared" si="110"/>
        <v>18.467632056928483</v>
      </c>
      <c r="BA76">
        <f t="shared" si="111"/>
        <v>0.70671983569847274</v>
      </c>
      <c r="BB76">
        <f t="shared" si="112"/>
        <v>37.666916269531278</v>
      </c>
      <c r="BC76">
        <f t="shared" si="113"/>
        <v>375.48737296130179</v>
      </c>
      <c r="BD76">
        <f t="shared" si="114"/>
        <v>1.3287083869397576E-2</v>
      </c>
    </row>
    <row r="77" spans="1:114" x14ac:dyDescent="0.25">
      <c r="A77" s="1">
        <v>55</v>
      </c>
      <c r="B77" s="1" t="s">
        <v>109</v>
      </c>
      <c r="C77" s="1">
        <v>1502.5000047944486</v>
      </c>
      <c r="D77" s="1">
        <v>0</v>
      </c>
      <c r="E77">
        <f t="shared" si="87"/>
        <v>13.21026844923877</v>
      </c>
      <c r="F77">
        <f t="shared" si="88"/>
        <v>0.22547593314719144</v>
      </c>
      <c r="G77">
        <f t="shared" si="89"/>
        <v>270.1405495263063</v>
      </c>
      <c r="H77">
        <f t="shared" si="90"/>
        <v>4.6857405126263378</v>
      </c>
      <c r="I77">
        <f t="shared" si="91"/>
        <v>1.5009752191032104</v>
      </c>
      <c r="J77">
        <f t="shared" si="92"/>
        <v>19.549827575683594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18.880247116088867</v>
      </c>
      <c r="P77" s="1">
        <v>19.549827575683594</v>
      </c>
      <c r="Q77" s="1">
        <v>19.000238418579102</v>
      </c>
      <c r="R77" s="1">
        <v>399.83102416992187</v>
      </c>
      <c r="S77" s="1">
        <v>381.83053588867187</v>
      </c>
      <c r="T77" s="1">
        <v>5.851686954498291</v>
      </c>
      <c r="U77" s="1">
        <v>11.41077709197998</v>
      </c>
      <c r="V77" s="1">
        <v>18.299015045166016</v>
      </c>
      <c r="W77" s="1">
        <v>35.683040618896484</v>
      </c>
      <c r="X77" s="1">
        <v>499.96734619140625</v>
      </c>
      <c r="Y77" s="1">
        <v>1500.98291015625</v>
      </c>
      <c r="Z77" s="1">
        <v>244.55451965332031</v>
      </c>
      <c r="AA77" s="1">
        <v>68.445335388183594</v>
      </c>
      <c r="AB77" s="1">
        <v>-2.9186363220214844</v>
      </c>
      <c r="AC77" s="1">
        <v>0.17843863368034363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0.83327891031901025</v>
      </c>
      <c r="AL77">
        <f t="shared" si="96"/>
        <v>4.685740512626338E-3</v>
      </c>
      <c r="AM77">
        <f t="shared" si="97"/>
        <v>292.69982757568357</v>
      </c>
      <c r="AN77">
        <f t="shared" si="98"/>
        <v>292.03024711608884</v>
      </c>
      <c r="AO77">
        <f t="shared" si="99"/>
        <v>240.15726025706681</v>
      </c>
      <c r="AP77">
        <f t="shared" si="100"/>
        <v>0.3139297470488554</v>
      </c>
      <c r="AQ77">
        <f t="shared" si="101"/>
        <v>2.2819896842035825</v>
      </c>
      <c r="AR77">
        <f t="shared" si="102"/>
        <v>33.340324380929914</v>
      </c>
      <c r="AS77">
        <f t="shared" si="103"/>
        <v>21.929547288949934</v>
      </c>
      <c r="AT77">
        <f t="shared" si="104"/>
        <v>19.21503734588623</v>
      </c>
      <c r="AU77">
        <f t="shared" si="105"/>
        <v>2.2349462986000614</v>
      </c>
      <c r="AV77">
        <f t="shared" si="106"/>
        <v>0.20889142979966893</v>
      </c>
      <c r="AW77">
        <f t="shared" si="107"/>
        <v>0.78101446510037209</v>
      </c>
      <c r="AX77">
        <f t="shared" si="108"/>
        <v>1.4539318334996894</v>
      </c>
      <c r="AY77">
        <f t="shared" si="109"/>
        <v>0.1319523136605886</v>
      </c>
      <c r="AZ77">
        <f t="shared" si="110"/>
        <v>18.489860514276259</v>
      </c>
      <c r="BA77">
        <f t="shared" si="111"/>
        <v>0.70748807163256744</v>
      </c>
      <c r="BB77">
        <f t="shared" si="112"/>
        <v>37.668407804002321</v>
      </c>
      <c r="BC77">
        <f t="shared" si="113"/>
        <v>375.55100694611184</v>
      </c>
      <c r="BD77">
        <f t="shared" si="114"/>
        <v>1.3250125014780584E-2</v>
      </c>
    </row>
    <row r="78" spans="1:114" x14ac:dyDescent="0.25">
      <c r="A78" s="1">
        <v>56</v>
      </c>
      <c r="B78" s="1" t="s">
        <v>110</v>
      </c>
      <c r="C78" s="1">
        <v>1503.0000047832727</v>
      </c>
      <c r="D78" s="1">
        <v>0</v>
      </c>
      <c r="E78">
        <f t="shared" si="87"/>
        <v>13.216798049290691</v>
      </c>
      <c r="F78">
        <f t="shared" si="88"/>
        <v>0.22542680806507936</v>
      </c>
      <c r="G78">
        <f t="shared" si="89"/>
        <v>270.05882434851981</v>
      </c>
      <c r="H78">
        <f t="shared" si="90"/>
        <v>4.6862179467691369</v>
      </c>
      <c r="I78">
        <f t="shared" si="91"/>
        <v>1.5014267139753419</v>
      </c>
      <c r="J78">
        <f t="shared" si="92"/>
        <v>19.552835464477539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18.881265640258789</v>
      </c>
      <c r="P78" s="1">
        <v>19.552835464477539</v>
      </c>
      <c r="Q78" s="1">
        <v>19.000146865844727</v>
      </c>
      <c r="R78" s="1">
        <v>399.83062744140625</v>
      </c>
      <c r="S78" s="1">
        <v>381.82064819335937</v>
      </c>
      <c r="T78" s="1">
        <v>5.8502936363220215</v>
      </c>
      <c r="U78" s="1">
        <v>11.410412788391113</v>
      </c>
      <c r="V78" s="1">
        <v>18.293493270874023</v>
      </c>
      <c r="W78" s="1">
        <v>35.679630279541016</v>
      </c>
      <c r="X78" s="1">
        <v>499.92593383789062</v>
      </c>
      <c r="Y78" s="1">
        <v>1501.0335693359375</v>
      </c>
      <c r="Z78" s="1">
        <v>244.55322265625</v>
      </c>
      <c r="AA78" s="1">
        <v>68.445335388183594</v>
      </c>
      <c r="AB78" s="1">
        <v>-2.9186363220214844</v>
      </c>
      <c r="AC78" s="1">
        <v>0.17843863368034363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0.83320988972981758</v>
      </c>
      <c r="AL78">
        <f t="shared" si="96"/>
        <v>4.6862179467691374E-3</v>
      </c>
      <c r="AM78">
        <f t="shared" si="97"/>
        <v>292.70283546447752</v>
      </c>
      <c r="AN78">
        <f t="shared" si="98"/>
        <v>292.03126564025877</v>
      </c>
      <c r="AO78">
        <f t="shared" si="99"/>
        <v>240.16536572563564</v>
      </c>
      <c r="AP78">
        <f t="shared" si="100"/>
        <v>0.31351651143785542</v>
      </c>
      <c r="AQ78">
        <f t="shared" si="101"/>
        <v>2.2824162441943909</v>
      </c>
      <c r="AR78">
        <f t="shared" si="102"/>
        <v>33.346556507464015</v>
      </c>
      <c r="AS78">
        <f t="shared" si="103"/>
        <v>21.936143719072902</v>
      </c>
      <c r="AT78">
        <f t="shared" si="104"/>
        <v>19.217050552368164</v>
      </c>
      <c r="AU78">
        <f t="shared" si="105"/>
        <v>2.2352266258451419</v>
      </c>
      <c r="AV78">
        <f t="shared" si="106"/>
        <v>0.20884926489641661</v>
      </c>
      <c r="AW78">
        <f t="shared" si="107"/>
        <v>0.78098953021904893</v>
      </c>
      <c r="AX78">
        <f t="shared" si="108"/>
        <v>1.4542370956260928</v>
      </c>
      <c r="AY78">
        <f t="shared" si="109"/>
        <v>0.13192539441230292</v>
      </c>
      <c r="AZ78">
        <f t="shared" si="110"/>
        <v>18.484266807072999</v>
      </c>
      <c r="BA78">
        <f t="shared" si="111"/>
        <v>0.70729235211962183</v>
      </c>
      <c r="BB78">
        <f t="shared" si="112"/>
        <v>37.660124935498018</v>
      </c>
      <c r="BC78">
        <f t="shared" si="113"/>
        <v>375.53801539165624</v>
      </c>
      <c r="BD78">
        <f t="shared" si="114"/>
        <v>1.3254217825708649E-2</v>
      </c>
    </row>
    <row r="79" spans="1:114" x14ac:dyDescent="0.25">
      <c r="A79" s="1">
        <v>57</v>
      </c>
      <c r="B79" s="1" t="s">
        <v>110</v>
      </c>
      <c r="C79" s="1">
        <v>1503.5000047720969</v>
      </c>
      <c r="D79" s="1">
        <v>0</v>
      </c>
      <c r="E79">
        <f t="shared" si="87"/>
        <v>13.203313464533142</v>
      </c>
      <c r="F79">
        <f t="shared" si="88"/>
        <v>0.22551680089048706</v>
      </c>
      <c r="G79">
        <f t="shared" si="89"/>
        <v>270.23090667089315</v>
      </c>
      <c r="H79">
        <f t="shared" si="90"/>
        <v>4.688755145775656</v>
      </c>
      <c r="I79">
        <f t="shared" si="91"/>
        <v>1.5016870512174454</v>
      </c>
      <c r="J79">
        <f t="shared" si="92"/>
        <v>19.555339813232422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18.882341384887695</v>
      </c>
      <c r="P79" s="1">
        <v>19.555339813232422</v>
      </c>
      <c r="Q79" s="1">
        <v>18.999067306518555</v>
      </c>
      <c r="R79" s="1">
        <v>399.85369873046875</v>
      </c>
      <c r="S79" s="1">
        <v>381.85879516601562</v>
      </c>
      <c r="T79" s="1">
        <v>5.8487014770507812</v>
      </c>
      <c r="U79" s="1">
        <v>11.411740303039551</v>
      </c>
      <c r="V79" s="1">
        <v>18.287382125854492</v>
      </c>
      <c r="W79" s="1">
        <v>35.681571960449219</v>
      </c>
      <c r="X79" s="1">
        <v>499.93341064453125</v>
      </c>
      <c r="Y79" s="1">
        <v>1501.006103515625</v>
      </c>
      <c r="Z79" s="1">
        <v>244.57510375976563</v>
      </c>
      <c r="AA79" s="1">
        <v>68.445686340332031</v>
      </c>
      <c r="AB79" s="1">
        <v>-2.9186363220214844</v>
      </c>
      <c r="AC79" s="1">
        <v>0.17843863368034363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0.8332223510742186</v>
      </c>
      <c r="AL79">
        <f t="shared" si="96"/>
        <v>4.6887551457756556E-3</v>
      </c>
      <c r="AM79">
        <f t="shared" si="97"/>
        <v>292.7053398132324</v>
      </c>
      <c r="AN79">
        <f t="shared" si="98"/>
        <v>292.03234138488767</v>
      </c>
      <c r="AO79">
        <f t="shared" si="99"/>
        <v>240.16097119448386</v>
      </c>
      <c r="AP79">
        <f t="shared" si="100"/>
        <v>0.31194254315944048</v>
      </c>
      <c r="AQ79">
        <f t="shared" si="101"/>
        <v>2.2827714485966162</v>
      </c>
      <c r="AR79">
        <f t="shared" si="102"/>
        <v>33.351575105054934</v>
      </c>
      <c r="AS79">
        <f t="shared" si="103"/>
        <v>21.939834802015383</v>
      </c>
      <c r="AT79">
        <f t="shared" si="104"/>
        <v>19.218840599060059</v>
      </c>
      <c r="AU79">
        <f t="shared" si="105"/>
        <v>2.2354759052794626</v>
      </c>
      <c r="AV79">
        <f t="shared" si="106"/>
        <v>0.20892650625718237</v>
      </c>
      <c r="AW79">
        <f t="shared" si="107"/>
        <v>0.78108439737917068</v>
      </c>
      <c r="AX79">
        <f t="shared" si="108"/>
        <v>1.4543915079002918</v>
      </c>
      <c r="AY79">
        <f t="shared" si="109"/>
        <v>0.1319747075362302</v>
      </c>
      <c r="AZ79">
        <f t="shared" si="110"/>
        <v>18.496139877459495</v>
      </c>
      <c r="BA79">
        <f t="shared" si="111"/>
        <v>0.70767233881154545</v>
      </c>
      <c r="BB79">
        <f t="shared" si="112"/>
        <v>37.660645308608068</v>
      </c>
      <c r="BC79">
        <f t="shared" si="113"/>
        <v>375.58257229009018</v>
      </c>
      <c r="BD79">
        <f t="shared" si="114"/>
        <v>1.3239307198260851E-2</v>
      </c>
    </row>
    <row r="80" spans="1:114" x14ac:dyDescent="0.25">
      <c r="A80" s="1">
        <v>58</v>
      </c>
      <c r="B80" s="1" t="s">
        <v>111</v>
      </c>
      <c r="C80" s="1">
        <v>1504.000004760921</v>
      </c>
      <c r="D80" s="1">
        <v>0</v>
      </c>
      <c r="E80">
        <f t="shared" si="87"/>
        <v>13.212481250889892</v>
      </c>
      <c r="F80">
        <f t="shared" si="88"/>
        <v>0.22558779115977914</v>
      </c>
      <c r="G80">
        <f t="shared" si="89"/>
        <v>270.19996943768541</v>
      </c>
      <c r="H80">
        <f t="shared" si="90"/>
        <v>4.6916311000507669</v>
      </c>
      <c r="I80">
        <f t="shared" si="91"/>
        <v>1.5021561205268044</v>
      </c>
      <c r="J80">
        <f t="shared" si="92"/>
        <v>19.559438705444336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18.883840560913086</v>
      </c>
      <c r="P80" s="1">
        <v>19.559438705444336</v>
      </c>
      <c r="Q80" s="1">
        <v>18.999118804931641</v>
      </c>
      <c r="R80" s="1">
        <v>399.8782958984375</v>
      </c>
      <c r="S80" s="1">
        <v>381.87118530273437</v>
      </c>
      <c r="T80" s="1">
        <v>5.847043514251709</v>
      </c>
      <c r="U80" s="1">
        <v>11.41342830657959</v>
      </c>
      <c r="V80" s="1">
        <v>18.280412673950195</v>
      </c>
      <c r="W80" s="1">
        <v>35.683364868164062</v>
      </c>
      <c r="X80" s="1">
        <v>499.93850708007812</v>
      </c>
      <c r="Y80" s="1">
        <v>1500.9735107421875</v>
      </c>
      <c r="Z80" s="1">
        <v>244.51370239257812</v>
      </c>
      <c r="AA80" s="1">
        <v>68.445411682128906</v>
      </c>
      <c r="AB80" s="1">
        <v>-2.9186363220214844</v>
      </c>
      <c r="AC80" s="1">
        <v>0.17843863368034363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0.83323084513346346</v>
      </c>
      <c r="AL80">
        <f t="shared" si="96"/>
        <v>4.6916311000507671E-3</v>
      </c>
      <c r="AM80">
        <f t="shared" si="97"/>
        <v>292.70943870544431</v>
      </c>
      <c r="AN80">
        <f t="shared" si="98"/>
        <v>292.03384056091306</v>
      </c>
      <c r="AO80">
        <f t="shared" si="99"/>
        <v>240.15575635085042</v>
      </c>
      <c r="AP80">
        <f t="shared" si="100"/>
        <v>0.31002843937379365</v>
      </c>
      <c r="AQ80">
        <f t="shared" si="101"/>
        <v>2.2833529196751079</v>
      </c>
      <c r="AR80">
        <f t="shared" si="102"/>
        <v>33.36020433742663</v>
      </c>
      <c r="AS80">
        <f t="shared" si="103"/>
        <v>21.94677603084704</v>
      </c>
      <c r="AT80">
        <f t="shared" si="104"/>
        <v>19.221639633178711</v>
      </c>
      <c r="AU80">
        <f t="shared" si="105"/>
        <v>2.2358657437584344</v>
      </c>
      <c r="AV80">
        <f t="shared" si="106"/>
        <v>0.20898743441481743</v>
      </c>
      <c r="AW80">
        <f t="shared" si="107"/>
        <v>0.78119679914830342</v>
      </c>
      <c r="AX80">
        <f t="shared" si="108"/>
        <v>1.4546689446101309</v>
      </c>
      <c r="AY80">
        <f t="shared" si="109"/>
        <v>0.13201360611330995</v>
      </c>
      <c r="AZ80">
        <f t="shared" si="110"/>
        <v>18.493948144661026</v>
      </c>
      <c r="BA80">
        <f t="shared" si="111"/>
        <v>0.70756836293757053</v>
      </c>
      <c r="BB80">
        <f t="shared" si="112"/>
        <v>37.658167707003479</v>
      </c>
      <c r="BC80">
        <f t="shared" si="113"/>
        <v>375.59060450024691</v>
      </c>
      <c r="BD80">
        <f t="shared" si="114"/>
        <v>1.3247345082917897E-2</v>
      </c>
    </row>
    <row r="81" spans="1:114" x14ac:dyDescent="0.25">
      <c r="A81" s="1">
        <v>59</v>
      </c>
      <c r="B81" s="1" t="s">
        <v>111</v>
      </c>
      <c r="C81" s="1">
        <v>1504.5000047497451</v>
      </c>
      <c r="D81" s="1">
        <v>0</v>
      </c>
      <c r="E81">
        <f t="shared" si="87"/>
        <v>13.186730506641362</v>
      </c>
      <c r="F81">
        <f t="shared" si="88"/>
        <v>0.22558421730875303</v>
      </c>
      <c r="G81">
        <f t="shared" si="89"/>
        <v>270.42004984488079</v>
      </c>
      <c r="H81">
        <f t="shared" si="90"/>
        <v>4.6931319722751423</v>
      </c>
      <c r="I81">
        <f t="shared" si="91"/>
        <v>1.5026676524136571</v>
      </c>
      <c r="J81">
        <f t="shared" si="92"/>
        <v>19.563116073608398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18.884845733642578</v>
      </c>
      <c r="P81" s="1">
        <v>19.563116073608398</v>
      </c>
      <c r="Q81" s="1">
        <v>18.997570037841797</v>
      </c>
      <c r="R81" s="1">
        <v>399.88232421875</v>
      </c>
      <c r="S81" s="1">
        <v>381.90609741210937</v>
      </c>
      <c r="T81" s="1">
        <v>5.8455696105957031</v>
      </c>
      <c r="U81" s="1">
        <v>11.413467407226562</v>
      </c>
      <c r="V81" s="1">
        <v>18.274835586547852</v>
      </c>
      <c r="W81" s="1">
        <v>35.681594848632812</v>
      </c>
      <c r="X81" s="1">
        <v>499.9625244140625</v>
      </c>
      <c r="Y81" s="1">
        <v>1500.970458984375</v>
      </c>
      <c r="Z81" s="1">
        <v>244.52734375</v>
      </c>
      <c r="AA81" s="1">
        <v>68.446075439453125</v>
      </c>
      <c r="AB81" s="1">
        <v>-2.9186363220214844</v>
      </c>
      <c r="AC81" s="1">
        <v>0.17843863368034363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0.83327087402343736</v>
      </c>
      <c r="AL81">
        <f t="shared" si="96"/>
        <v>4.693131972275142E-3</v>
      </c>
      <c r="AM81">
        <f t="shared" si="97"/>
        <v>292.71311607360838</v>
      </c>
      <c r="AN81">
        <f t="shared" si="98"/>
        <v>292.03484573364256</v>
      </c>
      <c r="AO81">
        <f t="shared" si="99"/>
        <v>240.15526806961134</v>
      </c>
      <c r="AP81">
        <f t="shared" si="100"/>
        <v>0.3088856888791513</v>
      </c>
      <c r="AQ81">
        <f t="shared" si="101"/>
        <v>2.2838747035944258</v>
      </c>
      <c r="AR81">
        <f t="shared" si="102"/>
        <v>33.367504110805065</v>
      </c>
      <c r="AS81">
        <f t="shared" si="103"/>
        <v>21.954036703578502</v>
      </c>
      <c r="AT81">
        <f t="shared" si="104"/>
        <v>19.223980903625488</v>
      </c>
      <c r="AU81">
        <f t="shared" si="105"/>
        <v>2.236191872481831</v>
      </c>
      <c r="AV81">
        <f t="shared" si="106"/>
        <v>0.20898436718641736</v>
      </c>
      <c r="AW81">
        <f t="shared" si="107"/>
        <v>0.78120705118076872</v>
      </c>
      <c r="AX81">
        <f t="shared" si="108"/>
        <v>1.4549848213010623</v>
      </c>
      <c r="AY81">
        <f t="shared" si="109"/>
        <v>0.13201164788614317</v>
      </c>
      <c r="AZ81">
        <f t="shared" si="110"/>
        <v>18.509191132023386</v>
      </c>
      <c r="BA81">
        <f t="shared" si="111"/>
        <v>0.70807994865050405</v>
      </c>
      <c r="BB81">
        <f t="shared" si="112"/>
        <v>37.650879356494372</v>
      </c>
      <c r="BC81">
        <f t="shared" si="113"/>
        <v>375.63775728015958</v>
      </c>
      <c r="BD81">
        <f t="shared" si="114"/>
        <v>1.3217308158984196E-2</v>
      </c>
    </row>
    <row r="82" spans="1:114" x14ac:dyDescent="0.25">
      <c r="A82" s="1">
        <v>60</v>
      </c>
      <c r="B82" s="1" t="s">
        <v>112</v>
      </c>
      <c r="C82" s="1">
        <v>1505.0000047385693</v>
      </c>
      <c r="D82" s="1">
        <v>0</v>
      </c>
      <c r="E82">
        <f t="shared" si="87"/>
        <v>13.156557881650485</v>
      </c>
      <c r="F82">
        <f t="shared" si="88"/>
        <v>0.22550410748473459</v>
      </c>
      <c r="G82">
        <f t="shared" si="89"/>
        <v>270.61028736400317</v>
      </c>
      <c r="H82">
        <f t="shared" si="90"/>
        <v>4.6943085981695303</v>
      </c>
      <c r="I82">
        <f t="shared" si="91"/>
        <v>1.5035270918107511</v>
      </c>
      <c r="J82">
        <f t="shared" si="92"/>
        <v>19.568550109863281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18.886520385742187</v>
      </c>
      <c r="P82" s="1">
        <v>19.568550109863281</v>
      </c>
      <c r="Q82" s="1">
        <v>18.998041152954102</v>
      </c>
      <c r="R82" s="1">
        <v>399.8516845703125</v>
      </c>
      <c r="S82" s="1">
        <v>381.91116333007812</v>
      </c>
      <c r="T82" s="1">
        <v>5.8429293632507324</v>
      </c>
      <c r="U82" s="1">
        <v>11.412210464477539</v>
      </c>
      <c r="V82" s="1">
        <v>18.264617919921875</v>
      </c>
      <c r="W82" s="1">
        <v>35.673828125</v>
      </c>
      <c r="X82" s="1">
        <v>499.96429443359375</v>
      </c>
      <c r="Y82" s="1">
        <v>1500.9906005859375</v>
      </c>
      <c r="Z82" s="1">
        <v>244.57044982910156</v>
      </c>
      <c r="AA82" s="1">
        <v>68.445884704589844</v>
      </c>
      <c r="AB82" s="1">
        <v>-2.9186363220214844</v>
      </c>
      <c r="AC82" s="1">
        <v>0.17843863368034363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0.83327382405598938</v>
      </c>
      <c r="AL82">
        <f t="shared" si="96"/>
        <v>4.6943085981695299E-3</v>
      </c>
      <c r="AM82">
        <f t="shared" si="97"/>
        <v>292.71855010986326</v>
      </c>
      <c r="AN82">
        <f t="shared" si="98"/>
        <v>292.03652038574216</v>
      </c>
      <c r="AO82">
        <f t="shared" si="99"/>
        <v>240.15849072578931</v>
      </c>
      <c r="AP82">
        <f t="shared" si="100"/>
        <v>0.30781632078357296</v>
      </c>
      <c r="AQ82">
        <f t="shared" si="101"/>
        <v>2.2846459334868943</v>
      </c>
      <c r="AR82">
        <f t="shared" si="102"/>
        <v>33.378864826531938</v>
      </c>
      <c r="AS82">
        <f t="shared" si="103"/>
        <v>21.966654362054399</v>
      </c>
      <c r="AT82">
        <f t="shared" si="104"/>
        <v>19.227535247802734</v>
      </c>
      <c r="AU82">
        <f t="shared" si="105"/>
        <v>2.2366870567719053</v>
      </c>
      <c r="AV82">
        <f t="shared" si="106"/>
        <v>0.20891561170858297</v>
      </c>
      <c r="AW82">
        <f t="shared" si="107"/>
        <v>0.78111884167614332</v>
      </c>
      <c r="AX82">
        <f t="shared" si="108"/>
        <v>1.4555682150957621</v>
      </c>
      <c r="AY82">
        <f t="shared" si="109"/>
        <v>0.13196775211696574</v>
      </c>
      <c r="AZ82">
        <f t="shared" si="110"/>
        <v>18.522160528792487</v>
      </c>
      <c r="BA82">
        <f t="shared" si="111"/>
        <v>0.70856867603558404</v>
      </c>
      <c r="BB82">
        <f t="shared" si="112"/>
        <v>37.634326521466456</v>
      </c>
      <c r="BC82">
        <f t="shared" si="113"/>
        <v>375.65716581899414</v>
      </c>
      <c r="BD82">
        <f t="shared" si="114"/>
        <v>1.3180586989126776E-2</v>
      </c>
      <c r="BE82">
        <f>AVERAGE(E68:E82)</f>
        <v>13.193883413839474</v>
      </c>
      <c r="BF82">
        <f>AVERAGE(O68:O82)</f>
        <v>18.876377614339194</v>
      </c>
      <c r="BG82">
        <f>AVERAGE(P68:P82)</f>
        <v>19.551351674397786</v>
      </c>
      <c r="BH82" t="e">
        <f>AVERAGE(B68:B82)</f>
        <v>#DIV/0!</v>
      </c>
      <c r="BI82">
        <f t="shared" ref="BI82:DJ82" si="115">AVERAGE(C68:C82)</f>
        <v>1501.5333381493886</v>
      </c>
      <c r="BJ82">
        <f t="shared" si="115"/>
        <v>0</v>
      </c>
      <c r="BK82">
        <f t="shared" si="115"/>
        <v>13.193883413839474</v>
      </c>
      <c r="BL82">
        <f t="shared" si="115"/>
        <v>0.22536870165790138</v>
      </c>
      <c r="BM82">
        <f t="shared" si="115"/>
        <v>270.2096309161555</v>
      </c>
      <c r="BN82">
        <f t="shared" si="115"/>
        <v>4.6844638154645626</v>
      </c>
      <c r="BO82">
        <f t="shared" si="115"/>
        <v>1.5012344419918293</v>
      </c>
      <c r="BP82">
        <f t="shared" si="115"/>
        <v>19.551351674397786</v>
      </c>
      <c r="BQ82">
        <f t="shared" si="115"/>
        <v>6</v>
      </c>
      <c r="BR82">
        <f t="shared" si="115"/>
        <v>1.4200000166893005</v>
      </c>
      <c r="BS82">
        <f t="shared" si="115"/>
        <v>1</v>
      </c>
      <c r="BT82">
        <f t="shared" si="115"/>
        <v>2.8400000333786011</v>
      </c>
      <c r="BU82">
        <f t="shared" si="115"/>
        <v>18.876377614339194</v>
      </c>
      <c r="BV82">
        <f t="shared" si="115"/>
        <v>19.551351674397786</v>
      </c>
      <c r="BW82">
        <f t="shared" si="115"/>
        <v>18.999356714884438</v>
      </c>
      <c r="BX82">
        <f t="shared" si="115"/>
        <v>399.80434163411456</v>
      </c>
      <c r="BY82">
        <f t="shared" si="115"/>
        <v>381.8230021158854</v>
      </c>
      <c r="BZ82">
        <f t="shared" si="115"/>
        <v>5.8521506945292154</v>
      </c>
      <c r="CA82">
        <f t="shared" si="115"/>
        <v>11.410083134969076</v>
      </c>
      <c r="CB82">
        <f t="shared" si="115"/>
        <v>18.305004755655926</v>
      </c>
      <c r="CC82">
        <f t="shared" si="115"/>
        <v>35.689708455403647</v>
      </c>
      <c r="CD82">
        <f t="shared" si="115"/>
        <v>499.93557128906252</v>
      </c>
      <c r="CE82">
        <f t="shared" si="115"/>
        <v>1501.0165852864584</v>
      </c>
      <c r="CF82">
        <f t="shared" si="115"/>
        <v>244.4969472249349</v>
      </c>
      <c r="CG82">
        <f t="shared" si="115"/>
        <v>68.445738220214849</v>
      </c>
      <c r="CH82">
        <f t="shared" si="115"/>
        <v>-2.9186363220214844</v>
      </c>
      <c r="CI82">
        <f t="shared" si="115"/>
        <v>0.17843863368034363</v>
      </c>
      <c r="CJ82">
        <f t="shared" si="115"/>
        <v>1</v>
      </c>
      <c r="CK82">
        <f t="shared" si="115"/>
        <v>-0.21956524252891541</v>
      </c>
      <c r="CL82">
        <f t="shared" si="115"/>
        <v>2.737391471862793</v>
      </c>
      <c r="CM82">
        <f t="shared" si="115"/>
        <v>1</v>
      </c>
      <c r="CN82">
        <f t="shared" si="115"/>
        <v>0</v>
      </c>
      <c r="CO82">
        <f t="shared" si="115"/>
        <v>0.15999999642372131</v>
      </c>
      <c r="CP82">
        <f t="shared" si="115"/>
        <v>111115</v>
      </c>
      <c r="CQ82">
        <f t="shared" si="115"/>
        <v>0.83322595214843731</v>
      </c>
      <c r="CR82">
        <f t="shared" si="115"/>
        <v>4.6844638154645629E-3</v>
      </c>
      <c r="CS82">
        <f t="shared" si="115"/>
        <v>292.70135167439781</v>
      </c>
      <c r="CT82">
        <f t="shared" si="115"/>
        <v>292.02637761433925</v>
      </c>
      <c r="CU82">
        <f t="shared" si="115"/>
        <v>240.16264827777971</v>
      </c>
      <c r="CV82">
        <f t="shared" si="115"/>
        <v>0.31397322555886792</v>
      </c>
      <c r="CW82">
        <f t="shared" si="115"/>
        <v>2.2822060052036308</v>
      </c>
      <c r="CX82">
        <f t="shared" si="115"/>
        <v>33.343288635417458</v>
      </c>
      <c r="CY82">
        <f t="shared" si="115"/>
        <v>21.933205500448381</v>
      </c>
      <c r="CZ82">
        <f t="shared" si="115"/>
        <v>19.213864644368488</v>
      </c>
      <c r="DA82">
        <f t="shared" si="115"/>
        <v>2.2347831900121746</v>
      </c>
      <c r="DB82">
        <f t="shared" si="115"/>
        <v>0.20879938295921427</v>
      </c>
      <c r="DC82">
        <f t="shared" si="115"/>
        <v>0.78097156321180128</v>
      </c>
      <c r="DD82">
        <f t="shared" si="115"/>
        <v>1.4538116268003736</v>
      </c>
      <c r="DE82">
        <f t="shared" si="115"/>
        <v>0.13189354910006165</v>
      </c>
      <c r="DF82">
        <f t="shared" si="115"/>
        <v>18.494697708661935</v>
      </c>
      <c r="DG82">
        <f t="shared" si="115"/>
        <v>0.70768290630021446</v>
      </c>
      <c r="DH82">
        <f t="shared" si="115"/>
        <v>37.661303307505939</v>
      </c>
      <c r="DI82">
        <f t="shared" si="115"/>
        <v>375.55126183442718</v>
      </c>
      <c r="DJ82">
        <f t="shared" si="115"/>
        <v>1.3231194923473372E-2</v>
      </c>
    </row>
    <row r="83" spans="1:114" x14ac:dyDescent="0.25">
      <c r="A83" s="1" t="s">
        <v>9</v>
      </c>
      <c r="B83" s="1" t="s">
        <v>113</v>
      </c>
    </row>
    <row r="84" spans="1:114" x14ac:dyDescent="0.25">
      <c r="A84" s="1" t="s">
        <v>9</v>
      </c>
      <c r="B84" s="1" t="s">
        <v>114</v>
      </c>
    </row>
    <row r="85" spans="1:114" x14ac:dyDescent="0.25">
      <c r="A85" s="1">
        <v>61</v>
      </c>
      <c r="B85" s="1" t="s">
        <v>115</v>
      </c>
      <c r="C85" s="1">
        <v>1655.000005364418</v>
      </c>
      <c r="D85" s="1">
        <v>0</v>
      </c>
      <c r="E85">
        <f t="shared" ref="E85:E99" si="116">(R85-S85*(1000-T85)/(1000-U85))*AK85</f>
        <v>12.931186563618219</v>
      </c>
      <c r="F85">
        <f t="shared" ref="F85:F99" si="117">IF(AV85&lt;&gt;0,1/(1/AV85-1/N85),0)</f>
        <v>0.21395269326172511</v>
      </c>
      <c r="G85">
        <f t="shared" ref="G85:G99" si="118">((AY85-AL85/2)*S85-E85)/(AY85+AL85/2)</f>
        <v>267.84638251855085</v>
      </c>
      <c r="H85">
        <f t="shared" ref="H85:H99" si="119">AL85*1000</f>
        <v>4.8159385649563253</v>
      </c>
      <c r="I85">
        <f t="shared" ref="I85:I99" si="120">(AQ85-AW85)</f>
        <v>1.6132133952417254</v>
      </c>
      <c r="J85">
        <f t="shared" ref="J85:J99" si="121">(P85+AP85*D85)</f>
        <v>21.699777603149414</v>
      </c>
      <c r="K85" s="1">
        <v>6</v>
      </c>
      <c r="L85">
        <f t="shared" ref="L85:L99" si="122">(K85*AE85+AF85)</f>
        <v>1.4200000166893005</v>
      </c>
      <c r="M85" s="1">
        <v>1</v>
      </c>
      <c r="N85">
        <f t="shared" ref="N85:N99" si="123">L85*(M85+1)*(M85+1)/(M85*M85+1)</f>
        <v>2.8400000333786011</v>
      </c>
      <c r="O85" s="1">
        <v>23.039096832275391</v>
      </c>
      <c r="P85" s="1">
        <v>21.699777603149414</v>
      </c>
      <c r="Q85" s="1">
        <v>24.081171035766602</v>
      </c>
      <c r="R85" s="1">
        <v>401.00216674804687</v>
      </c>
      <c r="S85" s="1">
        <v>383.26873779296875</v>
      </c>
      <c r="T85" s="1">
        <v>8.7988147735595703</v>
      </c>
      <c r="U85" s="1">
        <v>14.494511604309082</v>
      </c>
      <c r="V85" s="1">
        <v>21.307893753051758</v>
      </c>
      <c r="W85" s="1">
        <v>35.101036071777344</v>
      </c>
      <c r="X85" s="1">
        <v>499.97048950195312</v>
      </c>
      <c r="Y85" s="1">
        <v>1499.0943603515625</v>
      </c>
      <c r="Z85" s="1">
        <v>241.19120788574219</v>
      </c>
      <c r="AA85" s="1">
        <v>68.446327209472656</v>
      </c>
      <c r="AB85" s="1">
        <v>-2.8812217712402344</v>
      </c>
      <c r="AC85" s="1">
        <v>0.13467642664909363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ref="AK85:AK99" si="124">X85*0.000001/(K85*0.0001)</f>
        <v>0.83328414916992166</v>
      </c>
      <c r="AL85">
        <f t="shared" ref="AL85:AL99" si="125">(U85-T85)/(1000-U85)*AK85</f>
        <v>4.8159385649563253E-3</v>
      </c>
      <c r="AM85">
        <f t="shared" ref="AM85:AM99" si="126">(P85+273.15)</f>
        <v>294.84977760314939</v>
      </c>
      <c r="AN85">
        <f t="shared" ref="AN85:AN99" si="127">(O85+273.15)</f>
        <v>296.18909683227537</v>
      </c>
      <c r="AO85">
        <f t="shared" ref="AO85:AO99" si="128">(Y85*AG85+Z85*AH85)*AI85</f>
        <v>239.85509229507079</v>
      </c>
      <c r="AP85">
        <f t="shared" ref="AP85:AP99" si="129">((AO85+0.00000010773*(AN85^4-AM85^4))-AL85*44100)/(L85*51.4+0.00000043092*AM85^3)</f>
        <v>0.50416854364222641</v>
      </c>
      <c r="AQ85">
        <f t="shared" ref="AQ85:AQ99" si="130">0.61365*EXP(17.502*J85/(240.97+J85))</f>
        <v>2.6053094792517633</v>
      </c>
      <c r="AR85">
        <f t="shared" ref="AR85:AR99" si="131">AQ85*1000/AA85</f>
        <v>38.063539498306348</v>
      </c>
      <c r="AS85">
        <f t="shared" ref="AS85:AS99" si="132">(AR85-U85)</f>
        <v>23.569027893997266</v>
      </c>
      <c r="AT85">
        <f t="shared" ref="AT85:AT99" si="133">IF(D85,P85,(O85+P85)/2)</f>
        <v>22.369437217712402</v>
      </c>
      <c r="AU85">
        <f t="shared" ref="AU85:AU99" si="134">0.61365*EXP(17.502*AT85/(240.97+AT85))</f>
        <v>2.7138856076268985</v>
      </c>
      <c r="AV85">
        <f t="shared" ref="AV85:AV99" si="135">IF(AS85&lt;&gt;0,(1000-(AR85+U85)/2)/AS85*AL85,0)</f>
        <v>0.19896367442242432</v>
      </c>
      <c r="AW85">
        <f t="shared" ref="AW85:AW99" si="136">U85*AA85/1000</f>
        <v>0.9920960840100379</v>
      </c>
      <c r="AX85">
        <f t="shared" ref="AX85:AX99" si="137">(AU85-AW85)</f>
        <v>1.7217895236168606</v>
      </c>
      <c r="AY85">
        <f t="shared" ref="AY85:AY99" si="138">1/(1.6/F85+1.37/N85)</f>
        <v>0.1256173618898504</v>
      </c>
      <c r="AZ85">
        <f t="shared" ref="AZ85:AZ99" si="139">G85*AA85*0.001</f>
        <v>18.333101139738307</v>
      </c>
      <c r="BA85">
        <f t="shared" ref="BA85:BA99" si="140">G85/S85</f>
        <v>0.69884745638511769</v>
      </c>
      <c r="BB85">
        <f t="shared" ref="BB85:BB99" si="141">(1-AL85*AA85/AQ85/F85)*100</f>
        <v>40.863718868399346</v>
      </c>
      <c r="BC85">
        <f t="shared" ref="BC85:BC99" si="142">(S85-E85/(N85/1.35))</f>
        <v>377.12187101278892</v>
      </c>
      <c r="BD85">
        <f t="shared" ref="BD85:BD99" si="143">E85*BB85/100/BC85</f>
        <v>1.4011819864793744E-2</v>
      </c>
    </row>
    <row r="86" spans="1:114" x14ac:dyDescent="0.25">
      <c r="A86" s="1">
        <v>62</v>
      </c>
      <c r="B86" s="1" t="s">
        <v>116</v>
      </c>
      <c r="C86" s="1">
        <v>1655.000005364418</v>
      </c>
      <c r="D86" s="1">
        <v>0</v>
      </c>
      <c r="E86">
        <f t="shared" si="116"/>
        <v>12.931186563618219</v>
      </c>
      <c r="F86">
        <f t="shared" si="117"/>
        <v>0.21395269326172511</v>
      </c>
      <c r="G86">
        <f t="shared" si="118"/>
        <v>267.84638251855085</v>
      </c>
      <c r="H86">
        <f t="shared" si="119"/>
        <v>4.8159385649563253</v>
      </c>
      <c r="I86">
        <f t="shared" si="120"/>
        <v>1.6132133952417254</v>
      </c>
      <c r="J86">
        <f t="shared" si="121"/>
        <v>21.699777603149414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23.039096832275391</v>
      </c>
      <c r="P86" s="1">
        <v>21.699777603149414</v>
      </c>
      <c r="Q86" s="1">
        <v>24.081171035766602</v>
      </c>
      <c r="R86" s="1">
        <v>401.00216674804687</v>
      </c>
      <c r="S86" s="1">
        <v>383.26873779296875</v>
      </c>
      <c r="T86" s="1">
        <v>8.7988147735595703</v>
      </c>
      <c r="U86" s="1">
        <v>14.494511604309082</v>
      </c>
      <c r="V86" s="1">
        <v>21.307893753051758</v>
      </c>
      <c r="W86" s="1">
        <v>35.101036071777344</v>
      </c>
      <c r="X86" s="1">
        <v>499.97048950195312</v>
      </c>
      <c r="Y86" s="1">
        <v>1499.0943603515625</v>
      </c>
      <c r="Z86" s="1">
        <v>241.19120788574219</v>
      </c>
      <c r="AA86" s="1">
        <v>68.446327209472656</v>
      </c>
      <c r="AB86" s="1">
        <v>-2.8812217712402344</v>
      </c>
      <c r="AC86" s="1">
        <v>0.13467642664909363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0.83328414916992166</v>
      </c>
      <c r="AL86">
        <f t="shared" si="125"/>
        <v>4.8159385649563253E-3</v>
      </c>
      <c r="AM86">
        <f t="shared" si="126"/>
        <v>294.84977760314939</v>
      </c>
      <c r="AN86">
        <f t="shared" si="127"/>
        <v>296.18909683227537</v>
      </c>
      <c r="AO86">
        <f t="shared" si="128"/>
        <v>239.85509229507079</v>
      </c>
      <c r="AP86">
        <f t="shared" si="129"/>
        <v>0.50416854364222641</v>
      </c>
      <c r="AQ86">
        <f t="shared" si="130"/>
        <v>2.6053094792517633</v>
      </c>
      <c r="AR86">
        <f t="shared" si="131"/>
        <v>38.063539498306348</v>
      </c>
      <c r="AS86">
        <f t="shared" si="132"/>
        <v>23.569027893997266</v>
      </c>
      <c r="AT86">
        <f t="shared" si="133"/>
        <v>22.369437217712402</v>
      </c>
      <c r="AU86">
        <f t="shared" si="134"/>
        <v>2.7138856076268985</v>
      </c>
      <c r="AV86">
        <f t="shared" si="135"/>
        <v>0.19896367442242432</v>
      </c>
      <c r="AW86">
        <f t="shared" si="136"/>
        <v>0.9920960840100379</v>
      </c>
      <c r="AX86">
        <f t="shared" si="137"/>
        <v>1.7217895236168606</v>
      </c>
      <c r="AY86">
        <f t="shared" si="138"/>
        <v>0.1256173618898504</v>
      </c>
      <c r="AZ86">
        <f t="shared" si="139"/>
        <v>18.333101139738307</v>
      </c>
      <c r="BA86">
        <f t="shared" si="140"/>
        <v>0.69884745638511769</v>
      </c>
      <c r="BB86">
        <f t="shared" si="141"/>
        <v>40.863718868399346</v>
      </c>
      <c r="BC86">
        <f t="shared" si="142"/>
        <v>377.12187101278892</v>
      </c>
      <c r="BD86">
        <f t="shared" si="143"/>
        <v>1.4011819864793744E-2</v>
      </c>
    </row>
    <row r="87" spans="1:114" x14ac:dyDescent="0.25">
      <c r="A87" s="1">
        <v>63</v>
      </c>
      <c r="B87" s="1" t="s">
        <v>116</v>
      </c>
      <c r="C87" s="1">
        <v>1655.5000053532422</v>
      </c>
      <c r="D87" s="1">
        <v>0</v>
      </c>
      <c r="E87">
        <f t="shared" si="116"/>
        <v>12.922148916480378</v>
      </c>
      <c r="F87">
        <f t="shared" si="117"/>
        <v>0.21403221837746222</v>
      </c>
      <c r="G87">
        <f t="shared" si="118"/>
        <v>267.93682325350505</v>
      </c>
      <c r="H87">
        <f t="shared" si="119"/>
        <v>4.8192113727942498</v>
      </c>
      <c r="I87">
        <f t="shared" si="120"/>
        <v>1.6137567603396477</v>
      </c>
      <c r="J87">
        <f t="shared" si="121"/>
        <v>21.704250335693359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23.041242599487305</v>
      </c>
      <c r="P87" s="1">
        <v>21.704250335693359</v>
      </c>
      <c r="Q87" s="1">
        <v>24.080154418945313</v>
      </c>
      <c r="R87" s="1">
        <v>400.98239135742187</v>
      </c>
      <c r="S87" s="1">
        <v>383.2569580078125</v>
      </c>
      <c r="T87" s="1">
        <v>8.7968368530273437</v>
      </c>
      <c r="U87" s="1">
        <v>14.496845245361328</v>
      </c>
      <c r="V87" s="1">
        <v>21.300537109375</v>
      </c>
      <c r="W87" s="1">
        <v>35.102458953857422</v>
      </c>
      <c r="X87" s="1">
        <v>499.93063354492187</v>
      </c>
      <c r="Y87" s="1">
        <v>1499.0574951171875</v>
      </c>
      <c r="Z87" s="1">
        <v>241.04769897460937</v>
      </c>
      <c r="AA87" s="1">
        <v>68.446968078613281</v>
      </c>
      <c r="AB87" s="1">
        <v>-2.8812217712402344</v>
      </c>
      <c r="AC87" s="1">
        <v>0.13467642664909363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0.83321772257486959</v>
      </c>
      <c r="AL87">
        <f t="shared" si="125"/>
        <v>4.8192113727942498E-3</v>
      </c>
      <c r="AM87">
        <f t="shared" si="126"/>
        <v>294.85425033569334</v>
      </c>
      <c r="AN87">
        <f t="shared" si="127"/>
        <v>296.19124259948728</v>
      </c>
      <c r="AO87">
        <f t="shared" si="128"/>
        <v>239.84919385770263</v>
      </c>
      <c r="AP87">
        <f t="shared" si="129"/>
        <v>0.50207579929663404</v>
      </c>
      <c r="AQ87">
        <f t="shared" si="130"/>
        <v>2.6060218640894912</v>
      </c>
      <c r="AR87">
        <f t="shared" si="131"/>
        <v>38.073590945568277</v>
      </c>
      <c r="AS87">
        <f t="shared" si="132"/>
        <v>23.576745700206949</v>
      </c>
      <c r="AT87">
        <f t="shared" si="133"/>
        <v>22.372746467590332</v>
      </c>
      <c r="AU87">
        <f t="shared" si="134"/>
        <v>2.7144318409553909</v>
      </c>
      <c r="AV87">
        <f t="shared" si="135"/>
        <v>0.19903244537989903</v>
      </c>
      <c r="AW87">
        <f t="shared" si="136"/>
        <v>0.99226510374984356</v>
      </c>
      <c r="AX87">
        <f t="shared" si="137"/>
        <v>1.7221667372055474</v>
      </c>
      <c r="AY87">
        <f t="shared" si="138"/>
        <v>0.12566122286995349</v>
      </c>
      <c r="AZ87">
        <f t="shared" si="139"/>
        <v>18.339463188317712</v>
      </c>
      <c r="BA87">
        <f t="shared" si="140"/>
        <v>0.69910491552783049</v>
      </c>
      <c r="BB87">
        <f t="shared" si="141"/>
        <v>40.861135358464885</v>
      </c>
      <c r="BC87">
        <f t="shared" si="142"/>
        <v>377.11438729224272</v>
      </c>
      <c r="BD87">
        <f t="shared" si="143"/>
        <v>1.4001419563697624E-2</v>
      </c>
    </row>
    <row r="88" spans="1:114" x14ac:dyDescent="0.25">
      <c r="A88" s="1">
        <v>64</v>
      </c>
      <c r="B88" s="1" t="s">
        <v>117</v>
      </c>
      <c r="C88" s="1">
        <v>1656.0000053420663</v>
      </c>
      <c r="D88" s="1">
        <v>0</v>
      </c>
      <c r="E88">
        <f t="shared" si="116"/>
        <v>12.968745132835476</v>
      </c>
      <c r="F88">
        <f t="shared" si="117"/>
        <v>0.21407702044710031</v>
      </c>
      <c r="G88">
        <f t="shared" si="118"/>
        <v>267.54916840937437</v>
      </c>
      <c r="H88">
        <f t="shared" si="119"/>
        <v>4.8217892352862188</v>
      </c>
      <c r="I88">
        <f t="shared" si="120"/>
        <v>1.6142856059311552</v>
      </c>
      <c r="J88">
        <f t="shared" si="121"/>
        <v>21.708114624023438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23.044273376464844</v>
      </c>
      <c r="P88" s="1">
        <v>21.708114624023438</v>
      </c>
      <c r="Q88" s="1">
        <v>24.080060958862305</v>
      </c>
      <c r="R88" s="1">
        <v>400.99819946289062</v>
      </c>
      <c r="S88" s="1">
        <v>383.2158203125</v>
      </c>
      <c r="T88" s="1">
        <v>8.7951412200927734</v>
      </c>
      <c r="U88" s="1">
        <v>14.498214721679687</v>
      </c>
      <c r="V88" s="1">
        <v>21.292379379272461</v>
      </c>
      <c r="W88" s="1">
        <v>35.099090576171875</v>
      </c>
      <c r="X88" s="1">
        <v>499.92852783203125</v>
      </c>
      <c r="Y88" s="1">
        <v>1499.1099853515625</v>
      </c>
      <c r="Z88" s="1">
        <v>240.8739013671875</v>
      </c>
      <c r="AA88" s="1">
        <v>68.446487426757813</v>
      </c>
      <c r="AB88" s="1">
        <v>-2.8812217712402344</v>
      </c>
      <c r="AC88" s="1">
        <v>0.13467642664909363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0.83321421305338528</v>
      </c>
      <c r="AL88">
        <f t="shared" si="125"/>
        <v>4.8217892352862184E-3</v>
      </c>
      <c r="AM88">
        <f t="shared" si="126"/>
        <v>294.85811462402341</v>
      </c>
      <c r="AN88">
        <f t="shared" si="127"/>
        <v>296.19427337646482</v>
      </c>
      <c r="AO88">
        <f t="shared" si="128"/>
        <v>239.85759229501491</v>
      </c>
      <c r="AP88">
        <f t="shared" si="129"/>
        <v>0.50071620227836888</v>
      </c>
      <c r="AQ88">
        <f t="shared" si="130"/>
        <v>2.6066374775890391</v>
      </c>
      <c r="AR88">
        <f t="shared" si="131"/>
        <v>38.082852394409727</v>
      </c>
      <c r="AS88">
        <f t="shared" si="132"/>
        <v>23.58463767273004</v>
      </c>
      <c r="AT88">
        <f t="shared" si="133"/>
        <v>22.376194000244141</v>
      </c>
      <c r="AU88">
        <f t="shared" si="134"/>
        <v>2.715001001920597</v>
      </c>
      <c r="AV88">
        <f t="shared" si="135"/>
        <v>0.19907118730150222</v>
      </c>
      <c r="AW88">
        <f t="shared" si="136"/>
        <v>0.99235187165788374</v>
      </c>
      <c r="AX88">
        <f t="shared" si="137"/>
        <v>1.7226491302627132</v>
      </c>
      <c r="AY88">
        <f t="shared" si="138"/>
        <v>0.12568593196309832</v>
      </c>
      <c r="AZ88">
        <f t="shared" si="139"/>
        <v>18.31280079157175</v>
      </c>
      <c r="BA88">
        <f t="shared" si="140"/>
        <v>0.6981683798732442</v>
      </c>
      <c r="BB88">
        <f t="shared" si="141"/>
        <v>40.856271162686689</v>
      </c>
      <c r="BC88">
        <f t="shared" si="142"/>
        <v>377.05109998730347</v>
      </c>
      <c r="BD88">
        <f t="shared" si="143"/>
        <v>1.4052593078358381E-2</v>
      </c>
    </row>
    <row r="89" spans="1:114" x14ac:dyDescent="0.25">
      <c r="A89" s="1">
        <v>65</v>
      </c>
      <c r="B89" s="1" t="s">
        <v>117</v>
      </c>
      <c r="C89" s="1">
        <v>1656.5000053308904</v>
      </c>
      <c r="D89" s="1">
        <v>0</v>
      </c>
      <c r="E89">
        <f t="shared" si="116"/>
        <v>12.936258489286679</v>
      </c>
      <c r="F89">
        <f t="shared" si="117"/>
        <v>0.21423091308141956</v>
      </c>
      <c r="G89">
        <f t="shared" si="118"/>
        <v>267.87780205480743</v>
      </c>
      <c r="H89">
        <f t="shared" si="119"/>
        <v>4.8266158802223611</v>
      </c>
      <c r="I89">
        <f t="shared" si="120"/>
        <v>1.6148107869634216</v>
      </c>
      <c r="J89">
        <f t="shared" si="121"/>
        <v>21.712501525878906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23.047496795654297</v>
      </c>
      <c r="P89" s="1">
        <v>21.712501525878906</v>
      </c>
      <c r="Q89" s="1">
        <v>24.079994201660156</v>
      </c>
      <c r="R89" s="1">
        <v>400.97238159179687</v>
      </c>
      <c r="S89" s="1">
        <v>383.22711181640625</v>
      </c>
      <c r="T89" s="1">
        <v>8.7921237945556641</v>
      </c>
      <c r="U89" s="1">
        <v>14.500761032104492</v>
      </c>
      <c r="V89" s="1">
        <v>21.280912399291992</v>
      </c>
      <c r="W89" s="1">
        <v>35.098392486572266</v>
      </c>
      <c r="X89" s="1">
        <v>499.93994140625</v>
      </c>
      <c r="Y89" s="1">
        <v>1499.1527099609375</v>
      </c>
      <c r="Z89" s="1">
        <v>240.72479248046875</v>
      </c>
      <c r="AA89" s="1">
        <v>68.446456909179687</v>
      </c>
      <c r="AB89" s="1">
        <v>-2.8812217712402344</v>
      </c>
      <c r="AC89" s="1">
        <v>0.13467642664909363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0.83323323567708318</v>
      </c>
      <c r="AL89">
        <f t="shared" si="125"/>
        <v>4.8266158802223614E-3</v>
      </c>
      <c r="AM89">
        <f t="shared" si="126"/>
        <v>294.86250152587888</v>
      </c>
      <c r="AN89">
        <f t="shared" si="127"/>
        <v>296.19749679565427</v>
      </c>
      <c r="AO89">
        <f t="shared" si="128"/>
        <v>239.86442823236212</v>
      </c>
      <c r="AP89">
        <f t="shared" si="129"/>
        <v>0.49811452175401144</v>
      </c>
      <c r="AQ89">
        <f t="shared" si="130"/>
        <v>2.6073365020976738</v>
      </c>
      <c r="AR89">
        <f t="shared" si="131"/>
        <v>38.093082094187864</v>
      </c>
      <c r="AS89">
        <f t="shared" si="132"/>
        <v>23.592321062083371</v>
      </c>
      <c r="AT89">
        <f t="shared" si="133"/>
        <v>22.379999160766602</v>
      </c>
      <c r="AU89">
        <f t="shared" si="134"/>
        <v>2.7156293257273831</v>
      </c>
      <c r="AV89">
        <f t="shared" si="135"/>
        <v>0.19920425500472999</v>
      </c>
      <c r="AW89">
        <f t="shared" si="136"/>
        <v>0.99252571513425214</v>
      </c>
      <c r="AX89">
        <f t="shared" si="137"/>
        <v>1.723103610593131</v>
      </c>
      <c r="AY89">
        <f t="shared" si="138"/>
        <v>0.12577080155712589</v>
      </c>
      <c r="AZ89">
        <f t="shared" si="139"/>
        <v>18.335286435270145</v>
      </c>
      <c r="BA89">
        <f t="shared" si="140"/>
        <v>0.69900535164417188</v>
      </c>
      <c r="BB89">
        <f t="shared" si="141"/>
        <v>40.855483481012001</v>
      </c>
      <c r="BC89">
        <f t="shared" si="142"/>
        <v>377.07783408567292</v>
      </c>
      <c r="BD89">
        <f t="shared" si="143"/>
        <v>1.4016127367886414E-2</v>
      </c>
    </row>
    <row r="90" spans="1:114" x14ac:dyDescent="0.25">
      <c r="A90" s="1">
        <v>66</v>
      </c>
      <c r="B90" s="1" t="s">
        <v>118</v>
      </c>
      <c r="C90" s="1">
        <v>1657.0000053197145</v>
      </c>
      <c r="D90" s="1">
        <v>0</v>
      </c>
      <c r="E90">
        <f t="shared" si="116"/>
        <v>13.003091679589305</v>
      </c>
      <c r="F90">
        <f t="shared" si="117"/>
        <v>0.21427476475080176</v>
      </c>
      <c r="G90">
        <f t="shared" si="118"/>
        <v>267.34310597813311</v>
      </c>
      <c r="H90">
        <f t="shared" si="119"/>
        <v>4.829954679868516</v>
      </c>
      <c r="I90">
        <f t="shared" si="120"/>
        <v>1.6156073519780825</v>
      </c>
      <c r="J90">
        <f t="shared" si="121"/>
        <v>21.71830940246582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23.050703048706055</v>
      </c>
      <c r="P90" s="1">
        <v>21.71830940246582</v>
      </c>
      <c r="Q90" s="1">
        <v>24.080617904663086</v>
      </c>
      <c r="R90" s="1">
        <v>401.02685546875</v>
      </c>
      <c r="S90" s="1">
        <v>383.19937133789062</v>
      </c>
      <c r="T90" s="1">
        <v>8.7898721694946289</v>
      </c>
      <c r="U90" s="1">
        <v>14.502649307250977</v>
      </c>
      <c r="V90" s="1">
        <v>21.271333694458008</v>
      </c>
      <c r="W90" s="1">
        <v>35.096153259277344</v>
      </c>
      <c r="X90" s="1">
        <v>499.92227172851562</v>
      </c>
      <c r="Y90" s="1">
        <v>1499.1527099609375</v>
      </c>
      <c r="Z90" s="1">
        <v>240.58294677734375</v>
      </c>
      <c r="AA90" s="1">
        <v>68.446449279785156</v>
      </c>
      <c r="AB90" s="1">
        <v>-2.8812217712402344</v>
      </c>
      <c r="AC90" s="1">
        <v>0.13467642664909363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0.83320378621419267</v>
      </c>
      <c r="AL90">
        <f t="shared" si="125"/>
        <v>4.8299546798685157E-3</v>
      </c>
      <c r="AM90">
        <f t="shared" si="126"/>
        <v>294.8683094024658</v>
      </c>
      <c r="AN90">
        <f t="shared" si="127"/>
        <v>296.20070304870603</v>
      </c>
      <c r="AO90">
        <f t="shared" si="128"/>
        <v>239.86442823236212</v>
      </c>
      <c r="AP90">
        <f t="shared" si="129"/>
        <v>0.49602226046951514</v>
      </c>
      <c r="AQ90">
        <f t="shared" si="130"/>
        <v>2.6082622022093478</v>
      </c>
      <c r="AR90">
        <f t="shared" si="131"/>
        <v>38.106610783383132</v>
      </c>
      <c r="AS90">
        <f t="shared" si="132"/>
        <v>23.603961476132156</v>
      </c>
      <c r="AT90">
        <f t="shared" si="133"/>
        <v>22.384506225585938</v>
      </c>
      <c r="AU90">
        <f t="shared" si="134"/>
        <v>2.7163737154903806</v>
      </c>
      <c r="AV90">
        <f t="shared" si="135"/>
        <v>0.19924217016005588</v>
      </c>
      <c r="AW90">
        <f t="shared" si="136"/>
        <v>0.99265485023126532</v>
      </c>
      <c r="AX90">
        <f t="shared" si="137"/>
        <v>1.7237188652591153</v>
      </c>
      <c r="AY90">
        <f t="shared" si="138"/>
        <v>0.12579498377335493</v>
      </c>
      <c r="AZ90">
        <f t="shared" si="139"/>
        <v>18.298686343632514</v>
      </c>
      <c r="BA90">
        <f t="shared" si="140"/>
        <v>0.69766060691785459</v>
      </c>
      <c r="BB90">
        <f t="shared" si="141"/>
        <v>40.847690634800358</v>
      </c>
      <c r="BC90">
        <f t="shared" si="142"/>
        <v>377.01832430932342</v>
      </c>
      <c r="BD90">
        <f t="shared" si="143"/>
        <v>1.4088075617991271E-2</v>
      </c>
    </row>
    <row r="91" spans="1:114" x14ac:dyDescent="0.25">
      <c r="A91" s="1">
        <v>67</v>
      </c>
      <c r="B91" s="1" t="s">
        <v>118</v>
      </c>
      <c r="C91" s="1">
        <v>1657.5000053085387</v>
      </c>
      <c r="D91" s="1">
        <v>0</v>
      </c>
      <c r="E91">
        <f t="shared" si="116"/>
        <v>12.984142371356851</v>
      </c>
      <c r="F91">
        <f t="shared" si="117"/>
        <v>0.21420076030113944</v>
      </c>
      <c r="G91">
        <f t="shared" si="118"/>
        <v>267.46914527192826</v>
      </c>
      <c r="H91">
        <f t="shared" si="119"/>
        <v>4.8311162689503124</v>
      </c>
      <c r="I91">
        <f t="shared" si="120"/>
        <v>1.6165032839423712</v>
      </c>
      <c r="J91">
        <f t="shared" si="121"/>
        <v>21.723920822143555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23.054187774658203</v>
      </c>
      <c r="P91" s="1">
        <v>21.723920822143555</v>
      </c>
      <c r="Q91" s="1">
        <v>24.080959320068359</v>
      </c>
      <c r="R91" s="1">
        <v>401.02322387695312</v>
      </c>
      <c r="S91" s="1">
        <v>383.21810913085937</v>
      </c>
      <c r="T91" s="1">
        <v>8.78857421875</v>
      </c>
      <c r="U91" s="1">
        <v>14.502638816833496</v>
      </c>
      <c r="V91" s="1">
        <v>21.263698577880859</v>
      </c>
      <c r="W91" s="1">
        <v>35.088706970214844</v>
      </c>
      <c r="X91" s="1">
        <v>499.92984008789062</v>
      </c>
      <c r="Y91" s="1">
        <v>1499.120361328125</v>
      </c>
      <c r="Z91" s="1">
        <v>240.29403686523437</v>
      </c>
      <c r="AA91" s="1">
        <v>68.4464111328125</v>
      </c>
      <c r="AB91" s="1">
        <v>-2.8812217712402344</v>
      </c>
      <c r="AC91" s="1">
        <v>0.13467642664909363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0.83321640014648424</v>
      </c>
      <c r="AL91">
        <f t="shared" si="125"/>
        <v>4.8311162689503124E-3</v>
      </c>
      <c r="AM91">
        <f t="shared" si="126"/>
        <v>294.87392082214353</v>
      </c>
      <c r="AN91">
        <f t="shared" si="127"/>
        <v>296.20418777465818</v>
      </c>
      <c r="AO91">
        <f t="shared" si="128"/>
        <v>239.8592524512278</v>
      </c>
      <c r="AP91">
        <f t="shared" si="129"/>
        <v>0.49507401698067172</v>
      </c>
      <c r="AQ91">
        <f t="shared" si="130"/>
        <v>2.6091568629100421</v>
      </c>
      <c r="AR91">
        <f t="shared" si="131"/>
        <v>38.119702987016645</v>
      </c>
      <c r="AS91">
        <f t="shared" si="132"/>
        <v>23.617064170183149</v>
      </c>
      <c r="AT91">
        <f t="shared" si="133"/>
        <v>22.389054298400879</v>
      </c>
      <c r="AU91">
        <f t="shared" si="134"/>
        <v>2.7171250591630396</v>
      </c>
      <c r="AV91">
        <f t="shared" si="135"/>
        <v>0.19917818359022613</v>
      </c>
      <c r="AW91">
        <f t="shared" si="136"/>
        <v>0.99265357896767092</v>
      </c>
      <c r="AX91">
        <f t="shared" si="137"/>
        <v>1.7244714801953687</v>
      </c>
      <c r="AY91">
        <f t="shared" si="138"/>
        <v>0.12575417331138111</v>
      </c>
      <c r="AZ91">
        <f t="shared" si="139"/>
        <v>18.307303082624355</v>
      </c>
      <c r="BA91">
        <f t="shared" si="140"/>
        <v>0.69795539119628147</v>
      </c>
      <c r="BB91">
        <f t="shared" si="141"/>
        <v>40.833350933009484</v>
      </c>
      <c r="BC91">
        <f t="shared" si="142"/>
        <v>377.04606969588838</v>
      </c>
      <c r="BD91">
        <f t="shared" si="143"/>
        <v>1.4061571903969217E-2</v>
      </c>
    </row>
    <row r="92" spans="1:114" x14ac:dyDescent="0.25">
      <c r="A92" s="1">
        <v>68</v>
      </c>
      <c r="B92" s="1" t="s">
        <v>119</v>
      </c>
      <c r="C92" s="1">
        <v>1658.0000052973628</v>
      </c>
      <c r="D92" s="1">
        <v>0</v>
      </c>
      <c r="E92">
        <f t="shared" si="116"/>
        <v>12.94676938487707</v>
      </c>
      <c r="F92">
        <f t="shared" si="117"/>
        <v>0.21425464905423267</v>
      </c>
      <c r="G92">
        <f t="shared" si="118"/>
        <v>267.80651146979284</v>
      </c>
      <c r="H92">
        <f t="shared" si="119"/>
        <v>4.834430992996575</v>
      </c>
      <c r="I92">
        <f t="shared" si="120"/>
        <v>1.6172231626077869</v>
      </c>
      <c r="J92">
        <f t="shared" si="121"/>
        <v>21.729188919067383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23.057418823242187</v>
      </c>
      <c r="P92" s="1">
        <v>21.729188919067383</v>
      </c>
      <c r="Q92" s="1">
        <v>24.081466674804688</v>
      </c>
      <c r="R92" s="1">
        <v>401.00833129882813</v>
      </c>
      <c r="S92" s="1">
        <v>383.24661254882812</v>
      </c>
      <c r="T92" s="1">
        <v>8.7864894866943359</v>
      </c>
      <c r="U92" s="1">
        <v>14.504389762878418</v>
      </c>
      <c r="V92" s="1">
        <v>21.254507064819336</v>
      </c>
      <c r="W92" s="1">
        <v>35.086101531982422</v>
      </c>
      <c r="X92" s="1">
        <v>499.93637084960937</v>
      </c>
      <c r="Y92" s="1">
        <v>1499.0443115234375</v>
      </c>
      <c r="Z92" s="1">
        <v>240.25387573242187</v>
      </c>
      <c r="AA92" s="1">
        <v>68.446441650390625</v>
      </c>
      <c r="AB92" s="1">
        <v>-2.8812217712402344</v>
      </c>
      <c r="AC92" s="1">
        <v>0.13467642664909363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0.83322728474934882</v>
      </c>
      <c r="AL92">
        <f t="shared" si="125"/>
        <v>4.8344309929965754E-3</v>
      </c>
      <c r="AM92">
        <f t="shared" si="126"/>
        <v>294.87918891906736</v>
      </c>
      <c r="AN92">
        <f t="shared" si="127"/>
        <v>296.20741882324216</v>
      </c>
      <c r="AO92">
        <f t="shared" si="128"/>
        <v>239.84708448274978</v>
      </c>
      <c r="AP92">
        <f t="shared" si="129"/>
        <v>0.4929242229926647</v>
      </c>
      <c r="AQ92">
        <f t="shared" si="130"/>
        <v>2.6099970301871678</v>
      </c>
      <c r="AR92">
        <f t="shared" si="131"/>
        <v>38.131960804017524</v>
      </c>
      <c r="AS92">
        <f t="shared" si="132"/>
        <v>23.627571041139106</v>
      </c>
      <c r="AT92">
        <f t="shared" si="133"/>
        <v>22.393303871154785</v>
      </c>
      <c r="AU92">
        <f t="shared" si="134"/>
        <v>2.7178272548379532</v>
      </c>
      <c r="AV92">
        <f t="shared" si="135"/>
        <v>0.19922477780433834</v>
      </c>
      <c r="AW92">
        <f t="shared" si="136"/>
        <v>0.9927738675793808</v>
      </c>
      <c r="AX92">
        <f t="shared" si="137"/>
        <v>1.7250533872585723</v>
      </c>
      <c r="AY92">
        <f t="shared" si="138"/>
        <v>0.12578389094927367</v>
      </c>
      <c r="AZ92">
        <f t="shared" si="139"/>
        <v>18.330402760911841</v>
      </c>
      <c r="BA92">
        <f t="shared" si="140"/>
        <v>0.69878376664235364</v>
      </c>
      <c r="BB92">
        <f t="shared" si="141"/>
        <v>40.826675021091752</v>
      </c>
      <c r="BC92">
        <f t="shared" si="142"/>
        <v>377.09233844172849</v>
      </c>
      <c r="BD92">
        <f t="shared" si="143"/>
        <v>1.4017085269715067E-2</v>
      </c>
    </row>
    <row r="93" spans="1:114" x14ac:dyDescent="0.25">
      <c r="A93" s="1">
        <v>69</v>
      </c>
      <c r="B93" s="1" t="s">
        <v>119</v>
      </c>
      <c r="C93" s="1">
        <v>1658.5000052861869</v>
      </c>
      <c r="D93" s="1">
        <v>0</v>
      </c>
      <c r="E93">
        <f t="shared" si="116"/>
        <v>12.934989719262427</v>
      </c>
      <c r="F93">
        <f t="shared" si="117"/>
        <v>0.2142248325982849</v>
      </c>
      <c r="G93">
        <f t="shared" si="118"/>
        <v>267.89616677243129</v>
      </c>
      <c r="H93">
        <f t="shared" si="119"/>
        <v>4.8358076161997872</v>
      </c>
      <c r="I93">
        <f t="shared" si="120"/>
        <v>1.6178856173382026</v>
      </c>
      <c r="J93">
        <f t="shared" si="121"/>
        <v>21.734136581420898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23.061019897460937</v>
      </c>
      <c r="P93" s="1">
        <v>21.734136581420898</v>
      </c>
      <c r="Q93" s="1">
        <v>24.081954956054688</v>
      </c>
      <c r="R93" s="1">
        <v>401.01156616210937</v>
      </c>
      <c r="S93" s="1">
        <v>383.2633056640625</v>
      </c>
      <c r="T93" s="1">
        <v>8.7867088317871094</v>
      </c>
      <c r="U93" s="1">
        <v>14.506210327148438</v>
      </c>
      <c r="V93" s="1">
        <v>21.250455856323242</v>
      </c>
      <c r="W93" s="1">
        <v>35.082939147949219</v>
      </c>
      <c r="X93" s="1">
        <v>499.93780517578125</v>
      </c>
      <c r="Y93" s="1">
        <v>1499.057861328125</v>
      </c>
      <c r="Z93" s="1">
        <v>240.21865844726562</v>
      </c>
      <c r="AA93" s="1">
        <v>68.44659423828125</v>
      </c>
      <c r="AB93" s="1">
        <v>-2.8812217712402344</v>
      </c>
      <c r="AC93" s="1">
        <v>0.13467642664909363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0.83322967529296854</v>
      </c>
      <c r="AL93">
        <f t="shared" si="125"/>
        <v>4.8358076161997875E-3</v>
      </c>
      <c r="AM93">
        <f t="shared" si="126"/>
        <v>294.88413658142088</v>
      </c>
      <c r="AN93">
        <f t="shared" si="127"/>
        <v>296.21101989746091</v>
      </c>
      <c r="AO93">
        <f t="shared" si="128"/>
        <v>239.84925245145132</v>
      </c>
      <c r="AP93">
        <f t="shared" si="129"/>
        <v>0.49205372715184703</v>
      </c>
      <c r="AQ93">
        <f t="shared" si="130"/>
        <v>2.6107863095356967</v>
      </c>
      <c r="AR93">
        <f t="shared" si="131"/>
        <v>38.143407113096643</v>
      </c>
      <c r="AS93">
        <f t="shared" si="132"/>
        <v>23.637196785948206</v>
      </c>
      <c r="AT93">
        <f t="shared" si="133"/>
        <v>22.397578239440918</v>
      </c>
      <c r="AU93">
        <f t="shared" si="134"/>
        <v>2.7185337078988923</v>
      </c>
      <c r="AV93">
        <f t="shared" si="135"/>
        <v>0.19919899759412757</v>
      </c>
      <c r="AW93">
        <f t="shared" si="136"/>
        <v>0.99290069219749422</v>
      </c>
      <c r="AX93">
        <f t="shared" si="137"/>
        <v>1.7256330157013982</v>
      </c>
      <c r="AY93">
        <f t="shared" si="138"/>
        <v>0.12576744839772966</v>
      </c>
      <c r="AZ93">
        <f t="shared" si="139"/>
        <v>18.336580225063528</v>
      </c>
      <c r="BA93">
        <f t="shared" si="140"/>
        <v>0.69898725709798926</v>
      </c>
      <c r="BB93">
        <f t="shared" si="141"/>
        <v>40.819351543366821</v>
      </c>
      <c r="BC93">
        <f t="shared" si="142"/>
        <v>377.11463104583356</v>
      </c>
      <c r="BD93">
        <f t="shared" si="143"/>
        <v>1.4000991982096742E-2</v>
      </c>
    </row>
    <row r="94" spans="1:114" x14ac:dyDescent="0.25">
      <c r="A94" s="1">
        <v>70</v>
      </c>
      <c r="B94" s="1" t="s">
        <v>120</v>
      </c>
      <c r="C94" s="1">
        <v>1659.0000052750111</v>
      </c>
      <c r="D94" s="1">
        <v>0</v>
      </c>
      <c r="E94">
        <f t="shared" si="116"/>
        <v>12.948408730588753</v>
      </c>
      <c r="F94">
        <f t="shared" si="117"/>
        <v>0.2141688979872868</v>
      </c>
      <c r="G94">
        <f t="shared" si="118"/>
        <v>267.76823739794276</v>
      </c>
      <c r="H94">
        <f t="shared" si="119"/>
        <v>4.8368839717641272</v>
      </c>
      <c r="I94">
        <f t="shared" si="120"/>
        <v>1.6186277727119465</v>
      </c>
      <c r="J94">
        <f t="shared" si="121"/>
        <v>21.739048004150391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23.065151214599609</v>
      </c>
      <c r="P94" s="1">
        <v>21.739048004150391</v>
      </c>
      <c r="Q94" s="1">
        <v>24.081714630126953</v>
      </c>
      <c r="R94" s="1">
        <v>401.03594970703125</v>
      </c>
      <c r="S94" s="1">
        <v>383.2708740234375</v>
      </c>
      <c r="T94" s="1">
        <v>8.7859992980957031</v>
      </c>
      <c r="U94" s="1">
        <v>14.50682544708252</v>
      </c>
      <c r="V94" s="1">
        <v>21.243413925170898</v>
      </c>
      <c r="W94" s="1">
        <v>35.075637817382813</v>
      </c>
      <c r="X94" s="1">
        <v>499.9329833984375</v>
      </c>
      <c r="Y94" s="1">
        <v>1499.0263671875</v>
      </c>
      <c r="Z94" s="1">
        <v>240.08795166015625</v>
      </c>
      <c r="AA94" s="1">
        <v>68.446556091308594</v>
      </c>
      <c r="AB94" s="1">
        <v>-2.8812217712402344</v>
      </c>
      <c r="AC94" s="1">
        <v>0.13467642664909363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0.83322163899739565</v>
      </c>
      <c r="AL94">
        <f t="shared" si="125"/>
        <v>4.8368839717641277E-3</v>
      </c>
      <c r="AM94">
        <f t="shared" si="126"/>
        <v>294.88904800415037</v>
      </c>
      <c r="AN94">
        <f t="shared" si="127"/>
        <v>296.21515121459959</v>
      </c>
      <c r="AO94">
        <f t="shared" si="128"/>
        <v>239.84421338906395</v>
      </c>
      <c r="AP94">
        <f t="shared" si="129"/>
        <v>0.49133049303136361</v>
      </c>
      <c r="AQ94">
        <f t="shared" si="130"/>
        <v>2.6115700143825031</v>
      </c>
      <c r="AR94">
        <f t="shared" si="131"/>
        <v>38.154878251268556</v>
      </c>
      <c r="AS94">
        <f t="shared" si="132"/>
        <v>23.648052804186037</v>
      </c>
      <c r="AT94">
        <f t="shared" si="133"/>
        <v>22.402099609375</v>
      </c>
      <c r="AU94">
        <f t="shared" si="134"/>
        <v>2.7192811594411572</v>
      </c>
      <c r="AV94">
        <f t="shared" si="135"/>
        <v>0.19915063347872355</v>
      </c>
      <c r="AW94">
        <f t="shared" si="136"/>
        <v>0.99294224167055656</v>
      </c>
      <c r="AX94">
        <f t="shared" si="137"/>
        <v>1.7263389177706006</v>
      </c>
      <c r="AY94">
        <f t="shared" si="138"/>
        <v>0.12573660200667616</v>
      </c>
      <c r="AZ94">
        <f t="shared" si="139"/>
        <v>18.327813680529125</v>
      </c>
      <c r="BA94">
        <f t="shared" si="140"/>
        <v>0.69863967117305237</v>
      </c>
      <c r="BB94">
        <f t="shared" si="141"/>
        <v>40.808520487585966</v>
      </c>
      <c r="BC94">
        <f t="shared" si="142"/>
        <v>377.11582064989955</v>
      </c>
      <c r="BD94">
        <f t="shared" si="143"/>
        <v>1.4011753791003646E-2</v>
      </c>
    </row>
    <row r="95" spans="1:114" x14ac:dyDescent="0.25">
      <c r="A95" s="1">
        <v>71</v>
      </c>
      <c r="B95" s="1" t="s">
        <v>120</v>
      </c>
      <c r="C95" s="1">
        <v>1659.5000052638352</v>
      </c>
      <c r="D95" s="1">
        <v>0</v>
      </c>
      <c r="E95">
        <f t="shared" si="116"/>
        <v>12.970460924832393</v>
      </c>
      <c r="F95">
        <f t="shared" si="117"/>
        <v>0.21405012572387702</v>
      </c>
      <c r="G95">
        <f t="shared" si="118"/>
        <v>267.52167431134245</v>
      </c>
      <c r="H95">
        <f t="shared" si="119"/>
        <v>4.8373371600517103</v>
      </c>
      <c r="I95">
        <f t="shared" si="120"/>
        <v>1.6195924116067109</v>
      </c>
      <c r="J95">
        <f t="shared" si="121"/>
        <v>21.744701385498047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23.068229675292969</v>
      </c>
      <c r="P95" s="1">
        <v>21.744701385498047</v>
      </c>
      <c r="Q95" s="1">
        <v>24.082042694091797</v>
      </c>
      <c r="R95" s="1">
        <v>401.04766845703125</v>
      </c>
      <c r="S95" s="1">
        <v>383.25613403320312</v>
      </c>
      <c r="T95" s="1">
        <v>8.7846956253051758</v>
      </c>
      <c r="U95" s="1">
        <v>14.506020545959473</v>
      </c>
      <c r="V95" s="1">
        <v>21.236156463623047</v>
      </c>
      <c r="W95" s="1">
        <v>35.066909790039063</v>
      </c>
      <c r="X95" s="1">
        <v>499.9366455078125</v>
      </c>
      <c r="Y95" s="1">
        <v>1499.0740966796875</v>
      </c>
      <c r="Z95" s="1">
        <v>239.91661071777344</v>
      </c>
      <c r="AA95" s="1">
        <v>68.446060180664063</v>
      </c>
      <c r="AB95" s="1">
        <v>-2.8812217712402344</v>
      </c>
      <c r="AC95" s="1">
        <v>0.13467642664909363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0.83322774251302067</v>
      </c>
      <c r="AL95">
        <f t="shared" si="125"/>
        <v>4.8373371600517103E-3</v>
      </c>
      <c r="AM95">
        <f t="shared" si="126"/>
        <v>294.89470138549802</v>
      </c>
      <c r="AN95">
        <f t="shared" si="127"/>
        <v>296.21822967529295</v>
      </c>
      <c r="AO95">
        <f t="shared" si="128"/>
        <v>239.85185010764326</v>
      </c>
      <c r="AP95">
        <f t="shared" si="129"/>
        <v>0.49084672940626484</v>
      </c>
      <c r="AQ95">
        <f t="shared" si="130"/>
        <v>2.6124723668774021</v>
      </c>
      <c r="AR95">
        <f t="shared" si="131"/>
        <v>38.168338104220389</v>
      </c>
      <c r="AS95">
        <f t="shared" si="132"/>
        <v>23.662317558260916</v>
      </c>
      <c r="AT95">
        <f t="shared" si="133"/>
        <v>22.406465530395508</v>
      </c>
      <c r="AU95">
        <f t="shared" si="134"/>
        <v>2.7200030835698166</v>
      </c>
      <c r="AV95">
        <f t="shared" si="135"/>
        <v>0.19904793062703147</v>
      </c>
      <c r="AW95">
        <f t="shared" si="136"/>
        <v>0.99287995527069139</v>
      </c>
      <c r="AX95">
        <f t="shared" si="137"/>
        <v>1.7271231282991253</v>
      </c>
      <c r="AY95">
        <f t="shared" si="138"/>
        <v>0.12567109914719876</v>
      </c>
      <c r="AZ95">
        <f t="shared" si="139"/>
        <v>18.310804619546158</v>
      </c>
      <c r="BA95">
        <f t="shared" si="140"/>
        <v>0.69802320316722155</v>
      </c>
      <c r="BB95">
        <f t="shared" si="141"/>
        <v>40.791014390543658</v>
      </c>
      <c r="BC95">
        <f t="shared" si="142"/>
        <v>377.09059810266552</v>
      </c>
      <c r="BD95">
        <f t="shared" si="143"/>
        <v>1.4030534330446952E-2</v>
      </c>
    </row>
    <row r="96" spans="1:114" x14ac:dyDescent="0.25">
      <c r="A96" s="1">
        <v>72</v>
      </c>
      <c r="B96" s="1" t="s">
        <v>121</v>
      </c>
      <c r="C96" s="1">
        <v>1660.0000052526593</v>
      </c>
      <c r="D96" s="1">
        <v>0</v>
      </c>
      <c r="E96">
        <f t="shared" si="116"/>
        <v>12.973326135333211</v>
      </c>
      <c r="F96">
        <f t="shared" si="117"/>
        <v>0.21394868309517401</v>
      </c>
      <c r="G96">
        <f t="shared" si="118"/>
        <v>267.48234146670148</v>
      </c>
      <c r="H96">
        <f t="shared" si="119"/>
        <v>4.8388401429417103</v>
      </c>
      <c r="I96">
        <f t="shared" si="120"/>
        <v>1.6207945098173977</v>
      </c>
      <c r="J96">
        <f t="shared" si="121"/>
        <v>21.752536773681641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23.070598602294922</v>
      </c>
      <c r="P96" s="1">
        <v>21.752536773681641</v>
      </c>
      <c r="Q96" s="1">
        <v>24.082561492919922</v>
      </c>
      <c r="R96" s="1">
        <v>401.09048461914062</v>
      </c>
      <c r="S96" s="1">
        <v>383.2950439453125</v>
      </c>
      <c r="T96" s="1">
        <v>8.7837791442871094</v>
      </c>
      <c r="U96" s="1">
        <v>14.506732940673828</v>
      </c>
      <c r="V96" s="1">
        <v>21.230903625488281</v>
      </c>
      <c r="W96" s="1">
        <v>35.063613891601563</v>
      </c>
      <c r="X96" s="1">
        <v>499.94927978515625</v>
      </c>
      <c r="Y96" s="1">
        <v>1499.08935546875</v>
      </c>
      <c r="Z96" s="1">
        <v>239.79949951171875</v>
      </c>
      <c r="AA96" s="1">
        <v>68.446075439453125</v>
      </c>
      <c r="AB96" s="1">
        <v>-2.8812217712402344</v>
      </c>
      <c r="AC96" s="1">
        <v>0.13467642664909363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0.833248799641927</v>
      </c>
      <c r="AL96">
        <f t="shared" si="125"/>
        <v>4.8388401429417102E-3</v>
      </c>
      <c r="AM96">
        <f t="shared" si="126"/>
        <v>294.90253677368162</v>
      </c>
      <c r="AN96">
        <f t="shared" si="127"/>
        <v>296.2205986022949</v>
      </c>
      <c r="AO96">
        <f t="shared" si="128"/>
        <v>239.85429151383869</v>
      </c>
      <c r="AP96">
        <f t="shared" si="129"/>
        <v>0.4893673003292367</v>
      </c>
      <c r="AQ96">
        <f t="shared" si="130"/>
        <v>2.6137234470547583</v>
      </c>
      <c r="AR96">
        <f t="shared" si="131"/>
        <v>38.186607928555937</v>
      </c>
      <c r="AS96">
        <f t="shared" si="132"/>
        <v>23.679874987882108</v>
      </c>
      <c r="AT96">
        <f t="shared" si="133"/>
        <v>22.411567687988281</v>
      </c>
      <c r="AU96">
        <f t="shared" si="134"/>
        <v>2.720846960160483</v>
      </c>
      <c r="AV96">
        <f t="shared" si="135"/>
        <v>0.19896020645467169</v>
      </c>
      <c r="AW96">
        <f t="shared" si="136"/>
        <v>0.99292893723736053</v>
      </c>
      <c r="AX96">
        <f t="shared" si="137"/>
        <v>1.7279180229231224</v>
      </c>
      <c r="AY96">
        <f t="shared" si="138"/>
        <v>0.12561515008550239</v>
      </c>
      <c r="AZ96">
        <f t="shared" si="139"/>
        <v>18.308116522751412</v>
      </c>
      <c r="BA96">
        <f t="shared" si="140"/>
        <v>0.69784972618864627</v>
      </c>
      <c r="BB96">
        <f t="shared" si="141"/>
        <v>40.772885449503526</v>
      </c>
      <c r="BC96">
        <f t="shared" si="142"/>
        <v>377.12814603092608</v>
      </c>
      <c r="BD96">
        <f t="shared" si="143"/>
        <v>1.4026000074033573E-2</v>
      </c>
    </row>
    <row r="97" spans="1:114" x14ac:dyDescent="0.25">
      <c r="A97" s="1">
        <v>73</v>
      </c>
      <c r="B97" s="1" t="s">
        <v>121</v>
      </c>
      <c r="C97" s="1">
        <v>1660.5000052414834</v>
      </c>
      <c r="D97" s="1">
        <v>0</v>
      </c>
      <c r="E97">
        <f t="shared" si="116"/>
        <v>13.026230672318261</v>
      </c>
      <c r="F97">
        <f t="shared" si="117"/>
        <v>0.21383955996784926</v>
      </c>
      <c r="G97">
        <f t="shared" si="118"/>
        <v>267.00191067443802</v>
      </c>
      <c r="H97">
        <f t="shared" si="119"/>
        <v>4.8392541847924102</v>
      </c>
      <c r="I97">
        <f t="shared" si="120"/>
        <v>1.6216918950756125</v>
      </c>
      <c r="J97">
        <f t="shared" si="121"/>
        <v>21.758291244506836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23.073602676391602</v>
      </c>
      <c r="P97" s="1">
        <v>21.758291244506836</v>
      </c>
      <c r="Q97" s="1">
        <v>24.081933975219727</v>
      </c>
      <c r="R97" s="1">
        <v>401.14178466796875</v>
      </c>
      <c r="S97" s="1">
        <v>383.2830810546875</v>
      </c>
      <c r="T97" s="1">
        <v>8.7837133407592773</v>
      </c>
      <c r="U97" s="1">
        <v>14.50704288482666</v>
      </c>
      <c r="V97" s="1">
        <v>21.226898193359375</v>
      </c>
      <c r="W97" s="1">
        <v>35.058010101318359</v>
      </c>
      <c r="X97" s="1">
        <v>499.95907592773437</v>
      </c>
      <c r="Y97" s="1">
        <v>1499.021728515625</v>
      </c>
      <c r="Z97" s="1">
        <v>239.73678588867187</v>
      </c>
      <c r="AA97" s="1">
        <v>68.446113586425781</v>
      </c>
      <c r="AB97" s="1">
        <v>-2.8812217712402344</v>
      </c>
      <c r="AC97" s="1">
        <v>0.13467642664909363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0.83326512654622387</v>
      </c>
      <c r="AL97">
        <f t="shared" si="125"/>
        <v>4.83925418479241E-3</v>
      </c>
      <c r="AM97">
        <f t="shared" si="126"/>
        <v>294.90829124450681</v>
      </c>
      <c r="AN97">
        <f t="shared" si="127"/>
        <v>296.22360267639158</v>
      </c>
      <c r="AO97">
        <f t="shared" si="128"/>
        <v>239.84347120158054</v>
      </c>
      <c r="AP97">
        <f t="shared" si="129"/>
        <v>0.48866112667998451</v>
      </c>
      <c r="AQ97">
        <f t="shared" si="130"/>
        <v>2.6146426001736081</v>
      </c>
      <c r="AR97">
        <f t="shared" si="131"/>
        <v>38.200015503760369</v>
      </c>
      <c r="AS97">
        <f t="shared" si="132"/>
        <v>23.692972618933709</v>
      </c>
      <c r="AT97">
        <f t="shared" si="133"/>
        <v>22.415946960449219</v>
      </c>
      <c r="AU97">
        <f t="shared" si="134"/>
        <v>2.7215714571330016</v>
      </c>
      <c r="AV97">
        <f t="shared" si="135"/>
        <v>0.19886583393886204</v>
      </c>
      <c r="AW97">
        <f t="shared" si="136"/>
        <v>0.99295070509799555</v>
      </c>
      <c r="AX97">
        <f t="shared" si="137"/>
        <v>1.7286207520350061</v>
      </c>
      <c r="AY97">
        <f t="shared" si="138"/>
        <v>0.12555496137803304</v>
      </c>
      <c r="AZ97">
        <f t="shared" si="139"/>
        <v>18.275243105815296</v>
      </c>
      <c r="BA97">
        <f t="shared" si="140"/>
        <v>0.69661804517883674</v>
      </c>
      <c r="BB97">
        <f t="shared" si="141"/>
        <v>40.7583913254824</v>
      </c>
      <c r="BC97">
        <f t="shared" si="142"/>
        <v>377.09103485717065</v>
      </c>
      <c r="BD97">
        <f t="shared" si="143"/>
        <v>1.4079576499065988E-2</v>
      </c>
    </row>
    <row r="98" spans="1:114" x14ac:dyDescent="0.25">
      <c r="A98" s="1">
        <v>74</v>
      </c>
      <c r="B98" s="1" t="s">
        <v>122</v>
      </c>
      <c r="C98" s="1">
        <v>1661.0000052303076</v>
      </c>
      <c r="D98" s="1">
        <v>0</v>
      </c>
      <c r="E98">
        <f t="shared" si="116"/>
        <v>13.041720487889835</v>
      </c>
      <c r="F98">
        <f t="shared" si="117"/>
        <v>0.21380930718550017</v>
      </c>
      <c r="G98">
        <f t="shared" si="118"/>
        <v>266.86782138106344</v>
      </c>
      <c r="H98">
        <f t="shared" si="119"/>
        <v>4.841190089644213</v>
      </c>
      <c r="I98">
        <f t="shared" si="120"/>
        <v>1.6225487146523296</v>
      </c>
      <c r="J98">
        <f t="shared" si="121"/>
        <v>21.76374626159668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23.076164245605469</v>
      </c>
      <c r="P98" s="1">
        <v>21.76374626159668</v>
      </c>
      <c r="Q98" s="1">
        <v>24.081596374511719</v>
      </c>
      <c r="R98" s="1">
        <v>401.16879272460937</v>
      </c>
      <c r="S98" s="1">
        <v>383.2904052734375</v>
      </c>
      <c r="T98" s="1">
        <v>8.7815418243408203</v>
      </c>
      <c r="U98" s="1">
        <v>14.507211685180664</v>
      </c>
      <c r="V98" s="1">
        <v>21.218429565429688</v>
      </c>
      <c r="W98" s="1">
        <v>35.0531005859375</v>
      </c>
      <c r="X98" s="1">
        <v>499.95455932617187</v>
      </c>
      <c r="Y98" s="1">
        <v>1499.009521484375</v>
      </c>
      <c r="Z98" s="1">
        <v>239.61323547363281</v>
      </c>
      <c r="AA98" s="1">
        <v>68.446334838867188</v>
      </c>
      <c r="AB98" s="1">
        <v>-2.8812217712402344</v>
      </c>
      <c r="AC98" s="1">
        <v>0.13467642664909363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0.83325759887695305</v>
      </c>
      <c r="AL98">
        <f t="shared" si="125"/>
        <v>4.8411900896442135E-3</v>
      </c>
      <c r="AM98">
        <f t="shared" si="126"/>
        <v>294.91374626159666</v>
      </c>
      <c r="AN98">
        <f t="shared" si="127"/>
        <v>296.22616424560545</v>
      </c>
      <c r="AO98">
        <f t="shared" si="128"/>
        <v>239.8415180766242</v>
      </c>
      <c r="AP98">
        <f t="shared" si="129"/>
        <v>0.48724245489156914</v>
      </c>
      <c r="AQ98">
        <f t="shared" si="130"/>
        <v>2.6155141832345321</v>
      </c>
      <c r="AR98">
        <f t="shared" si="131"/>
        <v>38.212625838795311</v>
      </c>
      <c r="AS98">
        <f t="shared" si="132"/>
        <v>23.705414153614647</v>
      </c>
      <c r="AT98">
        <f t="shared" si="133"/>
        <v>22.419955253601074</v>
      </c>
      <c r="AU98">
        <f t="shared" si="134"/>
        <v>2.7222347280929213</v>
      </c>
      <c r="AV98">
        <f t="shared" si="135"/>
        <v>0.19883966935254391</v>
      </c>
      <c r="AW98">
        <f t="shared" si="136"/>
        <v>0.99296546858220247</v>
      </c>
      <c r="AX98">
        <f t="shared" si="137"/>
        <v>1.7292692595107189</v>
      </c>
      <c r="AY98">
        <f t="shared" si="138"/>
        <v>0.12553827428526426</v>
      </c>
      <c r="AZ98">
        <f t="shared" si="139"/>
        <v>18.26612425996727</v>
      </c>
      <c r="BA98">
        <f t="shared" si="140"/>
        <v>0.69625489631205673</v>
      </c>
      <c r="BB98">
        <f t="shared" si="141"/>
        <v>40.745867076136541</v>
      </c>
      <c r="BC98">
        <f t="shared" si="142"/>
        <v>377.09099595945031</v>
      </c>
      <c r="BD98">
        <f t="shared" si="143"/>
        <v>1.4091988807413169E-2</v>
      </c>
    </row>
    <row r="99" spans="1:114" x14ac:dyDescent="0.25">
      <c r="A99" s="1">
        <v>75</v>
      </c>
      <c r="B99" s="1" t="s">
        <v>122</v>
      </c>
      <c r="C99" s="1">
        <v>1661.5000052191317</v>
      </c>
      <c r="D99" s="1">
        <v>0</v>
      </c>
      <c r="E99">
        <f t="shared" si="116"/>
        <v>13.05065455804046</v>
      </c>
      <c r="F99">
        <f t="shared" si="117"/>
        <v>0.2137884948939909</v>
      </c>
      <c r="G99">
        <f t="shared" si="118"/>
        <v>266.76179502182163</v>
      </c>
      <c r="H99">
        <f t="shared" si="119"/>
        <v>4.8430638785060767</v>
      </c>
      <c r="I99">
        <f t="shared" si="120"/>
        <v>1.6233185801110843</v>
      </c>
      <c r="J99">
        <f t="shared" si="121"/>
        <v>21.768896102905273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23.078533172607422</v>
      </c>
      <c r="P99" s="1">
        <v>21.768896102905273</v>
      </c>
      <c r="Q99" s="1">
        <v>24.081188201904297</v>
      </c>
      <c r="R99" s="1">
        <v>401.15853881835937</v>
      </c>
      <c r="S99" s="1">
        <v>383.26858520507812</v>
      </c>
      <c r="T99" s="1">
        <v>8.7800235748291016</v>
      </c>
      <c r="U99" s="1">
        <v>14.507940292358398</v>
      </c>
      <c r="V99" s="1">
        <v>21.2117919921875</v>
      </c>
      <c r="W99" s="1">
        <v>35.049953460693359</v>
      </c>
      <c r="X99" s="1">
        <v>499.95150756835937</v>
      </c>
      <c r="Y99" s="1">
        <v>1499.02490234375</v>
      </c>
      <c r="Z99" s="1">
        <v>239.53265380859375</v>
      </c>
      <c r="AA99" s="1">
        <v>68.446563720703125</v>
      </c>
      <c r="AB99" s="1">
        <v>-2.8812217712402344</v>
      </c>
      <c r="AC99" s="1">
        <v>0.13467642664909363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0.83325251261393207</v>
      </c>
      <c r="AL99">
        <f t="shared" si="125"/>
        <v>4.8430638785060768E-3</v>
      </c>
      <c r="AM99">
        <f t="shared" si="126"/>
        <v>294.91889610290525</v>
      </c>
      <c r="AN99">
        <f t="shared" si="127"/>
        <v>296.2285331726074</v>
      </c>
      <c r="AO99">
        <f t="shared" si="128"/>
        <v>239.84397901406919</v>
      </c>
      <c r="AP99">
        <f t="shared" si="129"/>
        <v>0.48592355019884342</v>
      </c>
      <c r="AQ99">
        <f t="shared" si="130"/>
        <v>2.6163372397881499</v>
      </c>
      <c r="AR99">
        <f t="shared" si="131"/>
        <v>38.224522862303793</v>
      </c>
      <c r="AS99">
        <f t="shared" si="132"/>
        <v>23.716582569945395</v>
      </c>
      <c r="AT99">
        <f t="shared" si="133"/>
        <v>22.423714637756348</v>
      </c>
      <c r="AU99">
        <f t="shared" si="134"/>
        <v>2.7228569394673525</v>
      </c>
      <c r="AV99">
        <f t="shared" si="135"/>
        <v>0.19882166921962377</v>
      </c>
      <c r="AW99">
        <f t="shared" si="136"/>
        <v>0.99301865967706548</v>
      </c>
      <c r="AX99">
        <f t="shared" si="137"/>
        <v>1.7298382797902869</v>
      </c>
      <c r="AY99">
        <f t="shared" si="138"/>
        <v>0.12552679429448788</v>
      </c>
      <c r="AZ99">
        <f t="shared" si="139"/>
        <v>18.25892820121026</v>
      </c>
      <c r="BA99">
        <f t="shared" si="140"/>
        <v>0.6960178979424666</v>
      </c>
      <c r="BB99">
        <f t="shared" si="141"/>
        <v>40.735613296427964</v>
      </c>
      <c r="BC99">
        <f t="shared" si="142"/>
        <v>377.06492906201993</v>
      </c>
      <c r="BD99">
        <f t="shared" si="143"/>
        <v>1.4099068260314361E-2</v>
      </c>
      <c r="BE99">
        <f>AVERAGE(E85:E99)</f>
        <v>12.971288021995173</v>
      </c>
      <c r="BF99">
        <f>AVERAGE(O85:O99)</f>
        <v>23.057787704467774</v>
      </c>
      <c r="BG99">
        <f>AVERAGE(P85:P99)</f>
        <v>21.730479812622072</v>
      </c>
      <c r="BH99" t="e">
        <f>AVERAGE(B85:B99)</f>
        <v>#DIV/0!</v>
      </c>
      <c r="BI99">
        <f t="shared" ref="BI99:DJ99" si="144">AVERAGE(C85:C99)</f>
        <v>1658.033338629951</v>
      </c>
      <c r="BJ99">
        <f t="shared" si="144"/>
        <v>0</v>
      </c>
      <c r="BK99">
        <f t="shared" si="144"/>
        <v>12.971288021995173</v>
      </c>
      <c r="BL99">
        <f t="shared" si="144"/>
        <v>0.21405370759917122</v>
      </c>
      <c r="BM99">
        <f t="shared" si="144"/>
        <v>267.53168456669226</v>
      </c>
      <c r="BN99">
        <f t="shared" si="144"/>
        <v>4.8311581735953943</v>
      </c>
      <c r="BO99">
        <f t="shared" si="144"/>
        <v>1.61753821623728</v>
      </c>
      <c r="BP99">
        <f t="shared" si="144"/>
        <v>21.730479812622072</v>
      </c>
      <c r="BQ99">
        <f t="shared" si="144"/>
        <v>6</v>
      </c>
      <c r="BR99">
        <f t="shared" si="144"/>
        <v>1.4200000166893005</v>
      </c>
      <c r="BS99">
        <f t="shared" si="144"/>
        <v>1</v>
      </c>
      <c r="BT99">
        <f t="shared" si="144"/>
        <v>2.8400000333786011</v>
      </c>
      <c r="BU99">
        <f t="shared" si="144"/>
        <v>23.057787704467774</v>
      </c>
      <c r="BV99">
        <f t="shared" si="144"/>
        <v>21.730479812622072</v>
      </c>
      <c r="BW99">
        <f t="shared" si="144"/>
        <v>24.081239191691079</v>
      </c>
      <c r="BX99">
        <f t="shared" si="144"/>
        <v>401.04470011393227</v>
      </c>
      <c r="BY99">
        <f t="shared" si="144"/>
        <v>383.25525919596356</v>
      </c>
      <c r="BZ99">
        <f t="shared" si="144"/>
        <v>8.788875261942545</v>
      </c>
      <c r="CA99">
        <f t="shared" si="144"/>
        <v>14.50283374786377</v>
      </c>
      <c r="CB99">
        <f t="shared" si="144"/>
        <v>21.259813690185545</v>
      </c>
      <c r="CC99">
        <f t="shared" si="144"/>
        <v>35.08154271443685</v>
      </c>
      <c r="CD99">
        <f t="shared" si="144"/>
        <v>499.9433614095052</v>
      </c>
      <c r="CE99">
        <f t="shared" si="144"/>
        <v>1499.0753417968749</v>
      </c>
      <c r="CF99">
        <f t="shared" si="144"/>
        <v>240.33767089843749</v>
      </c>
      <c r="CG99">
        <f t="shared" si="144"/>
        <v>68.4464111328125</v>
      </c>
      <c r="CH99">
        <f t="shared" si="144"/>
        <v>-2.8812217712402344</v>
      </c>
      <c r="CI99">
        <f t="shared" si="144"/>
        <v>0.13467642664909363</v>
      </c>
      <c r="CJ99">
        <f t="shared" si="144"/>
        <v>1</v>
      </c>
      <c r="CK99">
        <f t="shared" si="144"/>
        <v>-0.21956524252891541</v>
      </c>
      <c r="CL99">
        <f t="shared" si="144"/>
        <v>2.737391471862793</v>
      </c>
      <c r="CM99">
        <f t="shared" si="144"/>
        <v>1</v>
      </c>
      <c r="CN99">
        <f t="shared" si="144"/>
        <v>0</v>
      </c>
      <c r="CO99">
        <f t="shared" si="144"/>
        <v>0.15999999642372131</v>
      </c>
      <c r="CP99">
        <f t="shared" si="144"/>
        <v>111115</v>
      </c>
      <c r="CQ99">
        <f t="shared" si="144"/>
        <v>0.83323893568250851</v>
      </c>
      <c r="CR99">
        <f t="shared" si="144"/>
        <v>4.8311581735953953E-3</v>
      </c>
      <c r="CS99">
        <f t="shared" si="144"/>
        <v>294.88047981262207</v>
      </c>
      <c r="CT99">
        <f t="shared" si="144"/>
        <v>296.20778770446776</v>
      </c>
      <c r="CU99">
        <f t="shared" si="144"/>
        <v>239.85204932638879</v>
      </c>
      <c r="CV99">
        <f t="shared" si="144"/>
        <v>0.49457929951636187</v>
      </c>
      <c r="CW99">
        <f t="shared" si="144"/>
        <v>2.6102051372421959</v>
      </c>
      <c r="CX99">
        <f t="shared" si="144"/>
        <v>38.13501830714646</v>
      </c>
      <c r="CY99">
        <f t="shared" si="144"/>
        <v>23.632184559282685</v>
      </c>
      <c r="CZ99">
        <f t="shared" si="144"/>
        <v>22.394133758544921</v>
      </c>
      <c r="DA99">
        <f t="shared" si="144"/>
        <v>2.7179658299408112</v>
      </c>
      <c r="DB99">
        <f t="shared" si="144"/>
        <v>0.19905102058341229</v>
      </c>
      <c r="DC99">
        <f t="shared" si="144"/>
        <v>0.99266692100491605</v>
      </c>
      <c r="DD99">
        <f t="shared" si="144"/>
        <v>1.7252989089358952</v>
      </c>
      <c r="DE99">
        <f t="shared" si="144"/>
        <v>0.12567307051991869</v>
      </c>
      <c r="DF99">
        <f t="shared" si="144"/>
        <v>18.311583699779199</v>
      </c>
      <c r="DG99">
        <f t="shared" si="144"/>
        <v>0.69805093477548275</v>
      </c>
      <c r="DH99">
        <f t="shared" si="144"/>
        <v>40.815979193127376</v>
      </c>
      <c r="DI99">
        <f t="shared" si="144"/>
        <v>377.08933010304679</v>
      </c>
      <c r="DJ99">
        <f t="shared" si="144"/>
        <v>1.4040028418371993E-2</v>
      </c>
    </row>
    <row r="100" spans="1:114" x14ac:dyDescent="0.25">
      <c r="A100" s="1" t="s">
        <v>9</v>
      </c>
      <c r="B100" s="1" t="s">
        <v>123</v>
      </c>
    </row>
    <row r="101" spans="1:114" x14ac:dyDescent="0.25">
      <c r="A101" s="1" t="s">
        <v>9</v>
      </c>
      <c r="B101" s="1" t="s">
        <v>124</v>
      </c>
    </row>
    <row r="102" spans="1:114" x14ac:dyDescent="0.25">
      <c r="A102" s="1">
        <v>76</v>
      </c>
      <c r="B102" s="1" t="s">
        <v>125</v>
      </c>
      <c r="C102" s="1">
        <v>1851.5000053532422</v>
      </c>
      <c r="D102" s="1">
        <v>0</v>
      </c>
      <c r="E102">
        <f t="shared" ref="E102:E116" si="145">(R102-S102*(1000-T102)/(1000-U102))*AK102</f>
        <v>12.378192111916556</v>
      </c>
      <c r="F102">
        <f t="shared" ref="F102:F116" si="146">IF(AV102&lt;&gt;0,1/(1/AV102-1/N102),0)</f>
        <v>0.19451542372272099</v>
      </c>
      <c r="G102">
        <f t="shared" ref="G102:G116" si="147">((AY102-AL102/2)*S102-E102)/(AY102+AL102/2)</f>
        <v>260.91335839512311</v>
      </c>
      <c r="H102">
        <f t="shared" ref="H102:H116" si="148">AL102*1000</f>
        <v>4.9548409758199945</v>
      </c>
      <c r="I102">
        <f t="shared" ref="I102:I116" si="149">(AQ102-AW102)</f>
        <v>1.8027802214973545</v>
      </c>
      <c r="J102">
        <f t="shared" ref="J102:J116" si="150">(P102+AP102*D102)</f>
        <v>24.640773773193359</v>
      </c>
      <c r="K102" s="1">
        <v>6</v>
      </c>
      <c r="L102">
        <f t="shared" ref="L102:L116" si="151">(K102*AE102+AF102)</f>
        <v>1.4200000166893005</v>
      </c>
      <c r="M102" s="1">
        <v>1</v>
      </c>
      <c r="N102">
        <f t="shared" ref="N102:N116" si="152">L102*(M102+1)*(M102+1)/(M102*M102+1)</f>
        <v>2.8400000333786011</v>
      </c>
      <c r="O102" s="1">
        <v>27.387147903442383</v>
      </c>
      <c r="P102" s="1">
        <v>24.640773773193359</v>
      </c>
      <c r="Q102" s="1">
        <v>28.956708908081055</v>
      </c>
      <c r="R102" s="1">
        <v>399.7149658203125</v>
      </c>
      <c r="S102" s="1">
        <v>382.58456420898437</v>
      </c>
      <c r="T102" s="1">
        <v>13.297901153564453</v>
      </c>
      <c r="U102" s="1">
        <v>19.130575180053711</v>
      </c>
      <c r="V102" s="1">
        <v>24.859731674194336</v>
      </c>
      <c r="W102" s="1">
        <v>35.76361083984375</v>
      </c>
      <c r="X102" s="1">
        <v>499.94757080078125</v>
      </c>
      <c r="Y102" s="1">
        <v>1499.8359375</v>
      </c>
      <c r="Z102" s="1">
        <v>236.52676391601562</v>
      </c>
      <c r="AA102" s="1">
        <v>68.447128295898437</v>
      </c>
      <c r="AB102" s="1">
        <v>-2.6069602966308594</v>
      </c>
      <c r="AC102" s="1">
        <v>9.2455357313156128E-2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ref="AK102:AK116" si="153">X102*0.000001/(K102*0.0001)</f>
        <v>0.8332459513346353</v>
      </c>
      <c r="AL102">
        <f t="shared" ref="AL102:AL116" si="154">(U102-T102)/(1000-U102)*AK102</f>
        <v>4.9548409758199945E-3</v>
      </c>
      <c r="AM102">
        <f t="shared" ref="AM102:AM116" si="155">(P102+273.15)</f>
        <v>297.79077377319334</v>
      </c>
      <c r="AN102">
        <f t="shared" ref="AN102:AN116" si="156">(O102+273.15)</f>
        <v>300.53714790344236</v>
      </c>
      <c r="AO102">
        <f t="shared" ref="AO102:AO116" si="157">(Y102*AG102+Z102*AH102)*AI102</f>
        <v>239.9737446361687</v>
      </c>
      <c r="AP102">
        <f t="shared" ref="AP102:AP116" si="158">((AO102+0.00000010773*(AN102^4-AM102^4))-AL102*44100)/(L102*51.4+0.00000043092*AM102^3)</f>
        <v>0.63001782227099679</v>
      </c>
      <c r="AQ102">
        <f t="shared" ref="AQ102:AQ116" si="159">0.61365*EXP(17.502*J102/(240.97+J102))</f>
        <v>3.1122131552208212</v>
      </c>
      <c r="AR102">
        <f t="shared" ref="AR102:AR116" si="160">AQ102*1000/AA102</f>
        <v>45.468863818021049</v>
      </c>
      <c r="AS102">
        <f t="shared" ref="AS102:AS116" si="161">(AR102-U102)</f>
        <v>26.338288637967338</v>
      </c>
      <c r="AT102">
        <f t="shared" ref="AT102:AT116" si="162">IF(D102,P102,(O102+P102)/2)</f>
        <v>26.013960838317871</v>
      </c>
      <c r="AU102">
        <f t="shared" ref="AU102:AU116" si="163">0.61365*EXP(17.502*AT102/(240.97+AT102))</f>
        <v>3.3770469491083999</v>
      </c>
      <c r="AV102">
        <f t="shared" ref="AV102:AV116" si="164">IF(AS102&lt;&gt;0,(1000-(AR102+U102)/2)/AS102*AL102,0)</f>
        <v>0.18204679385382844</v>
      </c>
      <c r="AW102">
        <f t="shared" ref="AW102:AW116" si="165">U102*AA102/1000</f>
        <v>1.3094329337234667</v>
      </c>
      <c r="AX102">
        <f t="shared" ref="AX102:AX116" si="166">(AU102-AW102)</f>
        <v>2.0676140153849332</v>
      </c>
      <c r="AY102">
        <f t="shared" ref="AY102:AY116" si="167">1/(1.6/F102+1.37/N102)</f>
        <v>0.11483741741393756</v>
      </c>
      <c r="AZ102">
        <f t="shared" ref="AZ102:AZ116" si="168">G102*AA102*0.001</f>
        <v>17.858770116184722</v>
      </c>
      <c r="BA102">
        <f t="shared" ref="BA102:BA116" si="169">G102/S102</f>
        <v>0.68197565402194549</v>
      </c>
      <c r="BB102">
        <f t="shared" ref="BB102:BB116" si="170">(1-AL102*AA102/AQ102/F102)*100</f>
        <v>43.977617449599414</v>
      </c>
      <c r="BC102">
        <f t="shared" ref="BC102:BC116" si="171">(S102-E102/(N102/1.35))</f>
        <v>376.70056450662958</v>
      </c>
      <c r="BD102">
        <f t="shared" ref="BD102:BD116" si="172">E102*BB102/100/BC102</f>
        <v>1.4450825103712714E-2</v>
      </c>
    </row>
    <row r="103" spans="1:114" x14ac:dyDescent="0.25">
      <c r="A103" s="1">
        <v>77</v>
      </c>
      <c r="B103" s="1" t="s">
        <v>125</v>
      </c>
      <c r="C103" s="1">
        <v>1851.5000053532422</v>
      </c>
      <c r="D103" s="1">
        <v>0</v>
      </c>
      <c r="E103">
        <f t="shared" si="145"/>
        <v>12.378192111916556</v>
      </c>
      <c r="F103">
        <f t="shared" si="146"/>
        <v>0.19451542372272099</v>
      </c>
      <c r="G103">
        <f t="shared" si="147"/>
        <v>260.91335839512311</v>
      </c>
      <c r="H103">
        <f t="shared" si="148"/>
        <v>4.9548409758199945</v>
      </c>
      <c r="I103">
        <f t="shared" si="149"/>
        <v>1.8027802214973545</v>
      </c>
      <c r="J103">
        <f t="shared" si="150"/>
        <v>24.640773773193359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27.387147903442383</v>
      </c>
      <c r="P103" s="1">
        <v>24.640773773193359</v>
      </c>
      <c r="Q103" s="1">
        <v>28.956708908081055</v>
      </c>
      <c r="R103" s="1">
        <v>399.7149658203125</v>
      </c>
      <c r="S103" s="1">
        <v>382.58456420898437</v>
      </c>
      <c r="T103" s="1">
        <v>13.297901153564453</v>
      </c>
      <c r="U103" s="1">
        <v>19.130575180053711</v>
      </c>
      <c r="V103" s="1">
        <v>24.859731674194336</v>
      </c>
      <c r="W103" s="1">
        <v>35.76361083984375</v>
      </c>
      <c r="X103" s="1">
        <v>499.94757080078125</v>
      </c>
      <c r="Y103" s="1">
        <v>1499.8359375</v>
      </c>
      <c r="Z103" s="1">
        <v>236.52676391601562</v>
      </c>
      <c r="AA103" s="1">
        <v>68.447128295898437</v>
      </c>
      <c r="AB103" s="1">
        <v>-2.6069602966308594</v>
      </c>
      <c r="AC103" s="1">
        <v>9.2455357313156128E-2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0.8332459513346353</v>
      </c>
      <c r="AL103">
        <f t="shared" si="154"/>
        <v>4.9548409758199945E-3</v>
      </c>
      <c r="AM103">
        <f t="shared" si="155"/>
        <v>297.79077377319334</v>
      </c>
      <c r="AN103">
        <f t="shared" si="156"/>
        <v>300.53714790344236</v>
      </c>
      <c r="AO103">
        <f t="shared" si="157"/>
        <v>239.9737446361687</v>
      </c>
      <c r="AP103">
        <f t="shared" si="158"/>
        <v>0.63001782227099679</v>
      </c>
      <c r="AQ103">
        <f t="shared" si="159"/>
        <v>3.1122131552208212</v>
      </c>
      <c r="AR103">
        <f t="shared" si="160"/>
        <v>45.468863818021049</v>
      </c>
      <c r="AS103">
        <f t="shared" si="161"/>
        <v>26.338288637967338</v>
      </c>
      <c r="AT103">
        <f t="shared" si="162"/>
        <v>26.013960838317871</v>
      </c>
      <c r="AU103">
        <f t="shared" si="163"/>
        <v>3.3770469491083999</v>
      </c>
      <c r="AV103">
        <f t="shared" si="164"/>
        <v>0.18204679385382844</v>
      </c>
      <c r="AW103">
        <f t="shared" si="165"/>
        <v>1.3094329337234667</v>
      </c>
      <c r="AX103">
        <f t="shared" si="166"/>
        <v>2.0676140153849332</v>
      </c>
      <c r="AY103">
        <f t="shared" si="167"/>
        <v>0.11483741741393756</v>
      </c>
      <c r="AZ103">
        <f t="shared" si="168"/>
        <v>17.858770116184722</v>
      </c>
      <c r="BA103">
        <f t="shared" si="169"/>
        <v>0.68197565402194549</v>
      </c>
      <c r="BB103">
        <f t="shared" si="170"/>
        <v>43.977617449599414</v>
      </c>
      <c r="BC103">
        <f t="shared" si="171"/>
        <v>376.70056450662958</v>
      </c>
      <c r="BD103">
        <f t="shared" si="172"/>
        <v>1.4450825103712714E-2</v>
      </c>
    </row>
    <row r="104" spans="1:114" x14ac:dyDescent="0.25">
      <c r="A104" s="1">
        <v>78</v>
      </c>
      <c r="B104" s="1" t="s">
        <v>126</v>
      </c>
      <c r="C104" s="1">
        <v>1852.0000053420663</v>
      </c>
      <c r="D104" s="1">
        <v>0</v>
      </c>
      <c r="E104">
        <f t="shared" si="145"/>
        <v>12.388691304685398</v>
      </c>
      <c r="F104">
        <f t="shared" si="146"/>
        <v>0.19451851341873982</v>
      </c>
      <c r="G104">
        <f t="shared" si="147"/>
        <v>260.80928039838551</v>
      </c>
      <c r="H104">
        <f t="shared" si="148"/>
        <v>4.9569204095892223</v>
      </c>
      <c r="I104">
        <f t="shared" si="149"/>
        <v>1.8034873835023129</v>
      </c>
      <c r="J104">
        <f t="shared" si="150"/>
        <v>24.644964218139648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27.388967514038086</v>
      </c>
      <c r="P104" s="1">
        <v>24.644964218139648</v>
      </c>
      <c r="Q104" s="1">
        <v>28.95684814453125</v>
      </c>
      <c r="R104" s="1">
        <v>399.71658325195312</v>
      </c>
      <c r="S104" s="1">
        <v>382.57342529296875</v>
      </c>
      <c r="T104" s="1">
        <v>13.296882629394531</v>
      </c>
      <c r="U104" s="1">
        <v>19.131748199462891</v>
      </c>
      <c r="V104" s="1">
        <v>24.855031967163086</v>
      </c>
      <c r="W104" s="1">
        <v>35.761783599853516</v>
      </c>
      <c r="X104" s="1">
        <v>499.96893310546875</v>
      </c>
      <c r="Y104" s="1">
        <v>1499.9146728515625</v>
      </c>
      <c r="Z104" s="1">
        <v>236.57850646972656</v>
      </c>
      <c r="AA104" s="1">
        <v>68.446723937988281</v>
      </c>
      <c r="AB104" s="1">
        <v>-2.6069602966308594</v>
      </c>
      <c r="AC104" s="1">
        <v>9.2455357313156128E-2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0.83328155517578106</v>
      </c>
      <c r="AL104">
        <f t="shared" si="154"/>
        <v>4.956920409589222E-3</v>
      </c>
      <c r="AM104">
        <f t="shared" si="155"/>
        <v>297.79496421813963</v>
      </c>
      <c r="AN104">
        <f t="shared" si="156"/>
        <v>300.53896751403806</v>
      </c>
      <c r="AO104">
        <f t="shared" si="157"/>
        <v>239.98634229213712</v>
      </c>
      <c r="AP104">
        <f t="shared" si="158"/>
        <v>0.62876367622742224</v>
      </c>
      <c r="AQ104">
        <f t="shared" si="159"/>
        <v>3.1129928709620538</v>
      </c>
      <c r="AR104">
        <f t="shared" si="160"/>
        <v>45.480524002615226</v>
      </c>
      <c r="AS104">
        <f t="shared" si="161"/>
        <v>26.348775803152336</v>
      </c>
      <c r="AT104">
        <f t="shared" si="162"/>
        <v>26.016965866088867</v>
      </c>
      <c r="AU104">
        <f t="shared" si="163"/>
        <v>3.3776474305953306</v>
      </c>
      <c r="AV104">
        <f t="shared" si="164"/>
        <v>0.18204950013735108</v>
      </c>
      <c r="AW104">
        <f t="shared" si="165"/>
        <v>1.3095054874597409</v>
      </c>
      <c r="AX104">
        <f t="shared" si="166"/>
        <v>2.0681419431355899</v>
      </c>
      <c r="AY104">
        <f t="shared" si="167"/>
        <v>0.11483914044894314</v>
      </c>
      <c r="AZ104">
        <f t="shared" si="168"/>
        <v>17.851540815893671</v>
      </c>
      <c r="BA104">
        <f t="shared" si="169"/>
        <v>0.68172346314609233</v>
      </c>
      <c r="BB104">
        <f t="shared" si="170"/>
        <v>43.96936503558193</v>
      </c>
      <c r="BC104">
        <f t="shared" si="171"/>
        <v>376.68443477720854</v>
      </c>
      <c r="BD104">
        <f t="shared" si="172"/>
        <v>1.4460987500347088E-2</v>
      </c>
    </row>
    <row r="105" spans="1:114" x14ac:dyDescent="0.25">
      <c r="A105" s="1">
        <v>79</v>
      </c>
      <c r="B105" s="1" t="s">
        <v>126</v>
      </c>
      <c r="C105" s="1">
        <v>1852.5000053308904</v>
      </c>
      <c r="D105" s="1">
        <v>0</v>
      </c>
      <c r="E105">
        <f t="shared" si="145"/>
        <v>12.420250951337735</v>
      </c>
      <c r="F105">
        <f t="shared" si="146"/>
        <v>0.19455764022477479</v>
      </c>
      <c r="G105">
        <f t="shared" si="147"/>
        <v>260.53196837528907</v>
      </c>
      <c r="H105">
        <f t="shared" si="148"/>
        <v>4.9589194108269616</v>
      </c>
      <c r="I105">
        <f t="shared" si="149"/>
        <v>1.8038637418444634</v>
      </c>
      <c r="J105">
        <f t="shared" si="150"/>
        <v>24.647930145263672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27.391054153442383</v>
      </c>
      <c r="P105" s="1">
        <v>24.647930145263672</v>
      </c>
      <c r="Q105" s="1">
        <v>28.957094192504883</v>
      </c>
      <c r="R105" s="1">
        <v>399.72857666015625</v>
      </c>
      <c r="S105" s="1">
        <v>382.54678344726562</v>
      </c>
      <c r="T105" s="1">
        <v>13.297124862670898</v>
      </c>
      <c r="U105" s="1">
        <v>19.134328842163086</v>
      </c>
      <c r="V105" s="1">
        <v>24.85243034362793</v>
      </c>
      <c r="W105" s="1">
        <v>35.762210845947266</v>
      </c>
      <c r="X105" s="1">
        <v>499.9688720703125</v>
      </c>
      <c r="Y105" s="1">
        <v>1499.9583740234375</v>
      </c>
      <c r="Z105" s="1">
        <v>236.57106018066406</v>
      </c>
      <c r="AA105" s="1">
        <v>68.446670532226562</v>
      </c>
      <c r="AB105" s="1">
        <v>-2.6069602966308594</v>
      </c>
      <c r="AC105" s="1">
        <v>9.2455357313156128E-2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0.83328145345052074</v>
      </c>
      <c r="AL105">
        <f t="shared" si="154"/>
        <v>4.9589194108269619E-3</v>
      </c>
      <c r="AM105">
        <f t="shared" si="155"/>
        <v>297.79793014526365</v>
      </c>
      <c r="AN105">
        <f t="shared" si="156"/>
        <v>300.54105415344236</v>
      </c>
      <c r="AO105">
        <f t="shared" si="157"/>
        <v>239.99333447948084</v>
      </c>
      <c r="AP105">
        <f t="shared" si="158"/>
        <v>0.62768837256857324</v>
      </c>
      <c r="AQ105">
        <f t="shared" si="159"/>
        <v>3.1135448439592803</v>
      </c>
      <c r="AR105">
        <f t="shared" si="160"/>
        <v>45.488623767219444</v>
      </c>
      <c r="AS105">
        <f t="shared" si="161"/>
        <v>26.354294925056358</v>
      </c>
      <c r="AT105">
        <f t="shared" si="162"/>
        <v>26.019492149353027</v>
      </c>
      <c r="AU105">
        <f t="shared" si="163"/>
        <v>3.3781523188231048</v>
      </c>
      <c r="AV105">
        <f t="shared" si="164"/>
        <v>0.1820837710677965</v>
      </c>
      <c r="AW105">
        <f t="shared" si="165"/>
        <v>1.3096811021148169</v>
      </c>
      <c r="AX105">
        <f t="shared" si="166"/>
        <v>2.0684712167082879</v>
      </c>
      <c r="AY105">
        <f t="shared" si="167"/>
        <v>0.11486096008605233</v>
      </c>
      <c r="AZ105">
        <f t="shared" si="168"/>
        <v>17.832545802495883</v>
      </c>
      <c r="BA105">
        <f t="shared" si="169"/>
        <v>0.68104603057315627</v>
      </c>
      <c r="BB105">
        <f t="shared" si="170"/>
        <v>43.968020865081257</v>
      </c>
      <c r="BC105">
        <f t="shared" si="171"/>
        <v>376.64279098697023</v>
      </c>
      <c r="BD105">
        <f t="shared" si="172"/>
        <v>1.4498985936965796E-2</v>
      </c>
    </row>
    <row r="106" spans="1:114" x14ac:dyDescent="0.25">
      <c r="A106" s="1">
        <v>80</v>
      </c>
      <c r="B106" s="1" t="s">
        <v>127</v>
      </c>
      <c r="C106" s="1">
        <v>1853.0000053197145</v>
      </c>
      <c r="D106" s="1">
        <v>0</v>
      </c>
      <c r="E106">
        <f t="shared" si="145"/>
        <v>12.458827236432702</v>
      </c>
      <c r="F106">
        <f t="shared" si="146"/>
        <v>0.1946153243520993</v>
      </c>
      <c r="G106">
        <f t="shared" si="147"/>
        <v>260.21039514079195</v>
      </c>
      <c r="H106">
        <f t="shared" si="148"/>
        <v>4.9613581126960815</v>
      </c>
      <c r="I106">
        <f t="shared" si="149"/>
        <v>1.8042465093403486</v>
      </c>
      <c r="J106">
        <f t="shared" si="150"/>
        <v>24.650590896606445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27.393695831298828</v>
      </c>
      <c r="P106" s="1">
        <v>24.650590896606445</v>
      </c>
      <c r="Q106" s="1">
        <v>28.956682205200195</v>
      </c>
      <c r="R106" s="1">
        <v>399.75531005859375</v>
      </c>
      <c r="S106" s="1">
        <v>382.5262451171875</v>
      </c>
      <c r="T106" s="1">
        <v>13.295866966247559</v>
      </c>
      <c r="U106" s="1">
        <v>19.13592529296875</v>
      </c>
      <c r="V106" s="1">
        <v>24.846294403076172</v>
      </c>
      <c r="W106" s="1">
        <v>35.759746551513672</v>
      </c>
      <c r="X106" s="1">
        <v>499.96945190429687</v>
      </c>
      <c r="Y106" s="1">
        <v>1499.9290771484375</v>
      </c>
      <c r="Z106" s="1">
        <v>236.51606750488281</v>
      </c>
      <c r="AA106" s="1">
        <v>68.44683837890625</v>
      </c>
      <c r="AB106" s="1">
        <v>-2.6069602966308594</v>
      </c>
      <c r="AC106" s="1">
        <v>9.2455357313156128E-2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0.83328241984049467</v>
      </c>
      <c r="AL106">
        <f t="shared" si="154"/>
        <v>4.9613581126960815E-3</v>
      </c>
      <c r="AM106">
        <f t="shared" si="155"/>
        <v>297.80059089660642</v>
      </c>
      <c r="AN106">
        <f t="shared" si="156"/>
        <v>300.54369583129881</v>
      </c>
      <c r="AO106">
        <f t="shared" si="157"/>
        <v>239.98864697958561</v>
      </c>
      <c r="AP106">
        <f t="shared" si="158"/>
        <v>0.62636318700430504</v>
      </c>
      <c r="AQ106">
        <f t="shared" si="159"/>
        <v>3.1140400950990048</v>
      </c>
      <c r="AR106">
        <f t="shared" si="160"/>
        <v>45.495747778157138</v>
      </c>
      <c r="AS106">
        <f t="shared" si="161"/>
        <v>26.359822485188388</v>
      </c>
      <c r="AT106">
        <f t="shared" si="162"/>
        <v>26.022143363952637</v>
      </c>
      <c r="AU106">
        <f t="shared" si="163"/>
        <v>3.3786822459821653</v>
      </c>
      <c r="AV106">
        <f t="shared" si="164"/>
        <v>0.18213429463075892</v>
      </c>
      <c r="AW106">
        <f t="shared" si="165"/>
        <v>1.3097935857586562</v>
      </c>
      <c r="AX106">
        <f t="shared" si="166"/>
        <v>2.068888660223509</v>
      </c>
      <c r="AY106">
        <f t="shared" si="167"/>
        <v>0.1148931275985914</v>
      </c>
      <c r="AZ106">
        <f t="shared" si="168"/>
        <v>17.810578860713118</v>
      </c>
      <c r="BA106">
        <f t="shared" si="169"/>
        <v>0.6802419401604094</v>
      </c>
      <c r="BB106">
        <f t="shared" si="170"/>
        <v>43.965857049028742</v>
      </c>
      <c r="BC106">
        <f t="shared" si="171"/>
        <v>376.60391533848855</v>
      </c>
      <c r="BD106">
        <f t="shared" si="172"/>
        <v>1.4544804102294608E-2</v>
      </c>
    </row>
    <row r="107" spans="1:114" x14ac:dyDescent="0.25">
      <c r="A107" s="1">
        <v>81</v>
      </c>
      <c r="B107" s="1" t="s">
        <v>127</v>
      </c>
      <c r="C107" s="1">
        <v>1853.5000053085387</v>
      </c>
      <c r="D107" s="1">
        <v>0</v>
      </c>
      <c r="E107">
        <f t="shared" si="145"/>
        <v>12.433840770299774</v>
      </c>
      <c r="F107">
        <f t="shared" si="146"/>
        <v>0.19460563449777898</v>
      </c>
      <c r="G107">
        <f t="shared" si="147"/>
        <v>260.42853312419021</v>
      </c>
      <c r="H107">
        <f t="shared" si="148"/>
        <v>4.96259319567642</v>
      </c>
      <c r="I107">
        <f t="shared" si="149"/>
        <v>1.8047795980593504</v>
      </c>
      <c r="J107">
        <f t="shared" si="150"/>
        <v>24.65373420715332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27.396039962768555</v>
      </c>
      <c r="P107" s="1">
        <v>24.65373420715332</v>
      </c>
      <c r="Q107" s="1">
        <v>28.956281661987305</v>
      </c>
      <c r="R107" s="1">
        <v>399.7420654296875</v>
      </c>
      <c r="S107" s="1">
        <v>382.5411376953125</v>
      </c>
      <c r="T107" s="1">
        <v>13.294685363769531</v>
      </c>
      <c r="U107" s="1">
        <v>19.136598587036133</v>
      </c>
      <c r="V107" s="1">
        <v>24.840789794921875</v>
      </c>
      <c r="W107" s="1">
        <v>35.756263732910156</v>
      </c>
      <c r="X107" s="1">
        <v>499.93478393554687</v>
      </c>
      <c r="Y107" s="1">
        <v>1499.908203125</v>
      </c>
      <c r="Z107" s="1">
        <v>236.54826354980469</v>
      </c>
      <c r="AA107" s="1">
        <v>68.447151184082031</v>
      </c>
      <c r="AB107" s="1">
        <v>-2.6069602966308594</v>
      </c>
      <c r="AC107" s="1">
        <v>9.2455357313156128E-2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0.833224639892578</v>
      </c>
      <c r="AL107">
        <f t="shared" si="154"/>
        <v>4.9625931956764199E-3</v>
      </c>
      <c r="AM107">
        <f t="shared" si="155"/>
        <v>297.8037342071533</v>
      </c>
      <c r="AN107">
        <f t="shared" si="156"/>
        <v>300.54603996276853</v>
      </c>
      <c r="AO107">
        <f t="shared" si="157"/>
        <v>239.98530713591026</v>
      </c>
      <c r="AP107">
        <f t="shared" si="158"/>
        <v>0.62557635626197861</v>
      </c>
      <c r="AQ107">
        <f t="shared" si="159"/>
        <v>3.1146252546953033</v>
      </c>
      <c r="AR107">
        <f t="shared" si="160"/>
        <v>45.504088933063379</v>
      </c>
      <c r="AS107">
        <f t="shared" si="161"/>
        <v>26.367490346027246</v>
      </c>
      <c r="AT107">
        <f t="shared" si="162"/>
        <v>26.024887084960938</v>
      </c>
      <c r="AU107">
        <f t="shared" si="163"/>
        <v>3.3792307398520376</v>
      </c>
      <c r="AV107">
        <f t="shared" si="164"/>
        <v>0.18212580775152973</v>
      </c>
      <c r="AW107">
        <f t="shared" si="165"/>
        <v>1.3098456566359529</v>
      </c>
      <c r="AX107">
        <f t="shared" si="166"/>
        <v>2.0693850832160847</v>
      </c>
      <c r="AY107">
        <f t="shared" si="167"/>
        <v>0.11488772413208397</v>
      </c>
      <c r="AZ107">
        <f t="shared" si="168"/>
        <v>17.825591179400163</v>
      </c>
      <c r="BA107">
        <f t="shared" si="169"/>
        <v>0.68078569194724647</v>
      </c>
      <c r="BB107">
        <f t="shared" si="170"/>
        <v>43.959391561607255</v>
      </c>
      <c r="BC107">
        <f t="shared" si="171"/>
        <v>376.63068528593851</v>
      </c>
      <c r="BD107">
        <f t="shared" si="172"/>
        <v>1.4512467953090885E-2</v>
      </c>
    </row>
    <row r="108" spans="1:114" x14ac:dyDescent="0.25">
      <c r="A108" s="1">
        <v>82</v>
      </c>
      <c r="B108" s="1" t="s">
        <v>128</v>
      </c>
      <c r="C108" s="1">
        <v>1854.0000052973628</v>
      </c>
      <c r="D108" s="1">
        <v>0</v>
      </c>
      <c r="E108">
        <f t="shared" si="145"/>
        <v>12.418532006394605</v>
      </c>
      <c r="F108">
        <f t="shared" si="146"/>
        <v>0.19454925384055302</v>
      </c>
      <c r="G108">
        <f t="shared" si="147"/>
        <v>260.5216031709366</v>
      </c>
      <c r="H108">
        <f t="shared" si="148"/>
        <v>4.9628175738091223</v>
      </c>
      <c r="I108">
        <f t="shared" si="149"/>
        <v>1.8053416322879685</v>
      </c>
      <c r="J108">
        <f t="shared" si="150"/>
        <v>24.65678596496582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27.398340225219727</v>
      </c>
      <c r="P108" s="1">
        <v>24.65678596496582</v>
      </c>
      <c r="Q108" s="1">
        <v>28.955480575561523</v>
      </c>
      <c r="R108" s="1">
        <v>399.7197265625</v>
      </c>
      <c r="S108" s="1">
        <v>382.53689575195312</v>
      </c>
      <c r="T108" s="1">
        <v>13.29445743560791</v>
      </c>
      <c r="U108" s="1">
        <v>19.136701583862305</v>
      </c>
      <c r="V108" s="1">
        <v>24.837001800537109</v>
      </c>
      <c r="W108" s="1">
        <v>35.751613616943359</v>
      </c>
      <c r="X108" s="1">
        <v>499.92901611328125</v>
      </c>
      <c r="Y108" s="1">
        <v>1499.8955078125</v>
      </c>
      <c r="Z108" s="1">
        <v>236.62879943847656</v>
      </c>
      <c r="AA108" s="1">
        <v>68.447105407714844</v>
      </c>
      <c r="AB108" s="1">
        <v>-2.6069602966308594</v>
      </c>
      <c r="AC108" s="1">
        <v>9.2455357313156128E-2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0.83321502685546867</v>
      </c>
      <c r="AL108">
        <f t="shared" si="154"/>
        <v>4.9628175738091222E-3</v>
      </c>
      <c r="AM108">
        <f t="shared" si="155"/>
        <v>297.8067859649658</v>
      </c>
      <c r="AN108">
        <f t="shared" si="156"/>
        <v>300.5483402252197</v>
      </c>
      <c r="AO108">
        <f t="shared" si="157"/>
        <v>239.98327588595566</v>
      </c>
      <c r="AP108">
        <f t="shared" si="158"/>
        <v>0.62533967800900847</v>
      </c>
      <c r="AQ108">
        <f t="shared" si="159"/>
        <v>3.1151934627545752</v>
      </c>
      <c r="AR108">
        <f t="shared" si="160"/>
        <v>45.512420783881005</v>
      </c>
      <c r="AS108">
        <f t="shared" si="161"/>
        <v>26.3757192000187</v>
      </c>
      <c r="AT108">
        <f t="shared" si="162"/>
        <v>26.027563095092773</v>
      </c>
      <c r="AU108">
        <f t="shared" si="163"/>
        <v>3.3797657726359436</v>
      </c>
      <c r="AV108">
        <f t="shared" si="164"/>
        <v>0.18207642555948694</v>
      </c>
      <c r="AW108">
        <f t="shared" si="165"/>
        <v>1.3098518304666067</v>
      </c>
      <c r="AX108">
        <f t="shared" si="166"/>
        <v>2.0699139421693369</v>
      </c>
      <c r="AY108">
        <f t="shared" si="167"/>
        <v>0.11485628333686343</v>
      </c>
      <c r="AZ108">
        <f t="shared" si="168"/>
        <v>17.831949633227957</v>
      </c>
      <c r="BA108">
        <f t="shared" si="169"/>
        <v>0.68103653808040931</v>
      </c>
      <c r="BB108">
        <f t="shared" si="170"/>
        <v>43.950879021802159</v>
      </c>
      <c r="BC108">
        <f t="shared" si="171"/>
        <v>376.63372039575842</v>
      </c>
      <c r="BD108">
        <f t="shared" si="172"/>
        <v>1.4491676349847459E-2</v>
      </c>
    </row>
    <row r="109" spans="1:114" x14ac:dyDescent="0.25">
      <c r="A109" s="1">
        <v>83</v>
      </c>
      <c r="B109" s="1" t="s">
        <v>128</v>
      </c>
      <c r="C109" s="1">
        <v>1854.5000052861869</v>
      </c>
      <c r="D109" s="1">
        <v>0</v>
      </c>
      <c r="E109">
        <f t="shared" si="145"/>
        <v>12.417300168852611</v>
      </c>
      <c r="F109">
        <f t="shared" si="146"/>
        <v>0.19444101839487912</v>
      </c>
      <c r="G109">
        <f t="shared" si="147"/>
        <v>260.48244835639525</v>
      </c>
      <c r="H109">
        <f t="shared" si="148"/>
        <v>4.9622885955393663</v>
      </c>
      <c r="I109">
        <f t="shared" si="149"/>
        <v>1.8060826725662555</v>
      </c>
      <c r="J109">
        <f t="shared" si="150"/>
        <v>24.660552978515625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27.400812149047852</v>
      </c>
      <c r="P109" s="1">
        <v>24.660552978515625</v>
      </c>
      <c r="Q109" s="1">
        <v>28.956123352050781</v>
      </c>
      <c r="R109" s="1">
        <v>399.73104858398437</v>
      </c>
      <c r="S109" s="1">
        <v>382.54910278320312</v>
      </c>
      <c r="T109" s="1">
        <v>13.294218063354492</v>
      </c>
      <c r="U109" s="1">
        <v>19.136102676391602</v>
      </c>
      <c r="V109" s="1">
        <v>24.832986831665039</v>
      </c>
      <c r="W109" s="1">
        <v>35.745357513427734</v>
      </c>
      <c r="X109" s="1">
        <v>499.90679931640625</v>
      </c>
      <c r="Y109" s="1">
        <v>1499.93408203125</v>
      </c>
      <c r="Z109" s="1">
        <v>236.54225158691406</v>
      </c>
      <c r="AA109" s="1">
        <v>68.447181701660156</v>
      </c>
      <c r="AB109" s="1">
        <v>-2.6069602966308594</v>
      </c>
      <c r="AC109" s="1">
        <v>9.2455357313156128E-2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0.83317799886067689</v>
      </c>
      <c r="AL109">
        <f t="shared" si="154"/>
        <v>4.9622885955393665E-3</v>
      </c>
      <c r="AM109">
        <f t="shared" si="155"/>
        <v>297.8105529785156</v>
      </c>
      <c r="AN109">
        <f t="shared" si="156"/>
        <v>300.55081214904783</v>
      </c>
      <c r="AO109">
        <f t="shared" si="157"/>
        <v>239.98944776081771</v>
      </c>
      <c r="AP109">
        <f t="shared" si="158"/>
        <v>0.62552070628710399</v>
      </c>
      <c r="AQ109">
        <f t="shared" si="159"/>
        <v>3.1158949695188567</v>
      </c>
      <c r="AR109">
        <f t="shared" si="160"/>
        <v>45.522618931193804</v>
      </c>
      <c r="AS109">
        <f t="shared" si="161"/>
        <v>26.386516254802203</v>
      </c>
      <c r="AT109">
        <f t="shared" si="162"/>
        <v>26.030682563781738</v>
      </c>
      <c r="AU109">
        <f t="shared" si="163"/>
        <v>3.3803895624764633</v>
      </c>
      <c r="AV109">
        <f t="shared" si="164"/>
        <v>0.18198162011052582</v>
      </c>
      <c r="AW109">
        <f t="shared" si="165"/>
        <v>1.3098122969526012</v>
      </c>
      <c r="AX109">
        <f t="shared" si="166"/>
        <v>2.0705772655238621</v>
      </c>
      <c r="AY109">
        <f t="shared" si="167"/>
        <v>0.11479592277718058</v>
      </c>
      <c r="AZ109">
        <f t="shared" si="168"/>
        <v>17.829289472743493</v>
      </c>
      <c r="BA109">
        <f t="shared" si="169"/>
        <v>0.68091245401251133</v>
      </c>
      <c r="BB109">
        <f t="shared" si="170"/>
        <v>43.938218810912453</v>
      </c>
      <c r="BC109">
        <f t="shared" si="171"/>
        <v>376.64651298357961</v>
      </c>
      <c r="BD109">
        <f t="shared" si="172"/>
        <v>1.4485572892682324E-2</v>
      </c>
    </row>
    <row r="110" spans="1:114" x14ac:dyDescent="0.25">
      <c r="A110" s="1">
        <v>84</v>
      </c>
      <c r="B110" s="1" t="s">
        <v>129</v>
      </c>
      <c r="C110" s="1">
        <v>1855.0000052750111</v>
      </c>
      <c r="D110" s="1">
        <v>0</v>
      </c>
      <c r="E110">
        <f t="shared" si="145"/>
        <v>12.428423929402134</v>
      </c>
      <c r="F110">
        <f t="shared" si="146"/>
        <v>0.19436646232817115</v>
      </c>
      <c r="G110">
        <f t="shared" si="147"/>
        <v>260.33356440374217</v>
      </c>
      <c r="H110">
        <f t="shared" si="148"/>
        <v>4.9632193979146901</v>
      </c>
      <c r="I110">
        <f t="shared" si="149"/>
        <v>1.8070395494448026</v>
      </c>
      <c r="J110">
        <f t="shared" si="150"/>
        <v>24.665870666503906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27.402093887329102</v>
      </c>
      <c r="P110" s="1">
        <v>24.665870666503906</v>
      </c>
      <c r="Q110" s="1">
        <v>28.957004547119141</v>
      </c>
      <c r="R110" s="1">
        <v>399.7366943359375</v>
      </c>
      <c r="S110" s="1">
        <v>382.54058837890625</v>
      </c>
      <c r="T110" s="1">
        <v>13.293639183044434</v>
      </c>
      <c r="U110" s="1">
        <v>19.136762619018555</v>
      </c>
      <c r="V110" s="1">
        <v>24.829824447631836</v>
      </c>
      <c r="W110" s="1">
        <v>35.743595123291016</v>
      </c>
      <c r="X110" s="1">
        <v>499.89422607421875</v>
      </c>
      <c r="Y110" s="1">
        <v>1499.97119140625</v>
      </c>
      <c r="Z110" s="1">
        <v>236.48783874511719</v>
      </c>
      <c r="AA110" s="1">
        <v>68.446578979492187</v>
      </c>
      <c r="AB110" s="1">
        <v>-2.6069602966308594</v>
      </c>
      <c r="AC110" s="1">
        <v>9.2455357313156128E-2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0.83315704345703123</v>
      </c>
      <c r="AL110">
        <f t="shared" si="154"/>
        <v>4.9632193979146904E-3</v>
      </c>
      <c r="AM110">
        <f t="shared" si="155"/>
        <v>297.81587066650388</v>
      </c>
      <c r="AN110">
        <f t="shared" si="156"/>
        <v>300.55209388732908</v>
      </c>
      <c r="AO110">
        <f t="shared" si="157"/>
        <v>239.995385260685</v>
      </c>
      <c r="AP110">
        <f t="shared" si="158"/>
        <v>0.62456036688892091</v>
      </c>
      <c r="AQ110">
        <f t="shared" si="159"/>
        <v>3.1168854834592499</v>
      </c>
      <c r="AR110">
        <f t="shared" si="160"/>
        <v>45.537491134408981</v>
      </c>
      <c r="AS110">
        <f t="shared" si="161"/>
        <v>26.400728515390426</v>
      </c>
      <c r="AT110">
        <f t="shared" si="162"/>
        <v>26.033982276916504</v>
      </c>
      <c r="AU110">
        <f t="shared" si="163"/>
        <v>3.3810495046364255</v>
      </c>
      <c r="AV110">
        <f t="shared" si="164"/>
        <v>0.18191631112480802</v>
      </c>
      <c r="AW110">
        <f t="shared" si="165"/>
        <v>1.3098459340144473</v>
      </c>
      <c r="AX110">
        <f t="shared" si="166"/>
        <v>2.0712035706219782</v>
      </c>
      <c r="AY110">
        <f t="shared" si="167"/>
        <v>0.11475434231183448</v>
      </c>
      <c r="AZ110">
        <f t="shared" si="168"/>
        <v>17.818941876973454</v>
      </c>
      <c r="BA110">
        <f t="shared" si="169"/>
        <v>0.68053841164138618</v>
      </c>
      <c r="BB110">
        <f t="shared" si="170"/>
        <v>43.924514332176997</v>
      </c>
      <c r="BC110">
        <f t="shared" si="171"/>
        <v>376.63271087626674</v>
      </c>
      <c r="BD110">
        <f t="shared" si="172"/>
        <v>1.4494558471654933E-2</v>
      </c>
    </row>
    <row r="111" spans="1:114" x14ac:dyDescent="0.25">
      <c r="A111" s="1">
        <v>85</v>
      </c>
      <c r="B111" s="1" t="s">
        <v>129</v>
      </c>
      <c r="C111" s="1">
        <v>1855.5000052638352</v>
      </c>
      <c r="D111" s="1">
        <v>0</v>
      </c>
      <c r="E111">
        <f t="shared" si="145"/>
        <v>12.434564525155549</v>
      </c>
      <c r="F111">
        <f t="shared" si="146"/>
        <v>0.19430878889745851</v>
      </c>
      <c r="G111">
        <f t="shared" si="147"/>
        <v>260.27403941919709</v>
      </c>
      <c r="H111">
        <f t="shared" si="148"/>
        <v>4.9643004369220902</v>
      </c>
      <c r="I111">
        <f t="shared" si="149"/>
        <v>1.8079275993359942</v>
      </c>
      <c r="J111">
        <f t="shared" si="150"/>
        <v>24.670904159545898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27.404294967651367</v>
      </c>
      <c r="P111" s="1">
        <v>24.670904159545898</v>
      </c>
      <c r="Q111" s="1">
        <v>28.957141876220703</v>
      </c>
      <c r="R111" s="1">
        <v>399.77493286132812</v>
      </c>
      <c r="S111" s="1">
        <v>382.57125854492187</v>
      </c>
      <c r="T111" s="1">
        <v>13.293201446533203</v>
      </c>
      <c r="U111" s="1">
        <v>19.137430191040039</v>
      </c>
      <c r="V111" s="1">
        <v>24.825883865356445</v>
      </c>
      <c r="W111" s="1">
        <v>35.740348815917969</v>
      </c>
      <c r="X111" s="1">
        <v>499.908203125</v>
      </c>
      <c r="Y111" s="1">
        <v>1500.0247802734375</v>
      </c>
      <c r="Z111" s="1">
        <v>236.54281616210937</v>
      </c>
      <c r="AA111" s="1">
        <v>68.446792602539063</v>
      </c>
      <c r="AB111" s="1">
        <v>-2.6069602966308594</v>
      </c>
      <c r="AC111" s="1">
        <v>9.2455357313156128E-2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0.83318033854166651</v>
      </c>
      <c r="AL111">
        <f t="shared" si="154"/>
        <v>4.9643004369220901E-3</v>
      </c>
      <c r="AM111">
        <f t="shared" si="155"/>
        <v>297.82090415954588</v>
      </c>
      <c r="AN111">
        <f t="shared" si="156"/>
        <v>300.55429496765134</v>
      </c>
      <c r="AO111">
        <f t="shared" si="157"/>
        <v>240.00395947924335</v>
      </c>
      <c r="AP111">
        <f t="shared" si="158"/>
        <v>0.62371879434348187</v>
      </c>
      <c r="AQ111">
        <f t="shared" si="159"/>
        <v>3.1178233145676812</v>
      </c>
      <c r="AR111">
        <f t="shared" si="160"/>
        <v>45.551050619310168</v>
      </c>
      <c r="AS111">
        <f t="shared" si="161"/>
        <v>26.413620428270129</v>
      </c>
      <c r="AT111">
        <f t="shared" si="162"/>
        <v>26.037599563598633</v>
      </c>
      <c r="AU111">
        <f t="shared" si="163"/>
        <v>3.3817730907490291</v>
      </c>
      <c r="AV111">
        <f t="shared" si="164"/>
        <v>0.18186578864461142</v>
      </c>
      <c r="AW111">
        <f t="shared" si="165"/>
        <v>1.309895715231687</v>
      </c>
      <c r="AX111">
        <f t="shared" si="166"/>
        <v>2.0718773755173423</v>
      </c>
      <c r="AY111">
        <f t="shared" si="167"/>
        <v>0.11472217620508954</v>
      </c>
      <c r="AZ111">
        <f t="shared" si="168"/>
        <v>17.814923195950861</v>
      </c>
      <c r="BA111">
        <f t="shared" si="169"/>
        <v>0.68032826200569241</v>
      </c>
      <c r="BB111">
        <f t="shared" si="170"/>
        <v>43.912353908942528</v>
      </c>
      <c r="BC111">
        <f t="shared" si="171"/>
        <v>376.66046209715222</v>
      </c>
      <c r="BD111">
        <f t="shared" si="172"/>
        <v>1.4496636973576863E-2</v>
      </c>
    </row>
    <row r="112" spans="1:114" x14ac:dyDescent="0.25">
      <c r="A112" s="1">
        <v>86</v>
      </c>
      <c r="B112" s="1" t="s">
        <v>130</v>
      </c>
      <c r="C112" s="1">
        <v>1856.0000052526593</v>
      </c>
      <c r="D112" s="1">
        <v>0</v>
      </c>
      <c r="E112">
        <f t="shared" si="145"/>
        <v>12.439551740494649</v>
      </c>
      <c r="F112">
        <f t="shared" si="146"/>
        <v>0.19428503140895897</v>
      </c>
      <c r="G112">
        <f t="shared" si="147"/>
        <v>260.24361027732886</v>
      </c>
      <c r="H112">
        <f t="shared" si="148"/>
        <v>4.9662384920662745</v>
      </c>
      <c r="I112">
        <f t="shared" si="149"/>
        <v>1.8088252959514914</v>
      </c>
      <c r="J112">
        <f t="shared" si="150"/>
        <v>24.676486968994141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27.406509399414062</v>
      </c>
      <c r="P112" s="1">
        <v>24.676486968994141</v>
      </c>
      <c r="Q112" s="1">
        <v>28.957225799560547</v>
      </c>
      <c r="R112" s="1">
        <v>399.81582641601562</v>
      </c>
      <c r="S112" s="1">
        <v>382.60391235351562</v>
      </c>
      <c r="T112" s="1">
        <v>13.292610168457031</v>
      </c>
      <c r="U112" s="1">
        <v>19.139505386352539</v>
      </c>
      <c r="V112" s="1">
        <v>24.821573257446289</v>
      </c>
      <c r="W112" s="1">
        <v>35.739604949951172</v>
      </c>
      <c r="X112" s="1">
        <v>499.87423706054687</v>
      </c>
      <c r="Y112" s="1">
        <v>1499.968505859375</v>
      </c>
      <c r="Z112" s="1">
        <v>236.54324340820312</v>
      </c>
      <c r="AA112" s="1">
        <v>68.446830749511719</v>
      </c>
      <c r="AB112" s="1">
        <v>-2.6069602966308594</v>
      </c>
      <c r="AC112" s="1">
        <v>9.2455357313156128E-2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0.83312372843424465</v>
      </c>
      <c r="AL112">
        <f t="shared" si="154"/>
        <v>4.9662384920662744E-3</v>
      </c>
      <c r="AM112">
        <f t="shared" si="155"/>
        <v>297.82648696899412</v>
      </c>
      <c r="AN112">
        <f t="shared" si="156"/>
        <v>300.55650939941404</v>
      </c>
      <c r="AO112">
        <f t="shared" si="157"/>
        <v>239.9949555731946</v>
      </c>
      <c r="AP112">
        <f t="shared" si="158"/>
        <v>0.62214818394209226</v>
      </c>
      <c r="AQ112">
        <f t="shared" si="159"/>
        <v>3.1188637817605316</v>
      </c>
      <c r="AR112">
        <f t="shared" si="160"/>
        <v>45.566226333755871</v>
      </c>
      <c r="AS112">
        <f t="shared" si="161"/>
        <v>26.426720947403332</v>
      </c>
      <c r="AT112">
        <f t="shared" si="162"/>
        <v>26.041498184204102</v>
      </c>
      <c r="AU112">
        <f t="shared" si="163"/>
        <v>3.3825531050941784</v>
      </c>
      <c r="AV112">
        <f t="shared" si="164"/>
        <v>0.18184497629758367</v>
      </c>
      <c r="AW112">
        <f t="shared" si="165"/>
        <v>1.3100384858090401</v>
      </c>
      <c r="AX112">
        <f t="shared" si="166"/>
        <v>2.0725146192851382</v>
      </c>
      <c r="AY112">
        <f t="shared" si="167"/>
        <v>0.11470892567317066</v>
      </c>
      <c r="AZ112">
        <f t="shared" si="168"/>
        <v>17.812850346294219</v>
      </c>
      <c r="BA112">
        <f t="shared" si="169"/>
        <v>0.68019066683476781</v>
      </c>
      <c r="BB112">
        <f t="shared" si="170"/>
        <v>43.902285637528237</v>
      </c>
      <c r="BC112">
        <f t="shared" si="171"/>
        <v>376.69074522242602</v>
      </c>
      <c r="BD112">
        <f t="shared" si="172"/>
        <v>1.449796047926623E-2</v>
      </c>
    </row>
    <row r="113" spans="1:114" x14ac:dyDescent="0.25">
      <c r="A113" s="1">
        <v>87</v>
      </c>
      <c r="B113" s="1" t="s">
        <v>130</v>
      </c>
      <c r="C113" s="1">
        <v>1856.5000052414834</v>
      </c>
      <c r="D113" s="1">
        <v>0</v>
      </c>
      <c r="E113">
        <f t="shared" si="145"/>
        <v>12.417051225735349</v>
      </c>
      <c r="F113">
        <f t="shared" si="146"/>
        <v>0.19414946357938853</v>
      </c>
      <c r="G113">
        <f t="shared" si="147"/>
        <v>260.39299185073867</v>
      </c>
      <c r="H113">
        <f t="shared" si="148"/>
        <v>4.9661870279637359</v>
      </c>
      <c r="I113">
        <f t="shared" si="149"/>
        <v>1.8099683643698563</v>
      </c>
      <c r="J113">
        <f t="shared" si="150"/>
        <v>24.682399749755859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27.408479690551758</v>
      </c>
      <c r="P113" s="1">
        <v>24.682399749755859</v>
      </c>
      <c r="Q113" s="1">
        <v>28.956962585449219</v>
      </c>
      <c r="R113" s="1">
        <v>399.8270263671875</v>
      </c>
      <c r="S113" s="1">
        <v>382.64163208007812</v>
      </c>
      <c r="T113" s="1">
        <v>13.292034149169922</v>
      </c>
      <c r="U113" s="1">
        <v>19.138969421386719</v>
      </c>
      <c r="V113" s="1">
        <v>24.817556381225586</v>
      </c>
      <c r="W113" s="1">
        <v>35.734371185302734</v>
      </c>
      <c r="X113" s="1">
        <v>499.86590576171875</v>
      </c>
      <c r="Y113" s="1">
        <v>1500.0416259765625</v>
      </c>
      <c r="Z113" s="1">
        <v>236.54409790039062</v>
      </c>
      <c r="AA113" s="1">
        <v>68.446617126464844</v>
      </c>
      <c r="AB113" s="1">
        <v>-2.6069602966308594</v>
      </c>
      <c r="AC113" s="1">
        <v>9.2455357313156128E-2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0.83310984293619783</v>
      </c>
      <c r="AL113">
        <f t="shared" si="154"/>
        <v>4.9661870279637359E-3</v>
      </c>
      <c r="AM113">
        <f t="shared" si="155"/>
        <v>297.83239974975584</v>
      </c>
      <c r="AN113">
        <f t="shared" si="156"/>
        <v>300.55847969055174</v>
      </c>
      <c r="AO113">
        <f t="shared" si="157"/>
        <v>240.0066547916831</v>
      </c>
      <c r="AP113">
        <f t="shared" si="158"/>
        <v>0.62178416939650716</v>
      </c>
      <c r="AQ113">
        <f t="shared" si="159"/>
        <v>3.1199660765506314</v>
      </c>
      <c r="AR113">
        <f t="shared" si="160"/>
        <v>45.582472991850729</v>
      </c>
      <c r="AS113">
        <f t="shared" si="161"/>
        <v>26.44350357046401</v>
      </c>
      <c r="AT113">
        <f t="shared" si="162"/>
        <v>26.045439720153809</v>
      </c>
      <c r="AU113">
        <f t="shared" si="163"/>
        <v>3.383341865433767</v>
      </c>
      <c r="AV113">
        <f t="shared" si="164"/>
        <v>0.18172620815115204</v>
      </c>
      <c r="AW113">
        <f t="shared" si="165"/>
        <v>1.3099977121807751</v>
      </c>
      <c r="AX113">
        <f t="shared" si="166"/>
        <v>2.0733441532529922</v>
      </c>
      <c r="AY113">
        <f t="shared" si="167"/>
        <v>0.11463331046786111</v>
      </c>
      <c r="AZ113">
        <f t="shared" si="168"/>
        <v>17.823019415622191</v>
      </c>
      <c r="BA113">
        <f t="shared" si="169"/>
        <v>0.68051401107405995</v>
      </c>
      <c r="BB113">
        <f t="shared" si="170"/>
        <v>43.883704576112358</v>
      </c>
      <c r="BC113">
        <f t="shared" si="171"/>
        <v>376.73916061608992</v>
      </c>
      <c r="BD113">
        <f t="shared" si="172"/>
        <v>1.4463752767445963E-2</v>
      </c>
    </row>
    <row r="114" spans="1:114" x14ac:dyDescent="0.25">
      <c r="A114" s="1">
        <v>88</v>
      </c>
      <c r="B114" s="1" t="s">
        <v>131</v>
      </c>
      <c r="C114" s="1">
        <v>1857.0000052303076</v>
      </c>
      <c r="D114" s="1">
        <v>0</v>
      </c>
      <c r="E114">
        <f t="shared" si="145"/>
        <v>12.364275682687222</v>
      </c>
      <c r="F114">
        <f t="shared" si="146"/>
        <v>0.19408496829572194</v>
      </c>
      <c r="G114">
        <f t="shared" si="147"/>
        <v>260.8563251505625</v>
      </c>
      <c r="H114">
        <f t="shared" si="148"/>
        <v>4.9670956807091509</v>
      </c>
      <c r="I114">
        <f t="shared" si="149"/>
        <v>1.8108401284777507</v>
      </c>
      <c r="J114">
        <f t="shared" si="150"/>
        <v>24.687509536743164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27.409931182861328</v>
      </c>
      <c r="P114" s="1">
        <v>24.687509536743164</v>
      </c>
      <c r="Q114" s="1">
        <v>28.957250595092773</v>
      </c>
      <c r="R114" s="1">
        <v>399.81930541992187</v>
      </c>
      <c r="S114" s="1">
        <v>382.69659423828125</v>
      </c>
      <c r="T114" s="1">
        <v>13.292269706726074</v>
      </c>
      <c r="U114" s="1">
        <v>19.140239715576172</v>
      </c>
      <c r="V114" s="1">
        <v>24.815776824951172</v>
      </c>
      <c r="W114" s="1">
        <v>35.733547210693359</v>
      </c>
      <c r="X114" s="1">
        <v>499.86825561523438</v>
      </c>
      <c r="Y114" s="1">
        <v>1500.0482177734375</v>
      </c>
      <c r="Z114" s="1">
        <v>236.57861328125</v>
      </c>
      <c r="AA114" s="1">
        <v>68.446311950683594</v>
      </c>
      <c r="AB114" s="1">
        <v>-2.6069602966308594</v>
      </c>
      <c r="AC114" s="1">
        <v>9.2455357313156128E-2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0.83311375935872389</v>
      </c>
      <c r="AL114">
        <f t="shared" si="154"/>
        <v>4.9670956807091509E-3</v>
      </c>
      <c r="AM114">
        <f t="shared" si="155"/>
        <v>297.83750953674314</v>
      </c>
      <c r="AN114">
        <f t="shared" si="156"/>
        <v>300.55993118286131</v>
      </c>
      <c r="AO114">
        <f t="shared" si="157"/>
        <v>240.00770947915953</v>
      </c>
      <c r="AP114">
        <f t="shared" si="158"/>
        <v>0.62082921496977783</v>
      </c>
      <c r="AQ114">
        <f t="shared" si="159"/>
        <v>3.1209189468609408</v>
      </c>
      <c r="AR114">
        <f t="shared" si="160"/>
        <v>45.596597653203013</v>
      </c>
      <c r="AS114">
        <f t="shared" si="161"/>
        <v>26.456357937626841</v>
      </c>
      <c r="AT114">
        <f t="shared" si="162"/>
        <v>26.048720359802246</v>
      </c>
      <c r="AU114">
        <f t="shared" si="163"/>
        <v>3.3839984930198437</v>
      </c>
      <c r="AV114">
        <f t="shared" si="164"/>
        <v>0.18166970145330841</v>
      </c>
      <c r="AW114">
        <f t="shared" si="165"/>
        <v>1.3100788183831902</v>
      </c>
      <c r="AX114">
        <f t="shared" si="166"/>
        <v>2.0739196746366533</v>
      </c>
      <c r="AY114">
        <f t="shared" si="167"/>
        <v>0.11459733510385581</v>
      </c>
      <c r="AZ114">
        <f t="shared" si="168"/>
        <v>17.854653405564349</v>
      </c>
      <c r="BA114">
        <f t="shared" si="169"/>
        <v>0.68162698356323381</v>
      </c>
      <c r="BB114">
        <f t="shared" si="170"/>
        <v>43.872178347116552</v>
      </c>
      <c r="BC114">
        <f t="shared" si="171"/>
        <v>376.81920973988377</v>
      </c>
      <c r="BD114">
        <f t="shared" si="172"/>
        <v>1.439543669385164E-2</v>
      </c>
    </row>
    <row r="115" spans="1:114" x14ac:dyDescent="0.25">
      <c r="A115" s="1">
        <v>89</v>
      </c>
      <c r="B115" s="1" t="s">
        <v>131</v>
      </c>
      <c r="C115" s="1">
        <v>1857.5000052191317</v>
      </c>
      <c r="D115" s="1">
        <v>0</v>
      </c>
      <c r="E115">
        <f t="shared" si="145"/>
        <v>12.353143028597113</v>
      </c>
      <c r="F115">
        <f t="shared" si="146"/>
        <v>0.19404459296291307</v>
      </c>
      <c r="G115">
        <f t="shared" si="147"/>
        <v>260.95085979453546</v>
      </c>
      <c r="H115">
        <f t="shared" si="148"/>
        <v>4.9689161611337251</v>
      </c>
      <c r="I115">
        <f t="shared" si="149"/>
        <v>1.8118433941542784</v>
      </c>
      <c r="J115">
        <f t="shared" si="150"/>
        <v>24.69365119934082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27.412498474121094</v>
      </c>
      <c r="P115" s="1">
        <v>24.69365119934082</v>
      </c>
      <c r="Q115" s="1">
        <v>28.957412719726563</v>
      </c>
      <c r="R115" s="1">
        <v>399.8336181640625</v>
      </c>
      <c r="S115" s="1">
        <v>382.7257080078125</v>
      </c>
      <c r="T115" s="1">
        <v>13.293010711669922</v>
      </c>
      <c r="U115" s="1">
        <v>19.142274856567383</v>
      </c>
      <c r="V115" s="1">
        <v>24.81348991394043</v>
      </c>
      <c r="W115" s="1">
        <v>35.732059478759766</v>
      </c>
      <c r="X115" s="1">
        <v>499.93978881835937</v>
      </c>
      <c r="Y115" s="1">
        <v>1500.033935546875</v>
      </c>
      <c r="Z115" s="1">
        <v>236.51457214355469</v>
      </c>
      <c r="AA115" s="1">
        <v>68.44647216796875</v>
      </c>
      <c r="AB115" s="1">
        <v>-2.6069602966308594</v>
      </c>
      <c r="AC115" s="1">
        <v>9.2455357313156128E-2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0.8332329813639322</v>
      </c>
      <c r="AL115">
        <f t="shared" si="154"/>
        <v>4.9689161611337247E-3</v>
      </c>
      <c r="AM115">
        <f t="shared" si="155"/>
        <v>297.8436511993408</v>
      </c>
      <c r="AN115">
        <f t="shared" si="156"/>
        <v>300.56249847412107</v>
      </c>
      <c r="AO115">
        <f t="shared" si="157"/>
        <v>240.00542432296061</v>
      </c>
      <c r="AP115">
        <f t="shared" si="158"/>
        <v>0.61937268480569552</v>
      </c>
      <c r="AQ115">
        <f t="shared" si="159"/>
        <v>3.1220645773559257</v>
      </c>
      <c r="AR115">
        <f t="shared" si="160"/>
        <v>45.613228534179655</v>
      </c>
      <c r="AS115">
        <f t="shared" si="161"/>
        <v>26.470953677612272</v>
      </c>
      <c r="AT115">
        <f t="shared" si="162"/>
        <v>26.053074836730957</v>
      </c>
      <c r="AU115">
        <f t="shared" si="163"/>
        <v>3.3848702235193131</v>
      </c>
      <c r="AV115">
        <f t="shared" si="164"/>
        <v>0.18163432591171766</v>
      </c>
      <c r="AW115">
        <f t="shared" si="165"/>
        <v>1.3102211832016473</v>
      </c>
      <c r="AX115">
        <f t="shared" si="166"/>
        <v>2.0746490403176656</v>
      </c>
      <c r="AY115">
        <f t="shared" si="167"/>
        <v>0.11457481313636313</v>
      </c>
      <c r="AZ115">
        <f t="shared" si="168"/>
        <v>17.861165762134188</v>
      </c>
      <c r="BA115">
        <f t="shared" si="169"/>
        <v>0.68182213615294618</v>
      </c>
      <c r="BB115">
        <f t="shared" si="170"/>
        <v>43.860400447105128</v>
      </c>
      <c r="BC115">
        <f t="shared" si="171"/>
        <v>376.85361543999426</v>
      </c>
      <c r="BD115">
        <f t="shared" si="172"/>
        <v>1.4377301366262375E-2</v>
      </c>
    </row>
    <row r="116" spans="1:114" x14ac:dyDescent="0.25">
      <c r="A116" s="1">
        <v>90</v>
      </c>
      <c r="B116" s="1" t="s">
        <v>132</v>
      </c>
      <c r="C116" s="1">
        <v>1858.0000052079558</v>
      </c>
      <c r="D116" s="1">
        <v>0</v>
      </c>
      <c r="E116">
        <f t="shared" si="145"/>
        <v>12.360884666415561</v>
      </c>
      <c r="F116">
        <f t="shared" si="146"/>
        <v>0.19396096255909595</v>
      </c>
      <c r="G116">
        <f t="shared" si="147"/>
        <v>260.83263389459108</v>
      </c>
      <c r="H116">
        <f t="shared" si="148"/>
        <v>4.9698116715616951</v>
      </c>
      <c r="I116">
        <f t="shared" si="149"/>
        <v>1.8128818244838214</v>
      </c>
      <c r="J116">
        <f t="shared" si="150"/>
        <v>24.699186325073242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27.414194107055664</v>
      </c>
      <c r="P116" s="1">
        <v>24.699186325073242</v>
      </c>
      <c r="Q116" s="1">
        <v>28.957876205444336</v>
      </c>
      <c r="R116" s="1">
        <v>399.84158325195312</v>
      </c>
      <c r="S116" s="1">
        <v>382.724609375</v>
      </c>
      <c r="T116" s="1">
        <v>13.292145729064941</v>
      </c>
      <c r="U116" s="1">
        <v>19.142248153686523</v>
      </c>
      <c r="V116" s="1">
        <v>24.809337615966797</v>
      </c>
      <c r="W116" s="1">
        <v>35.728355407714844</v>
      </c>
      <c r="X116" s="1">
        <v>499.958251953125</v>
      </c>
      <c r="Y116" s="1">
        <v>1500.0302734375</v>
      </c>
      <c r="Z116" s="1">
        <v>236.4654541015625</v>
      </c>
      <c r="AA116" s="1">
        <v>68.446273803710937</v>
      </c>
      <c r="AB116" s="1">
        <v>-2.6069602966308594</v>
      </c>
      <c r="AC116" s="1">
        <v>9.2455357313156128E-2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0.83326375325520829</v>
      </c>
      <c r="AL116">
        <f t="shared" si="154"/>
        <v>4.9698116715616953E-3</v>
      </c>
      <c r="AM116">
        <f t="shared" si="155"/>
        <v>297.84918632507322</v>
      </c>
      <c r="AN116">
        <f t="shared" si="156"/>
        <v>300.56419410705564</v>
      </c>
      <c r="AO116">
        <f t="shared" si="157"/>
        <v>240.0048383854737</v>
      </c>
      <c r="AP116">
        <f t="shared" si="158"/>
        <v>0.61838121479019414</v>
      </c>
      <c r="AQ116">
        <f t="shared" si="159"/>
        <v>3.1230973828296293</v>
      </c>
      <c r="AR116">
        <f t="shared" si="160"/>
        <v>45.628450013013051</v>
      </c>
      <c r="AS116">
        <f t="shared" si="161"/>
        <v>26.486201859326528</v>
      </c>
      <c r="AT116">
        <f t="shared" si="162"/>
        <v>26.056690216064453</v>
      </c>
      <c r="AU116">
        <f t="shared" si="163"/>
        <v>3.3855941417642113</v>
      </c>
      <c r="AV116">
        <f t="shared" si="164"/>
        <v>0.18156104870152717</v>
      </c>
      <c r="AW116">
        <f t="shared" si="165"/>
        <v>1.3102155583458079</v>
      </c>
      <c r="AX116">
        <f t="shared" si="166"/>
        <v>2.0753785834184031</v>
      </c>
      <c r="AY116">
        <f t="shared" si="167"/>
        <v>0.1145281611923578</v>
      </c>
      <c r="AZ116">
        <f t="shared" si="168"/>
        <v>17.853021876492274</v>
      </c>
      <c r="BA116">
        <f t="shared" si="169"/>
        <v>0.68151518743604722</v>
      </c>
      <c r="BB116">
        <f t="shared" si="170"/>
        <v>43.84481209160375</v>
      </c>
      <c r="BC116">
        <f t="shared" si="171"/>
        <v>376.8488368033324</v>
      </c>
      <c r="BD116">
        <f t="shared" si="172"/>
        <v>1.4381380876274576E-2</v>
      </c>
      <c r="BE116">
        <f>AVERAGE(E102:E116)</f>
        <v>12.406114764021567</v>
      </c>
      <c r="BF116">
        <f>AVERAGE(O102:O116)</f>
        <v>27.400080490112305</v>
      </c>
      <c r="BG116">
        <f>AVERAGE(P102:P116)</f>
        <v>24.664807637532551</v>
      </c>
      <c r="BH116" t="e">
        <f>AVERAGE(B102:B116)</f>
        <v>#DIV/0!</v>
      </c>
      <c r="BI116">
        <f t="shared" ref="BI116:DJ116" si="173">AVERAGE(C102:C116)</f>
        <v>1854.5333386187751</v>
      </c>
      <c r="BJ116">
        <f t="shared" si="173"/>
        <v>0</v>
      </c>
      <c r="BK116">
        <f t="shared" si="173"/>
        <v>12.406114764021567</v>
      </c>
      <c r="BL116">
        <f t="shared" si="173"/>
        <v>0.19436790014706501</v>
      </c>
      <c r="BM116">
        <f t="shared" si="173"/>
        <v>260.57966467646207</v>
      </c>
      <c r="BN116">
        <f t="shared" si="173"/>
        <v>4.9626898745365686</v>
      </c>
      <c r="BO116">
        <f t="shared" si="173"/>
        <v>1.8068458757875601</v>
      </c>
      <c r="BP116">
        <f t="shared" si="173"/>
        <v>24.664807637532551</v>
      </c>
      <c r="BQ116">
        <f t="shared" si="173"/>
        <v>6</v>
      </c>
      <c r="BR116">
        <f t="shared" si="173"/>
        <v>1.4200000166893005</v>
      </c>
      <c r="BS116">
        <f t="shared" si="173"/>
        <v>1</v>
      </c>
      <c r="BT116">
        <f t="shared" si="173"/>
        <v>2.8400000333786011</v>
      </c>
      <c r="BU116">
        <f t="shared" si="173"/>
        <v>27.400080490112305</v>
      </c>
      <c r="BV116">
        <f t="shared" si="173"/>
        <v>24.664807637532551</v>
      </c>
      <c r="BW116">
        <f t="shared" si="173"/>
        <v>28.956853485107423</v>
      </c>
      <c r="BX116">
        <f t="shared" si="173"/>
        <v>399.76481526692709</v>
      </c>
      <c r="BY116">
        <f t="shared" si="173"/>
        <v>382.59646809895833</v>
      </c>
      <c r="BZ116">
        <f t="shared" si="173"/>
        <v>13.294529914855957</v>
      </c>
      <c r="CA116">
        <f t="shared" si="173"/>
        <v>19.136665725708006</v>
      </c>
      <c r="CB116">
        <f t="shared" si="173"/>
        <v>24.834496053059897</v>
      </c>
      <c r="CC116">
        <f t="shared" si="173"/>
        <v>35.747738647460935</v>
      </c>
      <c r="CD116">
        <f t="shared" si="173"/>
        <v>499.92545776367189</v>
      </c>
      <c r="CE116">
        <f t="shared" si="173"/>
        <v>1499.9553548177084</v>
      </c>
      <c r="CF116">
        <f t="shared" si="173"/>
        <v>236.54100748697917</v>
      </c>
      <c r="CG116">
        <f t="shared" si="173"/>
        <v>68.446787007649746</v>
      </c>
      <c r="CH116">
        <f t="shared" si="173"/>
        <v>-2.6069602966308594</v>
      </c>
      <c r="CI116">
        <f t="shared" si="173"/>
        <v>9.2455357313156128E-2</v>
      </c>
      <c r="CJ116">
        <f t="shared" si="173"/>
        <v>1</v>
      </c>
      <c r="CK116">
        <f t="shared" si="173"/>
        <v>-0.21956524252891541</v>
      </c>
      <c r="CL116">
        <f t="shared" si="173"/>
        <v>2.737391471862793</v>
      </c>
      <c r="CM116">
        <f t="shared" si="173"/>
        <v>1</v>
      </c>
      <c r="CN116">
        <f t="shared" si="173"/>
        <v>0</v>
      </c>
      <c r="CO116">
        <f t="shared" si="173"/>
        <v>0.15999999642372131</v>
      </c>
      <c r="CP116">
        <f t="shared" si="173"/>
        <v>111115</v>
      </c>
      <c r="CQ116">
        <f t="shared" si="173"/>
        <v>0.8332090962727865</v>
      </c>
      <c r="CR116">
        <f t="shared" si="173"/>
        <v>4.9626898745365683E-3</v>
      </c>
      <c r="CS116">
        <f t="shared" si="173"/>
        <v>297.81480763753257</v>
      </c>
      <c r="CT116">
        <f t="shared" si="173"/>
        <v>300.55008049011229</v>
      </c>
      <c r="CU116">
        <f t="shared" si="173"/>
        <v>239.99285140657497</v>
      </c>
      <c r="CV116">
        <f t="shared" si="173"/>
        <v>0.62467215000247023</v>
      </c>
      <c r="CW116">
        <f t="shared" si="173"/>
        <v>3.1166891580543536</v>
      </c>
      <c r="CX116">
        <f t="shared" si="173"/>
        <v>45.534484607459575</v>
      </c>
      <c r="CY116">
        <f t="shared" si="173"/>
        <v>26.397818881751562</v>
      </c>
      <c r="CZ116">
        <f t="shared" si="173"/>
        <v>26.032444063822428</v>
      </c>
      <c r="DA116">
        <f t="shared" si="173"/>
        <v>3.3807428261865744</v>
      </c>
      <c r="DB116">
        <f t="shared" si="173"/>
        <v>0.18191755781665428</v>
      </c>
      <c r="DC116">
        <f t="shared" si="173"/>
        <v>1.3098432822667934</v>
      </c>
      <c r="DD116">
        <f t="shared" si="173"/>
        <v>2.0708995439197806</v>
      </c>
      <c r="DE116">
        <f t="shared" si="173"/>
        <v>0.11475513715320819</v>
      </c>
      <c r="DF116">
        <f t="shared" si="173"/>
        <v>17.835840791725015</v>
      </c>
      <c r="DG116">
        <f t="shared" si="173"/>
        <v>0.68108220564478994</v>
      </c>
      <c r="DH116">
        <f t="shared" si="173"/>
        <v>43.927147772253214</v>
      </c>
      <c r="DI116">
        <f t="shared" si="173"/>
        <v>376.69919530508992</v>
      </c>
      <c r="DJ116">
        <f t="shared" si="173"/>
        <v>1.4466878171399076E-2</v>
      </c>
    </row>
    <row r="117" spans="1:114" x14ac:dyDescent="0.25">
      <c r="A117" s="1" t="s">
        <v>9</v>
      </c>
      <c r="B117" s="1" t="s">
        <v>133</v>
      </c>
    </row>
    <row r="118" spans="1:114" x14ac:dyDescent="0.25">
      <c r="A118" s="1" t="s">
        <v>9</v>
      </c>
      <c r="B118" s="1" t="s">
        <v>134</v>
      </c>
    </row>
    <row r="119" spans="1:114" x14ac:dyDescent="0.25">
      <c r="A119" s="1">
        <v>91</v>
      </c>
      <c r="B119" s="1" t="s">
        <v>135</v>
      </c>
      <c r="C119" s="1">
        <v>2223.0000052079558</v>
      </c>
      <c r="D119" s="1">
        <v>0</v>
      </c>
      <c r="E119">
        <f t="shared" ref="E119:E133" si="174">(R119-S119*(1000-T119)/(1000-U119))*AK119</f>
        <v>11.269961617711191</v>
      </c>
      <c r="F119">
        <f t="shared" ref="F119:F133" si="175">IF(AV119&lt;&gt;0,1/(1/AV119-1/N119),0)</f>
        <v>0.1481975347019138</v>
      </c>
      <c r="G119">
        <f t="shared" ref="G119:G133" si="176">((AY119-AL119/2)*S119-E119)/(AY119+AL119/2)</f>
        <v>241.92606903453131</v>
      </c>
      <c r="H119">
        <f t="shared" ref="H119:H133" si="177">AL119*1000</f>
        <v>4.6011495944305709</v>
      </c>
      <c r="I119">
        <f t="shared" ref="I119:I133" si="178">(AQ119-AW119)</f>
        <v>2.1471260979497711</v>
      </c>
      <c r="J119">
        <f t="shared" ref="J119:J133" si="179">(P119+AP119*D119)</f>
        <v>28.000068664550781</v>
      </c>
      <c r="K119" s="1">
        <v>6</v>
      </c>
      <c r="L119">
        <f t="shared" ref="L119:L133" si="180">(K119*AE119+AF119)</f>
        <v>1.4200000166893005</v>
      </c>
      <c r="M119" s="1">
        <v>1</v>
      </c>
      <c r="N119">
        <f t="shared" ref="N119:N133" si="181">L119*(M119+1)*(M119+1)/(M119*M119+1)</f>
        <v>2.8400000333786011</v>
      </c>
      <c r="O119" s="1">
        <v>31.996553421020508</v>
      </c>
      <c r="P119" s="1">
        <v>28.000068664550781</v>
      </c>
      <c r="Q119" s="1">
        <v>34.033355712890625</v>
      </c>
      <c r="R119" s="1">
        <v>400.96978759765625</v>
      </c>
      <c r="S119" s="1">
        <v>385.31307983398437</v>
      </c>
      <c r="T119" s="1">
        <v>18.682456970214844</v>
      </c>
      <c r="U119" s="1">
        <v>24.072744369506836</v>
      </c>
      <c r="V119" s="1">
        <v>26.785383224487305</v>
      </c>
      <c r="W119" s="1">
        <v>34.513538360595703</v>
      </c>
      <c r="X119" s="1">
        <v>499.8309326171875</v>
      </c>
      <c r="Y119" s="1">
        <v>1500.923095703125</v>
      </c>
      <c r="Z119" s="1">
        <v>236.1251220703125</v>
      </c>
      <c r="AA119" s="1">
        <v>68.447898864746094</v>
      </c>
      <c r="AB119" s="1">
        <v>-2.0436668395996094</v>
      </c>
      <c r="AC119" s="1">
        <v>3.322264552116394E-2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ref="AK119:AK133" si="182">X119*0.000001/(K119*0.0001)</f>
        <v>0.83305155436197909</v>
      </c>
      <c r="AL119">
        <f t="shared" ref="AL119:AL133" si="183">(U119-T119)/(1000-U119)*AK119</f>
        <v>4.6011495944305713E-3</v>
      </c>
      <c r="AM119">
        <f t="shared" ref="AM119:AM133" si="184">(P119+273.15)</f>
        <v>301.15006866455076</v>
      </c>
      <c r="AN119">
        <f t="shared" ref="AN119:AN133" si="185">(O119+273.15)</f>
        <v>305.14655342102049</v>
      </c>
      <c r="AO119">
        <f t="shared" ref="AO119:AO133" si="186">(Y119*AG119+Z119*AH119)*AI119</f>
        <v>240.14768994478072</v>
      </c>
      <c r="AP119">
        <f t="shared" ref="AP119:AP133" si="187">((AO119+0.00000010773*(AN119^4-AM119^4))-AL119*44100)/(L119*51.4+0.00000043092*AM119^3)</f>
        <v>1.0054238226112475</v>
      </c>
      <c r="AQ119">
        <f t="shared" ref="AQ119:AQ133" si="188">0.61365*EXP(17.502*J119/(240.97+J119))</f>
        <v>3.7948548699506608</v>
      </c>
      <c r="AR119">
        <f t="shared" ref="AR119:AR133" si="189">AQ119*1000/AA119</f>
        <v>55.441510008208461</v>
      </c>
      <c r="AS119">
        <f t="shared" ref="AS119:AS133" si="190">(AR119-U119)</f>
        <v>31.368765638701625</v>
      </c>
      <c r="AT119">
        <f t="shared" ref="AT119:AT133" si="191">IF(D119,P119,(O119+P119)/2)</f>
        <v>29.998311042785645</v>
      </c>
      <c r="AU119">
        <f t="shared" ref="AU119:AU133" si="192">0.61365*EXP(17.502*AT119/(240.97+AT119))</f>
        <v>4.2600364737848722</v>
      </c>
      <c r="AV119">
        <f t="shared" ref="AV119:AV133" si="193">IF(AS119&lt;&gt;0,(1000-(AR119+U119)/2)/AS119*AL119,0)</f>
        <v>0.1408477832911218</v>
      </c>
      <c r="AW119">
        <f t="shared" ref="AW119:AW133" si="194">U119*AA119/1000</f>
        <v>1.64772877200089</v>
      </c>
      <c r="AX119">
        <f t="shared" ref="AX119:AX133" si="195">(AU119-AW119)</f>
        <v>2.6123077017839824</v>
      </c>
      <c r="AY119">
        <f t="shared" ref="AY119:AY133" si="196">1/(1.6/F119+1.37/N119)</f>
        <v>8.8661951487403148E-2</v>
      </c>
      <c r="AZ119">
        <f t="shared" ref="AZ119:AZ133" si="197">G119*AA119*0.001</f>
        <v>16.559331106021183</v>
      </c>
      <c r="BA119">
        <f t="shared" ref="BA119:BA133" si="198">G119/S119</f>
        <v>0.62786882069710004</v>
      </c>
      <c r="BB119">
        <f t="shared" ref="BB119:BB133" si="199">(1-AL119*AA119/AQ119/F119)*100</f>
        <v>43.99970380147986</v>
      </c>
      <c r="BC119">
        <f t="shared" ref="BC119:BC133" si="200">(S119-E119/(N119/1.35))</f>
        <v>379.95587983219065</v>
      </c>
      <c r="BD119">
        <f t="shared" ref="BD119:BD133" si="201">E119*BB119/100/BC119</f>
        <v>1.3050856674526125E-2</v>
      </c>
    </row>
    <row r="120" spans="1:114" x14ac:dyDescent="0.25">
      <c r="A120" s="1">
        <v>92</v>
      </c>
      <c r="B120" s="1" t="s">
        <v>135</v>
      </c>
      <c r="C120" s="1">
        <v>2223.0000052079558</v>
      </c>
      <c r="D120" s="1">
        <v>0</v>
      </c>
      <c r="E120">
        <f t="shared" si="174"/>
        <v>11.269961617711191</v>
      </c>
      <c r="F120">
        <f t="shared" si="175"/>
        <v>0.1481975347019138</v>
      </c>
      <c r="G120">
        <f t="shared" si="176"/>
        <v>241.92606903453131</v>
      </c>
      <c r="H120">
        <f t="shared" si="177"/>
        <v>4.6011495944305709</v>
      </c>
      <c r="I120">
        <f t="shared" si="178"/>
        <v>2.1471260979497711</v>
      </c>
      <c r="J120">
        <f t="shared" si="179"/>
        <v>28.000068664550781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31.996553421020508</v>
      </c>
      <c r="P120" s="1">
        <v>28.000068664550781</v>
      </c>
      <c r="Q120" s="1">
        <v>34.033355712890625</v>
      </c>
      <c r="R120" s="1">
        <v>400.96978759765625</v>
      </c>
      <c r="S120" s="1">
        <v>385.31307983398437</v>
      </c>
      <c r="T120" s="1">
        <v>18.682456970214844</v>
      </c>
      <c r="U120" s="1">
        <v>24.072744369506836</v>
      </c>
      <c r="V120" s="1">
        <v>26.785383224487305</v>
      </c>
      <c r="W120" s="1">
        <v>34.513538360595703</v>
      </c>
      <c r="X120" s="1">
        <v>499.8309326171875</v>
      </c>
      <c r="Y120" s="1">
        <v>1500.923095703125</v>
      </c>
      <c r="Z120" s="1">
        <v>236.1251220703125</v>
      </c>
      <c r="AA120" s="1">
        <v>68.447898864746094</v>
      </c>
      <c r="AB120" s="1">
        <v>-2.0436668395996094</v>
      </c>
      <c r="AC120" s="1">
        <v>3.322264552116394E-2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0.83305155436197909</v>
      </c>
      <c r="AL120">
        <f t="shared" si="183"/>
        <v>4.6011495944305713E-3</v>
      </c>
      <c r="AM120">
        <f t="shared" si="184"/>
        <v>301.15006866455076</v>
      </c>
      <c r="AN120">
        <f t="shared" si="185"/>
        <v>305.14655342102049</v>
      </c>
      <c r="AO120">
        <f t="shared" si="186"/>
        <v>240.14768994478072</v>
      </c>
      <c r="AP120">
        <f t="shared" si="187"/>
        <v>1.0054238226112475</v>
      </c>
      <c r="AQ120">
        <f t="shared" si="188"/>
        <v>3.7948548699506608</v>
      </c>
      <c r="AR120">
        <f t="shared" si="189"/>
        <v>55.441510008208461</v>
      </c>
      <c r="AS120">
        <f t="shared" si="190"/>
        <v>31.368765638701625</v>
      </c>
      <c r="AT120">
        <f t="shared" si="191"/>
        <v>29.998311042785645</v>
      </c>
      <c r="AU120">
        <f t="shared" si="192"/>
        <v>4.2600364737848722</v>
      </c>
      <c r="AV120">
        <f t="shared" si="193"/>
        <v>0.1408477832911218</v>
      </c>
      <c r="AW120">
        <f t="shared" si="194"/>
        <v>1.64772877200089</v>
      </c>
      <c r="AX120">
        <f t="shared" si="195"/>
        <v>2.6123077017839824</v>
      </c>
      <c r="AY120">
        <f t="shared" si="196"/>
        <v>8.8661951487403148E-2</v>
      </c>
      <c r="AZ120">
        <f t="shared" si="197"/>
        <v>16.559331106021183</v>
      </c>
      <c r="BA120">
        <f t="shared" si="198"/>
        <v>0.62786882069710004</v>
      </c>
      <c r="BB120">
        <f t="shared" si="199"/>
        <v>43.99970380147986</v>
      </c>
      <c r="BC120">
        <f t="shared" si="200"/>
        <v>379.95587983219065</v>
      </c>
      <c r="BD120">
        <f t="shared" si="201"/>
        <v>1.3050856674526125E-2</v>
      </c>
    </row>
    <row r="121" spans="1:114" x14ac:dyDescent="0.25">
      <c r="A121" s="1">
        <v>93</v>
      </c>
      <c r="B121" s="1" t="s">
        <v>136</v>
      </c>
      <c r="C121" s="1">
        <v>2223.50000519678</v>
      </c>
      <c r="D121" s="1">
        <v>0</v>
      </c>
      <c r="E121">
        <f t="shared" si="174"/>
        <v>11.298102549607215</v>
      </c>
      <c r="F121">
        <f t="shared" si="175"/>
        <v>0.14806967107412602</v>
      </c>
      <c r="G121">
        <f t="shared" si="176"/>
        <v>241.50191534147137</v>
      </c>
      <c r="H121">
        <f t="shared" si="177"/>
        <v>4.5989893340754859</v>
      </c>
      <c r="I121">
        <f t="shared" si="178"/>
        <v>2.1478683298380159</v>
      </c>
      <c r="J121">
        <f t="shared" si="179"/>
        <v>28.002891540527344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31.997943878173828</v>
      </c>
      <c r="P121" s="1">
        <v>28.002891540527344</v>
      </c>
      <c r="Q121" s="1">
        <v>34.033763885498047</v>
      </c>
      <c r="R121" s="1">
        <v>400.99478149414062</v>
      </c>
      <c r="S121" s="1">
        <v>385.3062744140625</v>
      </c>
      <c r="T121" s="1">
        <v>18.683612823486328</v>
      </c>
      <c r="U121" s="1">
        <v>24.071054458618164</v>
      </c>
      <c r="V121" s="1">
        <v>26.784900665283203</v>
      </c>
      <c r="W121" s="1">
        <v>34.508358001708984</v>
      </c>
      <c r="X121" s="1">
        <v>499.86102294921875</v>
      </c>
      <c r="Y121" s="1">
        <v>1500.900146484375</v>
      </c>
      <c r="Z121" s="1">
        <v>236.40423583984375</v>
      </c>
      <c r="AA121" s="1">
        <v>68.44781494140625</v>
      </c>
      <c r="AB121" s="1">
        <v>-2.0436668395996094</v>
      </c>
      <c r="AC121" s="1">
        <v>3.322264552116394E-2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0.83310170491536439</v>
      </c>
      <c r="AL121">
        <f t="shared" si="183"/>
        <v>4.5989893340754855E-3</v>
      </c>
      <c r="AM121">
        <f t="shared" si="184"/>
        <v>301.15289154052732</v>
      </c>
      <c r="AN121">
        <f t="shared" si="185"/>
        <v>305.14794387817381</v>
      </c>
      <c r="AO121">
        <f t="shared" si="186"/>
        <v>240.1440180698628</v>
      </c>
      <c r="AP121">
        <f t="shared" si="187"/>
        <v>1.006309458990083</v>
      </c>
      <c r="AQ121">
        <f t="shared" si="188"/>
        <v>3.7954794108660237</v>
      </c>
      <c r="AR121">
        <f t="shared" si="189"/>
        <v>55.450702321397522</v>
      </c>
      <c r="AS121">
        <f t="shared" si="190"/>
        <v>31.379647862779358</v>
      </c>
      <c r="AT121">
        <f t="shared" si="191"/>
        <v>30.000417709350586</v>
      </c>
      <c r="AU121">
        <f t="shared" si="192"/>
        <v>4.2605519939625136</v>
      </c>
      <c r="AV121">
        <f t="shared" si="193"/>
        <v>0.14073228284006695</v>
      </c>
      <c r="AW121">
        <f t="shared" si="194"/>
        <v>1.6476110810280078</v>
      </c>
      <c r="AX121">
        <f t="shared" si="195"/>
        <v>2.6129409129345058</v>
      </c>
      <c r="AY121">
        <f t="shared" si="196"/>
        <v>8.8588723744979725E-2</v>
      </c>
      <c r="AZ121">
        <f t="shared" si="197"/>
        <v>16.530278409288194</v>
      </c>
      <c r="BA121">
        <f t="shared" si="198"/>
        <v>0.62677908816492733</v>
      </c>
      <c r="BB121">
        <f t="shared" si="199"/>
        <v>43.986947648687732</v>
      </c>
      <c r="BC121">
        <f t="shared" si="200"/>
        <v>379.93569756099652</v>
      </c>
      <c r="BD121">
        <f t="shared" si="201"/>
        <v>1.3080346189352011E-2</v>
      </c>
    </row>
    <row r="122" spans="1:114" x14ac:dyDescent="0.25">
      <c r="A122" s="1">
        <v>94</v>
      </c>
      <c r="B122" s="1" t="s">
        <v>136</v>
      </c>
      <c r="C122" s="1">
        <v>2224.0000051856041</v>
      </c>
      <c r="D122" s="1">
        <v>0</v>
      </c>
      <c r="E122">
        <f t="shared" si="174"/>
        <v>11.288005178255752</v>
      </c>
      <c r="F122">
        <f t="shared" si="175"/>
        <v>0.14800167727964419</v>
      </c>
      <c r="G122">
        <f t="shared" si="176"/>
        <v>241.55718039280637</v>
      </c>
      <c r="H122">
        <f t="shared" si="177"/>
        <v>4.5980245299986011</v>
      </c>
      <c r="I122">
        <f t="shared" si="178"/>
        <v>2.1483409457737488</v>
      </c>
      <c r="J122">
        <f t="shared" si="179"/>
        <v>28.004751205444336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31.999370574951172</v>
      </c>
      <c r="P122" s="1">
        <v>28.004751205444336</v>
      </c>
      <c r="Q122" s="1">
        <v>34.033924102783203</v>
      </c>
      <c r="R122" s="1">
        <v>400.98452758789063</v>
      </c>
      <c r="S122" s="1">
        <v>385.308837890625</v>
      </c>
      <c r="T122" s="1">
        <v>18.684030532836914</v>
      </c>
      <c r="U122" s="1">
        <v>24.070255279541016</v>
      </c>
      <c r="V122" s="1">
        <v>26.783231735229492</v>
      </c>
      <c r="W122" s="1">
        <v>34.504287719726563</v>
      </c>
      <c r="X122" s="1">
        <v>499.86947631835937</v>
      </c>
      <c r="Y122" s="1">
        <v>1500.934814453125</v>
      </c>
      <c r="Z122" s="1">
        <v>236.78785705566406</v>
      </c>
      <c r="AA122" s="1">
        <v>68.447547912597656</v>
      </c>
      <c r="AB122" s="1">
        <v>-2.0436668395996094</v>
      </c>
      <c r="AC122" s="1">
        <v>3.322264552116394E-2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0.83311579386393209</v>
      </c>
      <c r="AL122">
        <f t="shared" si="183"/>
        <v>4.5980245299986015E-3</v>
      </c>
      <c r="AM122">
        <f t="shared" si="184"/>
        <v>301.15475120544431</v>
      </c>
      <c r="AN122">
        <f t="shared" si="185"/>
        <v>305.14937057495115</v>
      </c>
      <c r="AO122">
        <f t="shared" si="186"/>
        <v>240.14956494473881</v>
      </c>
      <c r="AP122">
        <f t="shared" si="187"/>
        <v>1.0068221744796231</v>
      </c>
      <c r="AQ122">
        <f t="shared" si="188"/>
        <v>3.7958908972885892</v>
      </c>
      <c r="AR122">
        <f t="shared" si="189"/>
        <v>55.456930351042743</v>
      </c>
      <c r="AS122">
        <f t="shared" si="190"/>
        <v>31.386675071501728</v>
      </c>
      <c r="AT122">
        <f t="shared" si="191"/>
        <v>30.002060890197754</v>
      </c>
      <c r="AU122">
        <f t="shared" si="192"/>
        <v>4.2609541327746268</v>
      </c>
      <c r="AV122">
        <f t="shared" si="193"/>
        <v>0.14067085936228682</v>
      </c>
      <c r="AW122">
        <f t="shared" si="194"/>
        <v>1.6475499515148404</v>
      </c>
      <c r="AX122">
        <f t="shared" si="195"/>
        <v>2.6134041812597864</v>
      </c>
      <c r="AY122">
        <f t="shared" si="196"/>
        <v>8.8549781368564714E-2</v>
      </c>
      <c r="AZ122">
        <f t="shared" si="197"/>
        <v>16.533996678568609</v>
      </c>
      <c r="BA122">
        <f t="shared" si="198"/>
        <v>0.62691834870752583</v>
      </c>
      <c r="BB122">
        <f t="shared" si="199"/>
        <v>43.979262774864104</v>
      </c>
      <c r="BC122">
        <f t="shared" si="200"/>
        <v>379.94306084430701</v>
      </c>
      <c r="BD122">
        <f t="shared" si="201"/>
        <v>1.3066119561056196E-2</v>
      </c>
    </row>
    <row r="123" spans="1:114" x14ac:dyDescent="0.25">
      <c r="A123" s="1">
        <v>95</v>
      </c>
      <c r="B123" s="1" t="s">
        <v>137</v>
      </c>
      <c r="C123" s="1">
        <v>2224.5000051744282</v>
      </c>
      <c r="D123" s="1">
        <v>0</v>
      </c>
      <c r="E123">
        <f t="shared" si="174"/>
        <v>11.26862015387451</v>
      </c>
      <c r="F123">
        <f t="shared" si="175"/>
        <v>0.14790499875986537</v>
      </c>
      <c r="G123">
        <f t="shared" si="176"/>
        <v>241.70761380151947</v>
      </c>
      <c r="H123">
        <f t="shared" si="177"/>
        <v>4.5966649011063909</v>
      </c>
      <c r="I123">
        <f t="shared" si="178"/>
        <v>2.1490282111413879</v>
      </c>
      <c r="J123">
        <f t="shared" si="179"/>
        <v>28.007692337036133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32.000656127929687</v>
      </c>
      <c r="P123" s="1">
        <v>28.007692337036133</v>
      </c>
      <c r="Q123" s="1">
        <v>34.034313201904297</v>
      </c>
      <c r="R123" s="1">
        <v>400.98239135742187</v>
      </c>
      <c r="S123" s="1">
        <v>385.32980346679688</v>
      </c>
      <c r="T123" s="1">
        <v>18.684873580932617</v>
      </c>
      <c r="U123" s="1">
        <v>24.069742202758789</v>
      </c>
      <c r="V123" s="1">
        <v>26.782472610473633</v>
      </c>
      <c r="W123" s="1">
        <v>34.501018524169922</v>
      </c>
      <c r="X123" s="1">
        <v>499.8477783203125</v>
      </c>
      <c r="Y123" s="1">
        <v>1500.982666015625</v>
      </c>
      <c r="Z123" s="1">
        <v>236.99008178710937</v>
      </c>
      <c r="AA123" s="1">
        <v>68.447494506835938</v>
      </c>
      <c r="AB123" s="1">
        <v>-2.0436668395996094</v>
      </c>
      <c r="AC123" s="1">
        <v>3.322264552116394E-2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0.83307963053385403</v>
      </c>
      <c r="AL123">
        <f t="shared" si="183"/>
        <v>4.5966649011063912E-3</v>
      </c>
      <c r="AM123">
        <f t="shared" si="184"/>
        <v>301.15769233703611</v>
      </c>
      <c r="AN123">
        <f t="shared" si="185"/>
        <v>305.15065612792966</v>
      </c>
      <c r="AO123">
        <f t="shared" si="186"/>
        <v>240.15722119456768</v>
      </c>
      <c r="AP123">
        <f t="shared" si="187"/>
        <v>1.0073931257025626</v>
      </c>
      <c r="AQ123">
        <f t="shared" si="188"/>
        <v>3.7965417583456773</v>
      </c>
      <c r="AR123">
        <f t="shared" si="189"/>
        <v>55.466482530876455</v>
      </c>
      <c r="AS123">
        <f t="shared" si="190"/>
        <v>31.396740328117666</v>
      </c>
      <c r="AT123">
        <f t="shared" si="191"/>
        <v>30.00417423248291</v>
      </c>
      <c r="AU123">
        <f t="shared" si="192"/>
        <v>4.2614713837308091</v>
      </c>
      <c r="AV123">
        <f t="shared" si="193"/>
        <v>0.14058351818305498</v>
      </c>
      <c r="AW123">
        <f t="shared" si="194"/>
        <v>1.6475135472042894</v>
      </c>
      <c r="AX123">
        <f t="shared" si="195"/>
        <v>2.6139578365265197</v>
      </c>
      <c r="AY123">
        <f t="shared" si="196"/>
        <v>8.849440763516013E-2</v>
      </c>
      <c r="AZ123">
        <f t="shared" si="197"/>
        <v>16.544280567939929</v>
      </c>
      <c r="BA123">
        <f t="shared" si="198"/>
        <v>0.6272746401313517</v>
      </c>
      <c r="BB123">
        <f t="shared" si="199"/>
        <v>43.968871819556362</v>
      </c>
      <c r="BC123">
        <f t="shared" si="200"/>
        <v>379.9732411326645</v>
      </c>
      <c r="BD123">
        <f t="shared" si="201"/>
        <v>1.3039563355883502E-2</v>
      </c>
    </row>
    <row r="124" spans="1:114" x14ac:dyDescent="0.25">
      <c r="A124" s="1">
        <v>96</v>
      </c>
      <c r="B124" s="1" t="s">
        <v>137</v>
      </c>
      <c r="C124" s="1">
        <v>2225.0000051632524</v>
      </c>
      <c r="D124" s="1">
        <v>0</v>
      </c>
      <c r="E124">
        <f t="shared" si="174"/>
        <v>11.228524287777235</v>
      </c>
      <c r="F124">
        <f t="shared" si="175"/>
        <v>0.1478471984610292</v>
      </c>
      <c r="G124">
        <f t="shared" si="176"/>
        <v>242.1084623268043</v>
      </c>
      <c r="H124">
        <f t="shared" si="177"/>
        <v>4.5958394000893543</v>
      </c>
      <c r="I124">
        <f t="shared" si="178"/>
        <v>2.149432317717658</v>
      </c>
      <c r="J124">
        <f t="shared" si="179"/>
        <v>28.009038925170898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32.002120971679687</v>
      </c>
      <c r="P124" s="1">
        <v>28.009038925170898</v>
      </c>
      <c r="Q124" s="1">
        <v>34.034111022949219</v>
      </c>
      <c r="R124" s="1">
        <v>400.94338989257812</v>
      </c>
      <c r="S124" s="1">
        <v>385.3388671875</v>
      </c>
      <c r="T124" s="1">
        <v>18.684202194213867</v>
      </c>
      <c r="U124" s="1">
        <v>24.068248748779297</v>
      </c>
      <c r="V124" s="1">
        <v>26.779226303100586</v>
      </c>
      <c r="W124" s="1">
        <v>34.495937347412109</v>
      </c>
      <c r="X124" s="1">
        <v>499.8350830078125</v>
      </c>
      <c r="Y124" s="1">
        <v>1500.9989013671875</v>
      </c>
      <c r="Z124" s="1">
        <v>237.22576904296875</v>
      </c>
      <c r="AA124" s="1">
        <v>68.447334289550781</v>
      </c>
      <c r="AB124" s="1">
        <v>-2.0436668395996094</v>
      </c>
      <c r="AC124" s="1">
        <v>3.322264552116394E-2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0.83305847167968727</v>
      </c>
      <c r="AL124">
        <f t="shared" si="183"/>
        <v>4.595839400089354E-3</v>
      </c>
      <c r="AM124">
        <f t="shared" si="184"/>
        <v>301.15903892517088</v>
      </c>
      <c r="AN124">
        <f t="shared" si="185"/>
        <v>305.15212097167966</v>
      </c>
      <c r="AO124">
        <f t="shared" si="186"/>
        <v>240.15981885075962</v>
      </c>
      <c r="AP124">
        <f t="shared" si="187"/>
        <v>1.0078760289982052</v>
      </c>
      <c r="AQ124">
        <f t="shared" si="188"/>
        <v>3.7968397855894169</v>
      </c>
      <c r="AR124">
        <f t="shared" si="189"/>
        <v>55.47096647369429</v>
      </c>
      <c r="AS124">
        <f t="shared" si="190"/>
        <v>31.402717724914993</v>
      </c>
      <c r="AT124">
        <f t="shared" si="191"/>
        <v>30.005579948425293</v>
      </c>
      <c r="AU124">
        <f t="shared" si="192"/>
        <v>4.2618154699510162</v>
      </c>
      <c r="AV124">
        <f t="shared" si="193"/>
        <v>0.14053129761448011</v>
      </c>
      <c r="AW124">
        <f t="shared" si="194"/>
        <v>1.647407467871759</v>
      </c>
      <c r="AX124">
        <f t="shared" si="195"/>
        <v>2.6144080020792573</v>
      </c>
      <c r="AY124">
        <f t="shared" si="196"/>
        <v>8.8461300373559731E-2</v>
      </c>
      <c r="AZ124">
        <f t="shared" si="197"/>
        <v>16.571678855211886</v>
      </c>
      <c r="BA124">
        <f t="shared" si="198"/>
        <v>0.628300135135338</v>
      </c>
      <c r="BB124">
        <f t="shared" si="199"/>
        <v>43.961563236584148</v>
      </c>
      <c r="BC124">
        <f t="shared" si="200"/>
        <v>380.00136450780252</v>
      </c>
      <c r="BD124">
        <f t="shared" si="201"/>
        <v>1.299004494812819E-2</v>
      </c>
    </row>
    <row r="125" spans="1:114" x14ac:dyDescent="0.25">
      <c r="A125" s="1">
        <v>97</v>
      </c>
      <c r="B125" s="1" t="s">
        <v>138</v>
      </c>
      <c r="C125" s="1">
        <v>2225.5000051520765</v>
      </c>
      <c r="D125" s="1">
        <v>0</v>
      </c>
      <c r="E125">
        <f t="shared" si="174"/>
        <v>11.20723529370375</v>
      </c>
      <c r="F125">
        <f t="shared" si="175"/>
        <v>0.14778255129157175</v>
      </c>
      <c r="G125">
        <f t="shared" si="176"/>
        <v>242.282349503619</v>
      </c>
      <c r="H125">
        <f t="shared" si="177"/>
        <v>4.5944136883806799</v>
      </c>
      <c r="I125">
        <f t="shared" si="178"/>
        <v>2.1496664092685362</v>
      </c>
      <c r="J125">
        <f t="shared" si="179"/>
        <v>28.009679794311523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32.002975463867187</v>
      </c>
      <c r="P125" s="1">
        <v>28.009679794311523</v>
      </c>
      <c r="Q125" s="1">
        <v>34.033653259277344</v>
      </c>
      <c r="R125" s="1">
        <v>400.909423828125</v>
      </c>
      <c r="S125" s="1">
        <v>385.33123779296875</v>
      </c>
      <c r="T125" s="1">
        <v>18.684455871582031</v>
      </c>
      <c r="U125" s="1">
        <v>24.066812515258789</v>
      </c>
      <c r="V125" s="1">
        <v>26.778392791748047</v>
      </c>
      <c r="W125" s="1">
        <v>34.492336273193359</v>
      </c>
      <c r="X125" s="1">
        <v>499.837646484375</v>
      </c>
      <c r="Y125" s="1">
        <v>1501.0079345703125</v>
      </c>
      <c r="Z125" s="1">
        <v>237.37506103515625</v>
      </c>
      <c r="AA125" s="1">
        <v>68.447586059570313</v>
      </c>
      <c r="AB125" s="1">
        <v>-2.0436668395996094</v>
      </c>
      <c r="AC125" s="1">
        <v>3.322264552116394E-2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0.83306274414062487</v>
      </c>
      <c r="AL125">
        <f t="shared" si="183"/>
        <v>4.59441368838068E-3</v>
      </c>
      <c r="AM125">
        <f t="shared" si="184"/>
        <v>301.1596797943115</v>
      </c>
      <c r="AN125">
        <f t="shared" si="185"/>
        <v>305.15297546386716</v>
      </c>
      <c r="AO125">
        <f t="shared" si="186"/>
        <v>240.16126416322732</v>
      </c>
      <c r="AP125">
        <f t="shared" si="187"/>
        <v>1.0086684383665412</v>
      </c>
      <c r="AQ125">
        <f t="shared" si="188"/>
        <v>3.7969816300862562</v>
      </c>
      <c r="AR125">
        <f t="shared" si="189"/>
        <v>55.472834743678504</v>
      </c>
      <c r="AS125">
        <f t="shared" si="190"/>
        <v>31.406022228419715</v>
      </c>
      <c r="AT125">
        <f t="shared" si="191"/>
        <v>30.006327629089355</v>
      </c>
      <c r="AU125">
        <f t="shared" si="192"/>
        <v>4.2619984944666234</v>
      </c>
      <c r="AV125">
        <f t="shared" si="193"/>
        <v>0.14047288874172562</v>
      </c>
      <c r="AW125">
        <f t="shared" si="194"/>
        <v>1.6473152208177197</v>
      </c>
      <c r="AX125">
        <f t="shared" si="195"/>
        <v>2.6146832736489038</v>
      </c>
      <c r="AY125">
        <f t="shared" si="196"/>
        <v>8.8424270004551025E-2</v>
      </c>
      <c r="AZ125">
        <f t="shared" si="197"/>
        <v>16.583641968363857</v>
      </c>
      <c r="BA125">
        <f t="shared" si="198"/>
        <v>0.6287638419644368</v>
      </c>
      <c r="BB125">
        <f t="shared" si="199"/>
        <v>43.956328629399266</v>
      </c>
      <c r="BC125">
        <f t="shared" si="200"/>
        <v>380.0038548814619</v>
      </c>
      <c r="BD125">
        <f t="shared" si="201"/>
        <v>1.2963787373965308E-2</v>
      </c>
    </row>
    <row r="126" spans="1:114" x14ac:dyDescent="0.25">
      <c r="A126" s="1">
        <v>98</v>
      </c>
      <c r="B126" s="1" t="s">
        <v>138</v>
      </c>
      <c r="C126" s="1">
        <v>2226.0000051409006</v>
      </c>
      <c r="D126" s="1">
        <v>0</v>
      </c>
      <c r="E126">
        <f t="shared" si="174"/>
        <v>11.201970587844411</v>
      </c>
      <c r="F126">
        <f t="shared" si="175"/>
        <v>0.14770652358947267</v>
      </c>
      <c r="G126">
        <f t="shared" si="176"/>
        <v>242.28216060341376</v>
      </c>
      <c r="H126">
        <f t="shared" si="177"/>
        <v>4.5928658601077927</v>
      </c>
      <c r="I126">
        <f t="shared" si="178"/>
        <v>2.1500045365787699</v>
      </c>
      <c r="J126">
        <f t="shared" si="179"/>
        <v>28.010725021362305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32.004173278808594</v>
      </c>
      <c r="P126" s="1">
        <v>28.010725021362305</v>
      </c>
      <c r="Q126" s="1">
        <v>34.032691955566406</v>
      </c>
      <c r="R126" s="1">
        <v>400.90737915039063</v>
      </c>
      <c r="S126" s="1">
        <v>385.33660888671875</v>
      </c>
      <c r="T126" s="1">
        <v>18.684701919555664</v>
      </c>
      <c r="U126" s="1">
        <v>24.065113067626953</v>
      </c>
      <c r="V126" s="1">
        <v>26.77708625793457</v>
      </c>
      <c r="W126" s="1">
        <v>34.487762451171875</v>
      </c>
      <c r="X126" s="1">
        <v>499.85079956054687</v>
      </c>
      <c r="Y126" s="1">
        <v>1500.9412841796875</v>
      </c>
      <c r="Z126" s="1">
        <v>237.55868530273438</v>
      </c>
      <c r="AA126" s="1">
        <v>68.447982788085937</v>
      </c>
      <c r="AB126" s="1">
        <v>-2.0436668395996094</v>
      </c>
      <c r="AC126" s="1">
        <v>3.322264552116394E-2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0.83308466593424457</v>
      </c>
      <c r="AL126">
        <f t="shared" si="183"/>
        <v>4.5928658601077929E-3</v>
      </c>
      <c r="AM126">
        <f t="shared" si="184"/>
        <v>301.16072502136228</v>
      </c>
      <c r="AN126">
        <f t="shared" si="185"/>
        <v>305.15417327880857</v>
      </c>
      <c r="AO126">
        <f t="shared" si="186"/>
        <v>240.15060010096568</v>
      </c>
      <c r="AP126">
        <f t="shared" si="187"/>
        <v>1.0093743963323454</v>
      </c>
      <c r="AQ126">
        <f t="shared" si="188"/>
        <v>3.7972129816250413</v>
      </c>
      <c r="AR126">
        <f t="shared" si="189"/>
        <v>55.475893181266763</v>
      </c>
      <c r="AS126">
        <f t="shared" si="190"/>
        <v>31.410780113639809</v>
      </c>
      <c r="AT126">
        <f t="shared" si="191"/>
        <v>30.007449150085449</v>
      </c>
      <c r="AU126">
        <f t="shared" si="192"/>
        <v>4.2622730440837708</v>
      </c>
      <c r="AV126">
        <f t="shared" si="193"/>
        <v>0.14040419429612078</v>
      </c>
      <c r="AW126">
        <f t="shared" si="194"/>
        <v>1.6472084450462716</v>
      </c>
      <c r="AX126">
        <f t="shared" si="195"/>
        <v>2.615064599037499</v>
      </c>
      <c r="AY126">
        <f t="shared" si="196"/>
        <v>8.8380719015341336E-2</v>
      </c>
      <c r="AZ126">
        <f t="shared" si="197"/>
        <v>16.583725158842739</v>
      </c>
      <c r="BA126">
        <f t="shared" si="198"/>
        <v>0.62875458758874336</v>
      </c>
      <c r="BB126">
        <f t="shared" si="199"/>
        <v>43.949462512453564</v>
      </c>
      <c r="BC126">
        <f t="shared" si="200"/>
        <v>380.01172856423534</v>
      </c>
      <c r="BD126">
        <f t="shared" si="201"/>
        <v>1.2955405041738227E-2</v>
      </c>
    </row>
    <row r="127" spans="1:114" x14ac:dyDescent="0.25">
      <c r="A127" s="1">
        <v>99</v>
      </c>
      <c r="B127" s="1" t="s">
        <v>139</v>
      </c>
      <c r="C127" s="1">
        <v>2226.5000051297247</v>
      </c>
      <c r="D127" s="1">
        <v>0</v>
      </c>
      <c r="E127">
        <f t="shared" si="174"/>
        <v>11.22359762988382</v>
      </c>
      <c r="F127">
        <f t="shared" si="175"/>
        <v>0.14764950582061764</v>
      </c>
      <c r="G127">
        <f t="shared" si="176"/>
        <v>242.00146299677164</v>
      </c>
      <c r="H127">
        <f t="shared" si="177"/>
        <v>4.5922888212243445</v>
      </c>
      <c r="I127">
        <f t="shared" si="178"/>
        <v>2.1505245402843522</v>
      </c>
      <c r="J127">
        <f t="shared" si="179"/>
        <v>28.012725830078125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32.004787445068359</v>
      </c>
      <c r="P127" s="1">
        <v>28.012725830078125</v>
      </c>
      <c r="Q127" s="1">
        <v>34.032691955566406</v>
      </c>
      <c r="R127" s="1">
        <v>400.94140625</v>
      </c>
      <c r="S127" s="1">
        <v>385.34445190429687</v>
      </c>
      <c r="T127" s="1">
        <v>18.684015274047852</v>
      </c>
      <c r="U127" s="1">
        <v>24.063911437988281</v>
      </c>
      <c r="V127" s="1">
        <v>26.775251388549805</v>
      </c>
      <c r="W127" s="1">
        <v>34.484947204589844</v>
      </c>
      <c r="X127" s="1">
        <v>499.83645629882812</v>
      </c>
      <c r="Y127" s="1">
        <v>1500.9984130859375</v>
      </c>
      <c r="Z127" s="1">
        <v>237.77975463867187</v>
      </c>
      <c r="AA127" s="1">
        <v>68.448196411132813</v>
      </c>
      <c r="AB127" s="1">
        <v>-2.0436668395996094</v>
      </c>
      <c r="AC127" s="1">
        <v>3.322264552116394E-2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0.83306076049804667</v>
      </c>
      <c r="AL127">
        <f t="shared" si="183"/>
        <v>4.5922888212243445E-3</v>
      </c>
      <c r="AM127">
        <f t="shared" si="184"/>
        <v>301.1627258300781</v>
      </c>
      <c r="AN127">
        <f t="shared" si="185"/>
        <v>305.15478744506834</v>
      </c>
      <c r="AO127">
        <f t="shared" si="186"/>
        <v>240.15974072576137</v>
      </c>
      <c r="AP127">
        <f t="shared" si="187"/>
        <v>1.0095905522355693</v>
      </c>
      <c r="AQ127">
        <f t="shared" si="188"/>
        <v>3.7976558768118798</v>
      </c>
      <c r="AR127">
        <f t="shared" si="189"/>
        <v>55.482190560600472</v>
      </c>
      <c r="AS127">
        <f t="shared" si="190"/>
        <v>31.418279122612191</v>
      </c>
      <c r="AT127">
        <f t="shared" si="191"/>
        <v>30.008756637573242</v>
      </c>
      <c r="AU127">
        <f t="shared" si="192"/>
        <v>4.2625931379685778</v>
      </c>
      <c r="AV127">
        <f t="shared" si="193"/>
        <v>0.14035267388533124</v>
      </c>
      <c r="AW127">
        <f t="shared" si="194"/>
        <v>1.6471313365275273</v>
      </c>
      <c r="AX127">
        <f t="shared" si="195"/>
        <v>2.6154618014410502</v>
      </c>
      <c r="AY127">
        <f t="shared" si="196"/>
        <v>8.8348056242040923E-2</v>
      </c>
      <c r="AZ127">
        <f t="shared" si="197"/>
        <v>16.564563670984512</v>
      </c>
      <c r="BA127">
        <f t="shared" si="198"/>
        <v>0.62801335740231312</v>
      </c>
      <c r="BB127">
        <f t="shared" si="199"/>
        <v>43.941225839081667</v>
      </c>
      <c r="BC127">
        <f t="shared" si="200"/>
        <v>380.00929112180989</v>
      </c>
      <c r="BD127">
        <f t="shared" si="201"/>
        <v>1.2978067897387828E-2</v>
      </c>
    </row>
    <row r="128" spans="1:114" x14ac:dyDescent="0.25">
      <c r="A128" s="1">
        <v>100</v>
      </c>
      <c r="B128" s="1" t="s">
        <v>139</v>
      </c>
      <c r="C128" s="1">
        <v>2227.0000051185489</v>
      </c>
      <c r="D128" s="1">
        <v>0</v>
      </c>
      <c r="E128">
        <f t="shared" si="174"/>
        <v>11.196497371771198</v>
      </c>
      <c r="F128">
        <f t="shared" si="175"/>
        <v>0.14758585058428991</v>
      </c>
      <c r="G128">
        <f t="shared" si="176"/>
        <v>242.25169351345693</v>
      </c>
      <c r="H128">
        <f t="shared" si="177"/>
        <v>4.5909113279645668</v>
      </c>
      <c r="I128">
        <f t="shared" si="178"/>
        <v>2.1507428604525209</v>
      </c>
      <c r="J128">
        <f t="shared" si="179"/>
        <v>28.013195037841797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32.006423950195312</v>
      </c>
      <c r="P128" s="1">
        <v>28.013195037841797</v>
      </c>
      <c r="Q128" s="1">
        <v>34.033153533935547</v>
      </c>
      <c r="R128" s="1">
        <v>400.91290283203125</v>
      </c>
      <c r="S128" s="1">
        <v>385.34872436523437</v>
      </c>
      <c r="T128" s="1">
        <v>18.684017181396484</v>
      </c>
      <c r="U128" s="1">
        <v>24.062435150146484</v>
      </c>
      <c r="V128" s="1">
        <v>26.772560119628906</v>
      </c>
      <c r="W128" s="1">
        <v>34.479362487792969</v>
      </c>
      <c r="X128" s="1">
        <v>499.82461547851562</v>
      </c>
      <c r="Y128" s="1">
        <v>1501.0377197265625</v>
      </c>
      <c r="Z128" s="1">
        <v>237.92010498046875</v>
      </c>
      <c r="AA128" s="1">
        <v>68.447639465332031</v>
      </c>
      <c r="AB128" s="1">
        <v>-2.0436668395996094</v>
      </c>
      <c r="AC128" s="1">
        <v>3.322264552116394E-2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0.83304102579752604</v>
      </c>
      <c r="AL128">
        <f t="shared" si="183"/>
        <v>4.5909113279645666E-3</v>
      </c>
      <c r="AM128">
        <f t="shared" si="184"/>
        <v>301.16319503784177</v>
      </c>
      <c r="AN128">
        <f t="shared" si="185"/>
        <v>305.15642395019529</v>
      </c>
      <c r="AO128">
        <f t="shared" si="186"/>
        <v>240.1660297881208</v>
      </c>
      <c r="AP128">
        <f t="shared" si="187"/>
        <v>1.0105520720801593</v>
      </c>
      <c r="AQ128">
        <f t="shared" si="188"/>
        <v>3.7977597462676802</v>
      </c>
      <c r="AR128">
        <f t="shared" si="189"/>
        <v>55.48415951131819</v>
      </c>
      <c r="AS128">
        <f t="shared" si="190"/>
        <v>31.421724361171705</v>
      </c>
      <c r="AT128">
        <f t="shared" si="191"/>
        <v>30.009809494018555</v>
      </c>
      <c r="AU128">
        <f t="shared" si="192"/>
        <v>4.2628509093215845</v>
      </c>
      <c r="AV128">
        <f t="shared" si="193"/>
        <v>0.14029515363408337</v>
      </c>
      <c r="AW128">
        <f t="shared" si="194"/>
        <v>1.6470168858151593</v>
      </c>
      <c r="AX128">
        <f t="shared" si="195"/>
        <v>2.6158340235064252</v>
      </c>
      <c r="AY128">
        <f t="shared" si="196"/>
        <v>8.8311589908516425E-2</v>
      </c>
      <c r="AZ128">
        <f t="shared" si="197"/>
        <v>16.581556577475215</v>
      </c>
      <c r="BA128">
        <f t="shared" si="198"/>
        <v>0.62865575567301013</v>
      </c>
      <c r="BB128">
        <f t="shared" si="199"/>
        <v>43.935859262706664</v>
      </c>
      <c r="BC128">
        <f t="shared" si="200"/>
        <v>380.0264457475439</v>
      </c>
      <c r="BD128">
        <f t="shared" si="201"/>
        <v>1.2944565786566281E-2</v>
      </c>
    </row>
    <row r="129" spans="1:114" x14ac:dyDescent="0.25">
      <c r="A129" s="1">
        <v>101</v>
      </c>
      <c r="B129" s="1" t="s">
        <v>140</v>
      </c>
      <c r="C129" s="1">
        <v>2227.500005107373</v>
      </c>
      <c r="D129" s="1">
        <v>0</v>
      </c>
      <c r="E129">
        <f t="shared" si="174"/>
        <v>11.249602554118992</v>
      </c>
      <c r="F129">
        <f t="shared" si="175"/>
        <v>0.14761945964111464</v>
      </c>
      <c r="G129">
        <f t="shared" si="176"/>
        <v>241.64791950209522</v>
      </c>
      <c r="H129">
        <f t="shared" si="177"/>
        <v>4.5931522188016514</v>
      </c>
      <c r="I129">
        <f t="shared" si="178"/>
        <v>2.1513176155442109</v>
      </c>
      <c r="J129">
        <f t="shared" si="179"/>
        <v>28.016334533691406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32.007560729980469</v>
      </c>
      <c r="P129" s="1">
        <v>28.016334533691406</v>
      </c>
      <c r="Q129" s="1">
        <v>34.0328369140625</v>
      </c>
      <c r="R129" s="1">
        <v>400.93505859375</v>
      </c>
      <c r="S129" s="1">
        <v>385.30612182617188</v>
      </c>
      <c r="T129" s="1">
        <v>18.68304443359375</v>
      </c>
      <c r="U129" s="1">
        <v>24.064149856567383</v>
      </c>
      <c r="V129" s="1">
        <v>26.769489288330078</v>
      </c>
      <c r="W129" s="1">
        <v>34.479660034179688</v>
      </c>
      <c r="X129" s="1">
        <v>499.81796264648437</v>
      </c>
      <c r="Y129" s="1">
        <v>1501.0867919921875</v>
      </c>
      <c r="Z129" s="1">
        <v>238.09381103515625</v>
      </c>
      <c r="AA129" s="1">
        <v>68.447761535644531</v>
      </c>
      <c r="AB129" s="1">
        <v>-2.0436668395996094</v>
      </c>
      <c r="AC129" s="1">
        <v>3.322264552116394E-2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0.83302993774414058</v>
      </c>
      <c r="AL129">
        <f t="shared" si="183"/>
        <v>4.5931522188016509E-3</v>
      </c>
      <c r="AM129">
        <f t="shared" si="184"/>
        <v>301.16633453369138</v>
      </c>
      <c r="AN129">
        <f t="shared" si="185"/>
        <v>305.15756072998045</v>
      </c>
      <c r="AO129">
        <f t="shared" si="186"/>
        <v>240.1738813504453</v>
      </c>
      <c r="AP129">
        <f t="shared" si="187"/>
        <v>1.0092026206191753</v>
      </c>
      <c r="AQ129">
        <f t="shared" si="188"/>
        <v>3.7984548064845498</v>
      </c>
      <c r="AR129">
        <f t="shared" si="189"/>
        <v>55.494215168840611</v>
      </c>
      <c r="AS129">
        <f t="shared" si="190"/>
        <v>31.430065312273229</v>
      </c>
      <c r="AT129">
        <f t="shared" si="191"/>
        <v>30.011947631835937</v>
      </c>
      <c r="AU129">
        <f t="shared" si="192"/>
        <v>4.2633744324459251</v>
      </c>
      <c r="AV129">
        <f t="shared" si="193"/>
        <v>0.14032552381171989</v>
      </c>
      <c r="AW129">
        <f t="shared" si="194"/>
        <v>1.6471371909403387</v>
      </c>
      <c r="AX129">
        <f t="shared" si="195"/>
        <v>2.6162372415055861</v>
      </c>
      <c r="AY129">
        <f t="shared" si="196"/>
        <v>8.833084377945806E-2</v>
      </c>
      <c r="AZ129">
        <f t="shared" si="197"/>
        <v>16.540259169664036</v>
      </c>
      <c r="BA129">
        <f t="shared" si="198"/>
        <v>0.62715826667065766</v>
      </c>
      <c r="BB129">
        <f t="shared" si="199"/>
        <v>43.931425667337564</v>
      </c>
      <c r="BC129">
        <f t="shared" si="200"/>
        <v>379.95859954815501</v>
      </c>
      <c r="BD129">
        <f t="shared" si="201"/>
        <v>1.3006971785375637E-2</v>
      </c>
    </row>
    <row r="130" spans="1:114" x14ac:dyDescent="0.25">
      <c r="A130" s="1">
        <v>102</v>
      </c>
      <c r="B130" s="1" t="s">
        <v>140</v>
      </c>
      <c r="C130" s="1">
        <v>2228.0000050961971</v>
      </c>
      <c r="D130" s="1">
        <v>0</v>
      </c>
      <c r="E130">
        <f t="shared" si="174"/>
        <v>11.275374114932783</v>
      </c>
      <c r="F130">
        <f t="shared" si="175"/>
        <v>0.14760241794289047</v>
      </c>
      <c r="G130">
        <f t="shared" si="176"/>
        <v>241.34479355293558</v>
      </c>
      <c r="H130">
        <f t="shared" si="177"/>
        <v>4.5932123801794864</v>
      </c>
      <c r="I130">
        <f t="shared" si="178"/>
        <v>2.1515876827006832</v>
      </c>
      <c r="J130">
        <f t="shared" si="179"/>
        <v>28.017698287963867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32.009281158447266</v>
      </c>
      <c r="P130" s="1">
        <v>28.017698287963867</v>
      </c>
      <c r="Q130" s="1">
        <v>34.032188415527344</v>
      </c>
      <c r="R130" s="1">
        <v>400.96295166015625</v>
      </c>
      <c r="S130" s="1">
        <v>385.30291748046875</v>
      </c>
      <c r="T130" s="1">
        <v>18.683269500732422</v>
      </c>
      <c r="U130" s="1">
        <v>24.064495086669922</v>
      </c>
      <c r="V130" s="1">
        <v>26.767339706420898</v>
      </c>
      <c r="W130" s="1">
        <v>34.476970672607422</v>
      </c>
      <c r="X130" s="1">
        <v>499.81317138671875</v>
      </c>
      <c r="Y130" s="1">
        <v>1501.0987548828125</v>
      </c>
      <c r="Z130" s="1">
        <v>238.11500549316406</v>
      </c>
      <c r="AA130" s="1">
        <v>68.448104858398438</v>
      </c>
      <c r="AB130" s="1">
        <v>-2.0436668395996094</v>
      </c>
      <c r="AC130" s="1">
        <v>3.322264552116394E-2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0.8330219523111978</v>
      </c>
      <c r="AL130">
        <f t="shared" si="183"/>
        <v>4.5932123801794861E-3</v>
      </c>
      <c r="AM130">
        <f t="shared" si="184"/>
        <v>301.16769828796384</v>
      </c>
      <c r="AN130">
        <f t="shared" si="185"/>
        <v>305.15928115844724</v>
      </c>
      <c r="AO130">
        <f t="shared" si="186"/>
        <v>240.17579541290252</v>
      </c>
      <c r="AP130">
        <f t="shared" si="187"/>
        <v>1.0092511573282037</v>
      </c>
      <c r="AQ130">
        <f t="shared" si="188"/>
        <v>3.7987567657574801</v>
      </c>
      <c r="AR130">
        <f t="shared" si="189"/>
        <v>55.498348327044745</v>
      </c>
      <c r="AS130">
        <f t="shared" si="190"/>
        <v>31.433853240374823</v>
      </c>
      <c r="AT130">
        <f t="shared" si="191"/>
        <v>30.013489723205566</v>
      </c>
      <c r="AU130">
        <f t="shared" si="192"/>
        <v>4.2637520483537061</v>
      </c>
      <c r="AV130">
        <f t="shared" si="193"/>
        <v>0.1403101244943592</v>
      </c>
      <c r="AW130">
        <f t="shared" si="194"/>
        <v>1.6471690830567969</v>
      </c>
      <c r="AX130">
        <f t="shared" si="195"/>
        <v>2.6165829652969093</v>
      </c>
      <c r="AY130">
        <f t="shared" si="196"/>
        <v>8.8321081021436584E-2</v>
      </c>
      <c r="AZ130">
        <f t="shared" si="197"/>
        <v>16.519593736139857</v>
      </c>
      <c r="BA130">
        <f t="shared" si="198"/>
        <v>0.62637676125348707</v>
      </c>
      <c r="BB130">
        <f t="shared" si="199"/>
        <v>43.92839385840108</v>
      </c>
      <c r="BC130">
        <f t="shared" si="200"/>
        <v>379.94314463671611</v>
      </c>
      <c r="BD130">
        <f t="shared" si="201"/>
        <v>1.3036399840696669E-2</v>
      </c>
    </row>
    <row r="131" spans="1:114" x14ac:dyDescent="0.25">
      <c r="A131" s="1">
        <v>103</v>
      </c>
      <c r="B131" s="1" t="s">
        <v>141</v>
      </c>
      <c r="C131" s="1">
        <v>2228.5000050850213</v>
      </c>
      <c r="D131" s="1">
        <v>0</v>
      </c>
      <c r="E131">
        <f t="shared" si="174"/>
        <v>11.274834016551084</v>
      </c>
      <c r="F131">
        <f t="shared" si="175"/>
        <v>0.14748381481986986</v>
      </c>
      <c r="G131">
        <f t="shared" si="176"/>
        <v>241.26031839890192</v>
      </c>
      <c r="H131">
        <f t="shared" si="177"/>
        <v>4.5906836838027365</v>
      </c>
      <c r="I131">
        <f t="shared" si="178"/>
        <v>2.1520466117545478</v>
      </c>
      <c r="J131">
        <f t="shared" si="179"/>
        <v>28.019172668457031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32.010318756103516</v>
      </c>
      <c r="P131" s="1">
        <v>28.019172668457031</v>
      </c>
      <c r="Q131" s="1">
        <v>34.032150268554688</v>
      </c>
      <c r="R131" s="1">
        <v>400.96951293945312</v>
      </c>
      <c r="S131" s="1">
        <v>385.31222534179687</v>
      </c>
      <c r="T131" s="1">
        <v>18.684593200683594</v>
      </c>
      <c r="U131" s="1">
        <v>24.062530517578125</v>
      </c>
      <c r="V131" s="1">
        <v>26.767694473266602</v>
      </c>
      <c r="W131" s="1">
        <v>34.472171783447266</v>
      </c>
      <c r="X131" s="1">
        <v>499.84445190429688</v>
      </c>
      <c r="Y131" s="1">
        <v>1501.0816650390625</v>
      </c>
      <c r="Z131" s="1">
        <v>238.35360717773437</v>
      </c>
      <c r="AA131" s="1">
        <v>68.448188781738281</v>
      </c>
      <c r="AB131" s="1">
        <v>-2.0436668395996094</v>
      </c>
      <c r="AC131" s="1">
        <v>3.322264552116394E-2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0.8330740865071613</v>
      </c>
      <c r="AL131">
        <f t="shared" si="183"/>
        <v>4.5906836838027366E-3</v>
      </c>
      <c r="AM131">
        <f t="shared" si="184"/>
        <v>301.16917266845701</v>
      </c>
      <c r="AN131">
        <f t="shared" si="185"/>
        <v>305.16031875610349</v>
      </c>
      <c r="AO131">
        <f t="shared" si="186"/>
        <v>240.17306103796363</v>
      </c>
      <c r="AP131">
        <f t="shared" si="187"/>
        <v>1.0104776551150809</v>
      </c>
      <c r="AQ131">
        <f t="shared" si="188"/>
        <v>3.7990832431880741</v>
      </c>
      <c r="AR131">
        <f t="shared" si="189"/>
        <v>55.503049982845639</v>
      </c>
      <c r="AS131">
        <f t="shared" si="190"/>
        <v>31.440519465267514</v>
      </c>
      <c r="AT131">
        <f t="shared" si="191"/>
        <v>30.014745712280273</v>
      </c>
      <c r="AU131">
        <f t="shared" si="192"/>
        <v>4.2640596271892797</v>
      </c>
      <c r="AV131">
        <f t="shared" si="193"/>
        <v>0.14020294679210182</v>
      </c>
      <c r="AW131">
        <f t="shared" si="194"/>
        <v>1.6470366314335261</v>
      </c>
      <c r="AX131">
        <f t="shared" si="195"/>
        <v>2.6170229957557538</v>
      </c>
      <c r="AY131">
        <f t="shared" si="196"/>
        <v>8.82531336306807E-2</v>
      </c>
      <c r="AZ131">
        <f t="shared" si="197"/>
        <v>16.513831819310322</v>
      </c>
      <c r="BA131">
        <f t="shared" si="198"/>
        <v>0.62614239188722443</v>
      </c>
      <c r="BB131">
        <f t="shared" si="199"/>
        <v>43.918947237783648</v>
      </c>
      <c r="BC131">
        <f t="shared" si="200"/>
        <v>379.95270923494797</v>
      </c>
      <c r="BD131">
        <f t="shared" si="201"/>
        <v>1.3032644017323642E-2</v>
      </c>
    </row>
    <row r="132" spans="1:114" x14ac:dyDescent="0.25">
      <c r="A132" s="1">
        <v>104</v>
      </c>
      <c r="B132" s="1" t="s">
        <v>141</v>
      </c>
      <c r="C132" s="1">
        <v>2229.0000050738454</v>
      </c>
      <c r="D132" s="1">
        <v>0</v>
      </c>
      <c r="E132">
        <f t="shared" si="174"/>
        <v>11.236924735743269</v>
      </c>
      <c r="F132">
        <f t="shared" si="175"/>
        <v>0.14736827773228808</v>
      </c>
      <c r="G132">
        <f t="shared" si="176"/>
        <v>241.62376739700778</v>
      </c>
      <c r="H132">
        <f t="shared" si="177"/>
        <v>4.5882895032294844</v>
      </c>
      <c r="I132">
        <f t="shared" si="178"/>
        <v>2.1525296938225456</v>
      </c>
      <c r="J132">
        <f t="shared" si="179"/>
        <v>28.020868301391602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32.011051177978516</v>
      </c>
      <c r="P132" s="1">
        <v>28.020868301391602</v>
      </c>
      <c r="Q132" s="1">
        <v>34.031883239746094</v>
      </c>
      <c r="R132" s="1">
        <v>400.96694946289062</v>
      </c>
      <c r="S132" s="1">
        <v>385.35601806640625</v>
      </c>
      <c r="T132" s="1">
        <v>18.685739517211914</v>
      </c>
      <c r="U132" s="1">
        <v>24.060886383056641</v>
      </c>
      <c r="V132" s="1">
        <v>26.768310546875</v>
      </c>
      <c r="W132" s="1">
        <v>34.468494415283203</v>
      </c>
      <c r="X132" s="1">
        <v>499.84396362304687</v>
      </c>
      <c r="Y132" s="1">
        <v>1501.064697265625</v>
      </c>
      <c r="Z132" s="1">
        <v>238.53225708007812</v>
      </c>
      <c r="AA132" s="1">
        <v>68.448394775390625</v>
      </c>
      <c r="AB132" s="1">
        <v>-2.0436668395996094</v>
      </c>
      <c r="AC132" s="1">
        <v>3.322264552116394E-2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0.83307327270507803</v>
      </c>
      <c r="AL132">
        <f t="shared" si="183"/>
        <v>4.5882895032294847E-3</v>
      </c>
      <c r="AM132">
        <f t="shared" si="184"/>
        <v>301.17086830139158</v>
      </c>
      <c r="AN132">
        <f t="shared" si="185"/>
        <v>305.16105117797849</v>
      </c>
      <c r="AO132">
        <f t="shared" si="186"/>
        <v>240.17034619427432</v>
      </c>
      <c r="AP132">
        <f t="shared" si="187"/>
        <v>1.0115592606888655</v>
      </c>
      <c r="AQ132">
        <f t="shared" si="188"/>
        <v>3.7994587436158271</v>
      </c>
      <c r="AR132">
        <f t="shared" si="189"/>
        <v>55.508368838794937</v>
      </c>
      <c r="AS132">
        <f t="shared" si="190"/>
        <v>31.447482455738296</v>
      </c>
      <c r="AT132">
        <f t="shared" si="191"/>
        <v>30.015959739685059</v>
      </c>
      <c r="AU132">
        <f t="shared" si="192"/>
        <v>4.2643569484208932</v>
      </c>
      <c r="AV132">
        <f t="shared" si="193"/>
        <v>0.14009853158113308</v>
      </c>
      <c r="AW132">
        <f t="shared" si="194"/>
        <v>1.6469290497932816</v>
      </c>
      <c r="AX132">
        <f t="shared" si="195"/>
        <v>2.6174278986276116</v>
      </c>
      <c r="AY132">
        <f t="shared" si="196"/>
        <v>8.8186938289079142E-2</v>
      </c>
      <c r="AZ132">
        <f t="shared" si="197"/>
        <v>16.538759017907548</v>
      </c>
      <c r="BA132">
        <f t="shared" si="198"/>
        <v>0.62701438687631994</v>
      </c>
      <c r="BB132">
        <f t="shared" si="199"/>
        <v>43.909625593424728</v>
      </c>
      <c r="BC132">
        <f t="shared" si="200"/>
        <v>380.01452221606758</v>
      </c>
      <c r="BD132">
        <f t="shared" si="201"/>
        <v>1.2983955325987223E-2</v>
      </c>
    </row>
    <row r="133" spans="1:114" x14ac:dyDescent="0.25">
      <c r="A133" s="1">
        <v>105</v>
      </c>
      <c r="B133" s="1" t="s">
        <v>142</v>
      </c>
      <c r="C133" s="1">
        <v>2229.5000050626695</v>
      </c>
      <c r="D133" s="1">
        <v>0</v>
      </c>
      <c r="E133">
        <f t="shared" si="174"/>
        <v>11.190392624479696</v>
      </c>
      <c r="F133">
        <f t="shared" si="175"/>
        <v>0.14724292905763636</v>
      </c>
      <c r="G133">
        <f t="shared" si="176"/>
        <v>242.07759053033956</v>
      </c>
      <c r="H133">
        <f t="shared" si="177"/>
        <v>4.5854289470314225</v>
      </c>
      <c r="I133">
        <f t="shared" si="178"/>
        <v>2.1529107266826149</v>
      </c>
      <c r="J133">
        <f t="shared" si="179"/>
        <v>28.021551132202148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32.013099670410156</v>
      </c>
      <c r="P133" s="1">
        <v>28.021551132202148</v>
      </c>
      <c r="Q133" s="1">
        <v>34.031875610351562</v>
      </c>
      <c r="R133" s="1">
        <v>400.955322265625</v>
      </c>
      <c r="S133" s="1">
        <v>385.4017333984375</v>
      </c>
      <c r="T133" s="1">
        <v>18.686065673828125</v>
      </c>
      <c r="U133" s="1">
        <v>24.057735443115234</v>
      </c>
      <c r="V133" s="1">
        <v>26.765443801879883</v>
      </c>
      <c r="W133" s="1">
        <v>34.459686279296875</v>
      </c>
      <c r="X133" s="1">
        <v>499.8572998046875</v>
      </c>
      <c r="Y133" s="1">
        <v>1501.1505126953125</v>
      </c>
      <c r="Z133" s="1">
        <v>238.70335388183594</v>
      </c>
      <c r="AA133" s="1">
        <v>68.447807312011719</v>
      </c>
      <c r="AB133" s="1">
        <v>-2.0436668395996094</v>
      </c>
      <c r="AC133" s="1">
        <v>3.322264552116394E-2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0.83309549967447916</v>
      </c>
      <c r="AL133">
        <f t="shared" si="183"/>
        <v>4.5854289470314228E-3</v>
      </c>
      <c r="AM133">
        <f t="shared" si="184"/>
        <v>301.17155113220213</v>
      </c>
      <c r="AN133">
        <f t="shared" si="185"/>
        <v>305.16309967041013</v>
      </c>
      <c r="AO133">
        <f t="shared" si="186"/>
        <v>240.18407666271742</v>
      </c>
      <c r="AP133">
        <f t="shared" si="187"/>
        <v>1.0134097567825227</v>
      </c>
      <c r="AQ133">
        <f t="shared" si="188"/>
        <v>3.799609966656321</v>
      </c>
      <c r="AR133">
        <f t="shared" si="189"/>
        <v>55.511054566528642</v>
      </c>
      <c r="AS133">
        <f t="shared" si="190"/>
        <v>31.453319123413408</v>
      </c>
      <c r="AT133">
        <f t="shared" si="191"/>
        <v>30.017325401306152</v>
      </c>
      <c r="AU133">
        <f t="shared" si="192"/>
        <v>4.2646914272045269</v>
      </c>
      <c r="AV133">
        <f t="shared" si="193"/>
        <v>0.13998524013507524</v>
      </c>
      <c r="AW133">
        <f t="shared" si="194"/>
        <v>1.6466992399737064</v>
      </c>
      <c r="AX133">
        <f t="shared" si="195"/>
        <v>2.6179921872308203</v>
      </c>
      <c r="AY133">
        <f t="shared" si="196"/>
        <v>8.8115116543244401E-2</v>
      </c>
      <c r="AZ133">
        <f t="shared" si="197"/>
        <v>16.569680271176757</v>
      </c>
      <c r="BA133">
        <f t="shared" si="198"/>
        <v>0.62811754476483883</v>
      </c>
      <c r="BB133">
        <f t="shared" si="199"/>
        <v>43.899589093844149</v>
      </c>
      <c r="BC133">
        <f t="shared" si="200"/>
        <v>380.08235668523531</v>
      </c>
      <c r="BD133">
        <f t="shared" si="201"/>
        <v>1.2924926121216249E-2</v>
      </c>
      <c r="BE133">
        <f>AVERAGE(E119:E133)</f>
        <v>11.245306955597743</v>
      </c>
      <c r="BF133">
        <f>AVERAGE(O119:O133)</f>
        <v>32.004191335042314</v>
      </c>
      <c r="BG133">
        <f>AVERAGE(P119:P133)</f>
        <v>28.011097462972007</v>
      </c>
      <c r="BH133" t="e">
        <f>AVERAGE(B119:B133)</f>
        <v>#DIV/0!</v>
      </c>
      <c r="BI133">
        <f t="shared" ref="BI133:DJ133" si="202">AVERAGE(C119:C133)</f>
        <v>2226.033338473489</v>
      </c>
      <c r="BJ133">
        <f t="shared" si="202"/>
        <v>0</v>
      </c>
      <c r="BK133">
        <f t="shared" si="202"/>
        <v>11.245306955597743</v>
      </c>
      <c r="BL133">
        <f t="shared" si="202"/>
        <v>0.14775066303054959</v>
      </c>
      <c r="BM133">
        <f t="shared" si="202"/>
        <v>241.83329106201367</v>
      </c>
      <c r="BN133">
        <f t="shared" si="202"/>
        <v>4.594204252323542</v>
      </c>
      <c r="BO133">
        <f t="shared" si="202"/>
        <v>2.1500168451639419</v>
      </c>
      <c r="BP133">
        <f t="shared" si="202"/>
        <v>28.011097462972007</v>
      </c>
      <c r="BQ133">
        <f t="shared" si="202"/>
        <v>6</v>
      </c>
      <c r="BR133">
        <f t="shared" si="202"/>
        <v>1.4200000166893005</v>
      </c>
      <c r="BS133">
        <f t="shared" si="202"/>
        <v>1</v>
      </c>
      <c r="BT133">
        <f t="shared" si="202"/>
        <v>2.8400000333786011</v>
      </c>
      <c r="BU133">
        <f t="shared" si="202"/>
        <v>32.004191335042314</v>
      </c>
      <c r="BV133">
        <f t="shared" si="202"/>
        <v>28.011097462972007</v>
      </c>
      <c r="BW133">
        <f t="shared" si="202"/>
        <v>34.033063252766929</v>
      </c>
      <c r="BX133">
        <f t="shared" si="202"/>
        <v>400.95370483398437</v>
      </c>
      <c r="BY133">
        <f t="shared" si="202"/>
        <v>385.32999877929689</v>
      </c>
      <c r="BZ133">
        <f t="shared" si="202"/>
        <v>18.684102376302082</v>
      </c>
      <c r="CA133">
        <f t="shared" si="202"/>
        <v>24.066190592447917</v>
      </c>
      <c r="CB133">
        <f t="shared" si="202"/>
        <v>26.776144409179686</v>
      </c>
      <c r="CC133">
        <f t="shared" si="202"/>
        <v>34.489204661051431</v>
      </c>
      <c r="CD133">
        <f t="shared" si="202"/>
        <v>499.84010620117186</v>
      </c>
      <c r="CE133">
        <f t="shared" si="202"/>
        <v>1501.0086995442709</v>
      </c>
      <c r="CF133">
        <f t="shared" si="202"/>
        <v>237.4726552327474</v>
      </c>
      <c r="CG133">
        <f t="shared" si="202"/>
        <v>68.44784342447916</v>
      </c>
      <c r="CH133">
        <f t="shared" si="202"/>
        <v>-2.0436668395996094</v>
      </c>
      <c r="CI133">
        <f t="shared" si="202"/>
        <v>3.322264552116394E-2</v>
      </c>
      <c r="CJ133">
        <f t="shared" si="202"/>
        <v>1</v>
      </c>
      <c r="CK133">
        <f t="shared" si="202"/>
        <v>-0.21956524252891541</v>
      </c>
      <c r="CL133">
        <f t="shared" si="202"/>
        <v>2.737391471862793</v>
      </c>
      <c r="CM133">
        <f t="shared" si="202"/>
        <v>1</v>
      </c>
      <c r="CN133">
        <f t="shared" si="202"/>
        <v>0</v>
      </c>
      <c r="CO133">
        <f t="shared" si="202"/>
        <v>0.15999999642372131</v>
      </c>
      <c r="CP133">
        <f t="shared" si="202"/>
        <v>111115</v>
      </c>
      <c r="CQ133">
        <f t="shared" si="202"/>
        <v>0.83306684366861972</v>
      </c>
      <c r="CR133">
        <f t="shared" si="202"/>
        <v>4.5942042523235433E-3</v>
      </c>
      <c r="CS133">
        <f t="shared" si="202"/>
        <v>301.16109746297201</v>
      </c>
      <c r="CT133">
        <f t="shared" si="202"/>
        <v>305.1541913350423</v>
      </c>
      <c r="CU133">
        <f t="shared" si="202"/>
        <v>240.16138655905792</v>
      </c>
      <c r="CV133">
        <f t="shared" si="202"/>
        <v>1.0087556228627621</v>
      </c>
      <c r="CW133">
        <f t="shared" si="202"/>
        <v>3.7972956901656096</v>
      </c>
      <c r="CX133">
        <f t="shared" si="202"/>
        <v>55.477214438289749</v>
      </c>
      <c r="CY133">
        <f t="shared" si="202"/>
        <v>31.411023845841843</v>
      </c>
      <c r="CZ133">
        <f t="shared" si="202"/>
        <v>30.007644399007162</v>
      </c>
      <c r="DA133">
        <f t="shared" si="202"/>
        <v>4.2623210664962405</v>
      </c>
      <c r="DB133">
        <f t="shared" si="202"/>
        <v>0.14044405346358552</v>
      </c>
      <c r="DC133">
        <f t="shared" si="202"/>
        <v>1.6472788450016671</v>
      </c>
      <c r="DD133">
        <f t="shared" si="202"/>
        <v>2.6150422214945732</v>
      </c>
      <c r="DE133">
        <f t="shared" si="202"/>
        <v>8.8405990968761283E-2</v>
      </c>
      <c r="DF133">
        <f t="shared" si="202"/>
        <v>16.552967207527722</v>
      </c>
      <c r="DG133">
        <f t="shared" si="202"/>
        <v>0.62760044984095831</v>
      </c>
      <c r="DH133">
        <f t="shared" si="202"/>
        <v>43.95112738513896</v>
      </c>
      <c r="DI133">
        <f t="shared" si="202"/>
        <v>379.98451842308828</v>
      </c>
      <c r="DJ133">
        <f t="shared" si="202"/>
        <v>1.3006967372915283E-2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stm-pbcup1_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2015-07-10T15:20:32Z</dcterms:created>
  <dcterms:modified xsi:type="dcterms:W3CDTF">2015-07-22T14:58:27Z</dcterms:modified>
</cp:coreProperties>
</file>