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8770" windowHeight="12315"/>
  </bookViews>
  <sheets>
    <sheet name="stm-pbcup2_" sheetId="1" r:id="rId1"/>
  </sheets>
  <calcPr calcId="152511"/>
</workbook>
</file>

<file path=xl/calcChain.xml><?xml version="1.0" encoding="utf-8"?>
<calcChain xmlns="http://schemas.openxmlformats.org/spreadsheetml/2006/main">
  <c r="DJ130" i="1" l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130" i="1" l="1"/>
  <c r="BF130" i="1"/>
  <c r="BG113" i="1"/>
  <c r="BF113" i="1"/>
  <c r="BG96" i="1"/>
  <c r="BF96" i="1"/>
  <c r="BG79" i="1"/>
  <c r="BF79" i="1"/>
  <c r="BG62" i="1"/>
  <c r="BF62" i="1"/>
  <c r="BG45" i="1"/>
  <c r="BF45" i="1"/>
  <c r="BG28" i="1"/>
  <c r="BF28" i="1"/>
  <c r="L14" i="1"/>
  <c r="N14" i="1" s="1"/>
  <c r="AK14" i="1"/>
  <c r="E14" i="1" s="1"/>
  <c r="AM14" i="1"/>
  <c r="AN14" i="1"/>
  <c r="AO14" i="1"/>
  <c r="AT14" i="1"/>
  <c r="AU14" i="1" s="1"/>
  <c r="AX14" i="1" s="1"/>
  <c r="AW14" i="1"/>
  <c r="L15" i="1"/>
  <c r="N15" i="1" s="1"/>
  <c r="AK15" i="1"/>
  <c r="AL15" i="1" s="1"/>
  <c r="H15" i="1" s="1"/>
  <c r="AM15" i="1"/>
  <c r="AN15" i="1"/>
  <c r="AO15" i="1"/>
  <c r="AT15" i="1"/>
  <c r="AU15" i="1" s="1"/>
  <c r="AX15" i="1" s="1"/>
  <c r="AW15" i="1"/>
  <c r="L16" i="1"/>
  <c r="N16" i="1" s="1"/>
  <c r="AK16" i="1"/>
  <c r="AL16" i="1" s="1"/>
  <c r="H16" i="1" s="1"/>
  <c r="AM16" i="1"/>
  <c r="AN16" i="1"/>
  <c r="AO16" i="1"/>
  <c r="AP16" i="1" s="1"/>
  <c r="J16" i="1" s="1"/>
  <c r="AQ16" i="1" s="1"/>
  <c r="AT16" i="1"/>
  <c r="AU16" i="1" s="1"/>
  <c r="AW16" i="1"/>
  <c r="AX16" i="1"/>
  <c r="E17" i="1"/>
  <c r="L17" i="1"/>
  <c r="N17" i="1" s="1"/>
  <c r="BC17" i="1" s="1"/>
  <c r="AK17" i="1"/>
  <c r="AL17" i="1"/>
  <c r="AM17" i="1"/>
  <c r="AN17" i="1"/>
  <c r="AO17" i="1"/>
  <c r="AT17" i="1"/>
  <c r="AU17" i="1" s="1"/>
  <c r="AX17" i="1" s="1"/>
  <c r="AW17" i="1"/>
  <c r="L18" i="1"/>
  <c r="N18" i="1" s="1"/>
  <c r="BC18" i="1" s="1"/>
  <c r="AK18" i="1"/>
  <c r="E18" i="1" s="1"/>
  <c r="AL18" i="1"/>
  <c r="H18" i="1" s="1"/>
  <c r="AM18" i="1"/>
  <c r="AN18" i="1"/>
  <c r="AO18" i="1"/>
  <c r="AT18" i="1"/>
  <c r="AU18" i="1" s="1"/>
  <c r="AW18" i="1"/>
  <c r="L19" i="1"/>
  <c r="N19" i="1"/>
  <c r="AK19" i="1"/>
  <c r="E19" i="1" s="1"/>
  <c r="AL19" i="1"/>
  <c r="AM19" i="1"/>
  <c r="AP19" i="1" s="1"/>
  <c r="J19" i="1" s="1"/>
  <c r="AQ19" i="1" s="1"/>
  <c r="AN19" i="1"/>
  <c r="AO19" i="1"/>
  <c r="AT19" i="1"/>
  <c r="AU19" i="1"/>
  <c r="AX19" i="1" s="1"/>
  <c r="AW19" i="1"/>
  <c r="L20" i="1"/>
  <c r="N20" i="1" s="1"/>
  <c r="AK20" i="1"/>
  <c r="AL20" i="1" s="1"/>
  <c r="AM20" i="1"/>
  <c r="AN20" i="1"/>
  <c r="AO20" i="1"/>
  <c r="AT20" i="1"/>
  <c r="AU20" i="1"/>
  <c r="AW20" i="1"/>
  <c r="E21" i="1"/>
  <c r="H21" i="1"/>
  <c r="L21" i="1"/>
  <c r="N21" i="1" s="1"/>
  <c r="AK21" i="1"/>
  <c r="AL21" i="1" s="1"/>
  <c r="AM21" i="1"/>
  <c r="AN21" i="1"/>
  <c r="AP21" i="1" s="1"/>
  <c r="J21" i="1" s="1"/>
  <c r="AQ21" i="1" s="1"/>
  <c r="AR21" i="1" s="1"/>
  <c r="AS21" i="1" s="1"/>
  <c r="AV21" i="1" s="1"/>
  <c r="AO21" i="1"/>
  <c r="AT21" i="1"/>
  <c r="AU21" i="1" s="1"/>
  <c r="AX21" i="1" s="1"/>
  <c r="AW21" i="1"/>
  <c r="L22" i="1"/>
  <c r="N22" i="1"/>
  <c r="AK22" i="1"/>
  <c r="E22" i="1" s="1"/>
  <c r="AM22" i="1"/>
  <c r="AN22" i="1"/>
  <c r="AO22" i="1"/>
  <c r="AT22" i="1"/>
  <c r="AU22" i="1" s="1"/>
  <c r="AW22" i="1"/>
  <c r="L23" i="1"/>
  <c r="N23" i="1" s="1"/>
  <c r="AK23" i="1"/>
  <c r="E23" i="1" s="1"/>
  <c r="BC23" i="1" s="1"/>
  <c r="AL23" i="1"/>
  <c r="H23" i="1" s="1"/>
  <c r="AM23" i="1"/>
  <c r="AN23" i="1"/>
  <c r="AO23" i="1"/>
  <c r="AT23" i="1"/>
  <c r="AU23" i="1" s="1"/>
  <c r="AX23" i="1" s="1"/>
  <c r="AW23" i="1"/>
  <c r="L24" i="1"/>
  <c r="N24" i="1"/>
  <c r="AK24" i="1"/>
  <c r="E24" i="1" s="1"/>
  <c r="BC24" i="1" s="1"/>
  <c r="AL24" i="1"/>
  <c r="AM24" i="1"/>
  <c r="AP24" i="1" s="1"/>
  <c r="J24" i="1" s="1"/>
  <c r="AQ24" i="1" s="1"/>
  <c r="AN24" i="1"/>
  <c r="AO24" i="1"/>
  <c r="AT24" i="1"/>
  <c r="AU24" i="1" s="1"/>
  <c r="AX24" i="1" s="1"/>
  <c r="AW24" i="1"/>
  <c r="L25" i="1"/>
  <c r="N25" i="1" s="1"/>
  <c r="AK25" i="1"/>
  <c r="AM25" i="1"/>
  <c r="AN25" i="1"/>
  <c r="AO25" i="1"/>
  <c r="AT25" i="1"/>
  <c r="AU25" i="1" s="1"/>
  <c r="AX25" i="1" s="1"/>
  <c r="AW25" i="1"/>
  <c r="L26" i="1"/>
  <c r="N26" i="1"/>
  <c r="AK26" i="1"/>
  <c r="AL26" i="1" s="1"/>
  <c r="H26" i="1" s="1"/>
  <c r="AM26" i="1"/>
  <c r="AP26" i="1" s="1"/>
  <c r="J26" i="1" s="1"/>
  <c r="AQ26" i="1" s="1"/>
  <c r="AN26" i="1"/>
  <c r="AO26" i="1"/>
  <c r="AT26" i="1"/>
  <c r="AU26" i="1" s="1"/>
  <c r="AW26" i="1"/>
  <c r="L27" i="1"/>
  <c r="N27" i="1"/>
  <c r="AK27" i="1"/>
  <c r="E27" i="1" s="1"/>
  <c r="AL27" i="1"/>
  <c r="AP27" i="1" s="1"/>
  <c r="J27" i="1" s="1"/>
  <c r="AQ27" i="1" s="1"/>
  <c r="AM27" i="1"/>
  <c r="AN27" i="1"/>
  <c r="AO27" i="1"/>
  <c r="AT27" i="1"/>
  <c r="AU27" i="1" s="1"/>
  <c r="AW27" i="1"/>
  <c r="L28" i="1"/>
  <c r="N28" i="1"/>
  <c r="AK28" i="1"/>
  <c r="E28" i="1" s="1"/>
  <c r="AM28" i="1"/>
  <c r="AN28" i="1"/>
  <c r="AO28" i="1"/>
  <c r="AT28" i="1"/>
  <c r="AU28" i="1" s="1"/>
  <c r="AX28" i="1" s="1"/>
  <c r="AW28" i="1"/>
  <c r="L31" i="1"/>
  <c r="N31" i="1" s="1"/>
  <c r="AK31" i="1"/>
  <c r="E31" i="1" s="1"/>
  <c r="AM31" i="1"/>
  <c r="AN31" i="1"/>
  <c r="AO31" i="1"/>
  <c r="AT31" i="1"/>
  <c r="AU31" i="1" s="1"/>
  <c r="AX31" i="1" s="1"/>
  <c r="AW31" i="1"/>
  <c r="L32" i="1"/>
  <c r="N32" i="1" s="1"/>
  <c r="AK32" i="1"/>
  <c r="E32" i="1" s="1"/>
  <c r="BC32" i="1" s="1"/>
  <c r="AL32" i="1"/>
  <c r="H32" i="1" s="1"/>
  <c r="AM32" i="1"/>
  <c r="AN32" i="1"/>
  <c r="AO32" i="1"/>
  <c r="AP32" i="1"/>
  <c r="J32" i="1" s="1"/>
  <c r="AQ32" i="1" s="1"/>
  <c r="AR32" i="1" s="1"/>
  <c r="AS32" i="1" s="1"/>
  <c r="AV32" i="1" s="1"/>
  <c r="F32" i="1" s="1"/>
  <c r="AY32" i="1" s="1"/>
  <c r="AT32" i="1"/>
  <c r="AU32" i="1" s="1"/>
  <c r="AW32" i="1"/>
  <c r="L33" i="1"/>
  <c r="N33" i="1" s="1"/>
  <c r="AK33" i="1"/>
  <c r="AM33" i="1"/>
  <c r="AN33" i="1"/>
  <c r="AO33" i="1"/>
  <c r="AT33" i="1"/>
  <c r="AU33" i="1" s="1"/>
  <c r="AW33" i="1"/>
  <c r="AX33" i="1"/>
  <c r="E34" i="1"/>
  <c r="H34" i="1"/>
  <c r="L34" i="1"/>
  <c r="N34" i="1" s="1"/>
  <c r="BC34" i="1" s="1"/>
  <c r="AK34" i="1"/>
  <c r="AL34" i="1"/>
  <c r="AM34" i="1"/>
  <c r="AN34" i="1"/>
  <c r="AO34" i="1"/>
  <c r="AT34" i="1"/>
  <c r="AU34" i="1" s="1"/>
  <c r="AW34" i="1"/>
  <c r="L35" i="1"/>
  <c r="N35" i="1"/>
  <c r="BC35" i="1" s="1"/>
  <c r="AK35" i="1"/>
  <c r="E35" i="1" s="1"/>
  <c r="AM35" i="1"/>
  <c r="AN35" i="1"/>
  <c r="AO35" i="1"/>
  <c r="AT35" i="1"/>
  <c r="AU35" i="1" s="1"/>
  <c r="AX35" i="1" s="1"/>
  <c r="AW35" i="1"/>
  <c r="L36" i="1"/>
  <c r="N36" i="1" s="1"/>
  <c r="AK36" i="1"/>
  <c r="E36" i="1" s="1"/>
  <c r="AL36" i="1"/>
  <c r="AM36" i="1"/>
  <c r="AP36" i="1" s="1"/>
  <c r="J36" i="1" s="1"/>
  <c r="AQ36" i="1" s="1"/>
  <c r="AN36" i="1"/>
  <c r="AO36" i="1"/>
  <c r="AT36" i="1"/>
  <c r="AU36" i="1" s="1"/>
  <c r="AX36" i="1" s="1"/>
  <c r="AW36" i="1"/>
  <c r="L37" i="1"/>
  <c r="N37" i="1" s="1"/>
  <c r="AK37" i="1"/>
  <c r="AM37" i="1"/>
  <c r="AN37" i="1"/>
  <c r="AO37" i="1"/>
  <c r="AT37" i="1"/>
  <c r="AU37" i="1"/>
  <c r="AW37" i="1"/>
  <c r="AX37" i="1" s="1"/>
  <c r="L38" i="1"/>
  <c r="N38" i="1"/>
  <c r="AK38" i="1"/>
  <c r="AM38" i="1"/>
  <c r="AN38" i="1"/>
  <c r="AO38" i="1"/>
  <c r="AT38" i="1"/>
  <c r="AU38" i="1" s="1"/>
  <c r="AX38" i="1" s="1"/>
  <c r="AW38" i="1"/>
  <c r="L39" i="1"/>
  <c r="N39" i="1" s="1"/>
  <c r="AK39" i="1"/>
  <c r="AL39" i="1" s="1"/>
  <c r="H39" i="1" s="1"/>
  <c r="AM39" i="1"/>
  <c r="AN39" i="1"/>
  <c r="AO39" i="1"/>
  <c r="AT39" i="1"/>
  <c r="AU39" i="1" s="1"/>
  <c r="AW39" i="1"/>
  <c r="L40" i="1"/>
  <c r="N40" i="1"/>
  <c r="AK40" i="1"/>
  <c r="E40" i="1" s="1"/>
  <c r="AM40" i="1"/>
  <c r="AN40" i="1"/>
  <c r="AO40" i="1"/>
  <c r="AT40" i="1"/>
  <c r="AU40" i="1" s="1"/>
  <c r="AX40" i="1" s="1"/>
  <c r="AW40" i="1"/>
  <c r="E41" i="1"/>
  <c r="H41" i="1"/>
  <c r="L41" i="1"/>
  <c r="N41" i="1"/>
  <c r="AK41" i="1"/>
  <c r="AL41" i="1" s="1"/>
  <c r="AM41" i="1"/>
  <c r="AN41" i="1"/>
  <c r="AO41" i="1"/>
  <c r="AP41" i="1" s="1"/>
  <c r="J41" i="1" s="1"/>
  <c r="AQ41" i="1" s="1"/>
  <c r="AT41" i="1"/>
  <c r="AU41" i="1"/>
  <c r="AW41" i="1"/>
  <c r="AX41" i="1" s="1"/>
  <c r="L42" i="1"/>
  <c r="N42" i="1" s="1"/>
  <c r="AK42" i="1"/>
  <c r="AL42" i="1" s="1"/>
  <c r="AM42" i="1"/>
  <c r="AN42" i="1"/>
  <c r="AO42" i="1"/>
  <c r="AT42" i="1"/>
  <c r="AU42" i="1"/>
  <c r="AW42" i="1"/>
  <c r="AX42" i="1" s="1"/>
  <c r="E43" i="1"/>
  <c r="H43" i="1"/>
  <c r="L43" i="1"/>
  <c r="N43" i="1" s="1"/>
  <c r="AK43" i="1"/>
  <c r="AL43" i="1" s="1"/>
  <c r="AM43" i="1"/>
  <c r="AN43" i="1"/>
  <c r="AO43" i="1"/>
  <c r="AP43" i="1" s="1"/>
  <c r="J43" i="1" s="1"/>
  <c r="AQ43" i="1" s="1"/>
  <c r="AT43" i="1"/>
  <c r="AU43" i="1"/>
  <c r="AW43" i="1"/>
  <c r="L44" i="1"/>
  <c r="N44" i="1" s="1"/>
  <c r="AK44" i="1"/>
  <c r="E44" i="1" s="1"/>
  <c r="AL44" i="1"/>
  <c r="H44" i="1" s="1"/>
  <c r="AM44" i="1"/>
  <c r="AN44" i="1"/>
  <c r="AO44" i="1"/>
  <c r="AT44" i="1"/>
  <c r="AU44" i="1" s="1"/>
  <c r="AW44" i="1"/>
  <c r="L45" i="1"/>
  <c r="N45" i="1"/>
  <c r="AK45" i="1"/>
  <c r="E45" i="1" s="1"/>
  <c r="AM45" i="1"/>
  <c r="AN45" i="1"/>
  <c r="AO45" i="1"/>
  <c r="AT45" i="1"/>
  <c r="AU45" i="1" s="1"/>
  <c r="AW45" i="1"/>
  <c r="BC45" i="1"/>
  <c r="E48" i="1"/>
  <c r="L48" i="1"/>
  <c r="N48" i="1" s="1"/>
  <c r="AK48" i="1"/>
  <c r="AL48" i="1"/>
  <c r="AM48" i="1"/>
  <c r="AN48" i="1"/>
  <c r="AO48" i="1"/>
  <c r="AT48" i="1"/>
  <c r="AU48" i="1" s="1"/>
  <c r="AW48" i="1"/>
  <c r="L49" i="1"/>
  <c r="N49" i="1" s="1"/>
  <c r="AK49" i="1"/>
  <c r="AM49" i="1"/>
  <c r="AN49" i="1"/>
  <c r="AO49" i="1"/>
  <c r="AT49" i="1"/>
  <c r="AU49" i="1"/>
  <c r="AX49" i="1" s="1"/>
  <c r="AW49" i="1"/>
  <c r="E50" i="1"/>
  <c r="H50" i="1"/>
  <c r="L50" i="1"/>
  <c r="N50" i="1"/>
  <c r="AK50" i="1"/>
  <c r="AL50" i="1" s="1"/>
  <c r="AM50" i="1"/>
  <c r="AN50" i="1"/>
  <c r="AO50" i="1"/>
  <c r="AP50" i="1" s="1"/>
  <c r="J50" i="1" s="1"/>
  <c r="AQ50" i="1" s="1"/>
  <c r="I50" i="1" s="1"/>
  <c r="AR50" i="1"/>
  <c r="AS50" i="1" s="1"/>
  <c r="AV50" i="1" s="1"/>
  <c r="F50" i="1" s="1"/>
  <c r="AY50" i="1" s="1"/>
  <c r="G50" i="1" s="1"/>
  <c r="AT50" i="1"/>
  <c r="AU50" i="1" s="1"/>
  <c r="AW50" i="1"/>
  <c r="E51" i="1"/>
  <c r="BC51" i="1" s="1"/>
  <c r="L51" i="1"/>
  <c r="N51" i="1"/>
  <c r="AK51" i="1"/>
  <c r="AL51" i="1" s="1"/>
  <c r="AM51" i="1"/>
  <c r="AN51" i="1"/>
  <c r="AO51" i="1"/>
  <c r="AT51" i="1"/>
  <c r="AU51" i="1" s="1"/>
  <c r="AW51" i="1"/>
  <c r="L52" i="1"/>
  <c r="N52" i="1"/>
  <c r="AK52" i="1"/>
  <c r="E52" i="1" s="1"/>
  <c r="BC52" i="1" s="1"/>
  <c r="AM52" i="1"/>
  <c r="AN52" i="1"/>
  <c r="AO52" i="1"/>
  <c r="AT52" i="1"/>
  <c r="AU52" i="1" s="1"/>
  <c r="AW52" i="1"/>
  <c r="E53" i="1"/>
  <c r="L53" i="1"/>
  <c r="N53" i="1" s="1"/>
  <c r="AK53" i="1"/>
  <c r="AL53" i="1" s="1"/>
  <c r="AM53" i="1"/>
  <c r="AN53" i="1"/>
  <c r="AO53" i="1"/>
  <c r="AT53" i="1"/>
  <c r="AU53" i="1" s="1"/>
  <c r="AW53" i="1"/>
  <c r="AX53" i="1" s="1"/>
  <c r="E54" i="1"/>
  <c r="L54" i="1"/>
  <c r="N54" i="1" s="1"/>
  <c r="AK54" i="1"/>
  <c r="AL54" i="1"/>
  <c r="AM54" i="1"/>
  <c r="AN54" i="1"/>
  <c r="AO54" i="1"/>
  <c r="AT54" i="1"/>
  <c r="AU54" i="1"/>
  <c r="AW54" i="1"/>
  <c r="AX54" i="1" s="1"/>
  <c r="L55" i="1"/>
  <c r="N55" i="1"/>
  <c r="AK55" i="1"/>
  <c r="AM55" i="1"/>
  <c r="AN55" i="1"/>
  <c r="AO55" i="1"/>
  <c r="AT55" i="1"/>
  <c r="AU55" i="1" s="1"/>
  <c r="AW55" i="1"/>
  <c r="L56" i="1"/>
  <c r="N56" i="1" s="1"/>
  <c r="AK56" i="1"/>
  <c r="E56" i="1" s="1"/>
  <c r="AM56" i="1"/>
  <c r="AN56" i="1"/>
  <c r="AO56" i="1"/>
  <c r="AT56" i="1"/>
  <c r="AU56" i="1" s="1"/>
  <c r="AW56" i="1"/>
  <c r="L57" i="1"/>
  <c r="N57" i="1"/>
  <c r="AK57" i="1"/>
  <c r="AM57" i="1"/>
  <c r="AN57" i="1"/>
  <c r="AO57" i="1"/>
  <c r="AT57" i="1"/>
  <c r="AU57" i="1" s="1"/>
  <c r="AX57" i="1" s="1"/>
  <c r="AW57" i="1"/>
  <c r="L58" i="1"/>
  <c r="N58" i="1" s="1"/>
  <c r="AK58" i="1"/>
  <c r="AM58" i="1"/>
  <c r="AN58" i="1"/>
  <c r="AO58" i="1"/>
  <c r="AT58" i="1"/>
  <c r="AU58" i="1" s="1"/>
  <c r="AW58" i="1"/>
  <c r="L59" i="1"/>
  <c r="N59" i="1" s="1"/>
  <c r="AK59" i="1"/>
  <c r="AL59" i="1" s="1"/>
  <c r="H59" i="1" s="1"/>
  <c r="AM59" i="1"/>
  <c r="AP59" i="1" s="1"/>
  <c r="J59" i="1" s="1"/>
  <c r="AQ59" i="1" s="1"/>
  <c r="AR59" i="1" s="1"/>
  <c r="AS59" i="1" s="1"/>
  <c r="AV59" i="1" s="1"/>
  <c r="F59" i="1" s="1"/>
  <c r="AY59" i="1" s="1"/>
  <c r="AN59" i="1"/>
  <c r="AO59" i="1"/>
  <c r="AT59" i="1"/>
  <c r="AU59" i="1" s="1"/>
  <c r="AW59" i="1"/>
  <c r="L60" i="1"/>
  <c r="N60" i="1" s="1"/>
  <c r="AK60" i="1"/>
  <c r="AL60" i="1" s="1"/>
  <c r="H60" i="1" s="1"/>
  <c r="AM60" i="1"/>
  <c r="AN60" i="1"/>
  <c r="AO60" i="1"/>
  <c r="AT60" i="1"/>
  <c r="AU60" i="1"/>
  <c r="AX60" i="1" s="1"/>
  <c r="AW60" i="1"/>
  <c r="E61" i="1"/>
  <c r="H61" i="1"/>
  <c r="L61" i="1"/>
  <c r="N61" i="1" s="1"/>
  <c r="BC61" i="1" s="1"/>
  <c r="AK61" i="1"/>
  <c r="AL61" i="1"/>
  <c r="AM61" i="1"/>
  <c r="AN61" i="1"/>
  <c r="AO61" i="1"/>
  <c r="AT61" i="1"/>
  <c r="AU61" i="1" s="1"/>
  <c r="AW61" i="1"/>
  <c r="L62" i="1"/>
  <c r="N62" i="1" s="1"/>
  <c r="AK62" i="1"/>
  <c r="AM62" i="1"/>
  <c r="AN62" i="1"/>
  <c r="AO62" i="1"/>
  <c r="AT62" i="1"/>
  <c r="AU62" i="1" s="1"/>
  <c r="AX62" i="1" s="1"/>
  <c r="AW62" i="1"/>
  <c r="L65" i="1"/>
  <c r="N65" i="1" s="1"/>
  <c r="AK65" i="1"/>
  <c r="AL65" i="1" s="1"/>
  <c r="H65" i="1" s="1"/>
  <c r="AM65" i="1"/>
  <c r="AN65" i="1"/>
  <c r="AO65" i="1"/>
  <c r="AT65" i="1"/>
  <c r="AU65" i="1" s="1"/>
  <c r="AX65" i="1" s="1"/>
  <c r="AW65" i="1"/>
  <c r="E66" i="1"/>
  <c r="L66" i="1"/>
  <c r="N66" i="1" s="1"/>
  <c r="AK66" i="1"/>
  <c r="AL66" i="1" s="1"/>
  <c r="AM66" i="1"/>
  <c r="AN66" i="1"/>
  <c r="AO66" i="1"/>
  <c r="AT66" i="1"/>
  <c r="AU66" i="1"/>
  <c r="AX66" i="1" s="1"/>
  <c r="AW66" i="1"/>
  <c r="BC66" i="1"/>
  <c r="E67" i="1"/>
  <c r="L67" i="1"/>
  <c r="N67" i="1"/>
  <c r="AK67" i="1"/>
  <c r="AL67" i="1" s="1"/>
  <c r="AM67" i="1"/>
  <c r="AN67" i="1"/>
  <c r="AO67" i="1"/>
  <c r="AT67" i="1"/>
  <c r="AU67" i="1" s="1"/>
  <c r="AX67" i="1" s="1"/>
  <c r="AW67" i="1"/>
  <c r="L68" i="1"/>
  <c r="N68" i="1"/>
  <c r="AK68" i="1"/>
  <c r="E68" i="1" s="1"/>
  <c r="AL68" i="1"/>
  <c r="H68" i="1" s="1"/>
  <c r="AM68" i="1"/>
  <c r="AN68" i="1"/>
  <c r="AO68" i="1"/>
  <c r="AT68" i="1"/>
  <c r="AU68" i="1" s="1"/>
  <c r="AX68" i="1" s="1"/>
  <c r="AW68" i="1"/>
  <c r="L69" i="1"/>
  <c r="N69" i="1"/>
  <c r="AK69" i="1"/>
  <c r="E69" i="1" s="1"/>
  <c r="AM69" i="1"/>
  <c r="AN69" i="1"/>
  <c r="AO69" i="1"/>
  <c r="AT69" i="1"/>
  <c r="AU69" i="1" s="1"/>
  <c r="AX69" i="1" s="1"/>
  <c r="AW69" i="1"/>
  <c r="E70" i="1"/>
  <c r="H70" i="1"/>
  <c r="L70" i="1"/>
  <c r="N70" i="1"/>
  <c r="BC70" i="1" s="1"/>
  <c r="AK70" i="1"/>
  <c r="AL70" i="1"/>
  <c r="AM70" i="1"/>
  <c r="AN70" i="1"/>
  <c r="AO70" i="1"/>
  <c r="AT70" i="1"/>
  <c r="AU70" i="1" s="1"/>
  <c r="AW70" i="1"/>
  <c r="L71" i="1"/>
  <c r="N71" i="1" s="1"/>
  <c r="AK71" i="1"/>
  <c r="AL71" i="1" s="1"/>
  <c r="AM71" i="1"/>
  <c r="AN71" i="1"/>
  <c r="AO71" i="1"/>
  <c r="AT71" i="1"/>
  <c r="AU71" i="1" s="1"/>
  <c r="AX71" i="1" s="1"/>
  <c r="AW71" i="1"/>
  <c r="L72" i="1"/>
  <c r="N72" i="1"/>
  <c r="AK72" i="1"/>
  <c r="E72" i="1" s="1"/>
  <c r="AL72" i="1"/>
  <c r="AM72" i="1"/>
  <c r="AN72" i="1"/>
  <c r="AO72" i="1"/>
  <c r="AT72" i="1"/>
  <c r="AU72" i="1"/>
  <c r="AW72" i="1"/>
  <c r="L73" i="1"/>
  <c r="N73" i="1"/>
  <c r="AK73" i="1"/>
  <c r="E73" i="1" s="1"/>
  <c r="BC73" i="1" s="1"/>
  <c r="AL73" i="1"/>
  <c r="H73" i="1" s="1"/>
  <c r="AM73" i="1"/>
  <c r="AN73" i="1"/>
  <c r="AO73" i="1"/>
  <c r="AT73" i="1"/>
  <c r="AU73" i="1" s="1"/>
  <c r="AX73" i="1" s="1"/>
  <c r="AW73" i="1"/>
  <c r="L74" i="1"/>
  <c r="N74" i="1" s="1"/>
  <c r="BC74" i="1" s="1"/>
  <c r="AK74" i="1"/>
  <c r="E74" i="1" s="1"/>
  <c r="AL74" i="1"/>
  <c r="H74" i="1" s="1"/>
  <c r="AM74" i="1"/>
  <c r="AN74" i="1"/>
  <c r="AO74" i="1"/>
  <c r="AP74" i="1" s="1"/>
  <c r="J74" i="1" s="1"/>
  <c r="AQ74" i="1" s="1"/>
  <c r="AT74" i="1"/>
  <c r="AU74" i="1" s="1"/>
  <c r="AW74" i="1"/>
  <c r="L75" i="1"/>
  <c r="N75" i="1" s="1"/>
  <c r="AK75" i="1"/>
  <c r="AM75" i="1"/>
  <c r="AN75" i="1"/>
  <c r="AO75" i="1"/>
  <c r="AT75" i="1"/>
  <c r="AU75" i="1"/>
  <c r="AW75" i="1"/>
  <c r="L76" i="1"/>
  <c r="N76" i="1" s="1"/>
  <c r="AK76" i="1"/>
  <c r="E76" i="1" s="1"/>
  <c r="AL76" i="1"/>
  <c r="H76" i="1" s="1"/>
  <c r="AM76" i="1"/>
  <c r="AN76" i="1"/>
  <c r="AO76" i="1"/>
  <c r="AP76" i="1" s="1"/>
  <c r="J76" i="1" s="1"/>
  <c r="AQ76" i="1" s="1"/>
  <c r="AT76" i="1"/>
  <c r="AU76" i="1" s="1"/>
  <c r="AW76" i="1"/>
  <c r="L77" i="1"/>
  <c r="N77" i="1" s="1"/>
  <c r="AK77" i="1"/>
  <c r="AL77" i="1" s="1"/>
  <c r="H77" i="1" s="1"/>
  <c r="AM77" i="1"/>
  <c r="AN77" i="1"/>
  <c r="AO77" i="1"/>
  <c r="AT77" i="1"/>
  <c r="AU77" i="1" s="1"/>
  <c r="AW77" i="1"/>
  <c r="E78" i="1"/>
  <c r="L78" i="1"/>
  <c r="N78" i="1" s="1"/>
  <c r="AK78" i="1"/>
  <c r="AL78" i="1"/>
  <c r="H78" i="1" s="1"/>
  <c r="AM78" i="1"/>
  <c r="AN78" i="1"/>
  <c r="AO78" i="1"/>
  <c r="AT78" i="1"/>
  <c r="AU78" i="1"/>
  <c r="AW78" i="1"/>
  <c r="L79" i="1"/>
  <c r="N79" i="1" s="1"/>
  <c r="AK79" i="1"/>
  <c r="E79" i="1" s="1"/>
  <c r="AM79" i="1"/>
  <c r="AN79" i="1"/>
  <c r="AO79" i="1"/>
  <c r="AT79" i="1"/>
  <c r="AU79" i="1"/>
  <c r="AW79" i="1"/>
  <c r="AX79" i="1"/>
  <c r="BC79" i="1"/>
  <c r="L82" i="1"/>
  <c r="N82" i="1"/>
  <c r="AK82" i="1"/>
  <c r="E82" i="1" s="1"/>
  <c r="AL82" i="1"/>
  <c r="AM82" i="1"/>
  <c r="AN82" i="1"/>
  <c r="AO82" i="1"/>
  <c r="AT82" i="1"/>
  <c r="AU82" i="1"/>
  <c r="AW82" i="1"/>
  <c r="E83" i="1"/>
  <c r="L83" i="1"/>
  <c r="N83" i="1" s="1"/>
  <c r="AK83" i="1"/>
  <c r="AL83" i="1" s="1"/>
  <c r="H83" i="1" s="1"/>
  <c r="AM83" i="1"/>
  <c r="AN83" i="1"/>
  <c r="AO83" i="1"/>
  <c r="AT83" i="1"/>
  <c r="AU83" i="1" s="1"/>
  <c r="AW83" i="1"/>
  <c r="E84" i="1"/>
  <c r="L84" i="1"/>
  <c r="N84" i="1" s="1"/>
  <c r="AK84" i="1"/>
  <c r="AL84" i="1"/>
  <c r="AM84" i="1"/>
  <c r="AN84" i="1"/>
  <c r="AO84" i="1"/>
  <c r="AT84" i="1"/>
  <c r="AU84" i="1" s="1"/>
  <c r="AW84" i="1"/>
  <c r="E85" i="1"/>
  <c r="L85" i="1"/>
  <c r="N85" i="1"/>
  <c r="AK85" i="1"/>
  <c r="AL85" i="1" s="1"/>
  <c r="H85" i="1" s="1"/>
  <c r="AM85" i="1"/>
  <c r="AN85" i="1"/>
  <c r="AO85" i="1"/>
  <c r="AT85" i="1"/>
  <c r="AU85" i="1" s="1"/>
  <c r="AW85" i="1"/>
  <c r="L86" i="1"/>
  <c r="N86" i="1" s="1"/>
  <c r="AK86" i="1"/>
  <c r="E86" i="1" s="1"/>
  <c r="BC86" i="1" s="1"/>
  <c r="AM86" i="1"/>
  <c r="AN86" i="1"/>
  <c r="AO86" i="1"/>
  <c r="AT86" i="1"/>
  <c r="AU86" i="1"/>
  <c r="AW86" i="1"/>
  <c r="L87" i="1"/>
  <c r="AK87" i="1"/>
  <c r="E87" i="1" s="1"/>
  <c r="AM87" i="1"/>
  <c r="AN87" i="1"/>
  <c r="AO87" i="1"/>
  <c r="AT87" i="1"/>
  <c r="AU87" i="1"/>
  <c r="AW87" i="1"/>
  <c r="E88" i="1"/>
  <c r="L88" i="1"/>
  <c r="N88" i="1" s="1"/>
  <c r="AK88" i="1"/>
  <c r="AL88" i="1"/>
  <c r="H88" i="1" s="1"/>
  <c r="AM88" i="1"/>
  <c r="AP88" i="1" s="1"/>
  <c r="J88" i="1" s="1"/>
  <c r="AQ88" i="1" s="1"/>
  <c r="AN88" i="1"/>
  <c r="AO88" i="1"/>
  <c r="AT88" i="1"/>
  <c r="AU88" i="1"/>
  <c r="AX88" i="1" s="1"/>
  <c r="AW88" i="1"/>
  <c r="L89" i="1"/>
  <c r="N89" i="1" s="1"/>
  <c r="AK89" i="1"/>
  <c r="E89" i="1" s="1"/>
  <c r="AM89" i="1"/>
  <c r="AN89" i="1"/>
  <c r="AO89" i="1"/>
  <c r="AT89" i="1"/>
  <c r="AU89" i="1" s="1"/>
  <c r="AX89" i="1" s="1"/>
  <c r="AW89" i="1"/>
  <c r="L90" i="1"/>
  <c r="N90" i="1" s="1"/>
  <c r="AK90" i="1"/>
  <c r="E90" i="1" s="1"/>
  <c r="BC90" i="1" s="1"/>
  <c r="AM90" i="1"/>
  <c r="AN90" i="1"/>
  <c r="AO90" i="1"/>
  <c r="AT90" i="1"/>
  <c r="AU90" i="1"/>
  <c r="AX90" i="1" s="1"/>
  <c r="AW90" i="1"/>
  <c r="L91" i="1"/>
  <c r="N91" i="1"/>
  <c r="AK91" i="1"/>
  <c r="AM91" i="1"/>
  <c r="AN91" i="1"/>
  <c r="AO91" i="1"/>
  <c r="AT91" i="1"/>
  <c r="AU91" i="1" s="1"/>
  <c r="AX91" i="1" s="1"/>
  <c r="AW91" i="1"/>
  <c r="L92" i="1"/>
  <c r="N92" i="1"/>
  <c r="AK92" i="1"/>
  <c r="E92" i="1" s="1"/>
  <c r="AM92" i="1"/>
  <c r="AN92" i="1"/>
  <c r="AO92" i="1"/>
  <c r="AT92" i="1"/>
  <c r="AU92" i="1" s="1"/>
  <c r="AW92" i="1"/>
  <c r="AX92" i="1" s="1"/>
  <c r="L93" i="1"/>
  <c r="N93" i="1" s="1"/>
  <c r="AK93" i="1"/>
  <c r="E93" i="1" s="1"/>
  <c r="AL93" i="1"/>
  <c r="H93" i="1" s="1"/>
  <c r="AM93" i="1"/>
  <c r="AN93" i="1"/>
  <c r="AO93" i="1"/>
  <c r="AT93" i="1"/>
  <c r="AU93" i="1" s="1"/>
  <c r="AW93" i="1"/>
  <c r="L94" i="1"/>
  <c r="N94" i="1"/>
  <c r="AK94" i="1"/>
  <c r="E94" i="1" s="1"/>
  <c r="BC94" i="1" s="1"/>
  <c r="AM94" i="1"/>
  <c r="AN94" i="1"/>
  <c r="AO94" i="1"/>
  <c r="AT94" i="1"/>
  <c r="AU94" i="1"/>
  <c r="AX94" i="1" s="1"/>
  <c r="AW94" i="1"/>
  <c r="L95" i="1"/>
  <c r="N95" i="1" s="1"/>
  <c r="AK95" i="1"/>
  <c r="E95" i="1" s="1"/>
  <c r="AL95" i="1"/>
  <c r="AM95" i="1"/>
  <c r="AN95" i="1"/>
  <c r="AO95" i="1"/>
  <c r="AT95" i="1"/>
  <c r="AU95" i="1"/>
  <c r="AX95" i="1" s="1"/>
  <c r="AW95" i="1"/>
  <c r="L96" i="1"/>
  <c r="N96" i="1" s="1"/>
  <c r="AK96" i="1"/>
  <c r="E96" i="1" s="1"/>
  <c r="AL96" i="1"/>
  <c r="AM96" i="1"/>
  <c r="AN96" i="1"/>
  <c r="AO96" i="1"/>
  <c r="AT96" i="1"/>
  <c r="AU96" i="1" s="1"/>
  <c r="AW96" i="1"/>
  <c r="L99" i="1"/>
  <c r="N99" i="1" s="1"/>
  <c r="AK99" i="1"/>
  <c r="E99" i="1" s="1"/>
  <c r="AM99" i="1"/>
  <c r="AN99" i="1"/>
  <c r="AO99" i="1"/>
  <c r="AT99" i="1"/>
  <c r="AU99" i="1"/>
  <c r="AW99" i="1"/>
  <c r="L100" i="1"/>
  <c r="N100" i="1" s="1"/>
  <c r="AK100" i="1"/>
  <c r="E100" i="1" s="1"/>
  <c r="AL100" i="1"/>
  <c r="H100" i="1" s="1"/>
  <c r="AM100" i="1"/>
  <c r="AN100" i="1"/>
  <c r="AO100" i="1"/>
  <c r="AT100" i="1"/>
  <c r="AU100" i="1"/>
  <c r="AW100" i="1"/>
  <c r="AX100" i="1"/>
  <c r="L101" i="1"/>
  <c r="N101" i="1" s="1"/>
  <c r="AK101" i="1"/>
  <c r="E101" i="1" s="1"/>
  <c r="AM101" i="1"/>
  <c r="AN101" i="1"/>
  <c r="AO101" i="1"/>
  <c r="AT101" i="1"/>
  <c r="AU101" i="1"/>
  <c r="AW101" i="1"/>
  <c r="L102" i="1"/>
  <c r="N102" i="1"/>
  <c r="AK102" i="1"/>
  <c r="E102" i="1" s="1"/>
  <c r="AM102" i="1"/>
  <c r="AN102" i="1"/>
  <c r="AO102" i="1"/>
  <c r="AT102" i="1"/>
  <c r="AU102" i="1" s="1"/>
  <c r="AX102" i="1" s="1"/>
  <c r="AW102" i="1"/>
  <c r="L103" i="1"/>
  <c r="N103" i="1"/>
  <c r="AK103" i="1"/>
  <c r="AM103" i="1"/>
  <c r="AN103" i="1"/>
  <c r="AO103" i="1"/>
  <c r="AT103" i="1"/>
  <c r="AU103" i="1" s="1"/>
  <c r="AX103" i="1" s="1"/>
  <c r="AW103" i="1"/>
  <c r="L104" i="1"/>
  <c r="N104" i="1" s="1"/>
  <c r="AK104" i="1"/>
  <c r="E104" i="1" s="1"/>
  <c r="AL104" i="1"/>
  <c r="H104" i="1" s="1"/>
  <c r="AM104" i="1"/>
  <c r="AN104" i="1"/>
  <c r="AO104" i="1"/>
  <c r="AT104" i="1"/>
  <c r="AU104" i="1"/>
  <c r="AX104" i="1" s="1"/>
  <c r="AW104" i="1"/>
  <c r="L105" i="1"/>
  <c r="N105" i="1" s="1"/>
  <c r="AK105" i="1"/>
  <c r="E105" i="1" s="1"/>
  <c r="BC105" i="1" s="1"/>
  <c r="AM105" i="1"/>
  <c r="AN105" i="1"/>
  <c r="AO105" i="1"/>
  <c r="AT105" i="1"/>
  <c r="AU105" i="1" s="1"/>
  <c r="AW105" i="1"/>
  <c r="L106" i="1"/>
  <c r="N106" i="1"/>
  <c r="AK106" i="1"/>
  <c r="E106" i="1" s="1"/>
  <c r="AM106" i="1"/>
  <c r="AN106" i="1"/>
  <c r="AO106" i="1"/>
  <c r="AT106" i="1"/>
  <c r="AU106" i="1"/>
  <c r="AW106" i="1"/>
  <c r="AX106" i="1"/>
  <c r="L107" i="1"/>
  <c r="N107" i="1"/>
  <c r="AK107" i="1"/>
  <c r="AL107" i="1" s="1"/>
  <c r="AM107" i="1"/>
  <c r="AN107" i="1"/>
  <c r="AO107" i="1"/>
  <c r="AP107" i="1" s="1"/>
  <c r="J107" i="1" s="1"/>
  <c r="AQ107" i="1" s="1"/>
  <c r="AT107" i="1"/>
  <c r="AU107" i="1" s="1"/>
  <c r="AX107" i="1" s="1"/>
  <c r="AW107" i="1"/>
  <c r="L108" i="1"/>
  <c r="N108" i="1"/>
  <c r="AK108" i="1"/>
  <c r="AM108" i="1"/>
  <c r="AN108" i="1"/>
  <c r="AO108" i="1"/>
  <c r="AT108" i="1"/>
  <c r="AU108" i="1" s="1"/>
  <c r="AW108" i="1"/>
  <c r="E109" i="1"/>
  <c r="L109" i="1"/>
  <c r="N109" i="1" s="1"/>
  <c r="AK109" i="1"/>
  <c r="AL109" i="1"/>
  <c r="H109" i="1" s="1"/>
  <c r="AM109" i="1"/>
  <c r="AN109" i="1"/>
  <c r="AO109" i="1"/>
  <c r="AT109" i="1"/>
  <c r="AU109" i="1" s="1"/>
  <c r="AX109" i="1" s="1"/>
  <c r="AW109" i="1"/>
  <c r="L110" i="1"/>
  <c r="N110" i="1"/>
  <c r="AK110" i="1"/>
  <c r="E110" i="1" s="1"/>
  <c r="AL110" i="1"/>
  <c r="AM110" i="1"/>
  <c r="AN110" i="1"/>
  <c r="AO110" i="1"/>
  <c r="AT110" i="1"/>
  <c r="AU110" i="1" s="1"/>
  <c r="AW110" i="1"/>
  <c r="L111" i="1"/>
  <c r="N111" i="1" s="1"/>
  <c r="AK111" i="1"/>
  <c r="AM111" i="1"/>
  <c r="AN111" i="1"/>
  <c r="AO111" i="1"/>
  <c r="AT111" i="1"/>
  <c r="AU111" i="1" s="1"/>
  <c r="AX111" i="1" s="1"/>
  <c r="AW111" i="1"/>
  <c r="L112" i="1"/>
  <c r="N112" i="1" s="1"/>
  <c r="AK112" i="1"/>
  <c r="E112" i="1" s="1"/>
  <c r="BC112" i="1" s="1"/>
  <c r="AL112" i="1"/>
  <c r="H112" i="1" s="1"/>
  <c r="AM112" i="1"/>
  <c r="AN112" i="1"/>
  <c r="AP112" i="1" s="1"/>
  <c r="J112" i="1" s="1"/>
  <c r="AQ112" i="1" s="1"/>
  <c r="AR112" i="1" s="1"/>
  <c r="AS112" i="1" s="1"/>
  <c r="AV112" i="1" s="1"/>
  <c r="F112" i="1" s="1"/>
  <c r="AY112" i="1" s="1"/>
  <c r="AO112" i="1"/>
  <c r="AT112" i="1"/>
  <c r="AU112" i="1"/>
  <c r="AX112" i="1" s="1"/>
  <c r="AW112" i="1"/>
  <c r="L113" i="1"/>
  <c r="N113" i="1" s="1"/>
  <c r="AK113" i="1"/>
  <c r="E113" i="1" s="1"/>
  <c r="AM113" i="1"/>
  <c r="AN113" i="1"/>
  <c r="AO113" i="1"/>
  <c r="AT113" i="1"/>
  <c r="AU113" i="1" s="1"/>
  <c r="AW113" i="1"/>
  <c r="L116" i="1"/>
  <c r="N116" i="1"/>
  <c r="AK116" i="1"/>
  <c r="E116" i="1" s="1"/>
  <c r="AL116" i="1"/>
  <c r="AM116" i="1"/>
  <c r="AN116" i="1"/>
  <c r="AO116" i="1"/>
  <c r="AT116" i="1"/>
  <c r="AU116" i="1"/>
  <c r="AX116" i="1" s="1"/>
  <c r="AW116" i="1"/>
  <c r="L117" i="1"/>
  <c r="N117" i="1" s="1"/>
  <c r="AK117" i="1"/>
  <c r="E117" i="1" s="1"/>
  <c r="AL117" i="1"/>
  <c r="AP117" i="1" s="1"/>
  <c r="J117" i="1" s="1"/>
  <c r="AQ117" i="1" s="1"/>
  <c r="AM117" i="1"/>
  <c r="AN117" i="1"/>
  <c r="AO117" i="1"/>
  <c r="AT117" i="1"/>
  <c r="AU117" i="1"/>
  <c r="AW117" i="1"/>
  <c r="BC117" i="1"/>
  <c r="L118" i="1"/>
  <c r="N118" i="1" s="1"/>
  <c r="AK118" i="1"/>
  <c r="AL118" i="1" s="1"/>
  <c r="H118" i="1" s="1"/>
  <c r="AM118" i="1"/>
  <c r="AN118" i="1"/>
  <c r="AO118" i="1"/>
  <c r="AT118" i="1"/>
  <c r="AU118" i="1"/>
  <c r="AW118" i="1"/>
  <c r="AX118" i="1"/>
  <c r="E119" i="1"/>
  <c r="L119" i="1"/>
  <c r="N119" i="1" s="1"/>
  <c r="AK119" i="1"/>
  <c r="AL119" i="1" s="1"/>
  <c r="AM119" i="1"/>
  <c r="AN119" i="1"/>
  <c r="AO119" i="1"/>
  <c r="AT119" i="1"/>
  <c r="AU119" i="1"/>
  <c r="AW119" i="1"/>
  <c r="L120" i="1"/>
  <c r="N120" i="1" s="1"/>
  <c r="AK120" i="1"/>
  <c r="E120" i="1" s="1"/>
  <c r="AL120" i="1"/>
  <c r="AM120" i="1"/>
  <c r="AN120" i="1"/>
  <c r="AO120" i="1"/>
  <c r="AT120" i="1"/>
  <c r="AU120" i="1"/>
  <c r="AW120" i="1"/>
  <c r="E121" i="1"/>
  <c r="L121" i="1"/>
  <c r="AK121" i="1"/>
  <c r="AL121" i="1" s="1"/>
  <c r="H121" i="1" s="1"/>
  <c r="AM121" i="1"/>
  <c r="AN121" i="1"/>
  <c r="AO121" i="1"/>
  <c r="AT121" i="1"/>
  <c r="AU121" i="1" s="1"/>
  <c r="AW121" i="1"/>
  <c r="L122" i="1"/>
  <c r="N122" i="1" s="1"/>
  <c r="AK122" i="1"/>
  <c r="E122" i="1" s="1"/>
  <c r="AL122" i="1"/>
  <c r="H122" i="1" s="1"/>
  <c r="AM122" i="1"/>
  <c r="AN122" i="1"/>
  <c r="AO122" i="1"/>
  <c r="AT122" i="1"/>
  <c r="AU122" i="1"/>
  <c r="AW122" i="1"/>
  <c r="AX122" i="1"/>
  <c r="E123" i="1"/>
  <c r="H123" i="1"/>
  <c r="L123" i="1"/>
  <c r="N123" i="1" s="1"/>
  <c r="AK123" i="1"/>
  <c r="AL123" i="1" s="1"/>
  <c r="AM123" i="1"/>
  <c r="AN123" i="1"/>
  <c r="AO123" i="1"/>
  <c r="AP123" i="1"/>
  <c r="J123" i="1" s="1"/>
  <c r="AQ123" i="1" s="1"/>
  <c r="AR123" i="1"/>
  <c r="AS123" i="1"/>
  <c r="AV123" i="1" s="1"/>
  <c r="AT123" i="1"/>
  <c r="AU123" i="1"/>
  <c r="AW123" i="1"/>
  <c r="L124" i="1"/>
  <c r="N124" i="1"/>
  <c r="AK124" i="1"/>
  <c r="E124" i="1" s="1"/>
  <c r="AL124" i="1"/>
  <c r="AM124" i="1"/>
  <c r="AN124" i="1"/>
  <c r="AO124" i="1"/>
  <c r="AT124" i="1"/>
  <c r="AU124" i="1" s="1"/>
  <c r="AX124" i="1" s="1"/>
  <c r="AW124" i="1"/>
  <c r="L125" i="1"/>
  <c r="N125" i="1" s="1"/>
  <c r="AK125" i="1"/>
  <c r="E125" i="1" s="1"/>
  <c r="AM125" i="1"/>
  <c r="AN125" i="1"/>
  <c r="AO125" i="1"/>
  <c r="AT125" i="1"/>
  <c r="AU125" i="1" s="1"/>
  <c r="AX125" i="1" s="1"/>
  <c r="AW125" i="1"/>
  <c r="E126" i="1"/>
  <c r="L126" i="1"/>
  <c r="N126" i="1" s="1"/>
  <c r="AK126" i="1"/>
  <c r="AL126" i="1"/>
  <c r="AM126" i="1"/>
  <c r="AN126" i="1"/>
  <c r="AO126" i="1"/>
  <c r="AT126" i="1"/>
  <c r="AU126" i="1" s="1"/>
  <c r="AX126" i="1" s="1"/>
  <c r="AW126" i="1"/>
  <c r="L127" i="1"/>
  <c r="N127" i="1" s="1"/>
  <c r="AK127" i="1"/>
  <c r="E127" i="1" s="1"/>
  <c r="AM127" i="1"/>
  <c r="AN127" i="1"/>
  <c r="AO127" i="1"/>
  <c r="AT127" i="1"/>
  <c r="AU127" i="1"/>
  <c r="AX127" i="1" s="1"/>
  <c r="AW127" i="1"/>
  <c r="BC127" i="1"/>
  <c r="L128" i="1"/>
  <c r="N128" i="1"/>
  <c r="AK128" i="1"/>
  <c r="AL128" i="1" s="1"/>
  <c r="H128" i="1" s="1"/>
  <c r="AM128" i="1"/>
  <c r="AN128" i="1"/>
  <c r="AO128" i="1"/>
  <c r="AT128" i="1"/>
  <c r="AU128" i="1" s="1"/>
  <c r="AX128" i="1" s="1"/>
  <c r="AW128" i="1"/>
  <c r="E129" i="1"/>
  <c r="L129" i="1"/>
  <c r="N129" i="1" s="1"/>
  <c r="BC129" i="1" s="1"/>
  <c r="AK129" i="1"/>
  <c r="AL129" i="1"/>
  <c r="H129" i="1" s="1"/>
  <c r="AM129" i="1"/>
  <c r="AN129" i="1"/>
  <c r="AO129" i="1"/>
  <c r="AT129" i="1"/>
  <c r="AU129" i="1" s="1"/>
  <c r="AW129" i="1"/>
  <c r="E130" i="1"/>
  <c r="L130" i="1"/>
  <c r="N130" i="1"/>
  <c r="AK130" i="1"/>
  <c r="AL130" i="1"/>
  <c r="AM130" i="1"/>
  <c r="AN130" i="1"/>
  <c r="AO130" i="1"/>
  <c r="AT130" i="1"/>
  <c r="AU130" i="1" s="1"/>
  <c r="AX130" i="1" s="1"/>
  <c r="AW130" i="1"/>
  <c r="AP51" i="1" l="1"/>
  <c r="J51" i="1" s="1"/>
  <c r="AQ51" i="1" s="1"/>
  <c r="AR51" i="1" s="1"/>
  <c r="AS51" i="1" s="1"/>
  <c r="AV51" i="1" s="1"/>
  <c r="F51" i="1" s="1"/>
  <c r="AY51" i="1" s="1"/>
  <c r="G51" i="1" s="1"/>
  <c r="H51" i="1"/>
  <c r="AR74" i="1"/>
  <c r="AS74" i="1" s="1"/>
  <c r="AV74" i="1" s="1"/>
  <c r="F74" i="1" s="1"/>
  <c r="AY74" i="1" s="1"/>
  <c r="G74" i="1" s="1"/>
  <c r="I74" i="1"/>
  <c r="F21" i="1"/>
  <c r="AY21" i="1" s="1"/>
  <c r="G21" i="1" s="1"/>
  <c r="BC116" i="1"/>
  <c r="AR41" i="1"/>
  <c r="AS41" i="1" s="1"/>
  <c r="AV41" i="1" s="1"/>
  <c r="F41" i="1" s="1"/>
  <c r="AY41" i="1" s="1"/>
  <c r="G41" i="1" s="1"/>
  <c r="AZ41" i="1" s="1"/>
  <c r="I41" i="1"/>
  <c r="AP31" i="1"/>
  <c r="J31" i="1" s="1"/>
  <c r="AQ31" i="1" s="1"/>
  <c r="BB31" i="1" s="1"/>
  <c r="BD31" i="1" s="1"/>
  <c r="G112" i="1"/>
  <c r="BA112" i="1" s="1"/>
  <c r="F123" i="1"/>
  <c r="AY123" i="1" s="1"/>
  <c r="G123" i="1" s="1"/>
  <c r="AZ123" i="1" s="1"/>
  <c r="BC56" i="1"/>
  <c r="BC22" i="1"/>
  <c r="AP90" i="1"/>
  <c r="J90" i="1" s="1"/>
  <c r="AQ90" i="1" s="1"/>
  <c r="AP67" i="1"/>
  <c r="J67" i="1" s="1"/>
  <c r="AQ67" i="1" s="1"/>
  <c r="I67" i="1" s="1"/>
  <c r="BC27" i="1"/>
  <c r="AP124" i="1"/>
  <c r="J124" i="1" s="1"/>
  <c r="AQ124" i="1" s="1"/>
  <c r="AX120" i="1"/>
  <c r="AX86" i="1"/>
  <c r="AX78" i="1"/>
  <c r="E77" i="1"/>
  <c r="BC77" i="1" s="1"/>
  <c r="AX74" i="1"/>
  <c r="AX52" i="1"/>
  <c r="AX44" i="1"/>
  <c r="E39" i="1"/>
  <c r="AP128" i="1"/>
  <c r="J128" i="1" s="1"/>
  <c r="AQ128" i="1" s="1"/>
  <c r="I128" i="1" s="1"/>
  <c r="H117" i="1"/>
  <c r="AX84" i="1"/>
  <c r="AX48" i="1"/>
  <c r="BC41" i="1"/>
  <c r="AX32" i="1"/>
  <c r="H27" i="1"/>
  <c r="E107" i="1"/>
  <c r="AL94" i="1"/>
  <c r="H94" i="1" s="1"/>
  <c r="AL92" i="1"/>
  <c r="H92" i="1" s="1"/>
  <c r="AL90" i="1"/>
  <c r="H90" i="1" s="1"/>
  <c r="AX76" i="1"/>
  <c r="AX70" i="1"/>
  <c r="AX50" i="1"/>
  <c r="AP34" i="1"/>
  <c r="J34" i="1" s="1"/>
  <c r="AQ34" i="1" s="1"/>
  <c r="G32" i="1"/>
  <c r="BA32" i="1" s="1"/>
  <c r="AX26" i="1"/>
  <c r="AP116" i="1"/>
  <c r="J116" i="1" s="1"/>
  <c r="AQ116" i="1" s="1"/>
  <c r="AX110" i="1"/>
  <c r="AX108" i="1"/>
  <c r="AP70" i="1"/>
  <c r="J70" i="1" s="1"/>
  <c r="AQ70" i="1" s="1"/>
  <c r="AR70" i="1" s="1"/>
  <c r="AS70" i="1" s="1"/>
  <c r="AV70" i="1" s="1"/>
  <c r="F70" i="1" s="1"/>
  <c r="AY70" i="1" s="1"/>
  <c r="G70" i="1" s="1"/>
  <c r="AP68" i="1"/>
  <c r="J68" i="1" s="1"/>
  <c r="AQ68" i="1" s="1"/>
  <c r="BC67" i="1"/>
  <c r="AX123" i="1"/>
  <c r="AP104" i="1"/>
  <c r="J104" i="1" s="1"/>
  <c r="AQ104" i="1" s="1"/>
  <c r="BC88" i="1"/>
  <c r="E65" i="1"/>
  <c r="BC36" i="1"/>
  <c r="AX129" i="1"/>
  <c r="AX93" i="1"/>
  <c r="AL86" i="1"/>
  <c r="AX58" i="1"/>
  <c r="AL56" i="1"/>
  <c r="BC54" i="1"/>
  <c r="E42" i="1"/>
  <c r="AL40" i="1"/>
  <c r="AL28" i="1"/>
  <c r="AL22" i="1"/>
  <c r="H22" i="1" s="1"/>
  <c r="AX20" i="1"/>
  <c r="AX72" i="1"/>
  <c r="AX51" i="1"/>
  <c r="I123" i="1"/>
  <c r="AX119" i="1"/>
  <c r="AP93" i="1"/>
  <c r="J93" i="1" s="1"/>
  <c r="AQ93" i="1" s="1"/>
  <c r="AX75" i="1"/>
  <c r="AX85" i="1"/>
  <c r="AX77" i="1"/>
  <c r="AL125" i="1"/>
  <c r="H125" i="1" s="1"/>
  <c r="AL89" i="1"/>
  <c r="H89" i="1" s="1"/>
  <c r="AX55" i="1"/>
  <c r="AP35" i="1"/>
  <c r="J35" i="1" s="1"/>
  <c r="AQ35" i="1" s="1"/>
  <c r="AR35" i="1" s="1"/>
  <c r="AS35" i="1" s="1"/>
  <c r="AV35" i="1" s="1"/>
  <c r="F35" i="1" s="1"/>
  <c r="AY35" i="1" s="1"/>
  <c r="G35" i="1" s="1"/>
  <c r="AX43" i="1"/>
  <c r="AX99" i="1"/>
  <c r="AX83" i="1"/>
  <c r="BC93" i="1"/>
  <c r="AP77" i="1"/>
  <c r="J77" i="1" s="1"/>
  <c r="AQ77" i="1" s="1"/>
  <c r="AP53" i="1"/>
  <c r="J53" i="1" s="1"/>
  <c r="AQ53" i="1" s="1"/>
  <c r="E26" i="1"/>
  <c r="BC26" i="1" s="1"/>
  <c r="AP118" i="1"/>
  <c r="J118" i="1" s="1"/>
  <c r="AQ118" i="1" s="1"/>
  <c r="I118" i="1" s="1"/>
  <c r="AX101" i="1"/>
  <c r="AX113" i="1"/>
  <c r="AX105" i="1"/>
  <c r="BC89" i="1"/>
  <c r="AL14" i="1"/>
  <c r="AP14" i="1" s="1"/>
  <c r="J14" i="1" s="1"/>
  <c r="AQ14" i="1" s="1"/>
  <c r="I14" i="1" s="1"/>
  <c r="AX18" i="1"/>
  <c r="AX45" i="1"/>
  <c r="AL99" i="1"/>
  <c r="H99" i="1" s="1"/>
  <c r="AL87" i="1"/>
  <c r="AP87" i="1" s="1"/>
  <c r="J87" i="1" s="1"/>
  <c r="AQ87" i="1" s="1"/>
  <c r="AL45" i="1"/>
  <c r="H45" i="1" s="1"/>
  <c r="AL35" i="1"/>
  <c r="H35" i="1" s="1"/>
  <c r="E20" i="1"/>
  <c r="E16" i="1"/>
  <c r="BC40" i="1"/>
  <c r="AX121" i="1"/>
  <c r="AX117" i="1"/>
  <c r="BC50" i="1"/>
  <c r="AL101" i="1"/>
  <c r="H101" i="1" s="1"/>
  <c r="AL79" i="1"/>
  <c r="H79" i="1" s="1"/>
  <c r="E60" i="1"/>
  <c r="BC60" i="1" s="1"/>
  <c r="BC53" i="1"/>
  <c r="AP126" i="1"/>
  <c r="J126" i="1" s="1"/>
  <c r="AQ126" i="1" s="1"/>
  <c r="AR126" i="1" s="1"/>
  <c r="AS126" i="1" s="1"/>
  <c r="AV126" i="1" s="1"/>
  <c r="F126" i="1" s="1"/>
  <c r="AY126" i="1" s="1"/>
  <c r="G126" i="1" s="1"/>
  <c r="AP109" i="1"/>
  <c r="J109" i="1" s="1"/>
  <c r="AQ109" i="1" s="1"/>
  <c r="BB109" i="1" s="1"/>
  <c r="BD109" i="1" s="1"/>
  <c r="BC85" i="1"/>
  <c r="AX59" i="1"/>
  <c r="BC123" i="1"/>
  <c r="BC119" i="1"/>
  <c r="AL113" i="1"/>
  <c r="H113" i="1" s="1"/>
  <c r="AL105" i="1"/>
  <c r="H105" i="1" s="1"/>
  <c r="BC43" i="1"/>
  <c r="AL31" i="1"/>
  <c r="H31" i="1" s="1"/>
  <c r="AP17" i="1"/>
  <c r="J17" i="1" s="1"/>
  <c r="AQ17" i="1" s="1"/>
  <c r="AR117" i="1"/>
  <c r="AS117" i="1" s="1"/>
  <c r="AV117" i="1" s="1"/>
  <c r="F117" i="1" s="1"/>
  <c r="AY117" i="1" s="1"/>
  <c r="G117" i="1" s="1"/>
  <c r="I117" i="1"/>
  <c r="AZ74" i="1"/>
  <c r="BA74" i="1"/>
  <c r="I17" i="1"/>
  <c r="AR17" i="1"/>
  <c r="AS17" i="1" s="1"/>
  <c r="AV17" i="1" s="1"/>
  <c r="F17" i="1" s="1"/>
  <c r="AY17" i="1" s="1"/>
  <c r="G17" i="1" s="1"/>
  <c r="BC130" i="1"/>
  <c r="I90" i="1"/>
  <c r="AR90" i="1"/>
  <c r="AS90" i="1" s="1"/>
  <c r="AV90" i="1" s="1"/>
  <c r="F90" i="1" s="1"/>
  <c r="AY90" i="1" s="1"/>
  <c r="G90" i="1" s="1"/>
  <c r="AR109" i="1"/>
  <c r="AS109" i="1" s="1"/>
  <c r="AV109" i="1" s="1"/>
  <c r="F109" i="1" s="1"/>
  <c r="AY109" i="1" s="1"/>
  <c r="G109" i="1" s="1"/>
  <c r="I76" i="1"/>
  <c r="AR76" i="1"/>
  <c r="AS76" i="1" s="1"/>
  <c r="AV76" i="1" s="1"/>
  <c r="F76" i="1" s="1"/>
  <c r="AY76" i="1" s="1"/>
  <c r="G76" i="1" s="1"/>
  <c r="E91" i="1"/>
  <c r="BE96" i="1" s="1"/>
  <c r="AL91" i="1"/>
  <c r="H95" i="1"/>
  <c r="BC84" i="1"/>
  <c r="H130" i="1"/>
  <c r="BC125" i="1"/>
  <c r="H120" i="1"/>
  <c r="BC95" i="1"/>
  <c r="BC120" i="1"/>
  <c r="E103" i="1"/>
  <c r="BE113" i="1" s="1"/>
  <c r="AL103" i="1"/>
  <c r="AP103" i="1" s="1"/>
  <c r="J103" i="1" s="1"/>
  <c r="AQ103" i="1" s="1"/>
  <c r="AR43" i="1"/>
  <c r="AS43" i="1" s="1"/>
  <c r="AV43" i="1" s="1"/>
  <c r="F43" i="1" s="1"/>
  <c r="AY43" i="1" s="1"/>
  <c r="G43" i="1" s="1"/>
  <c r="I43" i="1"/>
  <c r="I26" i="1"/>
  <c r="AR26" i="1"/>
  <c r="AS26" i="1" s="1"/>
  <c r="AV26" i="1" s="1"/>
  <c r="F26" i="1" s="1"/>
  <c r="AY26" i="1" s="1"/>
  <c r="BB26" i="1"/>
  <c r="BC106" i="1"/>
  <c r="AR77" i="1"/>
  <c r="AS77" i="1" s="1"/>
  <c r="AV77" i="1" s="1"/>
  <c r="F77" i="1" s="1"/>
  <c r="AY77" i="1" s="1"/>
  <c r="G77" i="1" s="1"/>
  <c r="I77" i="1"/>
  <c r="AZ51" i="1"/>
  <c r="BA51" i="1"/>
  <c r="AR53" i="1"/>
  <c r="AS53" i="1" s="1"/>
  <c r="AV53" i="1" s="1"/>
  <c r="F53" i="1" s="1"/>
  <c r="AY53" i="1" s="1"/>
  <c r="G53" i="1" s="1"/>
  <c r="I53" i="1"/>
  <c r="I51" i="1"/>
  <c r="BB51" i="1"/>
  <c r="BD51" i="1" s="1"/>
  <c r="I126" i="1"/>
  <c r="BC110" i="1"/>
  <c r="I59" i="1"/>
  <c r="BB59" i="1"/>
  <c r="AZ35" i="1"/>
  <c r="BA35" i="1"/>
  <c r="BC113" i="1"/>
  <c r="I68" i="1"/>
  <c r="AR68" i="1"/>
  <c r="AS68" i="1" s="1"/>
  <c r="AV68" i="1" s="1"/>
  <c r="F68" i="1" s="1"/>
  <c r="AY68" i="1" s="1"/>
  <c r="G68" i="1" s="1"/>
  <c r="I35" i="1"/>
  <c r="BB35" i="1"/>
  <c r="BD35" i="1" s="1"/>
  <c r="N87" i="1"/>
  <c r="BC87" i="1" s="1"/>
  <c r="AR116" i="1"/>
  <c r="AS116" i="1" s="1"/>
  <c r="AV116" i="1" s="1"/>
  <c r="F116" i="1" s="1"/>
  <c r="AY116" i="1" s="1"/>
  <c r="G116" i="1" s="1"/>
  <c r="I116" i="1"/>
  <c r="E37" i="1"/>
  <c r="AL37" i="1"/>
  <c r="I124" i="1"/>
  <c r="AR124" i="1"/>
  <c r="AS124" i="1" s="1"/>
  <c r="AV124" i="1" s="1"/>
  <c r="F124" i="1" s="1"/>
  <c r="AY124" i="1" s="1"/>
  <c r="G124" i="1" s="1"/>
  <c r="AL102" i="1"/>
  <c r="H96" i="1"/>
  <c r="AP96" i="1"/>
  <c r="J96" i="1" s="1"/>
  <c r="AQ96" i="1" s="1"/>
  <c r="BC92" i="1"/>
  <c r="E75" i="1"/>
  <c r="AL75" i="1"/>
  <c r="AR31" i="1"/>
  <c r="AS31" i="1" s="1"/>
  <c r="AV31" i="1" s="1"/>
  <c r="F31" i="1" s="1"/>
  <c r="AY31" i="1" s="1"/>
  <c r="G31" i="1" s="1"/>
  <c r="I31" i="1"/>
  <c r="BC126" i="1"/>
  <c r="BB124" i="1"/>
  <c r="BD124" i="1" s="1"/>
  <c r="N121" i="1"/>
  <c r="BC121" i="1" s="1"/>
  <c r="AP121" i="1"/>
  <c r="J121" i="1" s="1"/>
  <c r="AQ121" i="1" s="1"/>
  <c r="BC102" i="1"/>
  <c r="I88" i="1"/>
  <c r="AR88" i="1"/>
  <c r="AS88" i="1" s="1"/>
  <c r="AV88" i="1" s="1"/>
  <c r="F88" i="1" s="1"/>
  <c r="AY88" i="1" s="1"/>
  <c r="G88" i="1" s="1"/>
  <c r="BC72" i="1"/>
  <c r="H54" i="1"/>
  <c r="AZ50" i="1"/>
  <c r="BA50" i="1"/>
  <c r="AP129" i="1"/>
  <c r="J129" i="1" s="1"/>
  <c r="AQ129" i="1" s="1"/>
  <c r="BC124" i="1"/>
  <c r="BB116" i="1"/>
  <c r="BD116" i="1" s="1"/>
  <c r="H116" i="1"/>
  <c r="I112" i="1"/>
  <c r="BB112" i="1"/>
  <c r="BD112" i="1" s="1"/>
  <c r="BC100" i="1"/>
  <c r="H66" i="1"/>
  <c r="AP66" i="1"/>
  <c r="J66" i="1" s="1"/>
  <c r="AQ66" i="1" s="1"/>
  <c r="AP58" i="1"/>
  <c r="J58" i="1" s="1"/>
  <c r="AQ58" i="1" s="1"/>
  <c r="H119" i="1"/>
  <c r="AP119" i="1"/>
  <c r="J119" i="1" s="1"/>
  <c r="AQ119" i="1" s="1"/>
  <c r="BC109" i="1"/>
  <c r="AL58" i="1"/>
  <c r="E58" i="1"/>
  <c r="BB32" i="1"/>
  <c r="I107" i="1"/>
  <c r="AR107" i="1"/>
  <c r="AS107" i="1" s="1"/>
  <c r="AV107" i="1" s="1"/>
  <c r="F107" i="1" s="1"/>
  <c r="AY107" i="1" s="1"/>
  <c r="G107" i="1" s="1"/>
  <c r="AP122" i="1"/>
  <c r="J122" i="1" s="1"/>
  <c r="AQ122" i="1" s="1"/>
  <c r="AP110" i="1"/>
  <c r="J110" i="1" s="1"/>
  <c r="AQ110" i="1" s="1"/>
  <c r="I34" i="1"/>
  <c r="AR34" i="1"/>
  <c r="AS34" i="1" s="1"/>
  <c r="AV34" i="1" s="1"/>
  <c r="F34" i="1" s="1"/>
  <c r="AY34" i="1" s="1"/>
  <c r="G34" i="1" s="1"/>
  <c r="AZ32" i="1"/>
  <c r="H42" i="1"/>
  <c r="AP71" i="1"/>
  <c r="J71" i="1" s="1"/>
  <c r="AQ71" i="1" s="1"/>
  <c r="H71" i="1"/>
  <c r="BC48" i="1"/>
  <c r="E25" i="1"/>
  <c r="AL25" i="1"/>
  <c r="BC78" i="1"/>
  <c r="H40" i="1"/>
  <c r="AP105" i="1"/>
  <c r="J105" i="1" s="1"/>
  <c r="AQ105" i="1" s="1"/>
  <c r="AX96" i="1"/>
  <c r="E62" i="1"/>
  <c r="AL62" i="1"/>
  <c r="H53" i="1"/>
  <c r="AX34" i="1"/>
  <c r="AP89" i="1"/>
  <c r="J89" i="1" s="1"/>
  <c r="AQ89" i="1" s="1"/>
  <c r="I19" i="1"/>
  <c r="AR19" i="1"/>
  <c r="AS19" i="1" s="1"/>
  <c r="AV19" i="1" s="1"/>
  <c r="F19" i="1" s="1"/>
  <c r="AY19" i="1" s="1"/>
  <c r="G19" i="1" s="1"/>
  <c r="I16" i="1"/>
  <c r="AR16" i="1"/>
  <c r="AS16" i="1" s="1"/>
  <c r="AV16" i="1" s="1"/>
  <c r="F16" i="1" s="1"/>
  <c r="AY16" i="1" s="1"/>
  <c r="G16" i="1" s="1"/>
  <c r="BC122" i="1"/>
  <c r="AL106" i="1"/>
  <c r="AP91" i="1"/>
  <c r="J91" i="1" s="1"/>
  <c r="AQ91" i="1" s="1"/>
  <c r="E57" i="1"/>
  <c r="AL57" i="1"/>
  <c r="E108" i="1"/>
  <c r="AL108" i="1"/>
  <c r="H107" i="1"/>
  <c r="BB107" i="1"/>
  <c r="AP102" i="1"/>
  <c r="J102" i="1" s="1"/>
  <c r="AQ102" i="1" s="1"/>
  <c r="H87" i="1"/>
  <c r="E71" i="1"/>
  <c r="AP54" i="1"/>
  <c r="J54" i="1" s="1"/>
  <c r="AQ54" i="1" s="1"/>
  <c r="AP48" i="1"/>
  <c r="J48" i="1" s="1"/>
  <c r="AQ48" i="1" s="1"/>
  <c r="H48" i="1"/>
  <c r="H28" i="1"/>
  <c r="AP25" i="1"/>
  <c r="J25" i="1" s="1"/>
  <c r="AQ25" i="1" s="1"/>
  <c r="H126" i="1"/>
  <c r="AP120" i="1"/>
  <c r="J120" i="1" s="1"/>
  <c r="AQ120" i="1" s="1"/>
  <c r="H110" i="1"/>
  <c r="AP95" i="1"/>
  <c r="J95" i="1" s="1"/>
  <c r="AQ95" i="1" s="1"/>
  <c r="H84" i="1"/>
  <c r="BC83" i="1"/>
  <c r="BC44" i="1"/>
  <c r="AP42" i="1"/>
  <c r="J42" i="1" s="1"/>
  <c r="AQ42" i="1" s="1"/>
  <c r="BC28" i="1"/>
  <c r="BA21" i="1"/>
  <c r="AZ21" i="1"/>
  <c r="E118" i="1"/>
  <c r="BE130" i="1" s="1"/>
  <c r="AP100" i="1"/>
  <c r="J100" i="1" s="1"/>
  <c r="AQ100" i="1" s="1"/>
  <c r="H72" i="1"/>
  <c r="BC21" i="1"/>
  <c r="BC76" i="1"/>
  <c r="BB74" i="1"/>
  <c r="BD74" i="1" s="1"/>
  <c r="AX61" i="1"/>
  <c r="AL38" i="1"/>
  <c r="E38" i="1"/>
  <c r="BC104" i="1"/>
  <c r="AP60" i="1"/>
  <c r="J60" i="1" s="1"/>
  <c r="AQ60" i="1" s="1"/>
  <c r="AP44" i="1"/>
  <c r="J44" i="1" s="1"/>
  <c r="AQ44" i="1" s="1"/>
  <c r="BC107" i="1"/>
  <c r="BD107" i="1" s="1"/>
  <c r="AX82" i="1"/>
  <c r="BC101" i="1"/>
  <c r="AL49" i="1"/>
  <c r="E49" i="1"/>
  <c r="BE62" i="1" s="1"/>
  <c r="AP78" i="1"/>
  <c r="J78" i="1" s="1"/>
  <c r="AQ78" i="1" s="1"/>
  <c r="AL69" i="1"/>
  <c r="AP69" i="1" s="1"/>
  <c r="J69" i="1" s="1"/>
  <c r="AQ69" i="1" s="1"/>
  <c r="AL55" i="1"/>
  <c r="E55" i="1"/>
  <c r="AP39" i="1"/>
  <c r="J39" i="1" s="1"/>
  <c r="AQ39" i="1" s="1"/>
  <c r="BC31" i="1"/>
  <c r="H124" i="1"/>
  <c r="BC69" i="1"/>
  <c r="AP56" i="1"/>
  <c r="J56" i="1" s="1"/>
  <c r="AQ56" i="1" s="1"/>
  <c r="AR36" i="1"/>
  <c r="AS36" i="1" s="1"/>
  <c r="AV36" i="1" s="1"/>
  <c r="F36" i="1" s="1"/>
  <c r="AY36" i="1" s="1"/>
  <c r="G36" i="1" s="1"/>
  <c r="I36" i="1"/>
  <c r="I32" i="1"/>
  <c r="AR27" i="1"/>
  <c r="AS27" i="1" s="1"/>
  <c r="AV27" i="1" s="1"/>
  <c r="F27" i="1" s="1"/>
  <c r="I27" i="1"/>
  <c r="AR24" i="1"/>
  <c r="AS24" i="1" s="1"/>
  <c r="AV24" i="1" s="1"/>
  <c r="F24" i="1" s="1"/>
  <c r="AY24" i="1" s="1"/>
  <c r="G24" i="1" s="1"/>
  <c r="I24" i="1"/>
  <c r="AP83" i="1"/>
  <c r="J83" i="1" s="1"/>
  <c r="AQ83" i="1" s="1"/>
  <c r="H82" i="1"/>
  <c r="BC68" i="1"/>
  <c r="AP61" i="1"/>
  <c r="J61" i="1" s="1"/>
  <c r="AQ61" i="1" s="1"/>
  <c r="BC96" i="1"/>
  <c r="BB76" i="1"/>
  <c r="BD76" i="1" s="1"/>
  <c r="AP130" i="1"/>
  <c r="J130" i="1" s="1"/>
  <c r="AQ130" i="1" s="1"/>
  <c r="AL127" i="1"/>
  <c r="BC82" i="1"/>
  <c r="E59" i="1"/>
  <c r="BC99" i="1"/>
  <c r="AX87" i="1"/>
  <c r="AP40" i="1"/>
  <c r="J40" i="1" s="1"/>
  <c r="AQ40" i="1" s="1"/>
  <c r="BC20" i="1"/>
  <c r="E128" i="1"/>
  <c r="E111" i="1"/>
  <c r="AL111" i="1"/>
  <c r="AP84" i="1"/>
  <c r="J84" i="1" s="1"/>
  <c r="AQ84" i="1" s="1"/>
  <c r="AP72" i="1"/>
  <c r="J72" i="1" s="1"/>
  <c r="AQ72" i="1" s="1"/>
  <c r="H56" i="1"/>
  <c r="BC42" i="1"/>
  <c r="BB36" i="1"/>
  <c r="BD36" i="1" s="1"/>
  <c r="H36" i="1"/>
  <c r="AP57" i="1"/>
  <c r="J57" i="1" s="1"/>
  <c r="AQ57" i="1" s="1"/>
  <c r="BB41" i="1"/>
  <c r="BD41" i="1" s="1"/>
  <c r="H24" i="1"/>
  <c r="AP82" i="1"/>
  <c r="J82" i="1" s="1"/>
  <c r="AQ82" i="1" s="1"/>
  <c r="AL52" i="1"/>
  <c r="AP52" i="1" s="1"/>
  <c r="J52" i="1" s="1"/>
  <c r="AQ52" i="1" s="1"/>
  <c r="AL33" i="1"/>
  <c r="E33" i="1"/>
  <c r="BE45" i="1" s="1"/>
  <c r="AX22" i="1"/>
  <c r="I21" i="1"/>
  <c r="AP85" i="1"/>
  <c r="J85" i="1" s="1"/>
  <c r="AQ85" i="1" s="1"/>
  <c r="BC39" i="1"/>
  <c r="AP73" i="1"/>
  <c r="J73" i="1" s="1"/>
  <c r="AQ73" i="1" s="1"/>
  <c r="AP65" i="1"/>
  <c r="J65" i="1" s="1"/>
  <c r="AQ65" i="1" s="1"/>
  <c r="AP22" i="1"/>
  <c r="J22" i="1" s="1"/>
  <c r="AQ22" i="1" s="1"/>
  <c r="BB50" i="1"/>
  <c r="BD50" i="1" s="1"/>
  <c r="AP45" i="1"/>
  <c r="J45" i="1" s="1"/>
  <c r="AQ45" i="1" s="1"/>
  <c r="BD32" i="1"/>
  <c r="H20" i="1"/>
  <c r="H67" i="1"/>
  <c r="AP23" i="1"/>
  <c r="J23" i="1" s="1"/>
  <c r="AQ23" i="1" s="1"/>
  <c r="AX39" i="1"/>
  <c r="H17" i="1"/>
  <c r="BC16" i="1"/>
  <c r="E15" i="1"/>
  <c r="AX56" i="1"/>
  <c r="AP18" i="1"/>
  <c r="J18" i="1" s="1"/>
  <c r="AQ18" i="1" s="1"/>
  <c r="AP15" i="1"/>
  <c r="J15" i="1" s="1"/>
  <c r="AQ15" i="1" s="1"/>
  <c r="AX27" i="1"/>
  <c r="AP20" i="1"/>
  <c r="J20" i="1" s="1"/>
  <c r="AQ20" i="1" s="1"/>
  <c r="BC14" i="1"/>
  <c r="AP28" i="1"/>
  <c r="J28" i="1" s="1"/>
  <c r="AQ28" i="1" s="1"/>
  <c r="H19" i="1"/>
  <c r="BB19" i="1"/>
  <c r="BD19" i="1" s="1"/>
  <c r="BB16" i="1"/>
  <c r="BD16" i="1" s="1"/>
  <c r="BB21" i="1"/>
  <c r="BD21" i="1" s="1"/>
  <c r="BC19" i="1"/>
  <c r="AR93" i="1" l="1"/>
  <c r="AS93" i="1" s="1"/>
  <c r="AV93" i="1" s="1"/>
  <c r="F93" i="1" s="1"/>
  <c r="AY93" i="1" s="1"/>
  <c r="G93" i="1" s="1"/>
  <c r="AP113" i="1"/>
  <c r="J113" i="1" s="1"/>
  <c r="AQ113" i="1" s="1"/>
  <c r="I93" i="1"/>
  <c r="I109" i="1"/>
  <c r="BC65" i="1"/>
  <c r="BE79" i="1"/>
  <c r="AP92" i="1"/>
  <c r="J92" i="1" s="1"/>
  <c r="AQ92" i="1" s="1"/>
  <c r="AR92" i="1" s="1"/>
  <c r="AS92" i="1" s="1"/>
  <c r="AV92" i="1" s="1"/>
  <c r="F92" i="1" s="1"/>
  <c r="BB53" i="1"/>
  <c r="BD53" i="1" s="1"/>
  <c r="AZ112" i="1"/>
  <c r="AP94" i="1"/>
  <c r="J94" i="1" s="1"/>
  <c r="AQ94" i="1" s="1"/>
  <c r="G26" i="1"/>
  <c r="BA26" i="1" s="1"/>
  <c r="BD26" i="1"/>
  <c r="AR104" i="1"/>
  <c r="AS104" i="1" s="1"/>
  <c r="AV104" i="1" s="1"/>
  <c r="F104" i="1" s="1"/>
  <c r="AY104" i="1" s="1"/>
  <c r="G104" i="1" s="1"/>
  <c r="AZ104" i="1" s="1"/>
  <c r="H14" i="1"/>
  <c r="BA41" i="1"/>
  <c r="AP79" i="1"/>
  <c r="J79" i="1" s="1"/>
  <c r="AQ79" i="1" s="1"/>
  <c r="BB123" i="1"/>
  <c r="BD123" i="1" s="1"/>
  <c r="AR128" i="1"/>
  <c r="AS128" i="1" s="1"/>
  <c r="AV128" i="1" s="1"/>
  <c r="F128" i="1" s="1"/>
  <c r="AP125" i="1"/>
  <c r="J125" i="1" s="1"/>
  <c r="AQ125" i="1" s="1"/>
  <c r="AR118" i="1"/>
  <c r="AS118" i="1" s="1"/>
  <c r="AV118" i="1" s="1"/>
  <c r="F118" i="1" s="1"/>
  <c r="AY118" i="1" s="1"/>
  <c r="G118" i="1" s="1"/>
  <c r="I104" i="1"/>
  <c r="BA123" i="1"/>
  <c r="AR14" i="1"/>
  <c r="AS14" i="1" s="1"/>
  <c r="AV14" i="1" s="1"/>
  <c r="F14" i="1" s="1"/>
  <c r="AY14" i="1" s="1"/>
  <c r="G14" i="1" s="1"/>
  <c r="AP101" i="1"/>
  <c r="J101" i="1" s="1"/>
  <c r="AQ101" i="1" s="1"/>
  <c r="AR67" i="1"/>
  <c r="AS67" i="1" s="1"/>
  <c r="AV67" i="1" s="1"/>
  <c r="F67" i="1" s="1"/>
  <c r="AY67" i="1" s="1"/>
  <c r="G67" i="1" s="1"/>
  <c r="I70" i="1"/>
  <c r="BB43" i="1"/>
  <c r="BD43" i="1" s="1"/>
  <c r="BE28" i="1"/>
  <c r="BB77" i="1"/>
  <c r="BD77" i="1" s="1"/>
  <c r="BB70" i="1"/>
  <c r="BD70" i="1" s="1"/>
  <c r="AP99" i="1"/>
  <c r="J99" i="1" s="1"/>
  <c r="AQ99" i="1" s="1"/>
  <c r="BB17" i="1"/>
  <c r="BD17" i="1" s="1"/>
  <c r="H86" i="1"/>
  <c r="AP86" i="1"/>
  <c r="J86" i="1" s="1"/>
  <c r="AQ86" i="1" s="1"/>
  <c r="I69" i="1"/>
  <c r="AR69" i="1"/>
  <c r="AS69" i="1" s="1"/>
  <c r="AV69" i="1" s="1"/>
  <c r="F69" i="1" s="1"/>
  <c r="AY69" i="1" s="1"/>
  <c r="G69" i="1" s="1"/>
  <c r="AR103" i="1"/>
  <c r="AS103" i="1" s="1"/>
  <c r="AV103" i="1" s="1"/>
  <c r="F103" i="1" s="1"/>
  <c r="AY103" i="1" s="1"/>
  <c r="G103" i="1" s="1"/>
  <c r="I103" i="1"/>
  <c r="AR65" i="1"/>
  <c r="AS65" i="1" s="1"/>
  <c r="AV65" i="1" s="1"/>
  <c r="F65" i="1" s="1"/>
  <c r="AY65" i="1" s="1"/>
  <c r="G65" i="1" s="1"/>
  <c r="I65" i="1"/>
  <c r="AZ14" i="1"/>
  <c r="BA14" i="1"/>
  <c r="BC128" i="1"/>
  <c r="AR28" i="1"/>
  <c r="AS28" i="1" s="1"/>
  <c r="AV28" i="1" s="1"/>
  <c r="F28" i="1" s="1"/>
  <c r="AY28" i="1" s="1"/>
  <c r="G28" i="1" s="1"/>
  <c r="I28" i="1"/>
  <c r="AZ118" i="1"/>
  <c r="BA118" i="1"/>
  <c r="AR44" i="1"/>
  <c r="AS44" i="1" s="1"/>
  <c r="AV44" i="1" s="1"/>
  <c r="F44" i="1" s="1"/>
  <c r="AY44" i="1" s="1"/>
  <c r="G44" i="1" s="1"/>
  <c r="I44" i="1"/>
  <c r="AR100" i="1"/>
  <c r="AS100" i="1" s="1"/>
  <c r="AV100" i="1" s="1"/>
  <c r="F100" i="1" s="1"/>
  <c r="AY100" i="1" s="1"/>
  <c r="G100" i="1" s="1"/>
  <c r="I100" i="1"/>
  <c r="I120" i="1"/>
  <c r="AR120" i="1"/>
  <c r="AS120" i="1" s="1"/>
  <c r="AV120" i="1" s="1"/>
  <c r="F120" i="1" s="1"/>
  <c r="AY120" i="1" s="1"/>
  <c r="G120" i="1" s="1"/>
  <c r="AR89" i="1"/>
  <c r="AS89" i="1" s="1"/>
  <c r="AV89" i="1" s="1"/>
  <c r="F89" i="1" s="1"/>
  <c r="AY89" i="1" s="1"/>
  <c r="G89" i="1" s="1"/>
  <c r="I89" i="1"/>
  <c r="AR22" i="1"/>
  <c r="AS22" i="1" s="1"/>
  <c r="AV22" i="1" s="1"/>
  <c r="F22" i="1" s="1"/>
  <c r="AY22" i="1" s="1"/>
  <c r="G22" i="1" s="1"/>
  <c r="I22" i="1"/>
  <c r="BB24" i="1"/>
  <c r="BD24" i="1" s="1"/>
  <c r="AR40" i="1"/>
  <c r="AS40" i="1" s="1"/>
  <c r="AV40" i="1" s="1"/>
  <c r="F40" i="1" s="1"/>
  <c r="AY40" i="1" s="1"/>
  <c r="G40" i="1" s="1"/>
  <c r="I40" i="1"/>
  <c r="I60" i="1"/>
  <c r="AR60" i="1"/>
  <c r="AS60" i="1" s="1"/>
  <c r="AV60" i="1" s="1"/>
  <c r="F60" i="1" s="1"/>
  <c r="AY60" i="1" s="1"/>
  <c r="G60" i="1" s="1"/>
  <c r="BB60" i="1"/>
  <c r="BD60" i="1" s="1"/>
  <c r="I71" i="1"/>
  <c r="AR71" i="1"/>
  <c r="AS71" i="1" s="1"/>
  <c r="AV71" i="1" s="1"/>
  <c r="F71" i="1" s="1"/>
  <c r="AY71" i="1" s="1"/>
  <c r="G71" i="1" s="1"/>
  <c r="BC58" i="1"/>
  <c r="I20" i="1"/>
  <c r="AR20" i="1"/>
  <c r="AS20" i="1" s="1"/>
  <c r="AV20" i="1" s="1"/>
  <c r="F20" i="1" s="1"/>
  <c r="BC118" i="1"/>
  <c r="I25" i="1"/>
  <c r="AR25" i="1"/>
  <c r="AS25" i="1" s="1"/>
  <c r="AV25" i="1" s="1"/>
  <c r="F25" i="1" s="1"/>
  <c r="AY25" i="1" s="1"/>
  <c r="G25" i="1" s="1"/>
  <c r="BB71" i="1"/>
  <c r="BD71" i="1" s="1"/>
  <c r="H58" i="1"/>
  <c r="AZ116" i="1"/>
  <c r="BA116" i="1"/>
  <c r="AZ70" i="1"/>
  <c r="BA70" i="1"/>
  <c r="AZ109" i="1"/>
  <c r="BA109" i="1"/>
  <c r="AR15" i="1"/>
  <c r="AS15" i="1" s="1"/>
  <c r="AV15" i="1" s="1"/>
  <c r="F15" i="1" s="1"/>
  <c r="AY15" i="1" s="1"/>
  <c r="G15" i="1" s="1"/>
  <c r="I15" i="1"/>
  <c r="BC55" i="1"/>
  <c r="AR48" i="1"/>
  <c r="AS48" i="1" s="1"/>
  <c r="AV48" i="1" s="1"/>
  <c r="F48" i="1" s="1"/>
  <c r="AY48" i="1" s="1"/>
  <c r="G48" i="1" s="1"/>
  <c r="I48" i="1"/>
  <c r="AR82" i="1"/>
  <c r="AS82" i="1" s="1"/>
  <c r="AV82" i="1" s="1"/>
  <c r="F82" i="1" s="1"/>
  <c r="AY82" i="1" s="1"/>
  <c r="G82" i="1" s="1"/>
  <c r="I82" i="1"/>
  <c r="H108" i="1"/>
  <c r="AP108" i="1"/>
  <c r="J108" i="1" s="1"/>
  <c r="AQ108" i="1" s="1"/>
  <c r="AR45" i="1"/>
  <c r="AS45" i="1" s="1"/>
  <c r="AV45" i="1" s="1"/>
  <c r="F45" i="1" s="1"/>
  <c r="AY45" i="1" s="1"/>
  <c r="G45" i="1" s="1"/>
  <c r="I45" i="1"/>
  <c r="AR61" i="1"/>
  <c r="AS61" i="1" s="1"/>
  <c r="AV61" i="1" s="1"/>
  <c r="F61" i="1" s="1"/>
  <c r="AY61" i="1" s="1"/>
  <c r="G61" i="1" s="1"/>
  <c r="I61" i="1"/>
  <c r="BC108" i="1"/>
  <c r="AR57" i="1"/>
  <c r="AS57" i="1" s="1"/>
  <c r="AV57" i="1" s="1"/>
  <c r="F57" i="1" s="1"/>
  <c r="AY57" i="1" s="1"/>
  <c r="G57" i="1" s="1"/>
  <c r="I57" i="1"/>
  <c r="I129" i="1"/>
  <c r="AR129" i="1"/>
  <c r="AS129" i="1" s="1"/>
  <c r="AV129" i="1" s="1"/>
  <c r="F129" i="1" s="1"/>
  <c r="AY129" i="1" s="1"/>
  <c r="G129" i="1" s="1"/>
  <c r="AZ31" i="1"/>
  <c r="BA31" i="1"/>
  <c r="AR87" i="1"/>
  <c r="AS87" i="1" s="1"/>
  <c r="AV87" i="1" s="1"/>
  <c r="F87" i="1" s="1"/>
  <c r="AY87" i="1" s="1"/>
  <c r="G87" i="1" s="1"/>
  <c r="I87" i="1"/>
  <c r="AZ90" i="1"/>
  <c r="BA90" i="1"/>
  <c r="BB14" i="1"/>
  <c r="BD14" i="1" s="1"/>
  <c r="I83" i="1"/>
  <c r="AR83" i="1"/>
  <c r="AS83" i="1" s="1"/>
  <c r="AV83" i="1" s="1"/>
  <c r="F83" i="1" s="1"/>
  <c r="AY83" i="1" s="1"/>
  <c r="G83" i="1" s="1"/>
  <c r="H57" i="1"/>
  <c r="H62" i="1"/>
  <c r="AZ93" i="1"/>
  <c r="BA93" i="1"/>
  <c r="H75" i="1"/>
  <c r="AP62" i="1"/>
  <c r="J62" i="1" s="1"/>
  <c r="AQ62" i="1" s="1"/>
  <c r="I39" i="1"/>
  <c r="AR39" i="1"/>
  <c r="AS39" i="1" s="1"/>
  <c r="AV39" i="1" s="1"/>
  <c r="F39" i="1" s="1"/>
  <c r="BC57" i="1"/>
  <c r="BC62" i="1"/>
  <c r="I119" i="1"/>
  <c r="AR119" i="1"/>
  <c r="AS119" i="1" s="1"/>
  <c r="AV119" i="1" s="1"/>
  <c r="F119" i="1" s="1"/>
  <c r="BC75" i="1"/>
  <c r="AZ67" i="1"/>
  <c r="BA67" i="1"/>
  <c r="BC59" i="1"/>
  <c r="BD59" i="1" s="1"/>
  <c r="BC38" i="1"/>
  <c r="BC15" i="1"/>
  <c r="BB67" i="1"/>
  <c r="BD67" i="1" s="1"/>
  <c r="BC49" i="1"/>
  <c r="BC71" i="1"/>
  <c r="I91" i="1"/>
  <c r="AR91" i="1"/>
  <c r="AS91" i="1" s="1"/>
  <c r="AV91" i="1" s="1"/>
  <c r="F91" i="1" s="1"/>
  <c r="AY91" i="1" s="1"/>
  <c r="G91" i="1" s="1"/>
  <c r="BA34" i="1"/>
  <c r="AZ34" i="1"/>
  <c r="AZ53" i="1"/>
  <c r="BA53" i="1"/>
  <c r="BC103" i="1"/>
  <c r="H91" i="1"/>
  <c r="AZ17" i="1"/>
  <c r="BA17" i="1"/>
  <c r="I42" i="1"/>
  <c r="AR42" i="1"/>
  <c r="AS42" i="1" s="1"/>
  <c r="AV42" i="1" s="1"/>
  <c r="F42" i="1" s="1"/>
  <c r="AY42" i="1" s="1"/>
  <c r="G42" i="1" s="1"/>
  <c r="BB68" i="1"/>
  <c r="BD68" i="1" s="1"/>
  <c r="AR85" i="1"/>
  <c r="AS85" i="1" s="1"/>
  <c r="AV85" i="1" s="1"/>
  <c r="F85" i="1" s="1"/>
  <c r="AY85" i="1" s="1"/>
  <c r="G85" i="1" s="1"/>
  <c r="I85" i="1"/>
  <c r="AR72" i="1"/>
  <c r="AS72" i="1" s="1"/>
  <c r="AV72" i="1" s="1"/>
  <c r="F72" i="1" s="1"/>
  <c r="I72" i="1"/>
  <c r="H127" i="1"/>
  <c r="AY27" i="1"/>
  <c r="G27" i="1" s="1"/>
  <c r="BB27" i="1"/>
  <c r="BD27" i="1" s="1"/>
  <c r="AP49" i="1"/>
  <c r="J49" i="1" s="1"/>
  <c r="AQ49" i="1" s="1"/>
  <c r="H49" i="1"/>
  <c r="AP75" i="1"/>
  <c r="J75" i="1" s="1"/>
  <c r="AQ75" i="1" s="1"/>
  <c r="BB34" i="1"/>
  <c r="BD34" i="1" s="1"/>
  <c r="H102" i="1"/>
  <c r="BC91" i="1"/>
  <c r="I66" i="1"/>
  <c r="AR66" i="1"/>
  <c r="AS66" i="1" s="1"/>
  <c r="AV66" i="1" s="1"/>
  <c r="F66" i="1" s="1"/>
  <c r="AY66" i="1" s="1"/>
  <c r="G66" i="1" s="1"/>
  <c r="AZ24" i="1"/>
  <c r="BA24" i="1"/>
  <c r="AR84" i="1"/>
  <c r="AS84" i="1" s="1"/>
  <c r="AV84" i="1" s="1"/>
  <c r="F84" i="1" s="1"/>
  <c r="I84" i="1"/>
  <c r="AR130" i="1"/>
  <c r="AS130" i="1" s="1"/>
  <c r="AV130" i="1" s="1"/>
  <c r="F130" i="1" s="1"/>
  <c r="I130" i="1"/>
  <c r="H106" i="1"/>
  <c r="AZ88" i="1"/>
  <c r="BA88" i="1"/>
  <c r="BA124" i="1"/>
  <c r="AZ124" i="1"/>
  <c r="AZ68" i="1"/>
  <c r="BA68" i="1"/>
  <c r="AR96" i="1"/>
  <c r="AS96" i="1" s="1"/>
  <c r="AV96" i="1" s="1"/>
  <c r="F96" i="1" s="1"/>
  <c r="AY96" i="1" s="1"/>
  <c r="G96" i="1" s="1"/>
  <c r="I96" i="1"/>
  <c r="H103" i="1"/>
  <c r="BB103" i="1"/>
  <c r="BB118" i="1"/>
  <c r="BD118" i="1" s="1"/>
  <c r="AR110" i="1"/>
  <c r="AS110" i="1" s="1"/>
  <c r="AV110" i="1" s="1"/>
  <c r="F110" i="1" s="1"/>
  <c r="AY110" i="1" s="1"/>
  <c r="G110" i="1" s="1"/>
  <c r="I110" i="1"/>
  <c r="AP127" i="1"/>
  <c r="J127" i="1" s="1"/>
  <c r="AQ127" i="1" s="1"/>
  <c r="BB88" i="1"/>
  <c r="BD88" i="1" s="1"/>
  <c r="BA126" i="1"/>
  <c r="AZ126" i="1"/>
  <c r="AR18" i="1"/>
  <c r="AS18" i="1" s="1"/>
  <c r="AV18" i="1" s="1"/>
  <c r="F18" i="1" s="1"/>
  <c r="AY18" i="1" s="1"/>
  <c r="G18" i="1" s="1"/>
  <c r="I18" i="1"/>
  <c r="I105" i="1"/>
  <c r="AR105" i="1"/>
  <c r="AS105" i="1" s="1"/>
  <c r="AV105" i="1" s="1"/>
  <c r="F105" i="1" s="1"/>
  <c r="AY105" i="1" s="1"/>
  <c r="G105" i="1" s="1"/>
  <c r="H69" i="1"/>
  <c r="BB42" i="1"/>
  <c r="BD42" i="1" s="1"/>
  <c r="AR78" i="1"/>
  <c r="AS78" i="1" s="1"/>
  <c r="AV78" i="1" s="1"/>
  <c r="F78" i="1" s="1"/>
  <c r="AY78" i="1" s="1"/>
  <c r="G78" i="1" s="1"/>
  <c r="I78" i="1"/>
  <c r="H38" i="1"/>
  <c r="AP38" i="1"/>
  <c r="J38" i="1" s="1"/>
  <c r="AQ38" i="1" s="1"/>
  <c r="BB78" i="1"/>
  <c r="BD78" i="1" s="1"/>
  <c r="BC33" i="1"/>
  <c r="AZ36" i="1"/>
  <c r="BA36" i="1"/>
  <c r="I92" i="1"/>
  <c r="AP106" i="1"/>
  <c r="J106" i="1" s="1"/>
  <c r="AQ106" i="1" s="1"/>
  <c r="AR122" i="1"/>
  <c r="AS122" i="1" s="1"/>
  <c r="AV122" i="1" s="1"/>
  <c r="F122" i="1" s="1"/>
  <c r="I122" i="1"/>
  <c r="H37" i="1"/>
  <c r="BA76" i="1"/>
  <c r="AZ76" i="1"/>
  <c r="G59" i="1"/>
  <c r="AR58" i="1"/>
  <c r="AS58" i="1" s="1"/>
  <c r="AV58" i="1" s="1"/>
  <c r="F58" i="1" s="1"/>
  <c r="AY58" i="1" s="1"/>
  <c r="G58" i="1" s="1"/>
  <c r="I58" i="1"/>
  <c r="AR23" i="1"/>
  <c r="AS23" i="1" s="1"/>
  <c r="AV23" i="1" s="1"/>
  <c r="F23" i="1" s="1"/>
  <c r="AY23" i="1" s="1"/>
  <c r="G23" i="1" s="1"/>
  <c r="I23" i="1"/>
  <c r="H33" i="1"/>
  <c r="AP33" i="1"/>
  <c r="J33" i="1" s="1"/>
  <c r="AQ33" i="1" s="1"/>
  <c r="AP111" i="1"/>
  <c r="J111" i="1" s="1"/>
  <c r="AQ111" i="1" s="1"/>
  <c r="H111" i="1"/>
  <c r="AR56" i="1"/>
  <c r="AS56" i="1" s="1"/>
  <c r="AV56" i="1" s="1"/>
  <c r="F56" i="1" s="1"/>
  <c r="I56" i="1"/>
  <c r="I102" i="1"/>
  <c r="AR102" i="1"/>
  <c r="AS102" i="1" s="1"/>
  <c r="AV102" i="1" s="1"/>
  <c r="F102" i="1" s="1"/>
  <c r="AY102" i="1" s="1"/>
  <c r="G102" i="1" s="1"/>
  <c r="BA16" i="1"/>
  <c r="AZ16" i="1"/>
  <c r="BB126" i="1"/>
  <c r="BD126" i="1" s="1"/>
  <c r="BC37" i="1"/>
  <c r="AR73" i="1"/>
  <c r="AS73" i="1" s="1"/>
  <c r="AV73" i="1" s="1"/>
  <c r="F73" i="1" s="1"/>
  <c r="AY73" i="1" s="1"/>
  <c r="G73" i="1" s="1"/>
  <c r="I73" i="1"/>
  <c r="I52" i="1"/>
  <c r="AR52" i="1"/>
  <c r="AS52" i="1" s="1"/>
  <c r="AV52" i="1" s="1"/>
  <c r="F52" i="1" s="1"/>
  <c r="AY52" i="1" s="1"/>
  <c r="G52" i="1" s="1"/>
  <c r="I54" i="1"/>
  <c r="AR54" i="1"/>
  <c r="AS54" i="1" s="1"/>
  <c r="AV54" i="1" s="1"/>
  <c r="F54" i="1" s="1"/>
  <c r="H52" i="1"/>
  <c r="BC111" i="1"/>
  <c r="AR95" i="1"/>
  <c r="AS95" i="1" s="1"/>
  <c r="AV95" i="1" s="1"/>
  <c r="F95" i="1" s="1"/>
  <c r="AY95" i="1" s="1"/>
  <c r="G95" i="1" s="1"/>
  <c r="I95" i="1"/>
  <c r="H25" i="1"/>
  <c r="AZ107" i="1"/>
  <c r="BA107" i="1"/>
  <c r="BB90" i="1"/>
  <c r="BD90" i="1" s="1"/>
  <c r="AP37" i="1"/>
  <c r="J37" i="1" s="1"/>
  <c r="AQ37" i="1" s="1"/>
  <c r="BB117" i="1"/>
  <c r="BD117" i="1" s="1"/>
  <c r="H55" i="1"/>
  <c r="AP55" i="1"/>
  <c r="J55" i="1" s="1"/>
  <c r="AQ55" i="1" s="1"/>
  <c r="BA43" i="1"/>
  <c r="AZ43" i="1"/>
  <c r="I125" i="1"/>
  <c r="AR125" i="1"/>
  <c r="AS125" i="1" s="1"/>
  <c r="AV125" i="1" s="1"/>
  <c r="F125" i="1" s="1"/>
  <c r="AY125" i="1" s="1"/>
  <c r="G125" i="1" s="1"/>
  <c r="I101" i="1"/>
  <c r="AR101" i="1"/>
  <c r="AS101" i="1" s="1"/>
  <c r="AV101" i="1" s="1"/>
  <c r="F101" i="1" s="1"/>
  <c r="AZ19" i="1"/>
  <c r="BA19" i="1"/>
  <c r="BC25" i="1"/>
  <c r="AR121" i="1"/>
  <c r="AS121" i="1" s="1"/>
  <c r="AV121" i="1" s="1"/>
  <c r="F121" i="1" s="1"/>
  <c r="I121" i="1"/>
  <c r="AZ77" i="1"/>
  <c r="BA77" i="1"/>
  <c r="BB120" i="1"/>
  <c r="BD120" i="1" s="1"/>
  <c r="BA117" i="1"/>
  <c r="AZ117" i="1"/>
  <c r="I79" i="1" l="1"/>
  <c r="AR79" i="1"/>
  <c r="AS79" i="1" s="1"/>
  <c r="AV79" i="1" s="1"/>
  <c r="F79" i="1" s="1"/>
  <c r="AY79" i="1" s="1"/>
  <c r="G79" i="1" s="1"/>
  <c r="BB79" i="1"/>
  <c r="BD79" i="1" s="1"/>
  <c r="I86" i="1"/>
  <c r="AR86" i="1"/>
  <c r="AS86" i="1" s="1"/>
  <c r="AV86" i="1" s="1"/>
  <c r="F86" i="1" s="1"/>
  <c r="BD103" i="1"/>
  <c r="AR94" i="1"/>
  <c r="AS94" i="1" s="1"/>
  <c r="AV94" i="1" s="1"/>
  <c r="F94" i="1" s="1"/>
  <c r="AY94" i="1" s="1"/>
  <c r="G94" i="1" s="1"/>
  <c r="I94" i="1"/>
  <c r="BB94" i="1"/>
  <c r="BD94" i="1" s="1"/>
  <c r="I99" i="1"/>
  <c r="AR99" i="1"/>
  <c r="AS99" i="1" s="1"/>
  <c r="AV99" i="1" s="1"/>
  <c r="F99" i="1" s="1"/>
  <c r="AY99" i="1" s="1"/>
  <c r="G99" i="1" s="1"/>
  <c r="BB45" i="1"/>
  <c r="BD45" i="1" s="1"/>
  <c r="AZ26" i="1"/>
  <c r="BB48" i="1"/>
  <c r="BD48" i="1" s="1"/>
  <c r="BB69" i="1"/>
  <c r="BD69" i="1" s="1"/>
  <c r="BA104" i="1"/>
  <c r="BB95" i="1"/>
  <c r="BD95" i="1" s="1"/>
  <c r="BB15" i="1"/>
  <c r="BD15" i="1" s="1"/>
  <c r="BB125" i="1"/>
  <c r="BD125" i="1" s="1"/>
  <c r="AR113" i="1"/>
  <c r="AS113" i="1" s="1"/>
  <c r="AV113" i="1" s="1"/>
  <c r="F113" i="1" s="1"/>
  <c r="I113" i="1"/>
  <c r="BB110" i="1"/>
  <c r="BD110" i="1" s="1"/>
  <c r="BB105" i="1"/>
  <c r="BD105" i="1" s="1"/>
  <c r="BB129" i="1"/>
  <c r="BD129" i="1" s="1"/>
  <c r="BB93" i="1"/>
  <c r="BD93" i="1" s="1"/>
  <c r="BB57" i="1"/>
  <c r="BD57" i="1" s="1"/>
  <c r="BB58" i="1"/>
  <c r="BD58" i="1" s="1"/>
  <c r="AY128" i="1"/>
  <c r="G128" i="1" s="1"/>
  <c r="BB128" i="1"/>
  <c r="BD128" i="1" s="1"/>
  <c r="BB104" i="1"/>
  <c r="BD104" i="1" s="1"/>
  <c r="AZ110" i="1"/>
  <c r="BA110" i="1"/>
  <c r="AZ128" i="1"/>
  <c r="BA128" i="1"/>
  <c r="AY122" i="1"/>
  <c r="G122" i="1" s="1"/>
  <c r="BB122" i="1"/>
  <c r="BD122" i="1" s="1"/>
  <c r="AR75" i="1"/>
  <c r="AS75" i="1" s="1"/>
  <c r="AV75" i="1" s="1"/>
  <c r="F75" i="1" s="1"/>
  <c r="AY75" i="1" s="1"/>
  <c r="G75" i="1" s="1"/>
  <c r="I75" i="1"/>
  <c r="I55" i="1"/>
  <c r="AR55" i="1"/>
  <c r="AS55" i="1" s="1"/>
  <c r="AV55" i="1" s="1"/>
  <c r="F55" i="1" s="1"/>
  <c r="AY55" i="1" s="1"/>
  <c r="G55" i="1" s="1"/>
  <c r="AR111" i="1"/>
  <c r="AS111" i="1" s="1"/>
  <c r="AV111" i="1" s="1"/>
  <c r="F111" i="1" s="1"/>
  <c r="I111" i="1"/>
  <c r="I106" i="1"/>
  <c r="AR106" i="1"/>
  <c r="AS106" i="1" s="1"/>
  <c r="AV106" i="1" s="1"/>
  <c r="F106" i="1" s="1"/>
  <c r="AY106" i="1" s="1"/>
  <c r="G106" i="1" s="1"/>
  <c r="BB18" i="1"/>
  <c r="BD18" i="1" s="1"/>
  <c r="BA60" i="1"/>
  <c r="AZ60" i="1"/>
  <c r="AZ28" i="1"/>
  <c r="BA28" i="1"/>
  <c r="BB73" i="1"/>
  <c r="BD73" i="1" s="1"/>
  <c r="I33" i="1"/>
  <c r="AR33" i="1"/>
  <c r="AS33" i="1" s="1"/>
  <c r="AV33" i="1" s="1"/>
  <c r="F33" i="1" s="1"/>
  <c r="AY33" i="1" s="1"/>
  <c r="G33" i="1" s="1"/>
  <c r="BB61" i="1"/>
  <c r="BD61" i="1" s="1"/>
  <c r="BB33" i="1"/>
  <c r="BD33" i="1" s="1"/>
  <c r="AY92" i="1"/>
  <c r="G92" i="1" s="1"/>
  <c r="BB92" i="1"/>
  <c r="BD92" i="1" s="1"/>
  <c r="I49" i="1"/>
  <c r="AR49" i="1"/>
  <c r="AS49" i="1" s="1"/>
  <c r="AV49" i="1" s="1"/>
  <c r="F49" i="1" s="1"/>
  <c r="BB83" i="1"/>
  <c r="BD83" i="1" s="1"/>
  <c r="BA65" i="1"/>
  <c r="AZ65" i="1"/>
  <c r="AZ52" i="1"/>
  <c r="BA52" i="1"/>
  <c r="AZ18" i="1"/>
  <c r="BA18" i="1"/>
  <c r="AZ73" i="1"/>
  <c r="BA73" i="1"/>
  <c r="BB106" i="1"/>
  <c r="BD106" i="1" s="1"/>
  <c r="AY119" i="1"/>
  <c r="G119" i="1" s="1"/>
  <c r="BB119" i="1"/>
  <c r="BD119" i="1" s="1"/>
  <c r="BA83" i="1"/>
  <c r="AZ83" i="1"/>
  <c r="AZ61" i="1"/>
  <c r="BA61" i="1"/>
  <c r="AZ40" i="1"/>
  <c r="BA40" i="1"/>
  <c r="I37" i="1"/>
  <c r="AR37" i="1"/>
  <c r="AS37" i="1" s="1"/>
  <c r="AV37" i="1" s="1"/>
  <c r="F37" i="1" s="1"/>
  <c r="AY37" i="1" s="1"/>
  <c r="G37" i="1" s="1"/>
  <c r="BB23" i="1"/>
  <c r="BD23" i="1" s="1"/>
  <c r="AR127" i="1"/>
  <c r="AS127" i="1" s="1"/>
  <c r="AV127" i="1" s="1"/>
  <c r="F127" i="1" s="1"/>
  <c r="AY127" i="1" s="1"/>
  <c r="G127" i="1" s="1"/>
  <c r="I127" i="1"/>
  <c r="BA27" i="1"/>
  <c r="AZ27" i="1"/>
  <c r="BB87" i="1"/>
  <c r="BD87" i="1" s="1"/>
  <c r="BB40" i="1"/>
  <c r="BD40" i="1" s="1"/>
  <c r="AZ45" i="1"/>
  <c r="BA45" i="1"/>
  <c r="BB22" i="1"/>
  <c r="BD22" i="1" s="1"/>
  <c r="AY121" i="1"/>
  <c r="G121" i="1" s="1"/>
  <c r="BB121" i="1"/>
  <c r="BD121" i="1" s="1"/>
  <c r="AZ58" i="1"/>
  <c r="BA58" i="1"/>
  <c r="AZ85" i="1"/>
  <c r="BA85" i="1"/>
  <c r="AZ82" i="1"/>
  <c r="BA82" i="1"/>
  <c r="AZ120" i="1"/>
  <c r="BA120" i="1"/>
  <c r="BB85" i="1"/>
  <c r="BD85" i="1" s="1"/>
  <c r="BA87" i="1"/>
  <c r="AZ87" i="1"/>
  <c r="AZ95" i="1"/>
  <c r="BA95" i="1"/>
  <c r="BA59" i="1"/>
  <c r="AZ59" i="1"/>
  <c r="BB65" i="1"/>
  <c r="BD65" i="1" s="1"/>
  <c r="I62" i="1"/>
  <c r="AR62" i="1"/>
  <c r="AS62" i="1" s="1"/>
  <c r="AV62" i="1" s="1"/>
  <c r="F62" i="1" s="1"/>
  <c r="BB96" i="1"/>
  <c r="BD96" i="1" s="1"/>
  <c r="AZ91" i="1"/>
  <c r="BA91" i="1"/>
  <c r="AY101" i="1"/>
  <c r="G101" i="1" s="1"/>
  <c r="BB101" i="1"/>
  <c r="BD101" i="1" s="1"/>
  <c r="AZ78" i="1"/>
  <c r="BA78" i="1"/>
  <c r="BA66" i="1"/>
  <c r="AZ66" i="1"/>
  <c r="BB75" i="1"/>
  <c r="BD75" i="1" s="1"/>
  <c r="BA129" i="1"/>
  <c r="AZ129" i="1"/>
  <c r="AZ48" i="1"/>
  <c r="BA48" i="1"/>
  <c r="BB100" i="1"/>
  <c r="BD100" i="1" s="1"/>
  <c r="BB66" i="1"/>
  <c r="BD66" i="1" s="1"/>
  <c r="BA25" i="1"/>
  <c r="AZ25" i="1"/>
  <c r="BA42" i="1"/>
  <c r="AZ42" i="1"/>
  <c r="AY20" i="1"/>
  <c r="G20" i="1" s="1"/>
  <c r="BB20" i="1"/>
  <c r="BD20" i="1" s="1"/>
  <c r="BA100" i="1"/>
  <c r="AZ100" i="1"/>
  <c r="AY130" i="1"/>
  <c r="G130" i="1" s="1"/>
  <c r="BB130" i="1"/>
  <c r="BD130" i="1" s="1"/>
  <c r="AY84" i="1"/>
  <c r="G84" i="1" s="1"/>
  <c r="BB84" i="1"/>
  <c r="BD84" i="1" s="1"/>
  <c r="AZ102" i="1"/>
  <c r="BA102" i="1"/>
  <c r="AZ96" i="1"/>
  <c r="BA96" i="1"/>
  <c r="BB28" i="1"/>
  <c r="BD28" i="1" s="1"/>
  <c r="BB44" i="1"/>
  <c r="BD44" i="1" s="1"/>
  <c r="BA103" i="1"/>
  <c r="AZ103" i="1"/>
  <c r="AZ23" i="1"/>
  <c r="BA23" i="1"/>
  <c r="AZ22" i="1"/>
  <c r="BA22" i="1"/>
  <c r="BB25" i="1"/>
  <c r="BD25" i="1" s="1"/>
  <c r="AZ125" i="1"/>
  <c r="BA125" i="1"/>
  <c r="BB52" i="1"/>
  <c r="BD52" i="1" s="1"/>
  <c r="BB82" i="1"/>
  <c r="BD82" i="1" s="1"/>
  <c r="AR108" i="1"/>
  <c r="AS108" i="1" s="1"/>
  <c r="AV108" i="1" s="1"/>
  <c r="F108" i="1" s="1"/>
  <c r="AY108" i="1" s="1"/>
  <c r="G108" i="1" s="1"/>
  <c r="I108" i="1"/>
  <c r="I38" i="1"/>
  <c r="AR38" i="1"/>
  <c r="AS38" i="1" s="1"/>
  <c r="AV38" i="1" s="1"/>
  <c r="F38" i="1" s="1"/>
  <c r="AY38" i="1" s="1"/>
  <c r="G38" i="1" s="1"/>
  <c r="AY39" i="1"/>
  <c r="G39" i="1" s="1"/>
  <c r="BB39" i="1"/>
  <c r="BD39" i="1" s="1"/>
  <c r="BA105" i="1"/>
  <c r="AZ105" i="1"/>
  <c r="BB102" i="1"/>
  <c r="BD102" i="1" s="1"/>
  <c r="AZ57" i="1"/>
  <c r="BA57" i="1"/>
  <c r="BA15" i="1"/>
  <c r="AZ15" i="1"/>
  <c r="BA44" i="1"/>
  <c r="AZ44" i="1"/>
  <c r="AZ69" i="1"/>
  <c r="BA69" i="1"/>
  <c r="AY72" i="1"/>
  <c r="G72" i="1" s="1"/>
  <c r="BB72" i="1"/>
  <c r="BD72" i="1" s="1"/>
  <c r="BA89" i="1"/>
  <c r="AZ89" i="1"/>
  <c r="AY54" i="1"/>
  <c r="G54" i="1" s="1"/>
  <c r="BB54" i="1"/>
  <c r="BD54" i="1" s="1"/>
  <c r="AY56" i="1"/>
  <c r="G56" i="1" s="1"/>
  <c r="BB56" i="1"/>
  <c r="BD56" i="1" s="1"/>
  <c r="BB89" i="1"/>
  <c r="BD89" i="1" s="1"/>
  <c r="BB91" i="1"/>
  <c r="BD91" i="1" s="1"/>
  <c r="BA71" i="1"/>
  <c r="AZ71" i="1"/>
  <c r="BA99" i="1" l="1"/>
  <c r="AZ99" i="1"/>
  <c r="BA94" i="1"/>
  <c r="AZ94" i="1"/>
  <c r="AY86" i="1"/>
  <c r="G86" i="1" s="1"/>
  <c r="BB86" i="1"/>
  <c r="BD86" i="1" s="1"/>
  <c r="AZ79" i="1"/>
  <c r="BA79" i="1"/>
  <c r="AY113" i="1"/>
  <c r="G113" i="1" s="1"/>
  <c r="BB113" i="1"/>
  <c r="BD113" i="1" s="1"/>
  <c r="BB99" i="1"/>
  <c r="BD99" i="1" s="1"/>
  <c r="AY111" i="1"/>
  <c r="G111" i="1" s="1"/>
  <c r="BB111" i="1"/>
  <c r="BD111" i="1" s="1"/>
  <c r="BB127" i="1"/>
  <c r="BD127" i="1" s="1"/>
  <c r="AZ56" i="1"/>
  <c r="BA56" i="1"/>
  <c r="AZ106" i="1"/>
  <c r="BA106" i="1"/>
  <c r="BA54" i="1"/>
  <c r="AZ54" i="1"/>
  <c r="AZ108" i="1"/>
  <c r="BA108" i="1"/>
  <c r="BA84" i="1"/>
  <c r="AZ84" i="1"/>
  <c r="BA75" i="1"/>
  <c r="AZ75" i="1"/>
  <c r="BA37" i="1"/>
  <c r="AZ37" i="1"/>
  <c r="AZ92" i="1"/>
  <c r="BA92" i="1"/>
  <c r="BA72" i="1"/>
  <c r="AZ72" i="1"/>
  <c r="BB37" i="1"/>
  <c r="BD37" i="1" s="1"/>
  <c r="BA130" i="1"/>
  <c r="AZ130" i="1"/>
  <c r="AZ122" i="1"/>
  <c r="BA122" i="1"/>
  <c r="AZ38" i="1"/>
  <c r="BA38" i="1"/>
  <c r="BB108" i="1"/>
  <c r="BD108" i="1" s="1"/>
  <c r="AZ101" i="1"/>
  <c r="BA101" i="1"/>
  <c r="AZ127" i="1"/>
  <c r="BA127" i="1"/>
  <c r="AY49" i="1"/>
  <c r="G49" i="1" s="1"/>
  <c r="BB49" i="1"/>
  <c r="BD49" i="1" s="1"/>
  <c r="BA33" i="1"/>
  <c r="AZ33" i="1"/>
  <c r="AZ39" i="1"/>
  <c r="BA39" i="1"/>
  <c r="BA20" i="1"/>
  <c r="AZ20" i="1"/>
  <c r="BA121" i="1"/>
  <c r="AZ121" i="1"/>
  <c r="AZ55" i="1"/>
  <c r="BA55" i="1"/>
  <c r="AY62" i="1"/>
  <c r="G62" i="1" s="1"/>
  <c r="BB62" i="1"/>
  <c r="BD62" i="1" s="1"/>
  <c r="BA119" i="1"/>
  <c r="AZ119" i="1"/>
  <c r="BB55" i="1"/>
  <c r="BD55" i="1" s="1"/>
  <c r="BB38" i="1"/>
  <c r="BD38" i="1" s="1"/>
  <c r="BA86" i="1" l="1"/>
  <c r="AZ86" i="1"/>
  <c r="AZ113" i="1"/>
  <c r="BA113" i="1"/>
  <c r="BA49" i="1"/>
  <c r="AZ49" i="1"/>
  <c r="AZ62" i="1"/>
  <c r="BA62" i="1"/>
  <c r="AZ111" i="1"/>
  <c r="BA111" i="1"/>
</calcChain>
</file>

<file path=xl/sharedStrings.xml><?xml version="1.0" encoding="utf-8"?>
<sst xmlns="http://schemas.openxmlformats.org/spreadsheetml/2006/main" count="374" uniqueCount="139">
  <si>
    <t>OPEN 6.2.4</t>
  </si>
  <si>
    <t>Wed Jul  1 2015 11:22:55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</si>
  <si>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</si>
  <si>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</si>
  <si>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</si>
  <si>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</si>
  <si>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</si>
  <si>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</si>
  <si>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</si>
  <si>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</si>
  <si>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</si>
  <si>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</si>
  <si>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</si>
  <si>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</si>
  <si>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</si>
  <si>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</si>
  <si>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</si>
  <si>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</si>
  <si>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</si>
  <si>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</si>
  <si>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</si>
  <si>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</si>
  <si>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</si>
  <si>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</si>
  <si>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</si>
  <si>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</si>
  <si>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</si>
  <si>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</si>
  <si>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</si>
  <si>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</si>
  <si>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</si>
  <si>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</si>
  <si>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</si>
  <si>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</si>
  <si>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</si>
  <si>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</si>
  <si>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</si>
  <si>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</si>
  <si>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</si>
  <si>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</si>
  <si>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</si>
  <si>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</si>
  <si>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</si>
  <si>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</si>
  <si>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</si>
  <si>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</si>
  <si>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</si>
  <si>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</si>
  <si>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</si>
  <si>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</si>
  <si>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</si>
  <si>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</si>
  <si>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</si>
  <si>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</si>
  <si>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</si>
  <si>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</si>
  <si>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</si>
  <si>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</si>
  <si>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</si>
  <si>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</si>
  <si>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</si>
  <si>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</si>
  <si>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</si>
  <si>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</si>
  <si>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</si>
  <si>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</si>
  <si>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</si>
  <si>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</si>
  <si>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</si>
  <si>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"11:26:41 Flow: Fixed -&gt; 500 umol/s"
</t>
  </si>
  <si>
    <t xml:space="preserve">"11:26:51 Coolers: Tblock -&gt; 4.06 C"
</t>
  </si>
  <si>
    <t xml:space="preserve">"11:27:40 Flow: Fixed -&gt; 500 umol/s"
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</si>
  <si>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</si>
  <si>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</si>
  <si>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</si>
  <si>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</si>
  <si>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</si>
  <si>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</si>
  <si>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</si>
  <si>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</si>
  <si>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 xml:space="preserve">"11:28:21 Coolers: Tblock -&gt; 9.00 C"
</t>
  </si>
  <si>
    <t xml:space="preserve">"11:31:05 Flow: Fixed -&gt; 500 umol/s"
</t>
  </si>
  <si>
    <t>11:31:30</t>
  </si>
  <si>
    <t>11:31:31</t>
  </si>
  <si>
    <t>11:31:32</t>
  </si>
  <si>
    <t>11:31:33</t>
  </si>
  <si>
    <t>11:31:34</t>
  </si>
  <si>
    <t>11:31:35</t>
  </si>
  <si>
    <t>11:31:36</t>
  </si>
  <si>
    <t>11:31:37</t>
  </si>
  <si>
    <t xml:space="preserve">"11:31:45 Coolers: Tblock -&gt; 14.00 C"
</t>
  </si>
  <si>
    <t xml:space="preserve">"11:34:10 Flow: Fixed -&gt; 500 umol/s"
</t>
  </si>
  <si>
    <t>11:34:28</t>
  </si>
  <si>
    <t>11:34:29</t>
  </si>
  <si>
    <t>11:34:30</t>
  </si>
  <si>
    <t>11:34:31</t>
  </si>
  <si>
    <t>11:34:32</t>
  </si>
  <si>
    <t>11:34:33</t>
  </si>
  <si>
    <t>11:34:34</t>
  </si>
  <si>
    <t>11:34:35</t>
  </si>
  <si>
    <t xml:space="preserve">"11:34:41 Coolers: Tblock -&gt; 19.00 C"
</t>
  </si>
  <si>
    <t xml:space="preserve">"11:37:36 Flow: Fixed -&gt; 500 umol/s"
</t>
  </si>
  <si>
    <t>11:37:52</t>
  </si>
  <si>
    <t>11:37:53</t>
  </si>
  <si>
    <t>11:37:54</t>
  </si>
  <si>
    <t>11:37:55</t>
  </si>
  <si>
    <t>11:37:56</t>
  </si>
  <si>
    <t>11:37:57</t>
  </si>
  <si>
    <t>11:37:58</t>
  </si>
  <si>
    <t>11:37:59</t>
  </si>
  <si>
    <t xml:space="preserve">"11:38:09 Coolers: Tblock -&gt; 24.00 C"
</t>
  </si>
  <si>
    <t xml:space="preserve">"11:39:46 Flow: Fixed -&gt; 500 umol/s"
</t>
  </si>
  <si>
    <t>11:40:03</t>
  </si>
  <si>
    <t>11:40:04</t>
  </si>
  <si>
    <t>11:40:05</t>
  </si>
  <si>
    <t>11:40:06</t>
  </si>
  <si>
    <t>11:40:07</t>
  </si>
  <si>
    <t>11:40:08</t>
  </si>
  <si>
    <t>11:40:09</t>
  </si>
  <si>
    <t>11:40:10</t>
  </si>
  <si>
    <t xml:space="preserve">"11:40:21 Coolers: Tblock -&gt; 29.00 C"
</t>
  </si>
  <si>
    <t xml:space="preserve">"11:42:20 Flow: Fixed -&gt; 500 umol/s"
</t>
  </si>
  <si>
    <t>11:42:40</t>
  </si>
  <si>
    <t>11:42:41</t>
  </si>
  <si>
    <t>11:42:42</t>
  </si>
  <si>
    <t>11:42:43</t>
  </si>
  <si>
    <t>11:42:44</t>
  </si>
  <si>
    <t>11:42:45</t>
  </si>
  <si>
    <t>11:42:46</t>
  </si>
  <si>
    <t xml:space="preserve">"11:42:58 Coolers: Tblock -&gt; 34.00 C"
</t>
  </si>
  <si>
    <t xml:space="preserve">"11:46:38 Flow: Fixed -&gt; 500 umol/s"
</t>
  </si>
  <si>
    <t>11:46:55</t>
  </si>
  <si>
    <t>11:46:56</t>
  </si>
  <si>
    <t>11:46:57</t>
  </si>
  <si>
    <t>11:46:58</t>
  </si>
  <si>
    <t>11:46:59</t>
  </si>
  <si>
    <t>11:47:00</t>
  </si>
  <si>
    <t>11:47:01</t>
  </si>
  <si>
    <t>11:47:02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</si>
</sst>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0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>
        <v>1</v>
      </c>
      <c r="B14" s="1" t="s">
        <v>72</v>
      </c>
      <c r="C14" s="1">
        <v>311.50002108886838</v>
      </c>
      <c r="D14" s="1">
        <v>0</v>
      </c>
      <c r="E14">
        <f t="shared" ref="E14:E28" si="0">(R14-S14*(1000-T14)/(1000-U14))*AK14</f>
        <v>11.583205422348975</v>
      </c>
      <c r="F14">
        <f t="shared" ref="F14:F28" si="1">IF(AV14&lt;&gt;0,1/(1/AV14-1/N14),0)</f>
        <v>0.25010667219880628</v>
      </c>
      <c r="G14">
        <f t="shared" ref="G14:G28" si="2">((AY14-AL14/2)*S14-E14)/(AY14+AL14/2)</f>
        <v>295.07235946379461</v>
      </c>
      <c r="H14">
        <f t="shared" ref="H14:H28" si="3">AL14*1000</f>
        <v>3.828654444803969</v>
      </c>
      <c r="I14">
        <f t="shared" ref="I14:I28" si="4">(AQ14-AW14)</f>
        <v>1.1246982499268043</v>
      </c>
      <c r="J14">
        <f t="shared" ref="J14:J28" si="5">(P14+AP14*D14)</f>
        <v>12.841104507446289</v>
      </c>
      <c r="K14" s="1">
        <v>6</v>
      </c>
      <c r="L14">
        <f t="shared" ref="L14:L28" si="6">(K14*AE14+AF14)</f>
        <v>1.4200000166893005</v>
      </c>
      <c r="M14" s="1">
        <v>1</v>
      </c>
      <c r="N14">
        <f t="shared" ref="N14:N28" si="7">L14*(M14+1)*(M14+1)/(M14*M14+1)</f>
        <v>2.8400000333786011</v>
      </c>
      <c r="O14" s="1">
        <v>6.7513041496276855</v>
      </c>
      <c r="P14" s="1">
        <v>12.841104507446289</v>
      </c>
      <c r="Q14" s="1">
        <v>4.1521687507629395</v>
      </c>
      <c r="R14" s="1">
        <v>399.36541748046875</v>
      </c>
      <c r="S14" s="1">
        <v>383.7003173828125</v>
      </c>
      <c r="T14" s="1">
        <v>0.73073077201843262</v>
      </c>
      <c r="U14" s="1">
        <v>5.3014554977416992</v>
      </c>
      <c r="V14" s="1">
        <v>5.0588479042053223</v>
      </c>
      <c r="W14" s="1">
        <v>36.701969146728516</v>
      </c>
      <c r="X14" s="1">
        <v>499.923828125</v>
      </c>
      <c r="Y14" s="1">
        <v>1498.6351318359375</v>
      </c>
      <c r="Z14" s="1">
        <v>53.286476135253906</v>
      </c>
      <c r="AA14" s="1">
        <v>68.449516296386719</v>
      </c>
      <c r="AB14" s="1">
        <v>-2.4092674255371094</v>
      </c>
      <c r="AC14" s="1">
        <v>0.23232123255729675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0.83320638020833326</v>
      </c>
      <c r="AL14">
        <f t="shared" ref="AL14:AL28" si="9">(U14-T14)/(1000-U14)*AK14</f>
        <v>3.8286544448039692E-3</v>
      </c>
      <c r="AM14">
        <f t="shared" ref="AM14:AM28" si="10">(P14+273.15)</f>
        <v>285.99110450744627</v>
      </c>
      <c r="AN14">
        <f t="shared" ref="AN14:AN28" si="11">(O14+273.15)</f>
        <v>279.90130414962766</v>
      </c>
      <c r="AO14">
        <f t="shared" ref="AO14:AO28" si="12">(Y14*AG14+Z14*AH14)*AI14</f>
        <v>239.78161573421312</v>
      </c>
      <c r="AP14">
        <f t="shared" ref="AP14:AP28" si="13">((AO14+0.00000010773*(AN14^4-AM14^4))-AL14*44100)/(L14*51.4+0.00000043092*AM14^3)</f>
        <v>0.13827995473195054</v>
      </c>
      <c r="AQ14">
        <f t="shared" ref="AQ14:AQ28" si="14">0.61365*EXP(17.502*J14/(240.97+J14))</f>
        <v>1.4875803144140438</v>
      </c>
      <c r="AR14">
        <f t="shared" ref="AR14:AR28" si="15">AQ14*1000/AA14</f>
        <v>21.732517553123593</v>
      </c>
      <c r="AS14">
        <f t="shared" ref="AS14:AS28" si="16">(AR14-U14)</f>
        <v>16.431062055381894</v>
      </c>
      <c r="AT14">
        <f t="shared" ref="AT14:AT28" si="17">IF(D14,P14,(O14+P14)/2)</f>
        <v>9.7962043285369873</v>
      </c>
      <c r="AU14">
        <f t="shared" ref="AU14:AU28" si="18">0.61365*EXP(17.502*AT14/(240.97+AT14))</f>
        <v>1.2157809875112655</v>
      </c>
      <c r="AV14">
        <f t="shared" ref="AV14:AV28" si="19">IF(AS14&lt;&gt;0,(1000-(AR14+U14)/2)/AS14*AL14,0)</f>
        <v>0.22986356947181724</v>
      </c>
      <c r="AW14">
        <f t="shared" ref="AW14:AW28" si="20">U14*AA14/1000</f>
        <v>0.36288206448723942</v>
      </c>
      <c r="AX14">
        <f t="shared" ref="AX14:AX28" si="21">(AU14-AW14)</f>
        <v>0.85289892302402603</v>
      </c>
      <c r="AY14">
        <f t="shared" ref="AY14:AY28" si="22">1/(1.6/F14+1.37/N14)</f>
        <v>0.14535592083967827</v>
      </c>
      <c r="AZ14">
        <f t="shared" ref="AZ14:AZ28" si="23">G14*AA14*0.001</f>
        <v>20.19756027773029</v>
      </c>
      <c r="BA14">
        <f t="shared" ref="BA14:BA28" si="24">G14/S14</f>
        <v>0.7690177622902642</v>
      </c>
      <c r="BB14">
        <f t="shared" ref="BB14:BB28" si="25">(1-AL14*AA14/AQ14/F14)*100</f>
        <v>29.561377539312307</v>
      </c>
      <c r="BC14">
        <f t="shared" ref="BC14:BC28" si="26">(S14-E14/(N14/1.35))</f>
        <v>378.19421627845151</v>
      </c>
      <c r="BD14">
        <f t="shared" ref="BD14:BD28" si="27">E14*BB14/100/BC14</f>
        <v>9.0539594173317181E-3</v>
      </c>
    </row>
    <row r="15" spans="1:114" x14ac:dyDescent="0.25">
      <c r="A15" s="1">
        <v>2</v>
      </c>
      <c r="B15" s="1" t="s">
        <v>73</v>
      </c>
      <c r="C15" s="1">
        <v>311.50002108886838</v>
      </c>
      <c r="D15" s="1">
        <v>0</v>
      </c>
      <c r="E15">
        <f t="shared" si="0"/>
        <v>11.583205422348975</v>
      </c>
      <c r="F15">
        <f t="shared" si="1"/>
        <v>0.25010667219880628</v>
      </c>
      <c r="G15">
        <f t="shared" si="2"/>
        <v>295.07235946379461</v>
      </c>
      <c r="H15">
        <f t="shared" si="3"/>
        <v>3.828654444803969</v>
      </c>
      <c r="I15">
        <f t="shared" si="4"/>
        <v>1.1246982499268043</v>
      </c>
      <c r="J15">
        <f t="shared" si="5"/>
        <v>12.841104507446289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6.7513041496276855</v>
      </c>
      <c r="P15" s="1">
        <v>12.841104507446289</v>
      </c>
      <c r="Q15" s="1">
        <v>4.1521687507629395</v>
      </c>
      <c r="R15" s="1">
        <v>399.36541748046875</v>
      </c>
      <c r="S15" s="1">
        <v>383.7003173828125</v>
      </c>
      <c r="T15" s="1">
        <v>0.73073077201843262</v>
      </c>
      <c r="U15" s="1">
        <v>5.3014554977416992</v>
      </c>
      <c r="V15" s="1">
        <v>5.0588479042053223</v>
      </c>
      <c r="W15" s="1">
        <v>36.701969146728516</v>
      </c>
      <c r="X15" s="1">
        <v>499.923828125</v>
      </c>
      <c r="Y15" s="1">
        <v>1498.6351318359375</v>
      </c>
      <c r="Z15" s="1">
        <v>53.286476135253906</v>
      </c>
      <c r="AA15" s="1">
        <v>68.449516296386719</v>
      </c>
      <c r="AB15" s="1">
        <v>-2.4092674255371094</v>
      </c>
      <c r="AC15" s="1">
        <v>0.23232123255729675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0.83320638020833326</v>
      </c>
      <c r="AL15">
        <f t="shared" si="9"/>
        <v>3.8286544448039692E-3</v>
      </c>
      <c r="AM15">
        <f t="shared" si="10"/>
        <v>285.99110450744627</v>
      </c>
      <c r="AN15">
        <f t="shared" si="11"/>
        <v>279.90130414962766</v>
      </c>
      <c r="AO15">
        <f t="shared" si="12"/>
        <v>239.78161573421312</v>
      </c>
      <c r="AP15">
        <f t="shared" si="13"/>
        <v>0.13827995473195054</v>
      </c>
      <c r="AQ15">
        <f t="shared" si="14"/>
        <v>1.4875803144140438</v>
      </c>
      <c r="AR15">
        <f t="shared" si="15"/>
        <v>21.732517553123593</v>
      </c>
      <c r="AS15">
        <f t="shared" si="16"/>
        <v>16.431062055381894</v>
      </c>
      <c r="AT15">
        <f t="shared" si="17"/>
        <v>9.7962043285369873</v>
      </c>
      <c r="AU15">
        <f t="shared" si="18"/>
        <v>1.2157809875112655</v>
      </c>
      <c r="AV15">
        <f t="shared" si="19"/>
        <v>0.22986356947181724</v>
      </c>
      <c r="AW15">
        <f t="shared" si="20"/>
        <v>0.36288206448723942</v>
      </c>
      <c r="AX15">
        <f t="shared" si="21"/>
        <v>0.85289892302402603</v>
      </c>
      <c r="AY15">
        <f t="shared" si="22"/>
        <v>0.14535592083967827</v>
      </c>
      <c r="AZ15">
        <f t="shared" si="23"/>
        <v>20.19756027773029</v>
      </c>
      <c r="BA15">
        <f t="shared" si="24"/>
        <v>0.7690177622902642</v>
      </c>
      <c r="BB15">
        <f t="shared" si="25"/>
        <v>29.561377539312307</v>
      </c>
      <c r="BC15">
        <f t="shared" si="26"/>
        <v>378.19421627845151</v>
      </c>
      <c r="BD15">
        <f t="shared" si="27"/>
        <v>9.0539594173317181E-3</v>
      </c>
    </row>
    <row r="16" spans="1:114" x14ac:dyDescent="0.25">
      <c r="A16" s="1">
        <v>3</v>
      </c>
      <c r="B16" s="1" t="s">
        <v>73</v>
      </c>
      <c r="C16" s="1">
        <v>312.00002107769251</v>
      </c>
      <c r="D16" s="1">
        <v>0</v>
      </c>
      <c r="E16">
        <f t="shared" si="0"/>
        <v>11.591296884596867</v>
      </c>
      <c r="F16">
        <f t="shared" si="1"/>
        <v>0.25004176828708602</v>
      </c>
      <c r="G16">
        <f t="shared" si="2"/>
        <v>294.99482193772621</v>
      </c>
      <c r="H16">
        <f t="shared" si="3"/>
        <v>3.8279627540891656</v>
      </c>
      <c r="I16">
        <f t="shared" si="4"/>
        <v>1.1247596946142284</v>
      </c>
      <c r="J16">
        <f t="shared" si="5"/>
        <v>12.841384887695313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6.7508301734924316</v>
      </c>
      <c r="P16" s="1">
        <v>12.841384887695313</v>
      </c>
      <c r="Q16" s="1">
        <v>4.1525158882141113</v>
      </c>
      <c r="R16" s="1">
        <v>399.3717041015625</v>
      </c>
      <c r="S16" s="1">
        <v>383.69717407226563</v>
      </c>
      <c r="T16" s="1">
        <v>0.73105764389038086</v>
      </c>
      <c r="U16" s="1">
        <v>5.3009738922119141</v>
      </c>
      <c r="V16" s="1">
        <v>5.0612597465515137</v>
      </c>
      <c r="W16" s="1">
        <v>36.699710845947266</v>
      </c>
      <c r="X16" s="1">
        <v>499.92218017578125</v>
      </c>
      <c r="Y16" s="1">
        <v>1498.6273193359375</v>
      </c>
      <c r="Z16" s="1">
        <v>53.128738403320312</v>
      </c>
      <c r="AA16" s="1">
        <v>68.449295043945313</v>
      </c>
      <c r="AB16" s="1">
        <v>-2.4092674255371094</v>
      </c>
      <c r="AC16" s="1">
        <v>0.23232123255729675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0.83320363362630201</v>
      </c>
      <c r="AL16">
        <f t="shared" si="9"/>
        <v>3.8279627540891655E-3</v>
      </c>
      <c r="AM16">
        <f t="shared" si="10"/>
        <v>285.99138488769529</v>
      </c>
      <c r="AN16">
        <f t="shared" si="11"/>
        <v>279.90083017349241</v>
      </c>
      <c r="AO16">
        <f t="shared" si="12"/>
        <v>239.78036573424106</v>
      </c>
      <c r="AP16">
        <f t="shared" si="13"/>
        <v>0.1385441291773967</v>
      </c>
      <c r="AQ16">
        <f t="shared" si="14"/>
        <v>1.4876076205824929</v>
      </c>
      <c r="AR16">
        <f t="shared" si="15"/>
        <v>21.73298672583012</v>
      </c>
      <c r="AS16">
        <f t="shared" si="16"/>
        <v>16.432012833618206</v>
      </c>
      <c r="AT16">
        <f t="shared" si="17"/>
        <v>9.7961075305938721</v>
      </c>
      <c r="AU16">
        <f t="shared" si="18"/>
        <v>1.2157730946789029</v>
      </c>
      <c r="AV16">
        <f t="shared" si="19"/>
        <v>0.22980874559644443</v>
      </c>
      <c r="AW16">
        <f t="shared" si="20"/>
        <v>0.36284792596826448</v>
      </c>
      <c r="AX16">
        <f t="shared" si="21"/>
        <v>0.8529251687106385</v>
      </c>
      <c r="AY16">
        <f t="shared" si="22"/>
        <v>0.14532084454939614</v>
      </c>
      <c r="AZ16">
        <f t="shared" si="23"/>
        <v>20.192187603251533</v>
      </c>
      <c r="BA16">
        <f t="shared" si="24"/>
        <v>0.7688219822076845</v>
      </c>
      <c r="BB16">
        <f t="shared" si="25"/>
        <v>29.557343232810464</v>
      </c>
      <c r="BC16">
        <f t="shared" si="26"/>
        <v>378.18722667427568</v>
      </c>
      <c r="BD16">
        <f t="shared" si="27"/>
        <v>9.0592150227886171E-3</v>
      </c>
    </row>
    <row r="17" spans="1:114" x14ac:dyDescent="0.25">
      <c r="A17" s="1">
        <v>4</v>
      </c>
      <c r="B17" s="1" t="s">
        <v>74</v>
      </c>
      <c r="C17" s="1">
        <v>312.50002106651664</v>
      </c>
      <c r="D17" s="1">
        <v>0</v>
      </c>
      <c r="E17">
        <f t="shared" si="0"/>
        <v>11.617038740818156</v>
      </c>
      <c r="F17">
        <f t="shared" si="1"/>
        <v>0.25015339505595791</v>
      </c>
      <c r="G17">
        <f t="shared" si="2"/>
        <v>294.84371449299607</v>
      </c>
      <c r="H17">
        <f t="shared" si="3"/>
        <v>3.8288059044472305</v>
      </c>
      <c r="I17">
        <f t="shared" si="4"/>
        <v>1.1245409196754681</v>
      </c>
      <c r="J17">
        <f t="shared" si="5"/>
        <v>12.839816093444824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6.7505860328674316</v>
      </c>
      <c r="P17" s="1">
        <v>12.839816093444824</v>
      </c>
      <c r="Q17" s="1">
        <v>4.1515822410583496</v>
      </c>
      <c r="R17" s="1">
        <v>399.3931884765625</v>
      </c>
      <c r="S17" s="1">
        <v>383.6861572265625</v>
      </c>
      <c r="T17" s="1">
        <v>0.73067778348922729</v>
      </c>
      <c r="U17" s="1">
        <v>5.3019652366638184</v>
      </c>
      <c r="V17" s="1">
        <v>5.0586886405944824</v>
      </c>
      <c r="W17" s="1">
        <v>36.707000732421875</v>
      </c>
      <c r="X17" s="1">
        <v>499.88180541992187</v>
      </c>
      <c r="Y17" s="1">
        <v>1498.6175537109375</v>
      </c>
      <c r="Z17" s="1">
        <v>52.959403991699219</v>
      </c>
      <c r="AA17" s="1">
        <v>68.448944091796875</v>
      </c>
      <c r="AB17" s="1">
        <v>-2.4092674255371094</v>
      </c>
      <c r="AC17" s="1">
        <v>0.23232123255729675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0.83313634236653633</v>
      </c>
      <c r="AL17">
        <f t="shared" si="9"/>
        <v>3.8288059044472304E-3</v>
      </c>
      <c r="AM17">
        <f t="shared" si="10"/>
        <v>285.9898160934448</v>
      </c>
      <c r="AN17">
        <f t="shared" si="11"/>
        <v>279.90058603286741</v>
      </c>
      <c r="AO17">
        <f t="shared" si="12"/>
        <v>239.77880323427598</v>
      </c>
      <c r="AP17">
        <f t="shared" si="13"/>
        <v>0.13824056573609317</v>
      </c>
      <c r="AQ17">
        <f t="shared" si="14"/>
        <v>1.4874548417365203</v>
      </c>
      <c r="AR17">
        <f t="shared" si="15"/>
        <v>21.730866143701132</v>
      </c>
      <c r="AS17">
        <f t="shared" si="16"/>
        <v>16.428900907037313</v>
      </c>
      <c r="AT17">
        <f t="shared" si="17"/>
        <v>9.7952010631561279</v>
      </c>
      <c r="AU17">
        <f t="shared" si="18"/>
        <v>1.2156991841884393</v>
      </c>
      <c r="AV17">
        <f t="shared" si="19"/>
        <v>0.22990303451327027</v>
      </c>
      <c r="AW17">
        <f t="shared" si="20"/>
        <v>0.36291392206105227</v>
      </c>
      <c r="AX17">
        <f t="shared" si="21"/>
        <v>0.85278526212738703</v>
      </c>
      <c r="AY17">
        <f t="shared" si="22"/>
        <v>0.1453811706769973</v>
      </c>
      <c r="AZ17">
        <f t="shared" si="23"/>
        <v>20.181740929148809</v>
      </c>
      <c r="BA17">
        <f t="shared" si="24"/>
        <v>0.76845022667548069</v>
      </c>
      <c r="BB17">
        <f t="shared" si="25"/>
        <v>29.566395740556729</v>
      </c>
      <c r="BC17">
        <f t="shared" si="26"/>
        <v>378.16397338297736</v>
      </c>
      <c r="BD17">
        <f t="shared" si="27"/>
        <v>9.0826728329449456E-3</v>
      </c>
    </row>
    <row r="18" spans="1:114" x14ac:dyDescent="0.25">
      <c r="A18" s="1">
        <v>5</v>
      </c>
      <c r="B18" s="1" t="s">
        <v>74</v>
      </c>
      <c r="C18" s="1">
        <v>313.00002105534077</v>
      </c>
      <c r="D18" s="1">
        <v>0</v>
      </c>
      <c r="E18">
        <f t="shared" si="0"/>
        <v>11.586291855042525</v>
      </c>
      <c r="F18">
        <f t="shared" si="1"/>
        <v>0.25008926924828179</v>
      </c>
      <c r="G18">
        <f t="shared" si="2"/>
        <v>295.06420720307824</v>
      </c>
      <c r="H18">
        <f t="shared" si="3"/>
        <v>3.8287540015973409</v>
      </c>
      <c r="I18">
        <f t="shared" si="4"/>
        <v>1.1247901962907687</v>
      </c>
      <c r="J18">
        <f t="shared" si="5"/>
        <v>12.84272289276123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6.749854564666748</v>
      </c>
      <c r="P18" s="1">
        <v>12.84272289276123</v>
      </c>
      <c r="Q18" s="1">
        <v>4.1511807441711426</v>
      </c>
      <c r="R18" s="1">
        <v>399.39007568359375</v>
      </c>
      <c r="S18" s="1">
        <v>383.71951293945312</v>
      </c>
      <c r="T18" s="1">
        <v>0.73113638162612915</v>
      </c>
      <c r="U18" s="1">
        <v>5.3024492263793945</v>
      </c>
      <c r="V18" s="1">
        <v>5.0621271133422852</v>
      </c>
      <c r="W18" s="1">
        <v>36.712265014648438</v>
      </c>
      <c r="X18" s="1">
        <v>499.87200927734375</v>
      </c>
      <c r="Y18" s="1">
        <v>1498.60400390625</v>
      </c>
      <c r="Z18" s="1">
        <v>52.936260223388672</v>
      </c>
      <c r="AA18" s="1">
        <v>68.449073791503906</v>
      </c>
      <c r="AB18" s="1">
        <v>-2.4092674255371094</v>
      </c>
      <c r="AC18" s="1">
        <v>0.23232123255729675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0.83312001546223946</v>
      </c>
      <c r="AL18">
        <f t="shared" si="9"/>
        <v>3.8287540015973409E-3</v>
      </c>
      <c r="AM18">
        <f t="shared" si="10"/>
        <v>285.99272289276121</v>
      </c>
      <c r="AN18">
        <f t="shared" si="11"/>
        <v>279.89985456466673</v>
      </c>
      <c r="AO18">
        <f t="shared" si="12"/>
        <v>239.77663526557444</v>
      </c>
      <c r="AP18">
        <f t="shared" si="13"/>
        <v>0.137805576779269</v>
      </c>
      <c r="AQ18">
        <f t="shared" si="14"/>
        <v>1.4877379346629147</v>
      </c>
      <c r="AR18">
        <f t="shared" si="15"/>
        <v>21.734960785511419</v>
      </c>
      <c r="AS18">
        <f t="shared" si="16"/>
        <v>16.432511559132024</v>
      </c>
      <c r="AT18">
        <f t="shared" si="17"/>
        <v>9.7962887287139893</v>
      </c>
      <c r="AU18">
        <f t="shared" si="18"/>
        <v>1.2157878694758342</v>
      </c>
      <c r="AV18">
        <f t="shared" si="19"/>
        <v>0.22984886954851572</v>
      </c>
      <c r="AW18">
        <f t="shared" si="20"/>
        <v>0.362947738372146</v>
      </c>
      <c r="AX18">
        <f t="shared" si="21"/>
        <v>0.85284013110368817</v>
      </c>
      <c r="AY18">
        <f t="shared" si="22"/>
        <v>0.14534651581617616</v>
      </c>
      <c r="AZ18">
        <f t="shared" si="23"/>
        <v>20.196871692075099</v>
      </c>
      <c r="BA18">
        <f t="shared" si="24"/>
        <v>0.76895804683676916</v>
      </c>
      <c r="BB18">
        <f t="shared" si="25"/>
        <v>29.562562961889725</v>
      </c>
      <c r="BC18">
        <f t="shared" si="26"/>
        <v>378.21194469280789</v>
      </c>
      <c r="BD18">
        <f t="shared" si="27"/>
        <v>9.0563105493066173E-3</v>
      </c>
    </row>
    <row r="19" spans="1:114" x14ac:dyDescent="0.25">
      <c r="A19" s="1">
        <v>6</v>
      </c>
      <c r="B19" s="1" t="s">
        <v>75</v>
      </c>
      <c r="C19" s="1">
        <v>313.5000210441649</v>
      </c>
      <c r="D19" s="1">
        <v>0</v>
      </c>
      <c r="E19">
        <f t="shared" si="0"/>
        <v>11.591557935567526</v>
      </c>
      <c r="F19">
        <f t="shared" si="1"/>
        <v>0.25013193083574981</v>
      </c>
      <c r="G19">
        <f t="shared" si="2"/>
        <v>295.02698375769421</v>
      </c>
      <c r="H19">
        <f t="shared" si="3"/>
        <v>3.8295705819482615</v>
      </c>
      <c r="I19">
        <f t="shared" si="4"/>
        <v>1.1248446466946165</v>
      </c>
      <c r="J19">
        <f t="shared" si="5"/>
        <v>12.843668937683105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6.749547004699707</v>
      </c>
      <c r="P19" s="1">
        <v>12.843668937683105</v>
      </c>
      <c r="Q19" s="1">
        <v>4.1513047218322754</v>
      </c>
      <c r="R19" s="1">
        <v>399.38296508789062</v>
      </c>
      <c r="S19" s="1">
        <v>383.7056884765625</v>
      </c>
      <c r="T19" s="1">
        <v>0.7307286262512207</v>
      </c>
      <c r="U19" s="1">
        <v>5.303037166595459</v>
      </c>
      <c r="V19" s="1">
        <v>5.0593762397766113</v>
      </c>
      <c r="W19" s="1">
        <v>36.71685791015625</v>
      </c>
      <c r="X19" s="1">
        <v>499.86944580078125</v>
      </c>
      <c r="Y19" s="1">
        <v>1498.62255859375</v>
      </c>
      <c r="Z19" s="1">
        <v>52.786342620849609</v>
      </c>
      <c r="AA19" s="1">
        <v>68.448593139648438</v>
      </c>
      <c r="AB19" s="1">
        <v>-2.4092674255371094</v>
      </c>
      <c r="AC19" s="1">
        <v>0.23232123255729675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0.83311574300130209</v>
      </c>
      <c r="AL19">
        <f t="shared" si="9"/>
        <v>3.8295705819482613E-3</v>
      </c>
      <c r="AM19">
        <f t="shared" si="10"/>
        <v>285.99366893768308</v>
      </c>
      <c r="AN19">
        <f t="shared" si="11"/>
        <v>279.89954700469968</v>
      </c>
      <c r="AO19">
        <f t="shared" si="12"/>
        <v>239.77960401550808</v>
      </c>
      <c r="AP19">
        <f t="shared" si="13"/>
        <v>0.13725784939217286</v>
      </c>
      <c r="AQ19">
        <f t="shared" si="14"/>
        <v>1.4878300801153432</v>
      </c>
      <c r="AR19">
        <f t="shared" si="15"/>
        <v>21.736459609620912</v>
      </c>
      <c r="AS19">
        <f t="shared" si="16"/>
        <v>16.433422443025453</v>
      </c>
      <c r="AT19">
        <f t="shared" si="17"/>
        <v>9.7966079711914062</v>
      </c>
      <c r="AU19">
        <f t="shared" si="18"/>
        <v>1.2158139007200603</v>
      </c>
      <c r="AV19">
        <f t="shared" si="19"/>
        <v>0.22988490464134348</v>
      </c>
      <c r="AW19">
        <f t="shared" si="20"/>
        <v>0.36298543342072664</v>
      </c>
      <c r="AX19">
        <f t="shared" si="21"/>
        <v>0.8528284672993337</v>
      </c>
      <c r="AY19">
        <f t="shared" si="22"/>
        <v>0.1453695711245811</v>
      </c>
      <c r="AZ19">
        <f t="shared" si="23"/>
        <v>20.194181976448078</v>
      </c>
      <c r="BA19">
        <f t="shared" si="24"/>
        <v>0.76888874107925831</v>
      </c>
      <c r="BB19">
        <f t="shared" si="25"/>
        <v>29.564413656282174</v>
      </c>
      <c r="BC19">
        <f t="shared" si="26"/>
        <v>378.1956169874436</v>
      </c>
      <c r="BD19">
        <f t="shared" si="27"/>
        <v>9.0613851228015796E-3</v>
      </c>
    </row>
    <row r="20" spans="1:114" x14ac:dyDescent="0.25">
      <c r="A20" s="1">
        <v>7</v>
      </c>
      <c r="B20" s="1" t="s">
        <v>75</v>
      </c>
      <c r="C20" s="1">
        <v>314.00002103298903</v>
      </c>
      <c r="D20" s="1">
        <v>0</v>
      </c>
      <c r="E20">
        <f t="shared" si="0"/>
        <v>11.571833967093482</v>
      </c>
      <c r="F20">
        <f t="shared" si="1"/>
        <v>0.25014589803665555</v>
      </c>
      <c r="G20">
        <f t="shared" si="2"/>
        <v>295.17820900869663</v>
      </c>
      <c r="H20">
        <f t="shared" si="3"/>
        <v>3.8298592223791639</v>
      </c>
      <c r="I20">
        <f t="shared" si="4"/>
        <v>1.1248753295297897</v>
      </c>
      <c r="J20">
        <f t="shared" si="5"/>
        <v>12.844566345214844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6.7489609718322754</v>
      </c>
      <c r="P20" s="1">
        <v>12.844566345214844</v>
      </c>
      <c r="Q20" s="1">
        <v>4.1503739356994629</v>
      </c>
      <c r="R20" s="1">
        <v>399.37332153320312</v>
      </c>
      <c r="S20" s="1">
        <v>383.719482421875</v>
      </c>
      <c r="T20" s="1">
        <v>0.7311820387840271</v>
      </c>
      <c r="U20" s="1">
        <v>5.3038434982299805</v>
      </c>
      <c r="V20" s="1">
        <v>5.0627408027648926</v>
      </c>
      <c r="W20" s="1">
        <v>36.724075317382813</v>
      </c>
      <c r="X20" s="1">
        <v>499.86813354492187</v>
      </c>
      <c r="Y20" s="1">
        <v>1498.5714111328125</v>
      </c>
      <c r="Z20" s="1">
        <v>52.650177001953125</v>
      </c>
      <c r="AA20" s="1">
        <v>68.448883056640625</v>
      </c>
      <c r="AB20" s="1">
        <v>-2.4092674255371094</v>
      </c>
      <c r="AC20" s="1">
        <v>0.23232123255729675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0.83311355590820302</v>
      </c>
      <c r="AL20">
        <f t="shared" si="9"/>
        <v>3.8298592223791638E-3</v>
      </c>
      <c r="AM20">
        <f t="shared" si="10"/>
        <v>285.99456634521482</v>
      </c>
      <c r="AN20">
        <f t="shared" si="11"/>
        <v>279.89896097183225</v>
      </c>
      <c r="AO20">
        <f t="shared" si="12"/>
        <v>239.771420421941</v>
      </c>
      <c r="AP20">
        <f t="shared" si="13"/>
        <v>0.13683037770493525</v>
      </c>
      <c r="AQ20">
        <f t="shared" si="14"/>
        <v>1.4879174928908574</v>
      </c>
      <c r="AR20">
        <f t="shared" si="15"/>
        <v>21.737644596181703</v>
      </c>
      <c r="AS20">
        <f t="shared" si="16"/>
        <v>16.433801097951722</v>
      </c>
      <c r="AT20">
        <f t="shared" si="17"/>
        <v>9.7967636585235596</v>
      </c>
      <c r="AU20">
        <f t="shared" si="18"/>
        <v>1.2158265957469507</v>
      </c>
      <c r="AV20">
        <f t="shared" si="19"/>
        <v>0.22989670214320879</v>
      </c>
      <c r="AW20">
        <f t="shared" si="20"/>
        <v>0.36304216336106765</v>
      </c>
      <c r="AX20">
        <f t="shared" si="21"/>
        <v>0.85278443238588308</v>
      </c>
      <c r="AY20">
        <f t="shared" si="22"/>
        <v>0.14537711920310264</v>
      </c>
      <c r="AZ20">
        <f t="shared" si="23"/>
        <v>20.204618709304903</v>
      </c>
      <c r="BA20">
        <f t="shared" si="24"/>
        <v>0.76925520472835174</v>
      </c>
      <c r="BB20">
        <f t="shared" si="25"/>
        <v>29.566877712251539</v>
      </c>
      <c r="BC20">
        <f t="shared" si="26"/>
        <v>378.21878676273042</v>
      </c>
      <c r="BD20">
        <f t="shared" si="27"/>
        <v>9.0461661817494432E-3</v>
      </c>
    </row>
    <row r="21" spans="1:114" x14ac:dyDescent="0.25">
      <c r="A21" s="1">
        <v>8</v>
      </c>
      <c r="B21" s="1" t="s">
        <v>76</v>
      </c>
      <c r="C21" s="1">
        <v>314.50002102181315</v>
      </c>
      <c r="D21" s="1">
        <v>0</v>
      </c>
      <c r="E21">
        <f t="shared" si="0"/>
        <v>11.591894030142972</v>
      </c>
      <c r="F21">
        <f t="shared" si="1"/>
        <v>0.25030053061581597</v>
      </c>
      <c r="G21">
        <f t="shared" si="2"/>
        <v>295.04489681530686</v>
      </c>
      <c r="H21">
        <f t="shared" si="3"/>
        <v>3.8310291933890519</v>
      </c>
      <c r="I21">
        <f t="shared" si="4"/>
        <v>1.1245775307800563</v>
      </c>
      <c r="J21">
        <f t="shared" si="5"/>
        <v>12.842343330383301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6.7485766410827637</v>
      </c>
      <c r="P21" s="1">
        <v>12.842343330383301</v>
      </c>
      <c r="Q21" s="1">
        <v>4.1496238708496094</v>
      </c>
      <c r="R21" s="1">
        <v>399.35214233398437</v>
      </c>
      <c r="S21" s="1">
        <v>383.673583984375</v>
      </c>
      <c r="T21" s="1">
        <v>0.73090386390686035</v>
      </c>
      <c r="U21" s="1">
        <v>5.3050479888916016</v>
      </c>
      <c r="V21" s="1">
        <v>5.0609316825866699</v>
      </c>
      <c r="W21" s="1">
        <v>36.733264923095703</v>
      </c>
      <c r="X21" s="1">
        <v>499.858154296875</v>
      </c>
      <c r="Y21" s="1">
        <v>1498.6348876953125</v>
      </c>
      <c r="Z21" s="1">
        <v>52.634819030761719</v>
      </c>
      <c r="AA21" s="1">
        <v>68.448661804199219</v>
      </c>
      <c r="AB21" s="1">
        <v>-2.4092674255371094</v>
      </c>
      <c r="AC21" s="1">
        <v>0.23232123255729675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0.83309692382812495</v>
      </c>
      <c r="AL21">
        <f t="shared" si="9"/>
        <v>3.8310291933890519E-3</v>
      </c>
      <c r="AM21">
        <f t="shared" si="10"/>
        <v>285.99234333038328</v>
      </c>
      <c r="AN21">
        <f t="shared" si="11"/>
        <v>279.89857664108274</v>
      </c>
      <c r="AO21">
        <f t="shared" si="12"/>
        <v>239.78157667171399</v>
      </c>
      <c r="AP21">
        <f t="shared" si="13"/>
        <v>0.13655794123597143</v>
      </c>
      <c r="AQ21">
        <f t="shared" si="14"/>
        <v>1.4877009664267447</v>
      </c>
      <c r="AR21">
        <f t="shared" si="15"/>
        <v>21.734551519537177</v>
      </c>
      <c r="AS21">
        <f t="shared" si="16"/>
        <v>16.429503530645576</v>
      </c>
      <c r="AT21">
        <f t="shared" si="17"/>
        <v>9.7954599857330322</v>
      </c>
      <c r="AU21">
        <f t="shared" si="18"/>
        <v>1.2157202955132542</v>
      </c>
      <c r="AV21">
        <f t="shared" si="19"/>
        <v>0.23002730659466142</v>
      </c>
      <c r="AW21">
        <f t="shared" si="20"/>
        <v>0.36312343564668847</v>
      </c>
      <c r="AX21">
        <f t="shared" si="21"/>
        <v>0.85259685986656575</v>
      </c>
      <c r="AY21">
        <f t="shared" si="22"/>
        <v>0.14546068094823897</v>
      </c>
      <c r="AZ21">
        <f t="shared" si="23"/>
        <v>20.195428359165795</v>
      </c>
      <c r="BA21">
        <f t="shared" si="24"/>
        <v>0.76899976733170783</v>
      </c>
      <c r="BB21">
        <f t="shared" si="25"/>
        <v>29.578867026251952</v>
      </c>
      <c r="BC21">
        <f t="shared" si="26"/>
        <v>378.16335273199149</v>
      </c>
      <c r="BD21">
        <f t="shared" si="27"/>
        <v>9.0668513916789331E-3</v>
      </c>
    </row>
    <row r="22" spans="1:114" x14ac:dyDescent="0.25">
      <c r="A22" s="1">
        <v>9</v>
      </c>
      <c r="B22" s="1" t="s">
        <v>76</v>
      </c>
      <c r="C22" s="1">
        <v>315.00002101063728</v>
      </c>
      <c r="D22" s="1">
        <v>0</v>
      </c>
      <c r="E22">
        <f t="shared" si="0"/>
        <v>11.592020715630351</v>
      </c>
      <c r="F22">
        <f t="shared" si="1"/>
        <v>0.2504982925564766</v>
      </c>
      <c r="G22">
        <f t="shared" si="2"/>
        <v>295.11876740706043</v>
      </c>
      <c r="H22">
        <f t="shared" si="3"/>
        <v>3.8317948862590137</v>
      </c>
      <c r="I22">
        <f t="shared" si="4"/>
        <v>1.1239943861835406</v>
      </c>
      <c r="J22">
        <f t="shared" si="5"/>
        <v>12.836738586425781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6.7483258247375488</v>
      </c>
      <c r="P22" s="1">
        <v>12.836738586425781</v>
      </c>
      <c r="Q22" s="1">
        <v>4.1485981941223145</v>
      </c>
      <c r="R22" s="1">
        <v>399.36453247070312</v>
      </c>
      <c r="S22" s="1">
        <v>383.68618774414062</v>
      </c>
      <c r="T22" s="1">
        <v>0.73074597120285034</v>
      </c>
      <c r="U22" s="1">
        <v>5.3055753707885742</v>
      </c>
      <c r="V22" s="1">
        <v>5.0599431991577148</v>
      </c>
      <c r="W22" s="1">
        <v>36.737682342529297</v>
      </c>
      <c r="X22" s="1">
        <v>499.88290405273437</v>
      </c>
      <c r="Y22" s="1">
        <v>1498.6285400390625</v>
      </c>
      <c r="Z22" s="1">
        <v>52.791179656982422</v>
      </c>
      <c r="AA22" s="1">
        <v>68.448898315429688</v>
      </c>
      <c r="AB22" s="1">
        <v>-2.4092674255371094</v>
      </c>
      <c r="AC22" s="1">
        <v>0.23232123255729675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0.83313817342122387</v>
      </c>
      <c r="AL22">
        <f t="shared" si="9"/>
        <v>3.8317948862590136E-3</v>
      </c>
      <c r="AM22">
        <f t="shared" si="10"/>
        <v>285.98673858642576</v>
      </c>
      <c r="AN22">
        <f t="shared" si="11"/>
        <v>279.89832582473753</v>
      </c>
      <c r="AO22">
        <f t="shared" si="12"/>
        <v>239.78056104673669</v>
      </c>
      <c r="AP22">
        <f t="shared" si="13"/>
        <v>0.13679175485180992</v>
      </c>
      <c r="AQ22">
        <f t="shared" si="14"/>
        <v>1.4871551752434959</v>
      </c>
      <c r="AR22">
        <f t="shared" si="15"/>
        <v>21.726502717257947</v>
      </c>
      <c r="AS22">
        <f t="shared" si="16"/>
        <v>16.420927346469373</v>
      </c>
      <c r="AT22">
        <f t="shared" si="17"/>
        <v>9.792532205581665</v>
      </c>
      <c r="AU22">
        <f t="shared" si="18"/>
        <v>1.2154815969618271</v>
      </c>
      <c r="AV22">
        <f t="shared" si="19"/>
        <v>0.23019431955408892</v>
      </c>
      <c r="AW22">
        <f t="shared" si="20"/>
        <v>0.3631607890599553</v>
      </c>
      <c r="AX22">
        <f t="shared" si="21"/>
        <v>0.85232080790187181</v>
      </c>
      <c r="AY22">
        <f t="shared" si="22"/>
        <v>0.14556753876899936</v>
      </c>
      <c r="AZ22">
        <f t="shared" si="23"/>
        <v>20.200554501220825</v>
      </c>
      <c r="BA22">
        <f t="shared" si="24"/>
        <v>0.76916703502462025</v>
      </c>
      <c r="BB22">
        <f t="shared" si="25"/>
        <v>29.594326174946229</v>
      </c>
      <c r="BC22">
        <f t="shared" si="26"/>
        <v>378.17589627154376</v>
      </c>
      <c r="BD22">
        <f t="shared" si="27"/>
        <v>9.0713883530739448E-3</v>
      </c>
    </row>
    <row r="23" spans="1:114" x14ac:dyDescent="0.25">
      <c r="A23" s="1">
        <v>10</v>
      </c>
      <c r="B23" s="1" t="s">
        <v>77</v>
      </c>
      <c r="C23" s="1">
        <v>315.50002099946141</v>
      </c>
      <c r="D23" s="1">
        <v>0</v>
      </c>
      <c r="E23">
        <f t="shared" si="0"/>
        <v>11.602294942421878</v>
      </c>
      <c r="F23">
        <f t="shared" si="1"/>
        <v>0.25052916707122797</v>
      </c>
      <c r="G23">
        <f t="shared" si="2"/>
        <v>295.03477899177682</v>
      </c>
      <c r="H23">
        <f t="shared" si="3"/>
        <v>3.8313963762778416</v>
      </c>
      <c r="I23">
        <f t="shared" si="4"/>
        <v>1.1237523652431163</v>
      </c>
      <c r="J23">
        <f t="shared" si="5"/>
        <v>12.833931922912598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6.7471833229064941</v>
      </c>
      <c r="P23" s="1">
        <v>12.833931922912598</v>
      </c>
      <c r="Q23" s="1">
        <v>4.1473398208618164</v>
      </c>
      <c r="R23" s="1">
        <v>399.35116577148437</v>
      </c>
      <c r="S23" s="1">
        <v>383.66024780273437</v>
      </c>
      <c r="T23" s="1">
        <v>0.73060661554336548</v>
      </c>
      <c r="U23" s="1">
        <v>5.3051209449768066</v>
      </c>
      <c r="V23" s="1">
        <v>5.0593738555908203</v>
      </c>
      <c r="W23" s="1">
        <v>36.737403869628906</v>
      </c>
      <c r="X23" s="1">
        <v>499.86557006835937</v>
      </c>
      <c r="Y23" s="1">
        <v>1498.597412109375</v>
      </c>
      <c r="Z23" s="1">
        <v>52.869476318359375</v>
      </c>
      <c r="AA23" s="1">
        <v>68.448875427246094</v>
      </c>
      <c r="AB23" s="1">
        <v>-2.4092674255371094</v>
      </c>
      <c r="AC23" s="1">
        <v>0.23232123255729675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0.83310928344726543</v>
      </c>
      <c r="AL23">
        <f t="shared" si="9"/>
        <v>3.8313963762778417E-3</v>
      </c>
      <c r="AM23">
        <f t="shared" si="10"/>
        <v>285.98393192291257</v>
      </c>
      <c r="AN23">
        <f t="shared" si="11"/>
        <v>279.89718332290647</v>
      </c>
      <c r="AO23">
        <f t="shared" si="12"/>
        <v>239.77558057809802</v>
      </c>
      <c r="AP23">
        <f t="shared" si="13"/>
        <v>0.13715444642360181</v>
      </c>
      <c r="AQ23">
        <f t="shared" si="14"/>
        <v>1.4868819279323078</v>
      </c>
      <c r="AR23">
        <f t="shared" si="15"/>
        <v>21.722517991003457</v>
      </c>
      <c r="AS23">
        <f t="shared" si="16"/>
        <v>16.41739704602665</v>
      </c>
      <c r="AT23">
        <f t="shared" si="17"/>
        <v>9.7905576229095459</v>
      </c>
      <c r="AU23">
        <f t="shared" si="18"/>
        <v>1.215320634822632</v>
      </c>
      <c r="AV23">
        <f t="shared" si="19"/>
        <v>0.23022039162129282</v>
      </c>
      <c r="AW23">
        <f t="shared" si="20"/>
        <v>0.3631295626891915</v>
      </c>
      <c r="AX23">
        <f t="shared" si="21"/>
        <v>0.85219107213344047</v>
      </c>
      <c r="AY23">
        <f t="shared" si="22"/>
        <v>0.14558422029983961</v>
      </c>
      <c r="AZ23">
        <f t="shared" si="23"/>
        <v>20.194798833913215</v>
      </c>
      <c r="BA23">
        <f t="shared" si="24"/>
        <v>0.76900012623531977</v>
      </c>
      <c r="BB23">
        <f t="shared" si="25"/>
        <v>29.597412009905256</v>
      </c>
      <c r="BC23">
        <f t="shared" si="26"/>
        <v>378.14507245478342</v>
      </c>
      <c r="BD23">
        <f t="shared" si="27"/>
        <v>9.0811153889189446E-3</v>
      </c>
    </row>
    <row r="24" spans="1:114" x14ac:dyDescent="0.25">
      <c r="A24" s="1">
        <v>11</v>
      </c>
      <c r="B24" s="1" t="s">
        <v>77</v>
      </c>
      <c r="C24" s="1">
        <v>316.00002098828554</v>
      </c>
      <c r="D24" s="1">
        <v>0</v>
      </c>
      <c r="E24">
        <f t="shared" si="0"/>
        <v>11.593136993687356</v>
      </c>
      <c r="F24">
        <f t="shared" si="1"/>
        <v>0.25069438542306033</v>
      </c>
      <c r="G24">
        <f t="shared" si="2"/>
        <v>295.16551399459621</v>
      </c>
      <c r="H24">
        <f t="shared" si="3"/>
        <v>3.8327608851750847</v>
      </c>
      <c r="I24">
        <f t="shared" si="4"/>
        <v>1.1234825778779258</v>
      </c>
      <c r="J24">
        <f t="shared" si="5"/>
        <v>12.831750869750977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6.7469987869262695</v>
      </c>
      <c r="P24" s="1">
        <v>12.831750869750977</v>
      </c>
      <c r="Q24" s="1">
        <v>4.1464004516601562</v>
      </c>
      <c r="R24" s="1">
        <v>399.35891723632812</v>
      </c>
      <c r="S24" s="1">
        <v>383.678955078125</v>
      </c>
      <c r="T24" s="1">
        <v>0.72997426986694336</v>
      </c>
      <c r="U24" s="1">
        <v>5.3059163093566895</v>
      </c>
      <c r="V24" s="1">
        <v>5.0551009178161621</v>
      </c>
      <c r="W24" s="1">
        <v>36.743679046630859</v>
      </c>
      <c r="X24" s="1">
        <v>499.88717651367187</v>
      </c>
      <c r="Y24" s="1">
        <v>1498.5765380859375</v>
      </c>
      <c r="Z24" s="1">
        <v>53.200950622558594</v>
      </c>
      <c r="AA24" s="1">
        <v>68.449447631835938</v>
      </c>
      <c r="AB24" s="1">
        <v>-2.4092674255371094</v>
      </c>
      <c r="AC24" s="1">
        <v>0.23232123255729675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0.83314529418945293</v>
      </c>
      <c r="AL24">
        <f t="shared" si="9"/>
        <v>3.8327608851750849E-3</v>
      </c>
      <c r="AM24">
        <f t="shared" si="10"/>
        <v>285.98175086975095</v>
      </c>
      <c r="AN24">
        <f t="shared" si="11"/>
        <v>279.89699878692625</v>
      </c>
      <c r="AO24">
        <f t="shared" si="12"/>
        <v>239.77224073442267</v>
      </c>
      <c r="AP24">
        <f t="shared" si="13"/>
        <v>0.13663385411639153</v>
      </c>
      <c r="AQ24">
        <f t="shared" si="14"/>
        <v>1.4866696184341408</v>
      </c>
      <c r="AR24">
        <f t="shared" si="15"/>
        <v>21.71923470340305</v>
      </c>
      <c r="AS24">
        <f t="shared" si="16"/>
        <v>16.41331839404636</v>
      </c>
      <c r="AT24">
        <f t="shared" si="17"/>
        <v>9.789374828338623</v>
      </c>
      <c r="AU24">
        <f t="shared" si="18"/>
        <v>1.215224225902223</v>
      </c>
      <c r="AV24">
        <f t="shared" si="19"/>
        <v>0.23035990185188493</v>
      </c>
      <c r="AW24">
        <f t="shared" si="20"/>
        <v>0.36318704055621492</v>
      </c>
      <c r="AX24">
        <f t="shared" si="21"/>
        <v>0.85203718534600803</v>
      </c>
      <c r="AY24">
        <f t="shared" si="22"/>
        <v>0.14567348303190605</v>
      </c>
      <c r="AZ24">
        <f t="shared" si="23"/>
        <v>20.203916392897053</v>
      </c>
      <c r="BA24">
        <f t="shared" si="24"/>
        <v>0.76930337222820677</v>
      </c>
      <c r="BB24">
        <f t="shared" si="25"/>
        <v>29.608114262593411</v>
      </c>
      <c r="BC24">
        <f t="shared" si="26"/>
        <v>378.16813298040159</v>
      </c>
      <c r="BD24">
        <f t="shared" si="27"/>
        <v>9.0766750245659302E-3</v>
      </c>
    </row>
    <row r="25" spans="1:114" x14ac:dyDescent="0.25">
      <c r="A25" s="1">
        <v>12</v>
      </c>
      <c r="B25" s="1" t="s">
        <v>78</v>
      </c>
      <c r="C25" s="1">
        <v>316.50002097710967</v>
      </c>
      <c r="D25" s="1">
        <v>0</v>
      </c>
      <c r="E25">
        <f t="shared" si="0"/>
        <v>11.549416341148181</v>
      </c>
      <c r="F25">
        <f t="shared" si="1"/>
        <v>0.25073076555517015</v>
      </c>
      <c r="G25">
        <f t="shared" si="2"/>
        <v>295.48386966144898</v>
      </c>
      <c r="H25">
        <f t="shared" si="3"/>
        <v>3.8326812572401798</v>
      </c>
      <c r="I25">
        <f t="shared" si="4"/>
        <v>1.1233110099979322</v>
      </c>
      <c r="J25">
        <f t="shared" si="5"/>
        <v>12.829513549804688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6.7454967498779297</v>
      </c>
      <c r="P25" s="1">
        <v>12.829513549804688</v>
      </c>
      <c r="Q25" s="1">
        <v>4.1461467742919922</v>
      </c>
      <c r="R25" s="1">
        <v>399.31600952148437</v>
      </c>
      <c r="S25" s="1">
        <v>383.68942260742187</v>
      </c>
      <c r="T25" s="1">
        <v>0.72966086864471436</v>
      </c>
      <c r="U25" s="1">
        <v>5.3052444458007812</v>
      </c>
      <c r="V25" s="1">
        <v>5.0534496307373047</v>
      </c>
      <c r="W25" s="1">
        <v>36.742801666259766</v>
      </c>
      <c r="X25" s="1">
        <v>499.91629028320312</v>
      </c>
      <c r="Y25" s="1">
        <v>1498.639404296875</v>
      </c>
      <c r="Z25" s="1">
        <v>53.468360900878906</v>
      </c>
      <c r="AA25" s="1">
        <v>68.449409484863281</v>
      </c>
      <c r="AB25" s="1">
        <v>-2.4092674255371094</v>
      </c>
      <c r="AC25" s="1">
        <v>0.23232123255729675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0.83319381713867169</v>
      </c>
      <c r="AL25">
        <f t="shared" si="9"/>
        <v>3.8326812572401798E-3</v>
      </c>
      <c r="AM25">
        <f t="shared" si="10"/>
        <v>285.97951354980466</v>
      </c>
      <c r="AN25">
        <f t="shared" si="11"/>
        <v>279.89549674987791</v>
      </c>
      <c r="AO25">
        <f t="shared" si="12"/>
        <v>239.78229932794784</v>
      </c>
      <c r="AP25">
        <f t="shared" si="13"/>
        <v>0.13689820903296915</v>
      </c>
      <c r="AQ25">
        <f t="shared" si="14"/>
        <v>1.4864518594858465</v>
      </c>
      <c r="AR25">
        <f t="shared" si="15"/>
        <v>21.716065495269998</v>
      </c>
      <c r="AS25">
        <f t="shared" si="16"/>
        <v>16.410821049469217</v>
      </c>
      <c r="AT25">
        <f t="shared" si="17"/>
        <v>9.7875051498413086</v>
      </c>
      <c r="AU25">
        <f t="shared" si="18"/>
        <v>1.2150718432037497</v>
      </c>
      <c r="AV25">
        <f t="shared" si="19"/>
        <v>0.23039061919963216</v>
      </c>
      <c r="AW25">
        <f t="shared" si="20"/>
        <v>0.36314084948791425</v>
      </c>
      <c r="AX25">
        <f t="shared" si="21"/>
        <v>0.85193099371583547</v>
      </c>
      <c r="AY25">
        <f t="shared" si="22"/>
        <v>0.14569313706210837</v>
      </c>
      <c r="AZ25">
        <f t="shared" si="23"/>
        <v>20.225696390628492</v>
      </c>
      <c r="BA25">
        <f t="shared" si="24"/>
        <v>0.77011210695734544</v>
      </c>
      <c r="BB25">
        <f t="shared" si="25"/>
        <v>29.609518917833011</v>
      </c>
      <c r="BC25">
        <f t="shared" si="26"/>
        <v>378.19938321400633</v>
      </c>
      <c r="BD25">
        <f t="shared" si="27"/>
        <v>9.0421263709372455E-3</v>
      </c>
    </row>
    <row r="26" spans="1:114" x14ac:dyDescent="0.25">
      <c r="A26" s="1">
        <v>13</v>
      </c>
      <c r="B26" s="1" t="s">
        <v>78</v>
      </c>
      <c r="C26" s="1">
        <v>317.0000209659338</v>
      </c>
      <c r="D26" s="1">
        <v>0</v>
      </c>
      <c r="E26">
        <f t="shared" si="0"/>
        <v>11.549720540461614</v>
      </c>
      <c r="F26">
        <f t="shared" si="1"/>
        <v>0.25084452069025936</v>
      </c>
      <c r="G26">
        <f t="shared" si="2"/>
        <v>295.51582057003702</v>
      </c>
      <c r="H26">
        <f t="shared" si="3"/>
        <v>3.8328709777902565</v>
      </c>
      <c r="I26">
        <f t="shared" si="4"/>
        <v>1.1228989459114627</v>
      </c>
      <c r="J26">
        <f t="shared" si="5"/>
        <v>12.825243949890137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6.7453808784484863</v>
      </c>
      <c r="P26" s="1">
        <v>12.825243949890137</v>
      </c>
      <c r="Q26" s="1">
        <v>4.1456155776977539</v>
      </c>
      <c r="R26" s="1">
        <v>399.31304931640625</v>
      </c>
      <c r="S26" s="1">
        <v>383.68710327148437</v>
      </c>
      <c r="T26" s="1">
        <v>0.72971546649932861</v>
      </c>
      <c r="U26" s="1">
        <v>5.305208683013916</v>
      </c>
      <c r="V26" s="1">
        <v>5.0538549423217773</v>
      </c>
      <c r="W26" s="1">
        <v>36.742752075195312</v>
      </c>
      <c r="X26" s="1">
        <v>499.950927734375</v>
      </c>
      <c r="Y26" s="1">
        <v>1498.6533203125</v>
      </c>
      <c r="Z26" s="1">
        <v>53.850261688232422</v>
      </c>
      <c r="AA26" s="1">
        <v>68.449226379394531</v>
      </c>
      <c r="AB26" s="1">
        <v>-2.4092674255371094</v>
      </c>
      <c r="AC26" s="1">
        <v>0.23232123255729675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0.83325154622395825</v>
      </c>
      <c r="AL26">
        <f t="shared" si="9"/>
        <v>3.8328709777902567E-3</v>
      </c>
      <c r="AM26">
        <f t="shared" si="10"/>
        <v>285.97524394989011</v>
      </c>
      <c r="AN26">
        <f t="shared" si="11"/>
        <v>279.89538087844846</v>
      </c>
      <c r="AO26">
        <f t="shared" si="12"/>
        <v>239.78452589039807</v>
      </c>
      <c r="AP26">
        <f t="shared" si="13"/>
        <v>0.13732988369712237</v>
      </c>
      <c r="AQ26">
        <f t="shared" si="14"/>
        <v>1.4860363760450117</v>
      </c>
      <c r="AR26">
        <f t="shared" si="15"/>
        <v>21.710053636082549</v>
      </c>
      <c r="AS26">
        <f t="shared" si="16"/>
        <v>16.404844953068633</v>
      </c>
      <c r="AT26">
        <f t="shared" si="17"/>
        <v>9.7853124141693115</v>
      </c>
      <c r="AU26">
        <f t="shared" si="18"/>
        <v>1.2148931521223256</v>
      </c>
      <c r="AV26">
        <f t="shared" si="19"/>
        <v>0.23048666300456863</v>
      </c>
      <c r="AW26">
        <f t="shared" si="20"/>
        <v>0.36313743013354904</v>
      </c>
      <c r="AX26">
        <f t="shared" si="21"/>
        <v>0.85175572198877658</v>
      </c>
      <c r="AY26">
        <f t="shared" si="22"/>
        <v>0.14575458963649499</v>
      </c>
      <c r="AZ26">
        <f t="shared" si="23"/>
        <v>20.227829300891003</v>
      </c>
      <c r="BA26">
        <f t="shared" si="24"/>
        <v>0.77020003552462313</v>
      </c>
      <c r="BB26">
        <f t="shared" si="25"/>
        <v>29.618473030391158</v>
      </c>
      <c r="BC26">
        <f t="shared" si="26"/>
        <v>378.19691927628418</v>
      </c>
      <c r="BD26">
        <f t="shared" si="27"/>
        <v>9.0451579296528771E-3</v>
      </c>
    </row>
    <row r="27" spans="1:114" x14ac:dyDescent="0.25">
      <c r="A27" s="1">
        <v>14</v>
      </c>
      <c r="B27" s="1" t="s">
        <v>79</v>
      </c>
      <c r="C27" s="1">
        <v>317.50002095475793</v>
      </c>
      <c r="D27" s="1">
        <v>0</v>
      </c>
      <c r="E27">
        <f t="shared" si="0"/>
        <v>11.549627428292299</v>
      </c>
      <c r="F27">
        <f t="shared" si="1"/>
        <v>0.25090997039039958</v>
      </c>
      <c r="G27">
        <f t="shared" si="2"/>
        <v>295.55013853376641</v>
      </c>
      <c r="H27">
        <f t="shared" si="3"/>
        <v>3.8323629832027954</v>
      </c>
      <c r="I27">
        <f t="shared" si="4"/>
        <v>1.1224870227150829</v>
      </c>
      <c r="J27">
        <f t="shared" si="5"/>
        <v>12.821219444274902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6.7447524070739746</v>
      </c>
      <c r="P27" s="1">
        <v>12.821219444274902</v>
      </c>
      <c r="Q27" s="1">
        <v>4.144200325012207</v>
      </c>
      <c r="R27" s="1">
        <v>399.32388305664062</v>
      </c>
      <c r="S27" s="1">
        <v>383.69882202148437</v>
      </c>
      <c r="T27" s="1">
        <v>0.73078107833862305</v>
      </c>
      <c r="U27" s="1">
        <v>5.3054928779602051</v>
      </c>
      <c r="V27" s="1">
        <v>5.0614662170410156</v>
      </c>
      <c r="W27" s="1">
        <v>36.74639892578125</v>
      </c>
      <c r="X27" s="1">
        <v>499.96990966796875</v>
      </c>
      <c r="Y27" s="1">
        <v>1498.634521484375</v>
      </c>
      <c r="Z27" s="1">
        <v>54.476428985595703</v>
      </c>
      <c r="AA27" s="1">
        <v>68.44940185546875</v>
      </c>
      <c r="AB27" s="1">
        <v>-2.4092674255371094</v>
      </c>
      <c r="AC27" s="1">
        <v>0.23232123255729675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0.83328318277994784</v>
      </c>
      <c r="AL27">
        <f t="shared" si="9"/>
        <v>3.8323629832027954E-3</v>
      </c>
      <c r="AM27">
        <f t="shared" si="10"/>
        <v>285.97121944427488</v>
      </c>
      <c r="AN27">
        <f t="shared" si="11"/>
        <v>279.89475240707395</v>
      </c>
      <c r="AO27">
        <f t="shared" si="12"/>
        <v>239.7815180779653</v>
      </c>
      <c r="AP27">
        <f t="shared" si="13"/>
        <v>0.13798085744796021</v>
      </c>
      <c r="AQ27">
        <f t="shared" si="14"/>
        <v>1.4856448367599084</v>
      </c>
      <c r="AR27">
        <f t="shared" si="15"/>
        <v>21.704277853250709</v>
      </c>
      <c r="AS27">
        <f t="shared" si="16"/>
        <v>16.398784975290503</v>
      </c>
      <c r="AT27">
        <f t="shared" si="17"/>
        <v>9.7829859256744385</v>
      </c>
      <c r="AU27">
        <f t="shared" si="18"/>
        <v>1.2147035865310185</v>
      </c>
      <c r="AV27">
        <f t="shared" si="19"/>
        <v>0.23054191918070924</v>
      </c>
      <c r="AW27">
        <f t="shared" si="20"/>
        <v>0.3631578140448255</v>
      </c>
      <c r="AX27">
        <f t="shared" si="21"/>
        <v>0.85154577248619301</v>
      </c>
      <c r="AY27">
        <f t="shared" si="22"/>
        <v>0.14578994496824618</v>
      </c>
      <c r="AZ27">
        <f t="shared" si="23"/>
        <v>20.230230200937235</v>
      </c>
      <c r="BA27">
        <f t="shared" si="24"/>
        <v>0.77026595228175532</v>
      </c>
      <c r="BB27">
        <f t="shared" si="25"/>
        <v>29.627435632883959</v>
      </c>
      <c r="BC27">
        <f t="shared" si="26"/>
        <v>378.20868228735009</v>
      </c>
      <c r="BD27">
        <f t="shared" si="27"/>
        <v>9.0475406631606633E-3</v>
      </c>
    </row>
    <row r="28" spans="1:114" x14ac:dyDescent="0.25">
      <c r="A28" s="1">
        <v>15</v>
      </c>
      <c r="B28" s="1" t="s">
        <v>79</v>
      </c>
      <c r="C28" s="1">
        <v>318.00002094358206</v>
      </c>
      <c r="D28" s="1">
        <v>0</v>
      </c>
      <c r="E28">
        <f t="shared" si="0"/>
        <v>11.551281516242605</v>
      </c>
      <c r="F28">
        <f t="shared" si="1"/>
        <v>0.25100428729768259</v>
      </c>
      <c r="G28">
        <f t="shared" si="2"/>
        <v>295.55066895081393</v>
      </c>
      <c r="H28">
        <f t="shared" si="3"/>
        <v>3.8322857223852411</v>
      </c>
      <c r="I28">
        <f t="shared" si="4"/>
        <v>1.1220753150280078</v>
      </c>
      <c r="J28">
        <f t="shared" si="5"/>
        <v>12.816370010375977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6.743471622467041</v>
      </c>
      <c r="P28" s="1">
        <v>12.816370010375977</v>
      </c>
      <c r="Q28" s="1">
        <v>4.1433076858520508</v>
      </c>
      <c r="R28" s="1">
        <v>399.30706787109375</v>
      </c>
      <c r="S28" s="1">
        <v>383.67947387695312</v>
      </c>
      <c r="T28" s="1">
        <v>0.7298242449760437</v>
      </c>
      <c r="U28" s="1">
        <v>5.3046445846557617</v>
      </c>
      <c r="V28" s="1">
        <v>5.0552577972412109</v>
      </c>
      <c r="W28" s="1">
        <v>36.743564605712891</v>
      </c>
      <c r="X28" s="1">
        <v>499.94839477539062</v>
      </c>
      <c r="Y28" s="1">
        <v>1498.7119140625</v>
      </c>
      <c r="Z28" s="1">
        <v>55.116531372070313</v>
      </c>
      <c r="AA28" s="1">
        <v>68.449043273925781</v>
      </c>
      <c r="AB28" s="1">
        <v>-2.4092674255371094</v>
      </c>
      <c r="AC28" s="1">
        <v>0.23232123255729675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0.83324732462565088</v>
      </c>
      <c r="AL28">
        <f t="shared" si="9"/>
        <v>3.832285722385241E-3</v>
      </c>
      <c r="AM28">
        <f t="shared" si="10"/>
        <v>285.96637001037595</v>
      </c>
      <c r="AN28">
        <f t="shared" si="11"/>
        <v>279.89347162246702</v>
      </c>
      <c r="AO28">
        <f t="shared" si="12"/>
        <v>239.79390089018852</v>
      </c>
      <c r="AP28">
        <f t="shared" si="13"/>
        <v>0.13861444361003569</v>
      </c>
      <c r="AQ28">
        <f t="shared" si="14"/>
        <v>1.4851731617559061</v>
      </c>
      <c r="AR28">
        <f t="shared" si="15"/>
        <v>21.697500662096928</v>
      </c>
      <c r="AS28">
        <f t="shared" si="16"/>
        <v>16.392856077441166</v>
      </c>
      <c r="AT28">
        <f t="shared" si="17"/>
        <v>9.7799208164215088</v>
      </c>
      <c r="AU28">
        <f t="shared" si="18"/>
        <v>1.214453876856264</v>
      </c>
      <c r="AV28">
        <f t="shared" si="19"/>
        <v>0.23062154249840225</v>
      </c>
      <c r="AW28">
        <f t="shared" si="20"/>
        <v>0.3630978467278983</v>
      </c>
      <c r="AX28">
        <f t="shared" si="21"/>
        <v>0.8513560301283658</v>
      </c>
      <c r="AY28">
        <f t="shared" si="22"/>
        <v>0.14584089182079343</v>
      </c>
      <c r="AZ28">
        <f t="shared" si="23"/>
        <v>20.230160528651979</v>
      </c>
      <c r="BA28">
        <f t="shared" si="24"/>
        <v>0.77030617761323794</v>
      </c>
      <c r="BB28">
        <f t="shared" si="25"/>
        <v>29.633324789565542</v>
      </c>
      <c r="BC28">
        <f t="shared" si="26"/>
        <v>378.18854786862636</v>
      </c>
      <c r="BD28">
        <f t="shared" si="27"/>
        <v>9.0511169319021801E-3</v>
      </c>
      <c r="BE28">
        <f>AVERAGE(E14:E28)</f>
        <v>11.580254849056249</v>
      </c>
      <c r="BF28">
        <f>AVERAGE(O14:O28)</f>
        <v>6.7481715520222982</v>
      </c>
      <c r="BG28">
        <f>AVERAGE(P14:P28)</f>
        <v>12.835431989034017</v>
      </c>
      <c r="BH28" t="e">
        <f>AVERAGE(B14:B28)</f>
        <v>#DIV/0!</v>
      </c>
      <c r="BI28">
        <f t="shared" ref="BI28:DJ28" si="28">AVERAGE(C14:C28)</f>
        <v>314.53335435440141</v>
      </c>
      <c r="BJ28">
        <f t="shared" si="28"/>
        <v>0</v>
      </c>
      <c r="BK28">
        <f t="shared" si="28"/>
        <v>11.580254849056249</v>
      </c>
      <c r="BL28">
        <f t="shared" si="28"/>
        <v>0.25041916836409572</v>
      </c>
      <c r="BM28">
        <f t="shared" si="28"/>
        <v>295.18114068350582</v>
      </c>
      <c r="BN28">
        <f t="shared" si="28"/>
        <v>3.8306295757192377</v>
      </c>
      <c r="BO28">
        <f t="shared" si="28"/>
        <v>1.1239857626930401</v>
      </c>
      <c r="BP28">
        <f t="shared" si="28"/>
        <v>12.835431989034017</v>
      </c>
      <c r="BQ28">
        <f t="shared" si="28"/>
        <v>6</v>
      </c>
      <c r="BR28">
        <f t="shared" si="28"/>
        <v>1.4200000166893005</v>
      </c>
      <c r="BS28">
        <f t="shared" si="28"/>
        <v>1</v>
      </c>
      <c r="BT28">
        <f t="shared" si="28"/>
        <v>2.8400000333786011</v>
      </c>
      <c r="BU28">
        <f t="shared" si="28"/>
        <v>6.7481715520222982</v>
      </c>
      <c r="BV28">
        <f t="shared" si="28"/>
        <v>12.835431989034017</v>
      </c>
      <c r="BW28">
        <f t="shared" si="28"/>
        <v>4.1488351821899414</v>
      </c>
      <c r="BX28">
        <f t="shared" si="28"/>
        <v>399.35525716145833</v>
      </c>
      <c r="BY28">
        <f t="shared" si="28"/>
        <v>383.69216308593752</v>
      </c>
      <c r="BZ28">
        <f t="shared" si="28"/>
        <v>0.73056375980377197</v>
      </c>
      <c r="CA28">
        <f t="shared" si="28"/>
        <v>5.3038287480672199</v>
      </c>
      <c r="CB28">
        <f t="shared" si="28"/>
        <v>5.058751106262207</v>
      </c>
      <c r="CC28">
        <f t="shared" si="28"/>
        <v>36.726093037923178</v>
      </c>
      <c r="CD28">
        <f t="shared" si="28"/>
        <v>499.9027038574219</v>
      </c>
      <c r="CE28">
        <f t="shared" si="28"/>
        <v>1498.6259765625</v>
      </c>
      <c r="CF28">
        <f t="shared" si="28"/>
        <v>53.29612553914388</v>
      </c>
      <c r="CG28">
        <f t="shared" si="28"/>
        <v>68.449119059244794</v>
      </c>
      <c r="CH28">
        <f t="shared" si="28"/>
        <v>-2.4092674255371094</v>
      </c>
      <c r="CI28">
        <f t="shared" si="28"/>
        <v>0.23232123255729675</v>
      </c>
      <c r="CJ28">
        <f t="shared" si="28"/>
        <v>1</v>
      </c>
      <c r="CK28">
        <f t="shared" si="28"/>
        <v>-0.21956524252891541</v>
      </c>
      <c r="CL28">
        <f t="shared" si="28"/>
        <v>2.737391471862793</v>
      </c>
      <c r="CM28">
        <f t="shared" si="28"/>
        <v>1</v>
      </c>
      <c r="CN28">
        <f t="shared" si="28"/>
        <v>0</v>
      </c>
      <c r="CO28">
        <f t="shared" si="28"/>
        <v>0.15999999642372131</v>
      </c>
      <c r="CP28">
        <f t="shared" si="28"/>
        <v>111115</v>
      </c>
      <c r="CQ28">
        <f t="shared" si="28"/>
        <v>0.8331711730957031</v>
      </c>
      <c r="CR28">
        <f t="shared" si="28"/>
        <v>3.8306295757192374E-3</v>
      </c>
      <c r="CS28">
        <f t="shared" si="28"/>
        <v>285.98543198903405</v>
      </c>
      <c r="CT28">
        <f t="shared" si="28"/>
        <v>279.89817155202235</v>
      </c>
      <c r="CU28">
        <f t="shared" si="28"/>
        <v>239.78015089049586</v>
      </c>
      <c r="CV28">
        <f t="shared" si="28"/>
        <v>0.13754665324464199</v>
      </c>
      <c r="CW28">
        <f t="shared" si="28"/>
        <v>1.4870281680599717</v>
      </c>
      <c r="CX28">
        <f t="shared" si="28"/>
        <v>21.724577169666283</v>
      </c>
      <c r="CY28">
        <f t="shared" si="28"/>
        <v>16.420748421599065</v>
      </c>
      <c r="CZ28">
        <f t="shared" si="28"/>
        <v>9.7918017705281581</v>
      </c>
      <c r="DA28">
        <f t="shared" si="28"/>
        <v>1.2154221221164008</v>
      </c>
      <c r="DB28">
        <f t="shared" si="28"/>
        <v>0.23012747059277716</v>
      </c>
      <c r="DC28">
        <f t="shared" si="28"/>
        <v>0.3630424053669315</v>
      </c>
      <c r="DD28">
        <f t="shared" si="28"/>
        <v>0.85237971674946955</v>
      </c>
      <c r="DE28">
        <f t="shared" si="28"/>
        <v>0.14552476997241579</v>
      </c>
      <c r="DF28">
        <f t="shared" si="28"/>
        <v>20.204889064932971</v>
      </c>
      <c r="DG28">
        <f t="shared" si="28"/>
        <v>0.76931761995365922</v>
      </c>
      <c r="DH28">
        <f t="shared" si="28"/>
        <v>29.587188015119054</v>
      </c>
      <c r="DI28">
        <f t="shared" si="28"/>
        <v>378.1874645428083</v>
      </c>
      <c r="DJ28">
        <f t="shared" si="28"/>
        <v>9.0597093732096914E-3</v>
      </c>
    </row>
    <row r="29" spans="1:114" x14ac:dyDescent="0.25">
      <c r="A29" s="1" t="s">
        <v>9</v>
      </c>
      <c r="B29" s="1" t="s">
        <v>80</v>
      </c>
    </row>
    <row r="30" spans="1:114" x14ac:dyDescent="0.25">
      <c r="A30" s="1" t="s">
        <v>9</v>
      </c>
      <c r="B30" s="1" t="s">
        <v>81</v>
      </c>
    </row>
    <row r="31" spans="1:114" x14ac:dyDescent="0.25">
      <c r="A31" s="1">
        <v>16</v>
      </c>
      <c r="B31" s="1" t="s">
        <v>82</v>
      </c>
      <c r="C31" s="1">
        <v>519.00002105534077</v>
      </c>
      <c r="D31" s="1">
        <v>0</v>
      </c>
      <c r="E31">
        <f t="shared" ref="E31:E45" si="29">(R31-S31*(1000-T31)/(1000-U31))*AK31</f>
        <v>12.637726400025199</v>
      </c>
      <c r="F31">
        <f t="shared" ref="F31:F45" si="30">IF(AV31&lt;&gt;0,1/(1/AV31-1/N31),0)</f>
        <v>0.26020461598414396</v>
      </c>
      <c r="G31">
        <f t="shared" ref="G31:G45" si="31">((AY31-AL31/2)*S31-E31)/(AY31+AL31/2)</f>
        <v>290.48751081265078</v>
      </c>
      <c r="H31">
        <f t="shared" ref="H31:H45" si="32">AL31*1000</f>
        <v>4.3489262985858383</v>
      </c>
      <c r="I31">
        <f t="shared" ref="I31:I45" si="33">(AQ31-AW31)</f>
        <v>1.2290174003330594</v>
      </c>
      <c r="J31">
        <f t="shared" ref="J31:J45" si="34">(P31+AP31*D31)</f>
        <v>14.888928413391113</v>
      </c>
      <c r="K31" s="1">
        <v>6</v>
      </c>
      <c r="L31">
        <f t="shared" ref="L31:L45" si="35">(K31*AE31+AF31)</f>
        <v>1.4200000166893005</v>
      </c>
      <c r="M31" s="1">
        <v>1</v>
      </c>
      <c r="N31">
        <f t="shared" ref="N31:N45" si="36">L31*(M31+1)*(M31+1)/(M31*M31+1)</f>
        <v>2.8400000333786011</v>
      </c>
      <c r="O31" s="1">
        <v>10.627743721008301</v>
      </c>
      <c r="P31" s="1">
        <v>14.888928413391113</v>
      </c>
      <c r="Q31" s="1">
        <v>9.0329875946044922</v>
      </c>
      <c r="R31" s="1">
        <v>401.19049072265625</v>
      </c>
      <c r="S31" s="1">
        <v>384.01956176757812</v>
      </c>
      <c r="T31" s="1">
        <v>1.6856119632720947</v>
      </c>
      <c r="U31" s="1">
        <v>6.868950366973877</v>
      </c>
      <c r="V31" s="1">
        <v>8.9767322540283203</v>
      </c>
      <c r="W31" s="1">
        <v>36.580615997314453</v>
      </c>
      <c r="X31" s="1">
        <v>499.95428466796875</v>
      </c>
      <c r="Y31" s="1">
        <v>1498.8497314453125</v>
      </c>
      <c r="Z31" s="1">
        <v>255.15083312988281</v>
      </c>
      <c r="AA31" s="1">
        <v>68.447288513183594</v>
      </c>
      <c r="AB31" s="1">
        <v>-2.8526573181152344</v>
      </c>
      <c r="AC31" s="1">
        <v>0.21442839503288269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ref="AK31:AK45" si="37">X31*0.000001/(K31*0.0001)</f>
        <v>0.83325714111328109</v>
      </c>
      <c r="AL31">
        <f t="shared" ref="AL31:AL45" si="38">(U31-T31)/(1000-U31)*AK31</f>
        <v>4.3489262985858387E-3</v>
      </c>
      <c r="AM31">
        <f t="shared" ref="AM31:AM45" si="39">(P31+273.15)</f>
        <v>288.03892841339109</v>
      </c>
      <c r="AN31">
        <f t="shared" ref="AN31:AN45" si="40">(O31+273.15)</f>
        <v>283.77774372100828</v>
      </c>
      <c r="AO31">
        <f t="shared" ref="AO31:AO45" si="41">(Y31*AG31+Z31*AH31)*AI31</f>
        <v>239.81595167094565</v>
      </c>
      <c r="AP31">
        <f t="shared" ref="AP31:AP45" si="42">((AO31+0.00000010773*(AN31^4-AM31^4))-AL31*44100)/(L31*51.4+0.00000043092*AM31^3)</f>
        <v>6.1367888480307234E-2</v>
      </c>
      <c r="AQ31">
        <f t="shared" ref="AQ31:AQ45" si="43">0.61365*EXP(17.502*J31/(240.97+J31))</f>
        <v>1.6991784278840587</v>
      </c>
      <c r="AR31">
        <f t="shared" ref="AR31:AR45" si="44">AQ31*1000/AA31</f>
        <v>24.824627312399393</v>
      </c>
      <c r="AS31">
        <f t="shared" ref="AS31:AS45" si="45">(AR31-U31)</f>
        <v>17.955676945425516</v>
      </c>
      <c r="AT31">
        <f t="shared" ref="AT31:AT45" si="46">IF(D31,P31,(O31+P31)/2)</f>
        <v>12.758336067199707</v>
      </c>
      <c r="AU31">
        <f t="shared" ref="AU31:AU45" si="47">0.61365*EXP(17.502*AT31/(240.97+AT31))</f>
        <v>1.479538764629392</v>
      </c>
      <c r="AV31">
        <f t="shared" ref="AV31:AV45" si="48">IF(AS31&lt;&gt;0,(1000-(AR31+U31)/2)/AS31*AL31,0)</f>
        <v>0.23836526992891721</v>
      </c>
      <c r="AW31">
        <f t="shared" ref="AW31:AW45" si="49">U31*AA31/1000</f>
        <v>0.47016102755099926</v>
      </c>
      <c r="AX31">
        <f t="shared" ref="AX31:AX45" si="50">(AU31-AW31)</f>
        <v>1.0093777370783927</v>
      </c>
      <c r="AY31">
        <f t="shared" ref="AY31:AY45" si="51">1/(1.6/F31+1.37/N31)</f>
        <v>0.15079768944749447</v>
      </c>
      <c r="AZ31">
        <f t="shared" ref="AZ31:AZ45" si="52">G31*AA31*0.001</f>
        <v>19.88308246207005</v>
      </c>
      <c r="BA31">
        <f t="shared" ref="BA31:BA45" si="53">G31/S31</f>
        <v>0.75643935812953156</v>
      </c>
      <c r="BB31">
        <f t="shared" ref="BB31:BB45" si="54">(1-AL31*AA31/AQ31/F31)*100</f>
        <v>32.673767287590039</v>
      </c>
      <c r="BC31">
        <f t="shared" ref="BC31:BC45" si="55">(S31-E31/(N31/1.35))</f>
        <v>378.01219189450899</v>
      </c>
      <c r="BD31">
        <f t="shared" ref="BD31:BD45" si="56">E31*BB31/100/BC31</f>
        <v>1.0923513587463593E-2</v>
      </c>
    </row>
    <row r="32" spans="1:114" x14ac:dyDescent="0.25">
      <c r="A32" s="1">
        <v>17</v>
      </c>
      <c r="B32" s="1" t="s">
        <v>82</v>
      </c>
      <c r="C32" s="1">
        <v>519.00002105534077</v>
      </c>
      <c r="D32" s="1">
        <v>0</v>
      </c>
      <c r="E32">
        <f t="shared" si="29"/>
        <v>12.637726400025199</v>
      </c>
      <c r="F32">
        <f t="shared" si="30"/>
        <v>0.26020461598414396</v>
      </c>
      <c r="G32">
        <f t="shared" si="31"/>
        <v>290.48751081265078</v>
      </c>
      <c r="H32">
        <f t="shared" si="32"/>
        <v>4.3489262985858383</v>
      </c>
      <c r="I32">
        <f t="shared" si="33"/>
        <v>1.2290174003330594</v>
      </c>
      <c r="J32">
        <f t="shared" si="34"/>
        <v>14.888928413391113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10.627743721008301</v>
      </c>
      <c r="P32" s="1">
        <v>14.888928413391113</v>
      </c>
      <c r="Q32" s="1">
        <v>9.0329875946044922</v>
      </c>
      <c r="R32" s="1">
        <v>401.19049072265625</v>
      </c>
      <c r="S32" s="1">
        <v>384.01956176757812</v>
      </c>
      <c r="T32" s="1">
        <v>1.6856119632720947</v>
      </c>
      <c r="U32" s="1">
        <v>6.868950366973877</v>
      </c>
      <c r="V32" s="1">
        <v>8.9767322540283203</v>
      </c>
      <c r="W32" s="1">
        <v>36.580615997314453</v>
      </c>
      <c r="X32" s="1">
        <v>499.95428466796875</v>
      </c>
      <c r="Y32" s="1">
        <v>1498.8497314453125</v>
      </c>
      <c r="Z32" s="1">
        <v>255.15083312988281</v>
      </c>
      <c r="AA32" s="1">
        <v>68.447288513183594</v>
      </c>
      <c r="AB32" s="1">
        <v>-2.8526573181152344</v>
      </c>
      <c r="AC32" s="1">
        <v>0.21442839503288269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0.83325714111328109</v>
      </c>
      <c r="AL32">
        <f t="shared" si="38"/>
        <v>4.3489262985858387E-3</v>
      </c>
      <c r="AM32">
        <f t="shared" si="39"/>
        <v>288.03892841339109</v>
      </c>
      <c r="AN32">
        <f t="shared" si="40"/>
        <v>283.77774372100828</v>
      </c>
      <c r="AO32">
        <f t="shared" si="41"/>
        <v>239.81595167094565</v>
      </c>
      <c r="AP32">
        <f t="shared" si="42"/>
        <v>6.1367888480307234E-2</v>
      </c>
      <c r="AQ32">
        <f t="shared" si="43"/>
        <v>1.6991784278840587</v>
      </c>
      <c r="AR32">
        <f t="shared" si="44"/>
        <v>24.824627312399393</v>
      </c>
      <c r="AS32">
        <f t="shared" si="45"/>
        <v>17.955676945425516</v>
      </c>
      <c r="AT32">
        <f t="shared" si="46"/>
        <v>12.758336067199707</v>
      </c>
      <c r="AU32">
        <f t="shared" si="47"/>
        <v>1.479538764629392</v>
      </c>
      <c r="AV32">
        <f t="shared" si="48"/>
        <v>0.23836526992891721</v>
      </c>
      <c r="AW32">
        <f t="shared" si="49"/>
        <v>0.47016102755099926</v>
      </c>
      <c r="AX32">
        <f t="shared" si="50"/>
        <v>1.0093777370783927</v>
      </c>
      <c r="AY32">
        <f t="shared" si="51"/>
        <v>0.15079768944749447</v>
      </c>
      <c r="AZ32">
        <f t="shared" si="52"/>
        <v>19.88308246207005</v>
      </c>
      <c r="BA32">
        <f t="shared" si="53"/>
        <v>0.75643935812953156</v>
      </c>
      <c r="BB32">
        <f t="shared" si="54"/>
        <v>32.673767287590039</v>
      </c>
      <c r="BC32">
        <f t="shared" si="55"/>
        <v>378.01219189450899</v>
      </c>
      <c r="BD32">
        <f t="shared" si="56"/>
        <v>1.0923513587463593E-2</v>
      </c>
    </row>
    <row r="33" spans="1:114" x14ac:dyDescent="0.25">
      <c r="A33" s="1">
        <v>18</v>
      </c>
      <c r="B33" s="1" t="s">
        <v>83</v>
      </c>
      <c r="C33" s="1">
        <v>519.5000210441649</v>
      </c>
      <c r="D33" s="1">
        <v>0</v>
      </c>
      <c r="E33">
        <f t="shared" si="29"/>
        <v>12.597361945304305</v>
      </c>
      <c r="F33">
        <f t="shared" si="30"/>
        <v>0.26019758532994525</v>
      </c>
      <c r="G33">
        <f t="shared" si="31"/>
        <v>290.76235425625066</v>
      </c>
      <c r="H33">
        <f t="shared" si="32"/>
        <v>4.3488340703774409</v>
      </c>
      <c r="I33">
        <f t="shared" si="33"/>
        <v>1.2290258174429385</v>
      </c>
      <c r="J33">
        <f t="shared" si="34"/>
        <v>14.88902473449707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10.629079818725586</v>
      </c>
      <c r="P33" s="1">
        <v>14.88902473449707</v>
      </c>
      <c r="Q33" s="1">
        <v>9.0330171585083008</v>
      </c>
      <c r="R33" s="1">
        <v>401.15530395507812</v>
      </c>
      <c r="S33" s="1">
        <v>384.03302001953125</v>
      </c>
      <c r="T33" s="1">
        <v>1.6857999563217163</v>
      </c>
      <c r="U33" s="1">
        <v>6.8689584732055664</v>
      </c>
      <c r="V33" s="1">
        <v>8.9769630432128906</v>
      </c>
      <c r="W33" s="1">
        <v>36.577522277832031</v>
      </c>
      <c r="X33" s="1">
        <v>499.96102905273437</v>
      </c>
      <c r="Y33" s="1">
        <v>1498.89599609375</v>
      </c>
      <c r="Z33" s="1">
        <v>254.93545532226562</v>
      </c>
      <c r="AA33" s="1">
        <v>68.447517395019531</v>
      </c>
      <c r="AB33" s="1">
        <v>-2.8526573181152344</v>
      </c>
      <c r="AC33" s="1">
        <v>0.21442839503288269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0.8332683817545572</v>
      </c>
      <c r="AL33">
        <f t="shared" si="38"/>
        <v>4.3488340703774411E-3</v>
      </c>
      <c r="AM33">
        <f t="shared" si="39"/>
        <v>288.03902473449705</v>
      </c>
      <c r="AN33">
        <f t="shared" si="40"/>
        <v>283.77907981872556</v>
      </c>
      <c r="AO33">
        <f t="shared" si="41"/>
        <v>239.8233540145302</v>
      </c>
      <c r="AP33">
        <f t="shared" si="42"/>
        <v>6.1651664454987661E-2</v>
      </c>
      <c r="AQ33">
        <f t="shared" si="43"/>
        <v>1.6991889720233433</v>
      </c>
      <c r="AR33">
        <f t="shared" si="44"/>
        <v>24.824698348328727</v>
      </c>
      <c r="AS33">
        <f t="shared" si="45"/>
        <v>17.955739875123161</v>
      </c>
      <c r="AT33">
        <f t="shared" si="46"/>
        <v>12.759052276611328</v>
      </c>
      <c r="AU33">
        <f t="shared" si="47"/>
        <v>1.4796081851792076</v>
      </c>
      <c r="AV33">
        <f t="shared" si="48"/>
        <v>0.23835936991974915</v>
      </c>
      <c r="AW33">
        <f t="shared" si="49"/>
        <v>0.47016315458040481</v>
      </c>
      <c r="AX33">
        <f t="shared" si="50"/>
        <v>1.0094450305988028</v>
      </c>
      <c r="AY33">
        <f t="shared" si="51"/>
        <v>0.15079391132568909</v>
      </c>
      <c r="AZ33">
        <f t="shared" si="52"/>
        <v>19.90196130077155</v>
      </c>
      <c r="BA33">
        <f t="shared" si="53"/>
        <v>0.757128525670691</v>
      </c>
      <c r="BB33">
        <f t="shared" si="54"/>
        <v>32.673568592371915</v>
      </c>
      <c r="BC33">
        <f t="shared" si="55"/>
        <v>378.04483747506515</v>
      </c>
      <c r="BD33">
        <f t="shared" si="56"/>
        <v>1.0887617785019588E-2</v>
      </c>
    </row>
    <row r="34" spans="1:114" x14ac:dyDescent="0.25">
      <c r="A34" s="1">
        <v>19</v>
      </c>
      <c r="B34" s="1" t="s">
        <v>83</v>
      </c>
      <c r="C34" s="1">
        <v>520.00002103298903</v>
      </c>
      <c r="D34" s="1">
        <v>0</v>
      </c>
      <c r="E34">
        <f t="shared" si="29"/>
        <v>12.629998757267192</v>
      </c>
      <c r="F34">
        <f t="shared" si="30"/>
        <v>0.26028440785861229</v>
      </c>
      <c r="G34">
        <f t="shared" si="31"/>
        <v>290.58239672154082</v>
      </c>
      <c r="H34">
        <f t="shared" si="32"/>
        <v>4.350998286163132</v>
      </c>
      <c r="I34">
        <f t="shared" si="33"/>
        <v>1.2292603904295905</v>
      </c>
      <c r="J34">
        <f t="shared" si="34"/>
        <v>14.892426490783691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10.631097793579102</v>
      </c>
      <c r="P34" s="1">
        <v>14.892426490783691</v>
      </c>
      <c r="Q34" s="1">
        <v>9.0337762832641602</v>
      </c>
      <c r="R34" s="1">
        <v>401.20587158203125</v>
      </c>
      <c r="S34" s="1">
        <v>384.04296875</v>
      </c>
      <c r="T34" s="1">
        <v>1.6851049661636353</v>
      </c>
      <c r="U34" s="1">
        <v>6.8709540367126465</v>
      </c>
      <c r="V34" s="1">
        <v>8.9720802307128906</v>
      </c>
      <c r="W34" s="1">
        <v>36.583328247070313</v>
      </c>
      <c r="X34" s="1">
        <v>499.94931030273437</v>
      </c>
      <c r="Y34" s="1">
        <v>1498.8636474609375</v>
      </c>
      <c r="Z34" s="1">
        <v>254.90208435058594</v>
      </c>
      <c r="AA34" s="1">
        <v>68.447700500488281</v>
      </c>
      <c r="AB34" s="1">
        <v>-2.8526573181152344</v>
      </c>
      <c r="AC34" s="1">
        <v>0.21442839503288269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0.8332488505045571</v>
      </c>
      <c r="AL34">
        <f t="shared" si="38"/>
        <v>4.3509982861631323E-3</v>
      </c>
      <c r="AM34">
        <f t="shared" si="39"/>
        <v>288.04242649078367</v>
      </c>
      <c r="AN34">
        <f t="shared" si="40"/>
        <v>283.78109779357908</v>
      </c>
      <c r="AO34">
        <f t="shared" si="41"/>
        <v>239.81817823339588</v>
      </c>
      <c r="AP34">
        <f t="shared" si="42"/>
        <v>6.0261290031059123E-2</v>
      </c>
      <c r="AQ34">
        <f t="shared" si="43"/>
        <v>1.6995613944871186</v>
      </c>
      <c r="AR34">
        <f t="shared" si="44"/>
        <v>24.830072917862225</v>
      </c>
      <c r="AS34">
        <f t="shared" si="45"/>
        <v>17.959118881149578</v>
      </c>
      <c r="AT34">
        <f t="shared" si="46"/>
        <v>12.761762142181396</v>
      </c>
      <c r="AU34">
        <f t="shared" si="47"/>
        <v>1.4798708722184588</v>
      </c>
      <c r="AV34">
        <f t="shared" si="48"/>
        <v>0.23843222808014244</v>
      </c>
      <c r="AW34">
        <f t="shared" si="49"/>
        <v>0.47030100405752817</v>
      </c>
      <c r="AX34">
        <f t="shared" si="50"/>
        <v>1.0095698681609306</v>
      </c>
      <c r="AY34">
        <f t="shared" si="51"/>
        <v>0.15084056683773367</v>
      </c>
      <c r="AZ34">
        <f t="shared" si="52"/>
        <v>19.889696861510092</v>
      </c>
      <c r="BA34">
        <f t="shared" si="53"/>
        <v>0.75664032508482382</v>
      </c>
      <c r="BB34">
        <f t="shared" si="54"/>
        <v>32.677107887947876</v>
      </c>
      <c r="BC34">
        <f t="shared" si="55"/>
        <v>378.03927222819868</v>
      </c>
      <c r="BD34">
        <f t="shared" si="56"/>
        <v>1.0917168197454873E-2</v>
      </c>
    </row>
    <row r="35" spans="1:114" x14ac:dyDescent="0.25">
      <c r="A35" s="1">
        <v>20</v>
      </c>
      <c r="B35" s="1" t="s">
        <v>84</v>
      </c>
      <c r="C35" s="1">
        <v>520.50002102181315</v>
      </c>
      <c r="D35" s="1">
        <v>0</v>
      </c>
      <c r="E35">
        <f t="shared" si="29"/>
        <v>12.597348711516542</v>
      </c>
      <c r="F35">
        <f t="shared" si="30"/>
        <v>0.26028628207563964</v>
      </c>
      <c r="G35">
        <f t="shared" si="31"/>
        <v>290.80621393174158</v>
      </c>
      <c r="H35">
        <f t="shared" si="32"/>
        <v>4.3509118052529034</v>
      </c>
      <c r="I35">
        <f t="shared" si="33"/>
        <v>1.2292190153972415</v>
      </c>
      <c r="J35">
        <f t="shared" si="34"/>
        <v>14.892269134521484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10.632559776306152</v>
      </c>
      <c r="P35" s="1">
        <v>14.892269134521484</v>
      </c>
      <c r="Q35" s="1">
        <v>9.0332298278808594</v>
      </c>
      <c r="R35" s="1">
        <v>401.17706298828125</v>
      </c>
      <c r="S35" s="1">
        <v>384.05288696289062</v>
      </c>
      <c r="T35" s="1">
        <v>1.6854763031005859</v>
      </c>
      <c r="U35" s="1">
        <v>6.8713550567626953</v>
      </c>
      <c r="V35" s="1">
        <v>8.9731197357177734</v>
      </c>
      <c r="W35" s="1">
        <v>36.581645965576172</v>
      </c>
      <c r="X35" s="1">
        <v>499.93630981445312</v>
      </c>
      <c r="Y35" s="1">
        <v>1498.9139404296875</v>
      </c>
      <c r="Z35" s="1">
        <v>254.85481262207031</v>
      </c>
      <c r="AA35" s="1">
        <v>68.447219848632812</v>
      </c>
      <c r="AB35" s="1">
        <v>-2.8526573181152344</v>
      </c>
      <c r="AC35" s="1">
        <v>0.21442839503288269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0.83322718302408849</v>
      </c>
      <c r="AL35">
        <f t="shared" si="38"/>
        <v>4.3509118052529033E-3</v>
      </c>
      <c r="AM35">
        <f t="shared" si="39"/>
        <v>288.04226913452146</v>
      </c>
      <c r="AN35">
        <f t="shared" si="40"/>
        <v>283.78255977630613</v>
      </c>
      <c r="AO35">
        <f t="shared" si="41"/>
        <v>239.82622510821602</v>
      </c>
      <c r="AP35">
        <f t="shared" si="42"/>
        <v>6.0596037620286952E-2</v>
      </c>
      <c r="AQ35">
        <f t="shared" si="43"/>
        <v>1.6995441656254926</v>
      </c>
      <c r="AR35">
        <f t="shared" si="44"/>
        <v>24.829995570074857</v>
      </c>
      <c r="AS35">
        <f t="shared" si="45"/>
        <v>17.958640513312162</v>
      </c>
      <c r="AT35">
        <f t="shared" si="46"/>
        <v>12.762414455413818</v>
      </c>
      <c r="AU35">
        <f t="shared" si="47"/>
        <v>1.4799341118250124</v>
      </c>
      <c r="AV35">
        <f t="shared" si="48"/>
        <v>0.2384338008067175</v>
      </c>
      <c r="AW35">
        <f t="shared" si="49"/>
        <v>0.470325150228251</v>
      </c>
      <c r="AX35">
        <f t="shared" si="50"/>
        <v>1.0096089615967614</v>
      </c>
      <c r="AY35">
        <f t="shared" si="51"/>
        <v>0.15084157395406877</v>
      </c>
      <c r="AZ35">
        <f t="shared" si="52"/>
        <v>19.904876858334461</v>
      </c>
      <c r="BA35">
        <f t="shared" si="53"/>
        <v>0.75720356181007153</v>
      </c>
      <c r="BB35">
        <f t="shared" si="54"/>
        <v>32.678721048976655</v>
      </c>
      <c r="BC35">
        <f t="shared" si="55"/>
        <v>378.06471070913346</v>
      </c>
      <c r="BD35">
        <f t="shared" si="56"/>
        <v>1.0888750862998474E-2</v>
      </c>
    </row>
    <row r="36" spans="1:114" x14ac:dyDescent="0.25">
      <c r="A36" s="1">
        <v>21</v>
      </c>
      <c r="B36" s="1" t="s">
        <v>84</v>
      </c>
      <c r="C36" s="1">
        <v>521.00002101063728</v>
      </c>
      <c r="D36" s="1">
        <v>0</v>
      </c>
      <c r="E36">
        <f t="shared" si="29"/>
        <v>12.611368988980262</v>
      </c>
      <c r="F36">
        <f t="shared" si="30"/>
        <v>0.26045864553796894</v>
      </c>
      <c r="G36">
        <f t="shared" si="31"/>
        <v>290.77361888433546</v>
      </c>
      <c r="H36">
        <f t="shared" si="32"/>
        <v>4.3528802666017565</v>
      </c>
      <c r="I36">
        <f t="shared" si="33"/>
        <v>1.229029459345</v>
      </c>
      <c r="J36">
        <f t="shared" si="34"/>
        <v>14.89177417755127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10.634177207946777</v>
      </c>
      <c r="P36" s="1">
        <v>14.89177417755127</v>
      </c>
      <c r="Q36" s="1">
        <v>9.0339908599853516</v>
      </c>
      <c r="R36" s="1">
        <v>401.20254516601562</v>
      </c>
      <c r="S36" s="1">
        <v>384.05999755859375</v>
      </c>
      <c r="T36" s="1">
        <v>1.6849331855773926</v>
      </c>
      <c r="U36" s="1">
        <v>6.8733296394348145</v>
      </c>
      <c r="V36" s="1">
        <v>8.9692659378051758</v>
      </c>
      <c r="W36" s="1">
        <v>36.588230133056641</v>
      </c>
      <c r="X36" s="1">
        <v>499.91879272460937</v>
      </c>
      <c r="Y36" s="1">
        <v>1498.94189453125</v>
      </c>
      <c r="Z36" s="1">
        <v>254.76467895507812</v>
      </c>
      <c r="AA36" s="1">
        <v>68.447250366210937</v>
      </c>
      <c r="AB36" s="1">
        <v>-2.8526573181152344</v>
      </c>
      <c r="AC36" s="1">
        <v>0.21442839503288269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0.83319798787434896</v>
      </c>
      <c r="AL36">
        <f t="shared" si="38"/>
        <v>4.3528802666017562E-3</v>
      </c>
      <c r="AM36">
        <f t="shared" si="39"/>
        <v>288.04177417755125</v>
      </c>
      <c r="AN36">
        <f t="shared" si="40"/>
        <v>283.78417720794675</v>
      </c>
      <c r="AO36">
        <f t="shared" si="41"/>
        <v>239.83069776436605</v>
      </c>
      <c r="AP36">
        <f t="shared" si="42"/>
        <v>5.9859934535838683E-2</v>
      </c>
      <c r="AQ36">
        <f t="shared" si="43"/>
        <v>1.699489974024893</v>
      </c>
      <c r="AR36">
        <f t="shared" si="44"/>
        <v>24.829192771545546</v>
      </c>
      <c r="AS36">
        <f t="shared" si="45"/>
        <v>17.955863132110732</v>
      </c>
      <c r="AT36">
        <f t="shared" si="46"/>
        <v>12.762975692749023</v>
      </c>
      <c r="AU36">
        <f t="shared" si="47"/>
        <v>1.4799885238276453</v>
      </c>
      <c r="AV36">
        <f t="shared" si="48"/>
        <v>0.2385784293955048</v>
      </c>
      <c r="AW36">
        <f t="shared" si="49"/>
        <v>0.47046051467989308</v>
      </c>
      <c r="AX36">
        <f t="shared" si="50"/>
        <v>1.0095280091477523</v>
      </c>
      <c r="AY36">
        <f t="shared" si="51"/>
        <v>0.15093418948411294</v>
      </c>
      <c r="AZ36">
        <f t="shared" si="52"/>
        <v>19.902654691665312</v>
      </c>
      <c r="BA36">
        <f t="shared" si="53"/>
        <v>0.757104673053001</v>
      </c>
      <c r="BB36">
        <f t="shared" si="54"/>
        <v>32.6906582785669</v>
      </c>
      <c r="BC36">
        <f t="shared" si="55"/>
        <v>378.06515673640223</v>
      </c>
      <c r="BD36">
        <f t="shared" si="56"/>
        <v>1.0904838668619191E-2</v>
      </c>
    </row>
    <row r="37" spans="1:114" x14ac:dyDescent="0.25">
      <c r="A37" s="1">
        <v>22</v>
      </c>
      <c r="B37" s="1" t="s">
        <v>85</v>
      </c>
      <c r="C37" s="1">
        <v>521.50002099946141</v>
      </c>
      <c r="D37" s="1">
        <v>0</v>
      </c>
      <c r="E37">
        <f t="shared" si="29"/>
        <v>12.556311460846427</v>
      </c>
      <c r="F37">
        <f t="shared" si="30"/>
        <v>0.26035504219653616</v>
      </c>
      <c r="G37">
        <f t="shared" si="31"/>
        <v>291.11110718764229</v>
      </c>
      <c r="H37">
        <f t="shared" si="32"/>
        <v>4.3519339798835288</v>
      </c>
      <c r="I37">
        <f t="shared" si="33"/>
        <v>1.2292124017564765</v>
      </c>
      <c r="J37">
        <f t="shared" si="34"/>
        <v>14.893440246582031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10.635946273803711</v>
      </c>
      <c r="P37" s="1">
        <v>14.893440246582031</v>
      </c>
      <c r="Q37" s="1">
        <v>9.0346298217773437</v>
      </c>
      <c r="R37" s="1">
        <v>401.14739990234375</v>
      </c>
      <c r="S37" s="1">
        <v>384.06988525390625</v>
      </c>
      <c r="T37" s="1">
        <v>1.6855970621109009</v>
      </c>
      <c r="U37" s="1">
        <v>6.8733005523681641</v>
      </c>
      <c r="V37" s="1">
        <v>8.9717702865600586</v>
      </c>
      <c r="W37" s="1">
        <v>36.583877563476563</v>
      </c>
      <c r="X37" s="1">
        <v>499.87689208984375</v>
      </c>
      <c r="Y37" s="1">
        <v>1498.9345703125</v>
      </c>
      <c r="Z37" s="1">
        <v>254.75259399414062</v>
      </c>
      <c r="AA37" s="1">
        <v>68.447463989257813</v>
      </c>
      <c r="AB37" s="1">
        <v>-2.8526573181152344</v>
      </c>
      <c r="AC37" s="1">
        <v>0.21442839503288269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0.83312815348307279</v>
      </c>
      <c r="AL37">
        <f t="shared" si="38"/>
        <v>4.351933979883529E-3</v>
      </c>
      <c r="AM37">
        <f t="shared" si="39"/>
        <v>288.04344024658201</v>
      </c>
      <c r="AN37">
        <f t="shared" si="40"/>
        <v>283.78594627380369</v>
      </c>
      <c r="AO37">
        <f t="shared" si="41"/>
        <v>239.82952588939224</v>
      </c>
      <c r="AP37">
        <f t="shared" si="42"/>
        <v>6.034997110907106E-2</v>
      </c>
      <c r="AQ37">
        <f t="shared" si="43"/>
        <v>1.6996723938020424</v>
      </c>
      <c r="AR37">
        <f t="shared" si="44"/>
        <v>24.831780386615783</v>
      </c>
      <c r="AS37">
        <f t="shared" si="45"/>
        <v>17.958479834247619</v>
      </c>
      <c r="AT37">
        <f t="shared" si="46"/>
        <v>12.764693260192871</v>
      </c>
      <c r="AU37">
        <f t="shared" si="47"/>
        <v>1.4801550530567296</v>
      </c>
      <c r="AV37">
        <f t="shared" si="48"/>
        <v>0.23849149871689596</v>
      </c>
      <c r="AW37">
        <f t="shared" si="49"/>
        <v>0.47045999204556577</v>
      </c>
      <c r="AX37">
        <f t="shared" si="50"/>
        <v>1.0096950610111639</v>
      </c>
      <c r="AY37">
        <f t="shared" si="51"/>
        <v>0.15087852168880231</v>
      </c>
      <c r="AZ37">
        <f t="shared" si="52"/>
        <v>19.925817026099118</v>
      </c>
      <c r="BA37">
        <f t="shared" si="53"/>
        <v>0.75796389762553373</v>
      </c>
      <c r="BB37">
        <f t="shared" si="54"/>
        <v>32.685527511581604</v>
      </c>
      <c r="BC37">
        <f t="shared" si="55"/>
        <v>378.10121614372429</v>
      </c>
      <c r="BD37">
        <f t="shared" si="56"/>
        <v>1.0854492029496088E-2</v>
      </c>
    </row>
    <row r="38" spans="1:114" x14ac:dyDescent="0.25">
      <c r="A38" s="1">
        <v>23</v>
      </c>
      <c r="B38" s="1" t="s">
        <v>85</v>
      </c>
      <c r="C38" s="1">
        <v>522.00002098828554</v>
      </c>
      <c r="D38" s="1">
        <v>0</v>
      </c>
      <c r="E38">
        <f t="shared" si="29"/>
        <v>12.599007537269905</v>
      </c>
      <c r="F38">
        <f t="shared" si="30"/>
        <v>0.26063677595501195</v>
      </c>
      <c r="G38">
        <f t="shared" si="31"/>
        <v>290.89611985345266</v>
      </c>
      <c r="H38">
        <f t="shared" si="32"/>
        <v>4.356044497641923</v>
      </c>
      <c r="I38">
        <f t="shared" si="33"/>
        <v>1.2291537694114441</v>
      </c>
      <c r="J38">
        <f t="shared" si="34"/>
        <v>14.895533561706543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10.638080596923828</v>
      </c>
      <c r="P38" s="1">
        <v>14.895533561706543</v>
      </c>
      <c r="Q38" s="1">
        <v>9.0357208251953125</v>
      </c>
      <c r="R38" s="1">
        <v>401.17953491210937</v>
      </c>
      <c r="S38" s="1">
        <v>384.05023193359375</v>
      </c>
      <c r="T38" s="1">
        <v>1.6852855682373047</v>
      </c>
      <c r="U38" s="1">
        <v>6.8774876594543457</v>
      </c>
      <c r="V38" s="1">
        <v>8.9688615798950195</v>
      </c>
      <c r="W38" s="1">
        <v>36.601058959960938</v>
      </c>
      <c r="X38" s="1">
        <v>499.91342163085937</v>
      </c>
      <c r="Y38" s="1">
        <v>1498.882080078125</v>
      </c>
      <c r="Z38" s="1">
        <v>254.76397705078125</v>
      </c>
      <c r="AA38" s="1">
        <v>68.447647094726563</v>
      </c>
      <c r="AB38" s="1">
        <v>-2.8526573181152344</v>
      </c>
      <c r="AC38" s="1">
        <v>0.21442839503288269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0.83318903605143224</v>
      </c>
      <c r="AL38">
        <f t="shared" si="38"/>
        <v>4.3560444976419232E-3</v>
      </c>
      <c r="AM38">
        <f t="shared" si="39"/>
        <v>288.04553356170652</v>
      </c>
      <c r="AN38">
        <f t="shared" si="40"/>
        <v>283.78808059692381</v>
      </c>
      <c r="AO38">
        <f t="shared" si="41"/>
        <v>239.82112745207996</v>
      </c>
      <c r="AP38">
        <f t="shared" si="42"/>
        <v>5.8066005741802387E-2</v>
      </c>
      <c r="AQ38">
        <f t="shared" si="43"/>
        <v>1.699901617624112</v>
      </c>
      <c r="AR38">
        <f t="shared" si="44"/>
        <v>24.835062851343476</v>
      </c>
      <c r="AS38">
        <f t="shared" si="45"/>
        <v>17.957575191889131</v>
      </c>
      <c r="AT38">
        <f t="shared" si="46"/>
        <v>12.766807079315186</v>
      </c>
      <c r="AU38">
        <f t="shared" si="47"/>
        <v>1.480360024064874</v>
      </c>
      <c r="AV38">
        <f t="shared" si="48"/>
        <v>0.23872788008699736</v>
      </c>
      <c r="AW38">
        <f t="shared" si="49"/>
        <v>0.47074784821266802</v>
      </c>
      <c r="AX38">
        <f t="shared" si="50"/>
        <v>1.0096121758522059</v>
      </c>
      <c r="AY38">
        <f t="shared" si="51"/>
        <v>0.15102989437673917</v>
      </c>
      <c r="AZ38">
        <f t="shared" si="52"/>
        <v>19.911154952954412</v>
      </c>
      <c r="BA38">
        <f t="shared" si="53"/>
        <v>0.7574428959171976</v>
      </c>
      <c r="BB38">
        <f t="shared" si="54"/>
        <v>32.703674868291401</v>
      </c>
      <c r="BC38">
        <f t="shared" si="55"/>
        <v>378.0612671535194</v>
      </c>
      <c r="BD38">
        <f t="shared" si="56"/>
        <v>1.0898599829183588E-2</v>
      </c>
    </row>
    <row r="39" spans="1:114" x14ac:dyDescent="0.25">
      <c r="A39" s="1">
        <v>24</v>
      </c>
      <c r="B39" s="1" t="s">
        <v>86</v>
      </c>
      <c r="C39" s="1">
        <v>522.50002097710967</v>
      </c>
      <c r="D39" s="1">
        <v>0</v>
      </c>
      <c r="E39">
        <f t="shared" si="29"/>
        <v>12.585711055492348</v>
      </c>
      <c r="F39">
        <f t="shared" si="30"/>
        <v>0.26069625498810034</v>
      </c>
      <c r="G39">
        <f t="shared" si="31"/>
        <v>291.0059136509297</v>
      </c>
      <c r="H39">
        <f t="shared" si="32"/>
        <v>4.3568467000815216</v>
      </c>
      <c r="I39">
        <f t="shared" si="33"/>
        <v>1.2291212396159543</v>
      </c>
      <c r="J39">
        <f t="shared" si="34"/>
        <v>14.89616584777832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10.639740943908691</v>
      </c>
      <c r="P39" s="1">
        <v>14.89616584777832</v>
      </c>
      <c r="Q39" s="1">
        <v>9.0361089706420898</v>
      </c>
      <c r="R39" s="1">
        <v>401.16876220703125</v>
      </c>
      <c r="S39" s="1">
        <v>384.05575561523438</v>
      </c>
      <c r="T39" s="1">
        <v>1.6860498189926147</v>
      </c>
      <c r="U39" s="1">
        <v>6.8789768218994141</v>
      </c>
      <c r="V39" s="1">
        <v>8.9719343185424805</v>
      </c>
      <c r="W39" s="1">
        <v>36.604923248291016</v>
      </c>
      <c r="X39" s="1">
        <v>499.9349365234375</v>
      </c>
      <c r="Y39" s="1">
        <v>1498.932373046875</v>
      </c>
      <c r="Z39" s="1">
        <v>254.83236694335937</v>
      </c>
      <c r="AA39" s="1">
        <v>68.447624206542969</v>
      </c>
      <c r="AB39" s="1">
        <v>-2.8526573181152344</v>
      </c>
      <c r="AC39" s="1">
        <v>0.21442839503288269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0.83322489420572909</v>
      </c>
      <c r="AL39">
        <f t="shared" si="38"/>
        <v>4.3568467000815216E-3</v>
      </c>
      <c r="AM39">
        <f t="shared" si="39"/>
        <v>288.0461658477783</v>
      </c>
      <c r="AN39">
        <f t="shared" si="40"/>
        <v>283.78974094390867</v>
      </c>
      <c r="AO39">
        <f t="shared" si="41"/>
        <v>239.8291743269001</v>
      </c>
      <c r="AP39">
        <f t="shared" si="42"/>
        <v>5.7855966336382215E-2</v>
      </c>
      <c r="AQ39">
        <f t="shared" si="43"/>
        <v>1.6999708600468446</v>
      </c>
      <c r="AR39">
        <f t="shared" si="44"/>
        <v>24.836082767710479</v>
      </c>
      <c r="AS39">
        <f t="shared" si="45"/>
        <v>17.957105945811065</v>
      </c>
      <c r="AT39">
        <f t="shared" si="46"/>
        <v>12.767953395843506</v>
      </c>
      <c r="AU39">
        <f t="shared" si="47"/>
        <v>1.4804711895488303</v>
      </c>
      <c r="AV39">
        <f t="shared" si="48"/>
        <v>0.23877777892844732</v>
      </c>
      <c r="AW39">
        <f t="shared" si="49"/>
        <v>0.47084962043089035</v>
      </c>
      <c r="AX39">
        <f t="shared" si="50"/>
        <v>1.00962156911794</v>
      </c>
      <c r="AY39">
        <f t="shared" si="51"/>
        <v>0.1510618488092807</v>
      </c>
      <c r="AZ39">
        <f t="shared" si="52"/>
        <v>19.918663419460529</v>
      </c>
      <c r="BA39">
        <f t="shared" si="53"/>
        <v>0.75771788183399469</v>
      </c>
      <c r="BB39">
        <f t="shared" si="54"/>
        <v>32.709401933393877</v>
      </c>
      <c r="BC39">
        <f t="shared" si="55"/>
        <v>378.07311134578987</v>
      </c>
      <c r="BD39">
        <f t="shared" si="56"/>
        <v>1.0888663308170021E-2</v>
      </c>
    </row>
    <row r="40" spans="1:114" x14ac:dyDescent="0.25">
      <c r="A40" s="1">
        <v>25</v>
      </c>
      <c r="B40" s="1" t="s">
        <v>86</v>
      </c>
      <c r="C40" s="1">
        <v>523.0000209659338</v>
      </c>
      <c r="D40" s="1">
        <v>0</v>
      </c>
      <c r="E40">
        <f t="shared" si="29"/>
        <v>12.603125076861394</v>
      </c>
      <c r="F40">
        <f t="shared" si="30"/>
        <v>0.26088236370663037</v>
      </c>
      <c r="G40">
        <f t="shared" si="31"/>
        <v>290.95408906769131</v>
      </c>
      <c r="H40">
        <f t="shared" si="32"/>
        <v>4.3589598344529605</v>
      </c>
      <c r="I40">
        <f t="shared" si="33"/>
        <v>1.2289125487607084</v>
      </c>
      <c r="J40">
        <f t="shared" si="34"/>
        <v>14.896158218383789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10.641823768615723</v>
      </c>
      <c r="P40" s="1">
        <v>14.896158218383789</v>
      </c>
      <c r="Q40" s="1">
        <v>9.0372486114501953</v>
      </c>
      <c r="R40" s="1">
        <v>401.19674682617187</v>
      </c>
      <c r="S40" s="1">
        <v>384.0616455078125</v>
      </c>
      <c r="T40" s="1">
        <v>1.6865229606628418</v>
      </c>
      <c r="U40" s="1">
        <v>6.8820104598999023</v>
      </c>
      <c r="V40" s="1">
        <v>8.973210334777832</v>
      </c>
      <c r="W40" s="1">
        <v>36.616004943847656</v>
      </c>
      <c r="X40" s="1">
        <v>499.92938232421875</v>
      </c>
      <c r="Y40" s="1">
        <v>1498.9078369140625</v>
      </c>
      <c r="Z40" s="1">
        <v>254.98751831054688</v>
      </c>
      <c r="AA40" s="1">
        <v>68.447654724121094</v>
      </c>
      <c r="AB40" s="1">
        <v>-2.8526573181152344</v>
      </c>
      <c r="AC40" s="1">
        <v>0.21442839503288269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0.83321563720703107</v>
      </c>
      <c r="AL40">
        <f t="shared" si="38"/>
        <v>4.3589598344529606E-3</v>
      </c>
      <c r="AM40">
        <f t="shared" si="39"/>
        <v>288.04615821838377</v>
      </c>
      <c r="AN40">
        <f t="shared" si="40"/>
        <v>283.7918237686157</v>
      </c>
      <c r="AO40">
        <f t="shared" si="41"/>
        <v>239.82524854573785</v>
      </c>
      <c r="AP40">
        <f t="shared" si="42"/>
        <v>5.6937180214561026E-2</v>
      </c>
      <c r="AQ40">
        <f t="shared" si="43"/>
        <v>1.6999700245277267</v>
      </c>
      <c r="AR40">
        <f t="shared" si="44"/>
        <v>24.836059487786276</v>
      </c>
      <c r="AS40">
        <f t="shared" si="45"/>
        <v>17.954049027886374</v>
      </c>
      <c r="AT40">
        <f t="shared" si="46"/>
        <v>12.768990993499756</v>
      </c>
      <c r="AU40">
        <f t="shared" si="47"/>
        <v>1.4805718182153391</v>
      </c>
      <c r="AV40">
        <f t="shared" si="48"/>
        <v>0.23893389905117191</v>
      </c>
      <c r="AW40">
        <f t="shared" si="49"/>
        <v>0.47105747576701834</v>
      </c>
      <c r="AX40">
        <f t="shared" si="50"/>
        <v>1.0095143424483208</v>
      </c>
      <c r="AY40">
        <f t="shared" si="51"/>
        <v>0.15116182673349365</v>
      </c>
      <c r="AZ40">
        <f t="shared" si="52"/>
        <v>19.91512502907651</v>
      </c>
      <c r="BA40">
        <f t="shared" si="53"/>
        <v>0.75757132343425526</v>
      </c>
      <c r="BB40">
        <f t="shared" si="54"/>
        <v>32.724729116712567</v>
      </c>
      <c r="BC40">
        <f t="shared" si="55"/>
        <v>378.07072344661731</v>
      </c>
      <c r="BD40">
        <f t="shared" si="56"/>
        <v>1.0908907476475656E-2</v>
      </c>
    </row>
    <row r="41" spans="1:114" x14ac:dyDescent="0.25">
      <c r="A41" s="1">
        <v>26</v>
      </c>
      <c r="B41" s="1" t="s">
        <v>87</v>
      </c>
      <c r="C41" s="1">
        <v>523.50002095475793</v>
      </c>
      <c r="D41" s="1">
        <v>0</v>
      </c>
      <c r="E41">
        <f t="shared" si="29"/>
        <v>12.641207027370443</v>
      </c>
      <c r="F41">
        <f t="shared" si="30"/>
        <v>0.26113675890409771</v>
      </c>
      <c r="G41">
        <f t="shared" si="31"/>
        <v>290.77973454750384</v>
      </c>
      <c r="H41">
        <f t="shared" si="32"/>
        <v>4.3628130782108157</v>
      </c>
      <c r="I41">
        <f t="shared" si="33"/>
        <v>1.2288960123763215</v>
      </c>
      <c r="J41">
        <f t="shared" si="34"/>
        <v>14.898526191711426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10.643782615661621</v>
      </c>
      <c r="P41" s="1">
        <v>14.898526191711426</v>
      </c>
      <c r="Q41" s="1">
        <v>9.0378961563110352</v>
      </c>
      <c r="R41" s="1">
        <v>401.242431640625</v>
      </c>
      <c r="S41" s="1">
        <v>384.06097412109375</v>
      </c>
      <c r="T41" s="1">
        <v>1.6863242387771606</v>
      </c>
      <c r="U41" s="1">
        <v>6.8860440254211426</v>
      </c>
      <c r="V41" s="1">
        <v>8.970977783203125</v>
      </c>
      <c r="W41" s="1">
        <v>36.632663726806641</v>
      </c>
      <c r="X41" s="1">
        <v>499.96200561523437</v>
      </c>
      <c r="Y41" s="1">
        <v>1498.905517578125</v>
      </c>
      <c r="Z41" s="1">
        <v>255.174072265625</v>
      </c>
      <c r="AA41" s="1">
        <v>68.447624206542969</v>
      </c>
      <c r="AB41" s="1">
        <v>-2.8526573181152344</v>
      </c>
      <c r="AC41" s="1">
        <v>0.21442839503288269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0.83327000935872386</v>
      </c>
      <c r="AL41">
        <f t="shared" si="38"/>
        <v>4.3628130782108155E-3</v>
      </c>
      <c r="AM41">
        <f t="shared" si="39"/>
        <v>288.0485261917114</v>
      </c>
      <c r="AN41">
        <f t="shared" si="40"/>
        <v>283.7937826156616</v>
      </c>
      <c r="AO41">
        <f t="shared" si="41"/>
        <v>239.82487745199614</v>
      </c>
      <c r="AP41">
        <f t="shared" si="42"/>
        <v>5.4831113453876167E-2</v>
      </c>
      <c r="AQ41">
        <f t="shared" si="43"/>
        <v>1.7002293660980583</v>
      </c>
      <c r="AR41">
        <f t="shared" si="44"/>
        <v>24.839859466379139</v>
      </c>
      <c r="AS41">
        <f t="shared" si="45"/>
        <v>17.953815440957996</v>
      </c>
      <c r="AT41">
        <f t="shared" si="46"/>
        <v>12.771154403686523</v>
      </c>
      <c r="AU41">
        <f t="shared" si="47"/>
        <v>1.4807816501859332</v>
      </c>
      <c r="AV41">
        <f t="shared" si="48"/>
        <v>0.23914727200992511</v>
      </c>
      <c r="AW41">
        <f t="shared" si="49"/>
        <v>0.47133335372173679</v>
      </c>
      <c r="AX41">
        <f t="shared" si="50"/>
        <v>1.0094482964641964</v>
      </c>
      <c r="AY41">
        <f t="shared" si="51"/>
        <v>0.15129847144645411</v>
      </c>
      <c r="AZ41">
        <f t="shared" si="52"/>
        <v>19.903181997185865</v>
      </c>
      <c r="BA41">
        <f t="shared" si="53"/>
        <v>0.75711867161963065</v>
      </c>
      <c r="BB41">
        <f t="shared" si="54"/>
        <v>32.74114614595657</v>
      </c>
      <c r="BC41">
        <f t="shared" si="55"/>
        <v>378.05194972448203</v>
      </c>
      <c r="BD41">
        <f t="shared" si="56"/>
        <v>1.0947902981218938E-2</v>
      </c>
    </row>
    <row r="42" spans="1:114" x14ac:dyDescent="0.25">
      <c r="A42" s="1">
        <v>27</v>
      </c>
      <c r="B42" s="1" t="s">
        <v>87</v>
      </c>
      <c r="C42" s="1">
        <v>524.00002094358206</v>
      </c>
      <c r="D42" s="1">
        <v>0</v>
      </c>
      <c r="E42">
        <f t="shared" si="29"/>
        <v>12.595722183736473</v>
      </c>
      <c r="F42">
        <f t="shared" si="30"/>
        <v>0.26111908015916768</v>
      </c>
      <c r="G42">
        <f t="shared" si="31"/>
        <v>291.08579113378272</v>
      </c>
      <c r="H42">
        <f t="shared" si="32"/>
        <v>4.3623390832287026</v>
      </c>
      <c r="I42">
        <f t="shared" si="33"/>
        <v>1.2288427743738772</v>
      </c>
      <c r="J42">
        <f t="shared" si="34"/>
        <v>14.898396492004395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10.645166397094727</v>
      </c>
      <c r="P42" s="1">
        <v>14.898396492004395</v>
      </c>
      <c r="Q42" s="1">
        <v>9.038116455078125</v>
      </c>
      <c r="R42" s="1">
        <v>401.20248413085937</v>
      </c>
      <c r="S42" s="1">
        <v>384.0758056640625</v>
      </c>
      <c r="T42" s="1">
        <v>1.6874543428421021</v>
      </c>
      <c r="U42" s="1">
        <v>6.8865904808044434</v>
      </c>
      <c r="V42" s="1">
        <v>8.9761924743652344</v>
      </c>
      <c r="W42" s="1">
        <v>36.632316589355469</v>
      </c>
      <c r="X42" s="1">
        <v>499.96353149414062</v>
      </c>
      <c r="Y42" s="1">
        <v>1498.911376953125</v>
      </c>
      <c r="Z42" s="1">
        <v>255.32341003417969</v>
      </c>
      <c r="AA42" s="1">
        <v>68.447860717773438</v>
      </c>
      <c r="AB42" s="1">
        <v>-2.8526573181152344</v>
      </c>
      <c r="AC42" s="1">
        <v>0.21442839503288269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0.83327255249023413</v>
      </c>
      <c r="AL42">
        <f t="shared" si="38"/>
        <v>4.3623390832287024E-3</v>
      </c>
      <c r="AM42">
        <f t="shared" si="39"/>
        <v>288.04839649200437</v>
      </c>
      <c r="AN42">
        <f t="shared" si="40"/>
        <v>283.7951663970947</v>
      </c>
      <c r="AO42">
        <f t="shared" si="41"/>
        <v>239.82581495197519</v>
      </c>
      <c r="AP42">
        <f t="shared" si="42"/>
        <v>5.5273038481374152E-2</v>
      </c>
      <c r="AQ42">
        <f t="shared" si="43"/>
        <v>1.7002151604243243</v>
      </c>
      <c r="AR42">
        <f t="shared" si="44"/>
        <v>24.839566095932636</v>
      </c>
      <c r="AS42">
        <f t="shared" si="45"/>
        <v>17.952975615128192</v>
      </c>
      <c r="AT42">
        <f t="shared" si="46"/>
        <v>12.771781444549561</v>
      </c>
      <c r="AU42">
        <f t="shared" si="47"/>
        <v>1.4808424725852498</v>
      </c>
      <c r="AV42">
        <f t="shared" si="48"/>
        <v>0.23913244516487808</v>
      </c>
      <c r="AW42">
        <f t="shared" si="49"/>
        <v>0.47137238605044696</v>
      </c>
      <c r="AX42">
        <f t="shared" si="50"/>
        <v>1.0094700865348027</v>
      </c>
      <c r="AY42">
        <f t="shared" si="51"/>
        <v>0.15128897619172477</v>
      </c>
      <c r="AZ42">
        <f t="shared" si="52"/>
        <v>19.924199688448052</v>
      </c>
      <c r="BA42">
        <f t="shared" si="53"/>
        <v>0.75788629963425802</v>
      </c>
      <c r="BB42">
        <f t="shared" si="54"/>
        <v>32.743105921735108</v>
      </c>
      <c r="BC42">
        <f t="shared" si="55"/>
        <v>378.08840258371282</v>
      </c>
      <c r="BD42">
        <f t="shared" si="56"/>
        <v>1.0908112039525387E-2</v>
      </c>
    </row>
    <row r="43" spans="1:114" x14ac:dyDescent="0.25">
      <c r="A43" s="1">
        <v>28</v>
      </c>
      <c r="B43" s="1" t="s">
        <v>88</v>
      </c>
      <c r="C43" s="1">
        <v>524.50002093240619</v>
      </c>
      <c r="D43" s="1">
        <v>0</v>
      </c>
      <c r="E43">
        <f t="shared" si="29"/>
        <v>12.620461059447619</v>
      </c>
      <c r="F43">
        <f t="shared" si="30"/>
        <v>0.26123209947495862</v>
      </c>
      <c r="G43">
        <f t="shared" si="31"/>
        <v>290.96527044789559</v>
      </c>
      <c r="H43">
        <f t="shared" si="32"/>
        <v>4.3640823512993991</v>
      </c>
      <c r="I43">
        <f t="shared" si="33"/>
        <v>1.2288486982954632</v>
      </c>
      <c r="J43">
        <f t="shared" si="34"/>
        <v>14.899825096130371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10.647021293640137</v>
      </c>
      <c r="P43" s="1">
        <v>14.899825096130371</v>
      </c>
      <c r="Q43" s="1">
        <v>9.0385169982910156</v>
      </c>
      <c r="R43" s="1">
        <v>401.24099731445312</v>
      </c>
      <c r="S43" s="1">
        <v>384.08370971679687</v>
      </c>
      <c r="T43" s="1">
        <v>1.6875386238098145</v>
      </c>
      <c r="U43" s="1">
        <v>6.8887639045715332</v>
      </c>
      <c r="V43" s="1">
        <v>8.9755668640136719</v>
      </c>
      <c r="W43" s="1">
        <v>36.639492034912109</v>
      </c>
      <c r="X43" s="1">
        <v>499.96133422851562</v>
      </c>
      <c r="Y43" s="1">
        <v>1498.856689453125</v>
      </c>
      <c r="Z43" s="1">
        <v>255.51255798339844</v>
      </c>
      <c r="AA43" s="1">
        <v>68.4481201171875</v>
      </c>
      <c r="AB43" s="1">
        <v>-2.8526573181152344</v>
      </c>
      <c r="AC43" s="1">
        <v>0.21442839503288269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0.83326889038085916</v>
      </c>
      <c r="AL43">
        <f t="shared" si="38"/>
        <v>4.3640823512993993E-3</v>
      </c>
      <c r="AM43">
        <f t="shared" si="39"/>
        <v>288.04982509613035</v>
      </c>
      <c r="AN43">
        <f t="shared" si="40"/>
        <v>283.79702129364011</v>
      </c>
      <c r="AO43">
        <f t="shared" si="41"/>
        <v>239.81706495217077</v>
      </c>
      <c r="AP43">
        <f t="shared" si="42"/>
        <v>5.42875323821412E-2</v>
      </c>
      <c r="AQ43">
        <f t="shared" si="43"/>
        <v>1.700371637494521</v>
      </c>
      <c r="AR43">
        <f t="shared" si="44"/>
        <v>24.841758029049995</v>
      </c>
      <c r="AS43">
        <f t="shared" si="45"/>
        <v>17.952994124478462</v>
      </c>
      <c r="AT43">
        <f t="shared" si="46"/>
        <v>12.773423194885254</v>
      </c>
      <c r="AU43">
        <f t="shared" si="47"/>
        <v>1.4810017312998494</v>
      </c>
      <c r="AV43">
        <f t="shared" si="48"/>
        <v>0.23922722951596509</v>
      </c>
      <c r="AW43">
        <f t="shared" si="49"/>
        <v>0.47152293919905786</v>
      </c>
      <c r="AX43">
        <f t="shared" si="50"/>
        <v>1.0094787921007915</v>
      </c>
      <c r="AY43">
        <f t="shared" si="51"/>
        <v>0.15134967725403134</v>
      </c>
      <c r="AZ43">
        <f t="shared" si="52"/>
        <v>19.916025781547507</v>
      </c>
      <c r="BA43">
        <f t="shared" si="53"/>
        <v>0.75755691555478377</v>
      </c>
      <c r="BB43">
        <f t="shared" si="54"/>
        <v>32.751272759527886</v>
      </c>
      <c r="BC43">
        <f t="shared" si="55"/>
        <v>378.08454695975087</v>
      </c>
      <c r="BD43">
        <f t="shared" si="56"/>
        <v>1.0932373878612159E-2</v>
      </c>
    </row>
    <row r="44" spans="1:114" x14ac:dyDescent="0.25">
      <c r="A44" s="1">
        <v>29</v>
      </c>
      <c r="B44" s="1" t="s">
        <v>88</v>
      </c>
      <c r="C44" s="1">
        <v>525.00002092123032</v>
      </c>
      <c r="D44" s="1">
        <v>0</v>
      </c>
      <c r="E44">
        <f t="shared" si="29"/>
        <v>12.593036041168817</v>
      </c>
      <c r="F44">
        <f t="shared" si="30"/>
        <v>0.26115401555314466</v>
      </c>
      <c r="G44">
        <f t="shared" si="31"/>
        <v>291.13371647011439</v>
      </c>
      <c r="H44">
        <f t="shared" si="32"/>
        <v>4.3645804299294388</v>
      </c>
      <c r="I44">
        <f t="shared" si="33"/>
        <v>1.2293152514269063</v>
      </c>
      <c r="J44">
        <f t="shared" si="34"/>
        <v>14.90476131439209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10.648943901062012</v>
      </c>
      <c r="P44" s="1">
        <v>14.90476131439209</v>
      </c>
      <c r="Q44" s="1">
        <v>9.0388040542602539</v>
      </c>
      <c r="R44" s="1">
        <v>401.22515869140625</v>
      </c>
      <c r="S44" s="1">
        <v>384.10049438476562</v>
      </c>
      <c r="T44" s="1">
        <v>1.6880689859390259</v>
      </c>
      <c r="U44" s="1">
        <v>6.8898735046386719</v>
      </c>
      <c r="V44" s="1">
        <v>8.9772043228149414</v>
      </c>
      <c r="W44" s="1">
        <v>36.640567779541016</v>
      </c>
      <c r="X44" s="1">
        <v>499.962158203125</v>
      </c>
      <c r="Y44" s="1">
        <v>1498.8194580078125</v>
      </c>
      <c r="Z44" s="1">
        <v>255.89697265625</v>
      </c>
      <c r="AA44" s="1">
        <v>68.447868347167969</v>
      </c>
      <c r="AB44" s="1">
        <v>-2.8526573181152344</v>
      </c>
      <c r="AC44" s="1">
        <v>0.21442839503288269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0.83327026367187484</v>
      </c>
      <c r="AL44">
        <f t="shared" si="38"/>
        <v>4.3645804299294391E-3</v>
      </c>
      <c r="AM44">
        <f t="shared" si="39"/>
        <v>288.05476131439207</v>
      </c>
      <c r="AN44">
        <f t="shared" si="40"/>
        <v>283.79894390106199</v>
      </c>
      <c r="AO44">
        <f t="shared" si="41"/>
        <v>239.81110792105392</v>
      </c>
      <c r="AP44">
        <f t="shared" si="42"/>
        <v>5.3568892611322659E-2</v>
      </c>
      <c r="AQ44">
        <f t="shared" si="43"/>
        <v>1.700912406001055</v>
      </c>
      <c r="AR44">
        <f t="shared" si="44"/>
        <v>24.849749847197838</v>
      </c>
      <c r="AS44">
        <f t="shared" si="45"/>
        <v>17.959876342559166</v>
      </c>
      <c r="AT44">
        <f t="shared" si="46"/>
        <v>12.776852607727051</v>
      </c>
      <c r="AU44">
        <f t="shared" si="47"/>
        <v>1.4813344516113989</v>
      </c>
      <c r="AV44">
        <f t="shared" si="48"/>
        <v>0.23916174468771456</v>
      </c>
      <c r="AW44">
        <f t="shared" si="49"/>
        <v>0.47159715457414858</v>
      </c>
      <c r="AX44">
        <f t="shared" si="50"/>
        <v>1.0097372970372502</v>
      </c>
      <c r="AY44">
        <f t="shared" si="51"/>
        <v>0.15130773990296587</v>
      </c>
      <c r="AZ44">
        <f t="shared" si="52"/>
        <v>19.927482296368119</v>
      </c>
      <c r="BA44">
        <f t="shared" si="53"/>
        <v>0.75796235809703627</v>
      </c>
      <c r="BB44">
        <f t="shared" si="54"/>
        <v>32.745124699010198</v>
      </c>
      <c r="BC44">
        <f t="shared" si="55"/>
        <v>378.11436816794543</v>
      </c>
      <c r="BD44">
        <f t="shared" si="56"/>
        <v>1.0905709230389421E-2</v>
      </c>
    </row>
    <row r="45" spans="1:114" x14ac:dyDescent="0.25">
      <c r="A45" s="1">
        <v>30</v>
      </c>
      <c r="B45" s="1" t="s">
        <v>89</v>
      </c>
      <c r="C45" s="1">
        <v>525.50002091005445</v>
      </c>
      <c r="D45" s="1">
        <v>0</v>
      </c>
      <c r="E45">
        <f t="shared" si="29"/>
        <v>12.613289401721733</v>
      </c>
      <c r="F45">
        <f t="shared" si="30"/>
        <v>0.26123672905887985</v>
      </c>
      <c r="G45">
        <f t="shared" si="31"/>
        <v>291.00854839571468</v>
      </c>
      <c r="H45">
        <f t="shared" si="32"/>
        <v>4.3660193896548742</v>
      </c>
      <c r="I45">
        <f t="shared" si="33"/>
        <v>1.2293557569571694</v>
      </c>
      <c r="J45">
        <f t="shared" si="34"/>
        <v>14.906549453735352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10.650417327880859</v>
      </c>
      <c r="P45" s="1">
        <v>14.906549453735352</v>
      </c>
      <c r="Q45" s="1">
        <v>9.0391178131103516</v>
      </c>
      <c r="R45" s="1">
        <v>401.23223876953125</v>
      </c>
      <c r="S45" s="1">
        <v>384.0830078125</v>
      </c>
      <c r="T45" s="1">
        <v>1.6887587308883667</v>
      </c>
      <c r="U45" s="1">
        <v>6.8921718597412109</v>
      </c>
      <c r="V45" s="1">
        <v>8.9799556732177734</v>
      </c>
      <c r="W45" s="1">
        <v>36.6490478515625</v>
      </c>
      <c r="X45" s="1">
        <v>499.97122192382812</v>
      </c>
      <c r="Y45" s="1">
        <v>1498.8197021484375</v>
      </c>
      <c r="Z45" s="1">
        <v>256.22457885742187</v>
      </c>
      <c r="AA45" s="1">
        <v>68.447593688964844</v>
      </c>
      <c r="AB45" s="1">
        <v>-2.8526573181152344</v>
      </c>
      <c r="AC45" s="1">
        <v>0.21442839503288269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0.8332853698730468</v>
      </c>
      <c r="AL45">
        <f t="shared" si="38"/>
        <v>4.366019389654874E-3</v>
      </c>
      <c r="AM45">
        <f t="shared" si="39"/>
        <v>288.05654945373533</v>
      </c>
      <c r="AN45">
        <f t="shared" si="40"/>
        <v>283.80041732788084</v>
      </c>
      <c r="AO45">
        <f t="shared" si="41"/>
        <v>239.81114698355304</v>
      </c>
      <c r="AP45">
        <f t="shared" si="42"/>
        <v>5.2760448359200393E-2</v>
      </c>
      <c r="AQ45">
        <f t="shared" si="43"/>
        <v>1.701108336047253</v>
      </c>
      <c r="AR45">
        <f t="shared" si="44"/>
        <v>24.852712043864102</v>
      </c>
      <c r="AS45">
        <f t="shared" si="45"/>
        <v>17.960540184122891</v>
      </c>
      <c r="AT45">
        <f t="shared" si="46"/>
        <v>12.778483390808105</v>
      </c>
      <c r="AU45">
        <f t="shared" si="47"/>
        <v>1.4814926926241205</v>
      </c>
      <c r="AV45">
        <f t="shared" si="48"/>
        <v>0.23923111199798047</v>
      </c>
      <c r="AW45">
        <f t="shared" si="49"/>
        <v>0.47175257909008361</v>
      </c>
      <c r="AX45">
        <f t="shared" si="50"/>
        <v>1.0097401135340369</v>
      </c>
      <c r="AY45">
        <f t="shared" si="51"/>
        <v>0.15135216365575707</v>
      </c>
      <c r="AZ45">
        <f t="shared" si="52"/>
        <v>19.918834880605342</v>
      </c>
      <c r="BA45">
        <f t="shared" si="53"/>
        <v>0.75767097860725463</v>
      </c>
      <c r="BB45">
        <f t="shared" si="54"/>
        <v>32.752269086102501</v>
      </c>
      <c r="BC45">
        <f t="shared" si="55"/>
        <v>378.08725411806535</v>
      </c>
      <c r="BD45">
        <f t="shared" si="56"/>
        <v>1.0926415636774465E-2</v>
      </c>
      <c r="BE45">
        <f>AVERAGE(E31:E45)</f>
        <v>12.607960136468927</v>
      </c>
      <c r="BF45">
        <f>AVERAGE(O31:O45)</f>
        <v>10.638221677144369</v>
      </c>
      <c r="BG45">
        <f>AVERAGE(P31:P45)</f>
        <v>14.895513852437338</v>
      </c>
      <c r="BH45" t="e">
        <f>AVERAGE(B31:B45)</f>
        <v>#DIV/0!</v>
      </c>
      <c r="BI45">
        <f t="shared" ref="BI45:DJ45" si="57">AVERAGE(C31:C45)</f>
        <v>522.03335432087385</v>
      </c>
      <c r="BJ45">
        <f t="shared" si="57"/>
        <v>0</v>
      </c>
      <c r="BK45">
        <f t="shared" si="57"/>
        <v>12.607960136468927</v>
      </c>
      <c r="BL45">
        <f t="shared" si="57"/>
        <v>0.26067235151779872</v>
      </c>
      <c r="BM45">
        <f t="shared" si="57"/>
        <v>290.85599307825981</v>
      </c>
      <c r="BN45">
        <f t="shared" si="57"/>
        <v>4.3563397579966709</v>
      </c>
      <c r="BO45">
        <f t="shared" si="57"/>
        <v>1.2290818624170139</v>
      </c>
      <c r="BP45">
        <f t="shared" si="57"/>
        <v>14.895513852437338</v>
      </c>
      <c r="BQ45">
        <f t="shared" si="57"/>
        <v>6</v>
      </c>
      <c r="BR45">
        <f t="shared" si="57"/>
        <v>1.4200000166893005</v>
      </c>
      <c r="BS45">
        <f t="shared" si="57"/>
        <v>1</v>
      </c>
      <c r="BT45">
        <f t="shared" si="57"/>
        <v>2.8400000333786011</v>
      </c>
      <c r="BU45">
        <f t="shared" si="57"/>
        <v>10.638221677144369</v>
      </c>
      <c r="BV45">
        <f t="shared" si="57"/>
        <v>14.895513852437338</v>
      </c>
      <c r="BW45">
        <f t="shared" si="57"/>
        <v>9.0357432683308918</v>
      </c>
      <c r="BX45">
        <f t="shared" si="57"/>
        <v>401.19716796875002</v>
      </c>
      <c r="BY45">
        <f t="shared" si="57"/>
        <v>384.05796712239584</v>
      </c>
      <c r="BZ45">
        <f t="shared" si="57"/>
        <v>1.6862759113311767</v>
      </c>
      <c r="CA45">
        <f t="shared" si="57"/>
        <v>6.8785144805908205</v>
      </c>
      <c r="CB45">
        <f t="shared" si="57"/>
        <v>8.9740378061930333</v>
      </c>
      <c r="CC45">
        <f t="shared" si="57"/>
        <v>36.606127421061196</v>
      </c>
      <c r="CD45">
        <f t="shared" si="57"/>
        <v>499.94325968424477</v>
      </c>
      <c r="CE45">
        <f t="shared" si="57"/>
        <v>1498.8856363932291</v>
      </c>
      <c r="CF45">
        <f t="shared" si="57"/>
        <v>255.14844970703126</v>
      </c>
      <c r="CG45">
        <f t="shared" si="57"/>
        <v>68.447581481933597</v>
      </c>
      <c r="CH45">
        <f t="shared" si="57"/>
        <v>-2.8526573181152344</v>
      </c>
      <c r="CI45">
        <f t="shared" si="57"/>
        <v>0.21442839503288269</v>
      </c>
      <c r="CJ45">
        <f t="shared" si="57"/>
        <v>1</v>
      </c>
      <c r="CK45">
        <f t="shared" si="57"/>
        <v>-0.21956524252891541</v>
      </c>
      <c r="CL45">
        <f t="shared" si="57"/>
        <v>2.737391471862793</v>
      </c>
      <c r="CM45">
        <f t="shared" si="57"/>
        <v>1</v>
      </c>
      <c r="CN45">
        <f t="shared" si="57"/>
        <v>0</v>
      </c>
      <c r="CO45">
        <f t="shared" si="57"/>
        <v>0.15999999642372131</v>
      </c>
      <c r="CP45">
        <f t="shared" si="57"/>
        <v>111115</v>
      </c>
      <c r="CQ45">
        <f t="shared" si="57"/>
        <v>0.83323876614040782</v>
      </c>
      <c r="CR45">
        <f t="shared" si="57"/>
        <v>4.3563397579966714E-3</v>
      </c>
      <c r="CS45">
        <f t="shared" si="57"/>
        <v>288.04551385243741</v>
      </c>
      <c r="CT45">
        <f t="shared" si="57"/>
        <v>283.78822167714441</v>
      </c>
      <c r="CU45">
        <f t="shared" si="57"/>
        <v>239.82169646248391</v>
      </c>
      <c r="CV45">
        <f t="shared" si="57"/>
        <v>5.7935656819501205E-2</v>
      </c>
      <c r="CW45">
        <f t="shared" si="57"/>
        <v>1.6998995442663267</v>
      </c>
      <c r="CX45">
        <f t="shared" si="57"/>
        <v>24.835056347232655</v>
      </c>
      <c r="CY45">
        <f t="shared" si="57"/>
        <v>17.956541866641835</v>
      </c>
      <c r="CZ45">
        <f t="shared" si="57"/>
        <v>12.766867764790852</v>
      </c>
      <c r="DA45">
        <f t="shared" si="57"/>
        <v>1.4803660203667619</v>
      </c>
      <c r="DB45">
        <f t="shared" si="57"/>
        <v>0.23875768188132829</v>
      </c>
      <c r="DC45">
        <f t="shared" si="57"/>
        <v>0.47081768184931289</v>
      </c>
      <c r="DD45">
        <f t="shared" si="57"/>
        <v>1.0095483385174495</v>
      </c>
      <c r="DE45">
        <f t="shared" si="57"/>
        <v>0.1510489827037228</v>
      </c>
      <c r="DF45">
        <f t="shared" si="57"/>
        <v>19.908389313877798</v>
      </c>
      <c r="DG45">
        <f t="shared" si="57"/>
        <v>0.75732313494677295</v>
      </c>
      <c r="DH45">
        <f t="shared" si="57"/>
        <v>32.708256161690343</v>
      </c>
      <c r="DI45">
        <f t="shared" si="57"/>
        <v>378.06474670542832</v>
      </c>
      <c r="DJ45">
        <f t="shared" si="57"/>
        <v>1.0907771939924336E-2</v>
      </c>
    </row>
    <row r="46" spans="1:114" x14ac:dyDescent="0.25">
      <c r="A46" s="1" t="s">
        <v>9</v>
      </c>
      <c r="B46" s="1" t="s">
        <v>90</v>
      </c>
    </row>
    <row r="47" spans="1:114" x14ac:dyDescent="0.25">
      <c r="A47" s="1" t="s">
        <v>9</v>
      </c>
      <c r="B47" s="1" t="s">
        <v>91</v>
      </c>
    </row>
    <row r="48" spans="1:114" x14ac:dyDescent="0.25">
      <c r="A48" s="1">
        <v>31</v>
      </c>
      <c r="B48" s="1" t="s">
        <v>92</v>
      </c>
      <c r="C48" s="1">
        <v>696.50002122297883</v>
      </c>
      <c r="D48" s="1">
        <v>0</v>
      </c>
      <c r="E48">
        <f t="shared" ref="E48:E62" si="58">(R48-S48*(1000-T48)/(1000-U48))*AK48</f>
        <v>13.203527029536048</v>
      </c>
      <c r="F48">
        <f t="shared" ref="F48:F62" si="59">IF(AV48&lt;&gt;0,1/(1/AV48-1/N48),0)</f>
        <v>0.26892711864877639</v>
      </c>
      <c r="G48">
        <f t="shared" ref="G48:G62" si="60">((AY48-AL48/2)*S48-E48)/(AY48+AL48/2)</f>
        <v>285.85281253293937</v>
      </c>
      <c r="H48">
        <f t="shared" ref="H48:H62" si="61">AL48*1000</f>
        <v>4.9660343821497932</v>
      </c>
      <c r="I48">
        <f t="shared" ref="I48:I62" si="62">(AQ48-AW48)</f>
        <v>1.3569077293746212</v>
      </c>
      <c r="J48">
        <f t="shared" ref="J48:J62" si="63">(P48+AP48*D48)</f>
        <v>17.452354431152344</v>
      </c>
      <c r="K48" s="1">
        <v>6</v>
      </c>
      <c r="L48">
        <f t="shared" ref="L48:L62" si="64">(K48*AE48+AF48)</f>
        <v>1.4200000166893005</v>
      </c>
      <c r="M48" s="1">
        <v>1</v>
      </c>
      <c r="N48">
        <f t="shared" ref="N48:N62" si="65">L48*(M48+1)*(M48+1)/(M48*M48+1)</f>
        <v>2.8400000333786011</v>
      </c>
      <c r="O48" s="1">
        <v>14.847856521606445</v>
      </c>
      <c r="P48" s="1">
        <v>17.452354431152344</v>
      </c>
      <c r="Q48" s="1">
        <v>14.112021446228027</v>
      </c>
      <c r="R48" s="1">
        <v>399.55545043945312</v>
      </c>
      <c r="S48" s="1">
        <v>381.43441772460937</v>
      </c>
      <c r="T48" s="1">
        <v>3.5058455467224121</v>
      </c>
      <c r="U48" s="1">
        <v>9.4102277755737305</v>
      </c>
      <c r="V48" s="1">
        <v>14.15988826751709</v>
      </c>
      <c r="W48" s="1">
        <v>38.007316589355469</v>
      </c>
      <c r="X48" s="1">
        <v>499.89678955078125</v>
      </c>
      <c r="Y48" s="1">
        <v>1499.2823486328125</v>
      </c>
      <c r="Z48" s="1">
        <v>257.51028442382812</v>
      </c>
      <c r="AA48" s="1">
        <v>68.447357177734375</v>
      </c>
      <c r="AB48" s="1">
        <v>-2.7866783142089844</v>
      </c>
      <c r="AC48" s="1">
        <v>0.21095797419548035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ref="AK48:AK62" si="66">X48*0.000001/(K48*0.0001)</f>
        <v>0.8331613159179686</v>
      </c>
      <c r="AL48">
        <f t="shared" ref="AL48:AL62" si="67">(U48-T48)/(1000-U48)*AK48</f>
        <v>4.966034382149793E-3</v>
      </c>
      <c r="AM48">
        <f t="shared" ref="AM48:AM62" si="68">(P48+273.15)</f>
        <v>290.60235443115232</v>
      </c>
      <c r="AN48">
        <f t="shared" ref="AN48:AN62" si="69">(O48+273.15)</f>
        <v>287.99785652160642</v>
      </c>
      <c r="AO48">
        <f t="shared" ref="AO48:AO62" si="70">(Y48*AG48+Z48*AH48)*AI48</f>
        <v>239.88517041939849</v>
      </c>
      <c r="AP48">
        <f t="shared" ref="AP48:AP62" si="71">((AO48+0.00000010773*(AN48^4-AM48^4))-AL48*44100)/(L48*51.4+0.00000043092*AM48^3)</f>
        <v>-7.529979290812415E-2</v>
      </c>
      <c r="AQ48">
        <f t="shared" ref="AQ48:AQ62" si="72">0.61365*EXP(17.502*J48/(240.97+J48))</f>
        <v>2.0010129510531534</v>
      </c>
      <c r="AR48">
        <f t="shared" ref="AR48:AR62" si="73">AQ48*1000/AA48</f>
        <v>29.234334729056187</v>
      </c>
      <c r="AS48">
        <f t="shared" ref="AS48:AS62" si="74">(AR48-U48)</f>
        <v>19.824106953482456</v>
      </c>
      <c r="AT48">
        <f t="shared" ref="AT48:AT62" si="75">IF(D48,P48,(O48+P48)/2)</f>
        <v>16.150105476379395</v>
      </c>
      <c r="AU48">
        <f t="shared" ref="AU48:AU62" si="76">0.61365*EXP(17.502*AT48/(240.97+AT48))</f>
        <v>1.8422667329666034</v>
      </c>
      <c r="AV48">
        <f t="shared" ref="AV48:AV62" si="77">IF(AS48&lt;&gt;0,(1000-(AR48+U48)/2)/AS48*AL48,0)</f>
        <v>0.24566449729800879</v>
      </c>
      <c r="AW48">
        <f t="shared" ref="AW48:AW62" si="78">U48*AA48/1000</f>
        <v>0.64410522167853201</v>
      </c>
      <c r="AX48">
        <f t="shared" ref="AX48:AX62" si="79">(AU48-AW48)</f>
        <v>1.1981615112880712</v>
      </c>
      <c r="AY48">
        <f t="shared" ref="AY48:AY62" si="80">1/(1.6/F48+1.37/N48)</f>
        <v>0.15547356276190047</v>
      </c>
      <c r="AZ48">
        <f t="shared" ref="AZ48:AZ62" si="81">G48*AA48*0.001</f>
        <v>19.565869559702044</v>
      </c>
      <c r="BA48">
        <f t="shared" ref="BA48:BA62" si="82">G48/S48</f>
        <v>0.74941536277232679</v>
      </c>
      <c r="BB48">
        <f t="shared" ref="BB48:BB62" si="83">(1-AL48*AA48/AQ48/F48)*100</f>
        <v>36.834213504599859</v>
      </c>
      <c r="BC48">
        <f t="shared" ref="BC48:BC62" si="84">(S48-E48/(N48/1.35))</f>
        <v>375.15809333010981</v>
      </c>
      <c r="BD48">
        <f t="shared" ref="BD48:BD62" si="85">E48*BB48/100/BC48</f>
        <v>1.2963642322164789E-2</v>
      </c>
    </row>
    <row r="49" spans="1:114" x14ac:dyDescent="0.25">
      <c r="A49" s="1">
        <v>32</v>
      </c>
      <c r="B49" s="1" t="s">
        <v>92</v>
      </c>
      <c r="C49" s="1">
        <v>696.50002122297883</v>
      </c>
      <c r="D49" s="1">
        <v>0</v>
      </c>
      <c r="E49">
        <f t="shared" si="58"/>
        <v>13.203527029536048</v>
      </c>
      <c r="F49">
        <f t="shared" si="59"/>
        <v>0.26892711864877639</v>
      </c>
      <c r="G49">
        <f t="shared" si="60"/>
        <v>285.85281253293937</v>
      </c>
      <c r="H49">
        <f t="shared" si="61"/>
        <v>4.9660343821497932</v>
      </c>
      <c r="I49">
        <f t="shared" si="62"/>
        <v>1.3569077293746212</v>
      </c>
      <c r="J49">
        <f t="shared" si="63"/>
        <v>17.452354431152344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14.847856521606445</v>
      </c>
      <c r="P49" s="1">
        <v>17.452354431152344</v>
      </c>
      <c r="Q49" s="1">
        <v>14.112021446228027</v>
      </c>
      <c r="R49" s="1">
        <v>399.55545043945312</v>
      </c>
      <c r="S49" s="1">
        <v>381.43441772460937</v>
      </c>
      <c r="T49" s="1">
        <v>3.5058455467224121</v>
      </c>
      <c r="U49" s="1">
        <v>9.4102277755737305</v>
      </c>
      <c r="V49" s="1">
        <v>14.15988826751709</v>
      </c>
      <c r="W49" s="1">
        <v>38.007316589355469</v>
      </c>
      <c r="X49" s="1">
        <v>499.89678955078125</v>
      </c>
      <c r="Y49" s="1">
        <v>1499.2823486328125</v>
      </c>
      <c r="Z49" s="1">
        <v>257.51028442382812</v>
      </c>
      <c r="AA49" s="1">
        <v>68.447357177734375</v>
      </c>
      <c r="AB49" s="1">
        <v>-2.7866783142089844</v>
      </c>
      <c r="AC49" s="1">
        <v>0.21095797419548035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0.8331613159179686</v>
      </c>
      <c r="AL49">
        <f t="shared" si="67"/>
        <v>4.966034382149793E-3</v>
      </c>
      <c r="AM49">
        <f t="shared" si="68"/>
        <v>290.60235443115232</v>
      </c>
      <c r="AN49">
        <f t="shared" si="69"/>
        <v>287.99785652160642</v>
      </c>
      <c r="AO49">
        <f t="shared" si="70"/>
        <v>239.88517041939849</v>
      </c>
      <c r="AP49">
        <f t="shared" si="71"/>
        <v>-7.529979290812415E-2</v>
      </c>
      <c r="AQ49">
        <f t="shared" si="72"/>
        <v>2.0010129510531534</v>
      </c>
      <c r="AR49">
        <f t="shared" si="73"/>
        <v>29.234334729056187</v>
      </c>
      <c r="AS49">
        <f t="shared" si="74"/>
        <v>19.824106953482456</v>
      </c>
      <c r="AT49">
        <f t="shared" si="75"/>
        <v>16.150105476379395</v>
      </c>
      <c r="AU49">
        <f t="shared" si="76"/>
        <v>1.8422667329666034</v>
      </c>
      <c r="AV49">
        <f t="shared" si="77"/>
        <v>0.24566449729800879</v>
      </c>
      <c r="AW49">
        <f t="shared" si="78"/>
        <v>0.64410522167853201</v>
      </c>
      <c r="AX49">
        <f t="shared" si="79"/>
        <v>1.1981615112880712</v>
      </c>
      <c r="AY49">
        <f t="shared" si="80"/>
        <v>0.15547356276190047</v>
      </c>
      <c r="AZ49">
        <f t="shared" si="81"/>
        <v>19.565869559702044</v>
      </c>
      <c r="BA49">
        <f t="shared" si="82"/>
        <v>0.74941536277232679</v>
      </c>
      <c r="BB49">
        <f t="shared" si="83"/>
        <v>36.834213504599859</v>
      </c>
      <c r="BC49">
        <f t="shared" si="84"/>
        <v>375.15809333010981</v>
      </c>
      <c r="BD49">
        <f t="shared" si="85"/>
        <v>1.2963642322164789E-2</v>
      </c>
    </row>
    <row r="50" spans="1:114" x14ac:dyDescent="0.25">
      <c r="A50" s="1">
        <v>33</v>
      </c>
      <c r="B50" s="1" t="s">
        <v>93</v>
      </c>
      <c r="C50" s="1">
        <v>696.50002122297883</v>
      </c>
      <c r="D50" s="1">
        <v>0</v>
      </c>
      <c r="E50">
        <f t="shared" si="58"/>
        <v>13.203527029536048</v>
      </c>
      <c r="F50">
        <f t="shared" si="59"/>
        <v>0.26892711864877639</v>
      </c>
      <c r="G50">
        <f t="shared" si="60"/>
        <v>285.85281253293937</v>
      </c>
      <c r="H50">
        <f t="shared" si="61"/>
        <v>4.9660343821497932</v>
      </c>
      <c r="I50">
        <f t="shared" si="62"/>
        <v>1.3569077293746212</v>
      </c>
      <c r="J50">
        <f t="shared" si="63"/>
        <v>17.452354431152344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14.847856521606445</v>
      </c>
      <c r="P50" s="1">
        <v>17.452354431152344</v>
      </c>
      <c r="Q50" s="1">
        <v>14.112021446228027</v>
      </c>
      <c r="R50" s="1">
        <v>399.55545043945312</v>
      </c>
      <c r="S50" s="1">
        <v>381.43441772460937</v>
      </c>
      <c r="T50" s="1">
        <v>3.5058455467224121</v>
      </c>
      <c r="U50" s="1">
        <v>9.4102277755737305</v>
      </c>
      <c r="V50" s="1">
        <v>14.15988826751709</v>
      </c>
      <c r="W50" s="1">
        <v>38.007316589355469</v>
      </c>
      <c r="X50" s="1">
        <v>499.89678955078125</v>
      </c>
      <c r="Y50" s="1">
        <v>1499.2823486328125</v>
      </c>
      <c r="Z50" s="1">
        <v>257.51028442382812</v>
      </c>
      <c r="AA50" s="1">
        <v>68.447357177734375</v>
      </c>
      <c r="AB50" s="1">
        <v>-2.7866783142089844</v>
      </c>
      <c r="AC50" s="1">
        <v>0.21095797419548035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0.8331613159179686</v>
      </c>
      <c r="AL50">
        <f t="shared" si="67"/>
        <v>4.966034382149793E-3</v>
      </c>
      <c r="AM50">
        <f t="shared" si="68"/>
        <v>290.60235443115232</v>
      </c>
      <c r="AN50">
        <f t="shared" si="69"/>
        <v>287.99785652160642</v>
      </c>
      <c r="AO50">
        <f t="shared" si="70"/>
        <v>239.88517041939849</v>
      </c>
      <c r="AP50">
        <f t="shared" si="71"/>
        <v>-7.529979290812415E-2</v>
      </c>
      <c r="AQ50">
        <f t="shared" si="72"/>
        <v>2.0010129510531534</v>
      </c>
      <c r="AR50">
        <f t="shared" si="73"/>
        <v>29.234334729056187</v>
      </c>
      <c r="AS50">
        <f t="shared" si="74"/>
        <v>19.824106953482456</v>
      </c>
      <c r="AT50">
        <f t="shared" si="75"/>
        <v>16.150105476379395</v>
      </c>
      <c r="AU50">
        <f t="shared" si="76"/>
        <v>1.8422667329666034</v>
      </c>
      <c r="AV50">
        <f t="shared" si="77"/>
        <v>0.24566449729800879</v>
      </c>
      <c r="AW50">
        <f t="shared" si="78"/>
        <v>0.64410522167853201</v>
      </c>
      <c r="AX50">
        <f t="shared" si="79"/>
        <v>1.1981615112880712</v>
      </c>
      <c r="AY50">
        <f t="shared" si="80"/>
        <v>0.15547356276190047</v>
      </c>
      <c r="AZ50">
        <f t="shared" si="81"/>
        <v>19.565869559702044</v>
      </c>
      <c r="BA50">
        <f t="shared" si="82"/>
        <v>0.74941536277232679</v>
      </c>
      <c r="BB50">
        <f t="shared" si="83"/>
        <v>36.834213504599859</v>
      </c>
      <c r="BC50">
        <f t="shared" si="84"/>
        <v>375.15809333010981</v>
      </c>
      <c r="BD50">
        <f t="shared" si="85"/>
        <v>1.2963642322164789E-2</v>
      </c>
    </row>
    <row r="51" spans="1:114" x14ac:dyDescent="0.25">
      <c r="A51" s="1">
        <v>34</v>
      </c>
      <c r="B51" s="1" t="s">
        <v>93</v>
      </c>
      <c r="C51" s="1">
        <v>697.00002121180296</v>
      </c>
      <c r="D51" s="1">
        <v>0</v>
      </c>
      <c r="E51">
        <f t="shared" si="58"/>
        <v>13.202370944424169</v>
      </c>
      <c r="F51">
        <f t="shared" si="59"/>
        <v>0.26901762478033564</v>
      </c>
      <c r="G51">
        <f t="shared" si="60"/>
        <v>285.90563211380311</v>
      </c>
      <c r="H51">
        <f t="shared" si="61"/>
        <v>4.9685968309153425</v>
      </c>
      <c r="I51">
        <f t="shared" si="62"/>
        <v>1.3571824929680116</v>
      </c>
      <c r="J51">
        <f t="shared" si="63"/>
        <v>17.456151962280273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14.849743843078613</v>
      </c>
      <c r="P51" s="1">
        <v>17.456151962280273</v>
      </c>
      <c r="Q51" s="1">
        <v>14.112092018127441</v>
      </c>
      <c r="R51" s="1">
        <v>399.57626342773437</v>
      </c>
      <c r="S51" s="1">
        <v>381.45675659179687</v>
      </c>
      <c r="T51" s="1">
        <v>3.506293773651123</v>
      </c>
      <c r="U51" s="1">
        <v>9.413233757019043</v>
      </c>
      <c r="V51" s="1">
        <v>14.159964561462402</v>
      </c>
      <c r="W51" s="1">
        <v>38.014797210693359</v>
      </c>
      <c r="X51" s="1">
        <v>499.9366455078125</v>
      </c>
      <c r="Y51" s="1">
        <v>1499.260498046875</v>
      </c>
      <c r="Z51" s="1">
        <v>257.28573608398437</v>
      </c>
      <c r="AA51" s="1">
        <v>68.447296142578125</v>
      </c>
      <c r="AB51" s="1">
        <v>-2.7866783142089844</v>
      </c>
      <c r="AC51" s="1">
        <v>0.21095797419548035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0.83322774251302067</v>
      </c>
      <c r="AL51">
        <f t="shared" si="67"/>
        <v>4.9685968309153422E-3</v>
      </c>
      <c r="AM51">
        <f t="shared" si="68"/>
        <v>290.60615196228025</v>
      </c>
      <c r="AN51">
        <f t="shared" si="69"/>
        <v>287.99974384307859</v>
      </c>
      <c r="AO51">
        <f t="shared" si="70"/>
        <v>239.88167432572664</v>
      </c>
      <c r="AP51">
        <f t="shared" si="71"/>
        <v>-7.6941682073627393E-2</v>
      </c>
      <c r="AQ51">
        <f t="shared" si="72"/>
        <v>2.0014928915940073</v>
      </c>
      <c r="AR51">
        <f t="shared" si="73"/>
        <v>29.241372623760434</v>
      </c>
      <c r="AS51">
        <f t="shared" si="74"/>
        <v>19.828138866741391</v>
      </c>
      <c r="AT51">
        <f t="shared" si="75"/>
        <v>16.152947902679443</v>
      </c>
      <c r="AU51">
        <f t="shared" si="76"/>
        <v>1.8426008163528478</v>
      </c>
      <c r="AV51">
        <f t="shared" si="77"/>
        <v>0.24574002059802005</v>
      </c>
      <c r="AW51">
        <f t="shared" si="78"/>
        <v>0.64431039862599571</v>
      </c>
      <c r="AX51">
        <f t="shared" si="79"/>
        <v>1.1982904177268521</v>
      </c>
      <c r="AY51">
        <f t="shared" si="80"/>
        <v>0.15552196115330894</v>
      </c>
      <c r="AZ51">
        <f t="shared" si="81"/>
        <v>19.569467470124476</v>
      </c>
      <c r="BA51">
        <f t="shared" si="82"/>
        <v>0.74950994358648992</v>
      </c>
      <c r="BB51">
        <f t="shared" si="83"/>
        <v>36.83808787634252</v>
      </c>
      <c r="BC51">
        <f t="shared" si="84"/>
        <v>375.18098174479121</v>
      </c>
      <c r="BD51">
        <f t="shared" si="85"/>
        <v>1.2963079811907896E-2</v>
      </c>
    </row>
    <row r="52" spans="1:114" x14ac:dyDescent="0.25">
      <c r="A52" s="1">
        <v>35</v>
      </c>
      <c r="B52" s="1" t="s">
        <v>94</v>
      </c>
      <c r="C52" s="1">
        <v>697.50002120062709</v>
      </c>
      <c r="D52" s="1">
        <v>0</v>
      </c>
      <c r="E52">
        <f t="shared" si="58"/>
        <v>13.195058757313451</v>
      </c>
      <c r="F52">
        <f t="shared" si="59"/>
        <v>0.26911515355979615</v>
      </c>
      <c r="G52">
        <f t="shared" si="60"/>
        <v>285.9725573247573</v>
      </c>
      <c r="H52">
        <f t="shared" si="61"/>
        <v>4.9714325571344098</v>
      </c>
      <c r="I52">
        <f t="shared" si="62"/>
        <v>1.3574970711051209</v>
      </c>
      <c r="J52">
        <f t="shared" si="63"/>
        <v>17.46034049987793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14.851889610290527</v>
      </c>
      <c r="P52" s="1">
        <v>17.46034049987793</v>
      </c>
      <c r="Q52" s="1">
        <v>14.112226486206055</v>
      </c>
      <c r="R52" s="1">
        <v>399.56350708007812</v>
      </c>
      <c r="S52" s="1">
        <v>381.45172119140625</v>
      </c>
      <c r="T52" s="1">
        <v>3.5061705112457275</v>
      </c>
      <c r="U52" s="1">
        <v>9.4163932800292969</v>
      </c>
      <c r="V52" s="1">
        <v>14.157477378845215</v>
      </c>
      <c r="W52" s="1">
        <v>38.022216796875</v>
      </c>
      <c r="X52" s="1">
        <v>499.94253540039062</v>
      </c>
      <c r="Y52" s="1">
        <v>1499.296875</v>
      </c>
      <c r="Z52" s="1">
        <v>256.993408203125</v>
      </c>
      <c r="AA52" s="1">
        <v>68.447151184082031</v>
      </c>
      <c r="AB52" s="1">
        <v>-2.7866783142089844</v>
      </c>
      <c r="AC52" s="1">
        <v>0.21095797419548035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0.833237559000651</v>
      </c>
      <c r="AL52">
        <f t="shared" si="67"/>
        <v>4.9714325571344094E-3</v>
      </c>
      <c r="AM52">
        <f t="shared" si="68"/>
        <v>290.61034049987791</v>
      </c>
      <c r="AN52">
        <f t="shared" si="69"/>
        <v>288.0018896102905</v>
      </c>
      <c r="AO52">
        <f t="shared" si="70"/>
        <v>239.88749463809654</v>
      </c>
      <c r="AP52">
        <f t="shared" si="71"/>
        <v>-7.8633910179594119E-2</v>
      </c>
      <c r="AQ52">
        <f t="shared" si="72"/>
        <v>2.0020223655520604</v>
      </c>
      <c r="AR52">
        <f t="shared" si="73"/>
        <v>29.249170066520573</v>
      </c>
      <c r="AS52">
        <f t="shared" si="74"/>
        <v>19.832776786491277</v>
      </c>
      <c r="AT52">
        <f t="shared" si="75"/>
        <v>16.156115055084229</v>
      </c>
      <c r="AU52">
        <f t="shared" si="76"/>
        <v>1.8429731289448132</v>
      </c>
      <c r="AV52">
        <f t="shared" si="77"/>
        <v>0.24582139906019879</v>
      </c>
      <c r="AW52">
        <f t="shared" si="78"/>
        <v>0.6445252944469394</v>
      </c>
      <c r="AX52">
        <f t="shared" si="79"/>
        <v>1.1984478344978737</v>
      </c>
      <c r="AY52">
        <f t="shared" si="80"/>
        <v>0.15557411218931516</v>
      </c>
      <c r="AZ52">
        <f t="shared" si="81"/>
        <v>19.574006865706231</v>
      </c>
      <c r="BA52">
        <f t="shared" si="82"/>
        <v>0.74969528629092475</v>
      </c>
      <c r="BB52">
        <f t="shared" si="83"/>
        <v>36.841784409056011</v>
      </c>
      <c r="BC52">
        <f t="shared" si="84"/>
        <v>375.17942220795112</v>
      </c>
      <c r="BD52">
        <f t="shared" si="85"/>
        <v>1.2957254082349995E-2</v>
      </c>
    </row>
    <row r="53" spans="1:114" x14ac:dyDescent="0.25">
      <c r="A53" s="1">
        <v>36</v>
      </c>
      <c r="B53" s="1" t="s">
        <v>94</v>
      </c>
      <c r="C53" s="1">
        <v>698.00002118945122</v>
      </c>
      <c r="D53" s="1">
        <v>0</v>
      </c>
      <c r="E53">
        <f t="shared" si="58"/>
        <v>13.219286700634601</v>
      </c>
      <c r="F53">
        <f t="shared" si="59"/>
        <v>0.269203087742167</v>
      </c>
      <c r="G53">
        <f t="shared" si="60"/>
        <v>285.83147354568217</v>
      </c>
      <c r="H53">
        <f t="shared" si="61"/>
        <v>4.9731613481808354</v>
      </c>
      <c r="I53">
        <f t="shared" si="62"/>
        <v>1.3575680245055626</v>
      </c>
      <c r="J53">
        <f t="shared" si="63"/>
        <v>17.462408065795898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14.853485107421875</v>
      </c>
      <c r="P53" s="1">
        <v>17.462408065795898</v>
      </c>
      <c r="Q53" s="1">
        <v>14.112016677856445</v>
      </c>
      <c r="R53" s="1">
        <v>399.58056640625</v>
      </c>
      <c r="S53" s="1">
        <v>381.438720703125</v>
      </c>
      <c r="T53" s="1">
        <v>3.5067675113677979</v>
      </c>
      <c r="U53" s="1">
        <v>9.4191169738769531</v>
      </c>
      <c r="V53" s="1">
        <v>14.158520698547363</v>
      </c>
      <c r="W53" s="1">
        <v>38.029541015625</v>
      </c>
      <c r="X53" s="1">
        <v>499.93511962890625</v>
      </c>
      <c r="Y53" s="1">
        <v>1499.244384765625</v>
      </c>
      <c r="Z53" s="1">
        <v>256.71673583984375</v>
      </c>
      <c r="AA53" s="1">
        <v>68.447578430175781</v>
      </c>
      <c r="AB53" s="1">
        <v>-2.7866783142089844</v>
      </c>
      <c r="AC53" s="1">
        <v>0.21095797419548035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0.8332251993815103</v>
      </c>
      <c r="AL53">
        <f t="shared" si="67"/>
        <v>4.9731613481808351E-3</v>
      </c>
      <c r="AM53">
        <f t="shared" si="68"/>
        <v>290.61240806579588</v>
      </c>
      <c r="AN53">
        <f t="shared" si="69"/>
        <v>288.00348510742185</v>
      </c>
      <c r="AO53">
        <f t="shared" si="70"/>
        <v>239.87909620078426</v>
      </c>
      <c r="AP53">
        <f t="shared" si="71"/>
        <v>-7.9711683065571151E-2</v>
      </c>
      <c r="AQ53">
        <f t="shared" si="72"/>
        <v>2.0022837723180054</v>
      </c>
      <c r="AR53">
        <f t="shared" si="73"/>
        <v>29.252806574604531</v>
      </c>
      <c r="AS53">
        <f t="shared" si="74"/>
        <v>19.833689600727578</v>
      </c>
      <c r="AT53">
        <f t="shared" si="75"/>
        <v>16.157946586608887</v>
      </c>
      <c r="AU53">
        <f t="shared" si="76"/>
        <v>1.8431884636149087</v>
      </c>
      <c r="AV53">
        <f t="shared" si="77"/>
        <v>0.24589476736977731</v>
      </c>
      <c r="AW53">
        <f t="shared" si="78"/>
        <v>0.64471574781244267</v>
      </c>
      <c r="AX53">
        <f t="shared" si="79"/>
        <v>1.1984727158024659</v>
      </c>
      <c r="AY53">
        <f t="shared" si="80"/>
        <v>0.15562113032654118</v>
      </c>
      <c r="AZ53">
        <f t="shared" si="81"/>
        <v>19.564472203330794</v>
      </c>
      <c r="BA53">
        <f t="shared" si="82"/>
        <v>0.74935096525804923</v>
      </c>
      <c r="BB53">
        <f t="shared" si="83"/>
        <v>36.848310582119623</v>
      </c>
      <c r="BC53">
        <f t="shared" si="84"/>
        <v>375.15490491576173</v>
      </c>
      <c r="BD53">
        <f t="shared" si="85"/>
        <v>1.2984193346171064E-2</v>
      </c>
    </row>
    <row r="54" spans="1:114" x14ac:dyDescent="0.25">
      <c r="A54" s="1">
        <v>37</v>
      </c>
      <c r="B54" s="1" t="s">
        <v>95</v>
      </c>
      <c r="C54" s="1">
        <v>698.50002117827535</v>
      </c>
      <c r="D54" s="1">
        <v>0</v>
      </c>
      <c r="E54">
        <f t="shared" si="58"/>
        <v>13.255490340254577</v>
      </c>
      <c r="F54">
        <f t="shared" si="59"/>
        <v>0.26931734699100096</v>
      </c>
      <c r="G54">
        <f t="shared" si="60"/>
        <v>285.58630633617071</v>
      </c>
      <c r="H54">
        <f t="shared" si="61"/>
        <v>4.9751087392680446</v>
      </c>
      <c r="I54">
        <f t="shared" si="62"/>
        <v>1.3575620800571262</v>
      </c>
      <c r="J54">
        <f t="shared" si="63"/>
        <v>17.463584899902344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14.855374336242676</v>
      </c>
      <c r="P54" s="1">
        <v>17.463584899902344</v>
      </c>
      <c r="Q54" s="1">
        <v>14.111410140991211</v>
      </c>
      <c r="R54" s="1">
        <v>399.57290649414062</v>
      </c>
      <c r="S54" s="1">
        <v>381.38803100585937</v>
      </c>
      <c r="T54" s="1">
        <v>3.5071108341217041</v>
      </c>
      <c r="U54" s="1">
        <v>9.4214334487915039</v>
      </c>
      <c r="V54" s="1">
        <v>14.158099174499512</v>
      </c>
      <c r="W54" s="1">
        <v>38.034038543701172</v>
      </c>
      <c r="X54" s="1">
        <v>499.96286010742187</v>
      </c>
      <c r="Y54" s="1">
        <v>1499.2650146484375</v>
      </c>
      <c r="Z54" s="1">
        <v>256.35910034179687</v>
      </c>
      <c r="AA54" s="1">
        <v>68.447174072265625</v>
      </c>
      <c r="AB54" s="1">
        <v>-2.7866783142089844</v>
      </c>
      <c r="AC54" s="1">
        <v>0.21095797419548035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0.83327143351236965</v>
      </c>
      <c r="AL54">
        <f t="shared" si="67"/>
        <v>4.975108739268045E-3</v>
      </c>
      <c r="AM54">
        <f t="shared" si="68"/>
        <v>290.61358489990232</v>
      </c>
      <c r="AN54">
        <f t="shared" si="69"/>
        <v>288.00537433624265</v>
      </c>
      <c r="AO54">
        <f t="shared" si="70"/>
        <v>239.88239698196048</v>
      </c>
      <c r="AP54">
        <f t="shared" si="71"/>
        <v>-8.0615984299711674E-2</v>
      </c>
      <c r="AQ54">
        <f t="shared" si="72"/>
        <v>2.0024325753368242</v>
      </c>
      <c r="AR54">
        <f t="shared" si="73"/>
        <v>29.25515337160132</v>
      </c>
      <c r="AS54">
        <f t="shared" si="74"/>
        <v>19.833719922809816</v>
      </c>
      <c r="AT54">
        <f t="shared" si="75"/>
        <v>16.15947961807251</v>
      </c>
      <c r="AU54">
        <f t="shared" si="76"/>
        <v>1.8433687203712599</v>
      </c>
      <c r="AV54">
        <f t="shared" si="77"/>
        <v>0.24599009392632684</v>
      </c>
      <c r="AW54">
        <f t="shared" si="78"/>
        <v>0.64487049527969798</v>
      </c>
      <c r="AX54">
        <f t="shared" si="79"/>
        <v>1.1984982250915619</v>
      </c>
      <c r="AY54">
        <f t="shared" si="80"/>
        <v>0.15568222095131484</v>
      </c>
      <c r="AZ54">
        <f t="shared" si="81"/>
        <v>19.547575622447255</v>
      </c>
      <c r="BA54">
        <f t="shared" si="82"/>
        <v>0.74880773154567914</v>
      </c>
      <c r="BB54">
        <f t="shared" si="83"/>
        <v>36.855450303114736</v>
      </c>
      <c r="BC54">
        <f t="shared" si="84"/>
        <v>375.08700574211844</v>
      </c>
      <c r="BD54">
        <f t="shared" si="85"/>
        <v>1.3024633165099601E-2</v>
      </c>
    </row>
    <row r="55" spans="1:114" x14ac:dyDescent="0.25">
      <c r="A55" s="1">
        <v>38</v>
      </c>
      <c r="B55" s="1" t="s">
        <v>95</v>
      </c>
      <c r="C55" s="1">
        <v>699.00002116709948</v>
      </c>
      <c r="D55" s="1">
        <v>0</v>
      </c>
      <c r="E55">
        <f t="shared" si="58"/>
        <v>13.237299126633085</v>
      </c>
      <c r="F55">
        <f t="shared" si="59"/>
        <v>0.2693945318994363</v>
      </c>
      <c r="G55">
        <f t="shared" si="60"/>
        <v>285.74659369644803</v>
      </c>
      <c r="H55">
        <f t="shared" si="61"/>
        <v>4.9772897265799347</v>
      </c>
      <c r="I55">
        <f t="shared" si="62"/>
        <v>1.3577988221777173</v>
      </c>
      <c r="J55">
        <f t="shared" si="63"/>
        <v>17.467428207397461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14.857945442199707</v>
      </c>
      <c r="P55" s="1">
        <v>17.467428207397461</v>
      </c>
      <c r="Q55" s="1">
        <v>14.111396789550781</v>
      </c>
      <c r="R55" s="1">
        <v>399.57745361328125</v>
      </c>
      <c r="S55" s="1">
        <v>381.41375732421875</v>
      </c>
      <c r="T55" s="1">
        <v>3.5083141326904297</v>
      </c>
      <c r="U55" s="1">
        <v>9.4250450134277344</v>
      </c>
      <c r="V55" s="1">
        <v>14.16065788269043</v>
      </c>
      <c r="W55" s="1">
        <v>38.042442321777344</v>
      </c>
      <c r="X55" s="1">
        <v>499.97662353515625</v>
      </c>
      <c r="Y55" s="1">
        <v>1499.251708984375</v>
      </c>
      <c r="Z55" s="1">
        <v>256.15716552734375</v>
      </c>
      <c r="AA55" s="1">
        <v>68.447395324707031</v>
      </c>
      <c r="AB55" s="1">
        <v>-2.7866783142089844</v>
      </c>
      <c r="AC55" s="1">
        <v>0.21095797419548035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0.83329437255859362</v>
      </c>
      <c r="AL55">
        <f t="shared" si="67"/>
        <v>4.9772897265799344E-3</v>
      </c>
      <c r="AM55">
        <f t="shared" si="68"/>
        <v>290.61742820739744</v>
      </c>
      <c r="AN55">
        <f t="shared" si="69"/>
        <v>288.00794544219968</v>
      </c>
      <c r="AO55">
        <f t="shared" si="70"/>
        <v>239.88026807575807</v>
      </c>
      <c r="AP55">
        <f t="shared" si="71"/>
        <v>-8.1961741873871563E-2</v>
      </c>
      <c r="AQ55">
        <f t="shared" si="72"/>
        <v>2.002918604164964</v>
      </c>
      <c r="AR55">
        <f t="shared" si="73"/>
        <v>29.26215957032894</v>
      </c>
      <c r="AS55">
        <f t="shared" si="74"/>
        <v>19.837114556901206</v>
      </c>
      <c r="AT55">
        <f t="shared" si="75"/>
        <v>16.162686824798584</v>
      </c>
      <c r="AU55">
        <f t="shared" si="76"/>
        <v>1.8437458799061599</v>
      </c>
      <c r="AV55">
        <f t="shared" si="77"/>
        <v>0.24605448537471128</v>
      </c>
      <c r="AW55">
        <f t="shared" si="78"/>
        <v>0.64511978198724684</v>
      </c>
      <c r="AX55">
        <f t="shared" si="79"/>
        <v>1.1986260979189129</v>
      </c>
      <c r="AY55">
        <f t="shared" si="80"/>
        <v>0.15572348695479515</v>
      </c>
      <c r="AZ55">
        <f t="shared" si="81"/>
        <v>19.558610061429217</v>
      </c>
      <c r="BA55">
        <f t="shared" si="82"/>
        <v>0.74917746989800016</v>
      </c>
      <c r="BB55">
        <f t="shared" si="83"/>
        <v>36.860989548960667</v>
      </c>
      <c r="BC55">
        <f t="shared" si="84"/>
        <v>375.1213792922033</v>
      </c>
      <c r="BD55">
        <f t="shared" si="85"/>
        <v>1.3007521610310678E-2</v>
      </c>
    </row>
    <row r="56" spans="1:114" x14ac:dyDescent="0.25">
      <c r="A56" s="1">
        <v>39</v>
      </c>
      <c r="B56" s="1" t="s">
        <v>96</v>
      </c>
      <c r="C56" s="1">
        <v>699.5000211559236</v>
      </c>
      <c r="D56" s="1">
        <v>0</v>
      </c>
      <c r="E56">
        <f t="shared" si="58"/>
        <v>13.219126957102221</v>
      </c>
      <c r="F56">
        <f t="shared" si="59"/>
        <v>0.26948973735837684</v>
      </c>
      <c r="G56">
        <f t="shared" si="60"/>
        <v>285.90314928016466</v>
      </c>
      <c r="H56">
        <f t="shared" si="61"/>
        <v>4.9789159666404528</v>
      </c>
      <c r="I56">
        <f t="shared" si="62"/>
        <v>1.3578076942991379</v>
      </c>
      <c r="J56">
        <f t="shared" si="63"/>
        <v>17.468748092651367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14.859768867492676</v>
      </c>
      <c r="P56" s="1">
        <v>17.468748092651367</v>
      </c>
      <c r="Q56" s="1">
        <v>14.111598968505859</v>
      </c>
      <c r="R56" s="1">
        <v>399.57107543945312</v>
      </c>
      <c r="S56" s="1">
        <v>381.42861938476562</v>
      </c>
      <c r="T56" s="1">
        <v>3.5087442398071289</v>
      </c>
      <c r="U56" s="1">
        <v>9.4273080825805664</v>
      </c>
      <c r="V56" s="1">
        <v>14.160798072814941</v>
      </c>
      <c r="W56" s="1">
        <v>38.047290802001953</v>
      </c>
      <c r="X56" s="1">
        <v>499.98394775390625</v>
      </c>
      <c r="Y56" s="1">
        <v>1499.16943359375</v>
      </c>
      <c r="Z56" s="1">
        <v>255.90249633789063</v>
      </c>
      <c r="AA56" s="1">
        <v>68.447731018066406</v>
      </c>
      <c r="AB56" s="1">
        <v>-2.7866783142089844</v>
      </c>
      <c r="AC56" s="1">
        <v>0.21095797419548035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0.83330657958984367</v>
      </c>
      <c r="AL56">
        <f t="shared" si="67"/>
        <v>4.978915966640453E-3</v>
      </c>
      <c r="AM56">
        <f t="shared" si="68"/>
        <v>290.61874809265134</v>
      </c>
      <c r="AN56">
        <f t="shared" si="69"/>
        <v>288.00976886749265</v>
      </c>
      <c r="AO56">
        <f t="shared" si="70"/>
        <v>239.86710401355231</v>
      </c>
      <c r="AP56">
        <f t="shared" si="71"/>
        <v>-8.2919776631492512E-2</v>
      </c>
      <c r="AQ56">
        <f t="shared" si="72"/>
        <v>2.003085542160056</v>
      </c>
      <c r="AR56">
        <f t="shared" si="73"/>
        <v>29.264454969754254</v>
      </c>
      <c r="AS56">
        <f t="shared" si="74"/>
        <v>19.837146887173688</v>
      </c>
      <c r="AT56">
        <f t="shared" si="75"/>
        <v>16.164258480072021</v>
      </c>
      <c r="AU56">
        <f t="shared" si="76"/>
        <v>1.843930727394282</v>
      </c>
      <c r="AV56">
        <f t="shared" si="77"/>
        <v>0.24613390604966853</v>
      </c>
      <c r="AW56">
        <f t="shared" si="78"/>
        <v>0.64527784786091802</v>
      </c>
      <c r="AX56">
        <f t="shared" si="79"/>
        <v>1.198652879533364</v>
      </c>
      <c r="AY56">
        <f t="shared" si="80"/>
        <v>0.15577438498689603</v>
      </c>
      <c r="AZ56">
        <f t="shared" si="81"/>
        <v>19.5694218591468</v>
      </c>
      <c r="BA56">
        <f t="shared" si="82"/>
        <v>0.74955872409710356</v>
      </c>
      <c r="BB56">
        <f t="shared" si="83"/>
        <v>36.867625344270195</v>
      </c>
      <c r="BC56">
        <f t="shared" si="84"/>
        <v>375.14487953182703</v>
      </c>
      <c r="BD56">
        <f t="shared" si="85"/>
        <v>1.2991189447687505E-2</v>
      </c>
    </row>
    <row r="57" spans="1:114" x14ac:dyDescent="0.25">
      <c r="A57" s="1">
        <v>40</v>
      </c>
      <c r="B57" s="1" t="s">
        <v>96</v>
      </c>
      <c r="C57" s="1">
        <v>700.00002114474773</v>
      </c>
      <c r="D57" s="1">
        <v>0</v>
      </c>
      <c r="E57">
        <f t="shared" si="58"/>
        <v>13.214642831883207</v>
      </c>
      <c r="F57">
        <f t="shared" si="59"/>
        <v>0.26949055722749038</v>
      </c>
      <c r="G57">
        <f t="shared" si="60"/>
        <v>285.93395700565236</v>
      </c>
      <c r="H57">
        <f t="shared" si="61"/>
        <v>4.9795780771635796</v>
      </c>
      <c r="I57">
        <f t="shared" si="62"/>
        <v>1.3579874281266848</v>
      </c>
      <c r="J57">
        <f t="shared" si="63"/>
        <v>17.47114372253418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14.861782073974609</v>
      </c>
      <c r="P57" s="1">
        <v>17.47114372253418</v>
      </c>
      <c r="Q57" s="1">
        <v>14.111066818237305</v>
      </c>
      <c r="R57" s="1">
        <v>399.56979370117187</v>
      </c>
      <c r="S57" s="1">
        <v>381.43234252929687</v>
      </c>
      <c r="T57" s="1">
        <v>3.5097029209136963</v>
      </c>
      <c r="U57" s="1">
        <v>9.4290599822998047</v>
      </c>
      <c r="V57" s="1">
        <v>14.162903785705566</v>
      </c>
      <c r="W57" s="1">
        <v>38.04962158203125</v>
      </c>
      <c r="X57" s="1">
        <v>499.9825439453125</v>
      </c>
      <c r="Y57" s="1">
        <v>1499.123291015625</v>
      </c>
      <c r="Z57" s="1">
        <v>255.64698791503906</v>
      </c>
      <c r="AA57" s="1">
        <v>68.448089599609375</v>
      </c>
      <c r="AB57" s="1">
        <v>-2.7866783142089844</v>
      </c>
      <c r="AC57" s="1">
        <v>0.21095797419548035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0.83330423990885405</v>
      </c>
      <c r="AL57">
        <f t="shared" si="67"/>
        <v>4.9795780771635795E-3</v>
      </c>
      <c r="AM57">
        <f t="shared" si="68"/>
        <v>290.62114372253416</v>
      </c>
      <c r="AN57">
        <f t="shared" si="69"/>
        <v>288.01178207397459</v>
      </c>
      <c r="AO57">
        <f t="shared" si="70"/>
        <v>239.85972120121733</v>
      </c>
      <c r="AP57">
        <f t="shared" si="71"/>
        <v>-8.3412487662028634E-2</v>
      </c>
      <c r="AQ57">
        <f t="shared" si="72"/>
        <v>2.003388570635233</v>
      </c>
      <c r="AR57">
        <f t="shared" si="73"/>
        <v>29.268728789278963</v>
      </c>
      <c r="AS57">
        <f t="shared" si="74"/>
        <v>19.839668806979159</v>
      </c>
      <c r="AT57">
        <f t="shared" si="75"/>
        <v>16.166462898254395</v>
      </c>
      <c r="AU57">
        <f t="shared" si="76"/>
        <v>1.8441900236042985</v>
      </c>
      <c r="AV57">
        <f t="shared" si="77"/>
        <v>0.24613458996578291</v>
      </c>
      <c r="AW57">
        <f t="shared" si="78"/>
        <v>0.64540114250854819</v>
      </c>
      <c r="AX57">
        <f t="shared" si="79"/>
        <v>1.1987888810957503</v>
      </c>
      <c r="AY57">
        <f t="shared" si="80"/>
        <v>0.15577482328746806</v>
      </c>
      <c r="AZ57">
        <f t="shared" si="81"/>
        <v>19.571633108693746</v>
      </c>
      <c r="BA57">
        <f t="shared" si="82"/>
        <v>0.74963217620616551</v>
      </c>
      <c r="BB57">
        <f t="shared" si="83"/>
        <v>36.86864169940651</v>
      </c>
      <c r="BC57">
        <f t="shared" si="84"/>
        <v>375.1507342147296</v>
      </c>
      <c r="BD57">
        <f t="shared" si="85"/>
        <v>1.2986937977721363E-2</v>
      </c>
    </row>
    <row r="58" spans="1:114" x14ac:dyDescent="0.25">
      <c r="A58" s="1">
        <v>41</v>
      </c>
      <c r="B58" s="1" t="s">
        <v>97</v>
      </c>
      <c r="C58" s="1">
        <v>700.50002113357186</v>
      </c>
      <c r="D58" s="1">
        <v>0</v>
      </c>
      <c r="E58">
        <f t="shared" si="58"/>
        <v>13.245490270426135</v>
      </c>
      <c r="F58">
        <f t="shared" si="59"/>
        <v>0.26951023854733619</v>
      </c>
      <c r="G58">
        <f t="shared" si="60"/>
        <v>285.72862802542363</v>
      </c>
      <c r="H58">
        <f t="shared" si="61"/>
        <v>4.9804995019213631</v>
      </c>
      <c r="I58">
        <f t="shared" si="62"/>
        <v>1.3581416303117992</v>
      </c>
      <c r="J58">
        <f t="shared" si="63"/>
        <v>17.472841262817383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14.864147186279297</v>
      </c>
      <c r="P58" s="1">
        <v>17.472841262817383</v>
      </c>
      <c r="Q58" s="1">
        <v>14.111490249633789</v>
      </c>
      <c r="R58" s="1">
        <v>399.591552734375</v>
      </c>
      <c r="S58" s="1">
        <v>381.41702270507812</v>
      </c>
      <c r="T58" s="1">
        <v>3.509610652923584</v>
      </c>
      <c r="U58" s="1">
        <v>9.4299697875976563</v>
      </c>
      <c r="V58" s="1">
        <v>14.160335540771484</v>
      </c>
      <c r="W58" s="1">
        <v>38.047393798828125</v>
      </c>
      <c r="X58" s="1">
        <v>499.98995971679687</v>
      </c>
      <c r="Y58" s="1">
        <v>1499.10693359375</v>
      </c>
      <c r="Z58" s="1">
        <v>255.46603393554687</v>
      </c>
      <c r="AA58" s="1">
        <v>68.447906494140625</v>
      </c>
      <c r="AB58" s="1">
        <v>-2.7866783142089844</v>
      </c>
      <c r="AC58" s="1">
        <v>0.21095797419548035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0.83331659952799475</v>
      </c>
      <c r="AL58">
        <f t="shared" si="67"/>
        <v>4.9804995019213632E-3</v>
      </c>
      <c r="AM58">
        <f t="shared" si="68"/>
        <v>290.62284126281736</v>
      </c>
      <c r="AN58">
        <f t="shared" si="69"/>
        <v>288.01414718627927</v>
      </c>
      <c r="AO58">
        <f t="shared" si="70"/>
        <v>239.85710401377582</v>
      </c>
      <c r="AP58">
        <f t="shared" si="71"/>
        <v>-8.3853375705915237E-2</v>
      </c>
      <c r="AQ58">
        <f t="shared" si="72"/>
        <v>2.0036033205758548</v>
      </c>
      <c r="AR58">
        <f t="shared" si="73"/>
        <v>29.271944507862631</v>
      </c>
      <c r="AS58">
        <f t="shared" si="74"/>
        <v>19.841974720264975</v>
      </c>
      <c r="AT58">
        <f t="shared" si="75"/>
        <v>16.16849422454834</v>
      </c>
      <c r="AU58">
        <f t="shared" si="76"/>
        <v>1.8444289881050977</v>
      </c>
      <c r="AV58">
        <f t="shared" si="77"/>
        <v>0.24615100756565056</v>
      </c>
      <c r="AW58">
        <f t="shared" si="78"/>
        <v>0.64546169026405553</v>
      </c>
      <c r="AX58">
        <f t="shared" si="79"/>
        <v>1.1989672978410422</v>
      </c>
      <c r="AY58">
        <f t="shared" si="80"/>
        <v>0.15578534482595716</v>
      </c>
      <c r="AZ58">
        <f t="shared" si="81"/>
        <v>19.557526413783286</v>
      </c>
      <c r="BA58">
        <f t="shared" si="82"/>
        <v>0.74912395361639816</v>
      </c>
      <c r="BB58">
        <f t="shared" si="83"/>
        <v>36.868507103834894</v>
      </c>
      <c r="BC58">
        <f t="shared" si="84"/>
        <v>375.12075099560116</v>
      </c>
      <c r="BD58">
        <f t="shared" si="85"/>
        <v>1.3018246813402985E-2</v>
      </c>
    </row>
    <row r="59" spans="1:114" x14ac:dyDescent="0.25">
      <c r="A59" s="1">
        <v>42</v>
      </c>
      <c r="B59" s="1" t="s">
        <v>97</v>
      </c>
      <c r="C59" s="1">
        <v>701.00002112239599</v>
      </c>
      <c r="D59" s="1">
        <v>0</v>
      </c>
      <c r="E59">
        <f t="shared" si="58"/>
        <v>13.274233971046327</v>
      </c>
      <c r="F59">
        <f t="shared" si="59"/>
        <v>0.26948083061651729</v>
      </c>
      <c r="G59">
        <f t="shared" si="60"/>
        <v>285.51289473517028</v>
      </c>
      <c r="H59">
        <f t="shared" si="61"/>
        <v>4.981136794169764</v>
      </c>
      <c r="I59">
        <f t="shared" si="62"/>
        <v>1.3584451726187745</v>
      </c>
      <c r="J59">
        <f t="shared" si="63"/>
        <v>17.476177215576172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14.865966796875</v>
      </c>
      <c r="P59" s="1">
        <v>17.476177215576172</v>
      </c>
      <c r="Q59" s="1">
        <v>14.111250877380371</v>
      </c>
      <c r="R59" s="1">
        <v>399.60360717773438</v>
      </c>
      <c r="S59" s="1">
        <v>381.39300537109375</v>
      </c>
      <c r="T59" s="1">
        <v>3.5101311206817627</v>
      </c>
      <c r="U59" s="1">
        <v>9.4317026138305664</v>
      </c>
      <c r="V59" s="1">
        <v>14.160773277282715</v>
      </c>
      <c r="W59" s="1">
        <v>38.049915313720703</v>
      </c>
      <c r="X59" s="1">
        <v>499.95068359375</v>
      </c>
      <c r="Y59" s="1">
        <v>1499.0814208984375</v>
      </c>
      <c r="Z59" s="1">
        <v>255.18756103515625</v>
      </c>
      <c r="AA59" s="1">
        <v>68.447898864746094</v>
      </c>
      <c r="AB59" s="1">
        <v>-2.7866783142089844</v>
      </c>
      <c r="AC59" s="1">
        <v>0.21095797419548035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0.8332511393229165</v>
      </c>
      <c r="AL59">
        <f t="shared" si="67"/>
        <v>4.9811367941697635E-3</v>
      </c>
      <c r="AM59">
        <f t="shared" si="68"/>
        <v>290.62617721557615</v>
      </c>
      <c r="AN59">
        <f t="shared" si="69"/>
        <v>288.01596679687498</v>
      </c>
      <c r="AO59">
        <f t="shared" si="70"/>
        <v>239.85302198261707</v>
      </c>
      <c r="AP59">
        <f t="shared" si="71"/>
        <v>-8.4436261295176063E-2</v>
      </c>
      <c r="AQ59">
        <f t="shared" si="72"/>
        <v>2.0040253992526105</v>
      </c>
      <c r="AR59">
        <f t="shared" si="73"/>
        <v>29.278114193287216</v>
      </c>
      <c r="AS59">
        <f t="shared" si="74"/>
        <v>19.84641157945665</v>
      </c>
      <c r="AT59">
        <f t="shared" si="75"/>
        <v>16.171072006225586</v>
      </c>
      <c r="AU59">
        <f t="shared" si="76"/>
        <v>1.8447322765654628</v>
      </c>
      <c r="AV59">
        <f t="shared" si="77"/>
        <v>0.24612647622551947</v>
      </c>
      <c r="AW59">
        <f t="shared" si="78"/>
        <v>0.64558022663383596</v>
      </c>
      <c r="AX59">
        <f t="shared" si="79"/>
        <v>1.1991520499316268</v>
      </c>
      <c r="AY59">
        <f t="shared" si="80"/>
        <v>0.15576962344560188</v>
      </c>
      <c r="AZ59">
        <f t="shared" si="81"/>
        <v>19.542757743413834</v>
      </c>
      <c r="BA59">
        <f t="shared" si="82"/>
        <v>0.74860548230916679</v>
      </c>
      <c r="BB59">
        <f t="shared" si="83"/>
        <v>36.866845310952975</v>
      </c>
      <c r="BC59">
        <f t="shared" si="84"/>
        <v>375.08307028296144</v>
      </c>
      <c r="BD59">
        <f t="shared" si="85"/>
        <v>1.304721991485182E-2</v>
      </c>
    </row>
    <row r="60" spans="1:114" x14ac:dyDescent="0.25">
      <c r="A60" s="1">
        <v>43</v>
      </c>
      <c r="B60" s="1" t="s">
        <v>98</v>
      </c>
      <c r="C60" s="1">
        <v>701.50002111122012</v>
      </c>
      <c r="D60" s="1">
        <v>0</v>
      </c>
      <c r="E60">
        <f t="shared" si="58"/>
        <v>13.28295480328166</v>
      </c>
      <c r="F60">
        <f t="shared" si="59"/>
        <v>0.26955972999909278</v>
      </c>
      <c r="G60">
        <f t="shared" si="60"/>
        <v>285.4778415180985</v>
      </c>
      <c r="H60">
        <f t="shared" si="61"/>
        <v>4.982714418136724</v>
      </c>
      <c r="I60">
        <f t="shared" si="62"/>
        <v>1.3585110113382113</v>
      </c>
      <c r="J60">
        <f t="shared" si="63"/>
        <v>17.47802734375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14.867720603942871</v>
      </c>
      <c r="P60" s="1">
        <v>17.47802734375</v>
      </c>
      <c r="Q60" s="1">
        <v>14.111534118652344</v>
      </c>
      <c r="R60" s="1">
        <v>399.6129150390625</v>
      </c>
      <c r="S60" s="1">
        <v>381.3907470703125</v>
      </c>
      <c r="T60" s="1">
        <v>3.5105814933776855</v>
      </c>
      <c r="U60" s="1">
        <v>9.4341411590576172</v>
      </c>
      <c r="V60" s="1">
        <v>14.161020278930664</v>
      </c>
      <c r="W60" s="1">
        <v>38.055534362792969</v>
      </c>
      <c r="X60" s="1">
        <v>499.93994140625</v>
      </c>
      <c r="Y60" s="1">
        <v>1499.051513671875</v>
      </c>
      <c r="Z60" s="1">
        <v>254.99836730957031</v>
      </c>
      <c r="AA60" s="1">
        <v>68.448043823242188</v>
      </c>
      <c r="AB60" s="1">
        <v>-2.7866783142089844</v>
      </c>
      <c r="AC60" s="1">
        <v>0.21095797419548035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0.83323323567708318</v>
      </c>
      <c r="AL60">
        <f t="shared" si="67"/>
        <v>4.9827144181367241E-3</v>
      </c>
      <c r="AM60">
        <f t="shared" si="68"/>
        <v>290.62802734374998</v>
      </c>
      <c r="AN60">
        <f t="shared" si="69"/>
        <v>288.01772060394285</v>
      </c>
      <c r="AO60">
        <f t="shared" si="70"/>
        <v>239.84823682647402</v>
      </c>
      <c r="AP60">
        <f t="shared" si="71"/>
        <v>-8.5343992567142632E-2</v>
      </c>
      <c r="AQ60">
        <f t="shared" si="72"/>
        <v>2.0042595188280399</v>
      </c>
      <c r="AR60">
        <f t="shared" si="73"/>
        <v>29.281472586766235</v>
      </c>
      <c r="AS60">
        <f t="shared" si="74"/>
        <v>19.847331427708617</v>
      </c>
      <c r="AT60">
        <f t="shared" si="75"/>
        <v>16.172873973846436</v>
      </c>
      <c r="AU60">
        <f t="shared" si="76"/>
        <v>1.8449443127598997</v>
      </c>
      <c r="AV60">
        <f t="shared" si="77"/>
        <v>0.24619229101530049</v>
      </c>
      <c r="AW60">
        <f t="shared" si="78"/>
        <v>0.64574850748982859</v>
      </c>
      <c r="AX60">
        <f t="shared" si="79"/>
        <v>1.1991958052700711</v>
      </c>
      <c r="AY60">
        <f t="shared" si="80"/>
        <v>0.15581180220660812</v>
      </c>
      <c r="AZ60">
        <f t="shared" si="81"/>
        <v>19.540399806795396</v>
      </c>
      <c r="BA60">
        <f t="shared" si="82"/>
        <v>0.74851800603717411</v>
      </c>
      <c r="BB60">
        <f t="shared" si="83"/>
        <v>36.872575684119113</v>
      </c>
      <c r="BC60">
        <f t="shared" si="84"/>
        <v>375.07666651620156</v>
      </c>
      <c r="BD60">
        <f t="shared" si="85"/>
        <v>1.3058043861856185E-2</v>
      </c>
    </row>
    <row r="61" spans="1:114" x14ac:dyDescent="0.25">
      <c r="A61" s="1">
        <v>44</v>
      </c>
      <c r="B61" s="1" t="s">
        <v>98</v>
      </c>
      <c r="C61" s="1">
        <v>702.00002110004425</v>
      </c>
      <c r="D61" s="1">
        <v>0</v>
      </c>
      <c r="E61">
        <f t="shared" si="58"/>
        <v>13.30034377710702</v>
      </c>
      <c r="F61">
        <f t="shared" si="59"/>
        <v>0.26970708456921255</v>
      </c>
      <c r="G61">
        <f t="shared" si="60"/>
        <v>285.40121033023291</v>
      </c>
      <c r="H61">
        <f t="shared" si="61"/>
        <v>4.9861960505485863</v>
      </c>
      <c r="I61">
        <f t="shared" si="62"/>
        <v>1.3587710244397888</v>
      </c>
      <c r="J61">
        <f t="shared" si="63"/>
        <v>17.481794357299805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14.869570732116699</v>
      </c>
      <c r="P61" s="1">
        <v>17.481794357299805</v>
      </c>
      <c r="Q61" s="1">
        <v>14.111960411071777</v>
      </c>
      <c r="R61" s="1">
        <v>399.62625122070312</v>
      </c>
      <c r="S61" s="1">
        <v>381.38330078125</v>
      </c>
      <c r="T61" s="1">
        <v>3.5101859569549561</v>
      </c>
      <c r="U61" s="1">
        <v>9.4373340606689453</v>
      </c>
      <c r="V61" s="1">
        <v>14.157696723937988</v>
      </c>
      <c r="W61" s="1">
        <v>38.063770294189453</v>
      </c>
      <c r="X61" s="1">
        <v>499.98477172851562</v>
      </c>
      <c r="Y61" s="1">
        <v>1499.0230712890625</v>
      </c>
      <c r="Z61" s="1">
        <v>254.837158203125</v>
      </c>
      <c r="AA61" s="1">
        <v>68.447853088378906</v>
      </c>
      <c r="AB61" s="1">
        <v>-2.7866783142089844</v>
      </c>
      <c r="AC61" s="1">
        <v>0.21095797419548035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0.83330795288085924</v>
      </c>
      <c r="AL61">
        <f t="shared" si="67"/>
        <v>4.9861960505485862E-3</v>
      </c>
      <c r="AM61">
        <f t="shared" si="68"/>
        <v>290.63179435729978</v>
      </c>
      <c r="AN61">
        <f t="shared" si="69"/>
        <v>288.01957073211668</v>
      </c>
      <c r="AO61">
        <f t="shared" si="70"/>
        <v>239.84368604532574</v>
      </c>
      <c r="AP61">
        <f t="shared" si="71"/>
        <v>-8.7484274143195428E-2</v>
      </c>
      <c r="AQ61">
        <f t="shared" si="72"/>
        <v>2.0047362797704111</v>
      </c>
      <c r="AR61">
        <f t="shared" si="73"/>
        <v>29.28851949792967</v>
      </c>
      <c r="AS61">
        <f t="shared" si="74"/>
        <v>19.851185437260725</v>
      </c>
      <c r="AT61">
        <f t="shared" si="75"/>
        <v>16.175682544708252</v>
      </c>
      <c r="AU61">
        <f t="shared" si="76"/>
        <v>1.8452748378817743</v>
      </c>
      <c r="AV61">
        <f t="shared" si="77"/>
        <v>0.24631519951129466</v>
      </c>
      <c r="AW61">
        <f t="shared" si="78"/>
        <v>0.64596525533062232</v>
      </c>
      <c r="AX61">
        <f t="shared" si="79"/>
        <v>1.1993095825511519</v>
      </c>
      <c r="AY61">
        <f t="shared" si="80"/>
        <v>0.1558905714048654</v>
      </c>
      <c r="AZ61">
        <f t="shared" si="81"/>
        <v>19.535100115929311</v>
      </c>
      <c r="BA61">
        <f t="shared" si="82"/>
        <v>0.74833169083596152</v>
      </c>
      <c r="BB61">
        <f t="shared" si="83"/>
        <v>36.878170654622998</v>
      </c>
      <c r="BC61">
        <f t="shared" si="84"/>
        <v>375.06095434179105</v>
      </c>
      <c r="BD61">
        <f t="shared" si="85"/>
        <v>1.3077670226645952E-2</v>
      </c>
    </row>
    <row r="62" spans="1:114" x14ac:dyDescent="0.25">
      <c r="A62" s="1">
        <v>45</v>
      </c>
      <c r="B62" s="1" t="s">
        <v>99</v>
      </c>
      <c r="C62" s="1">
        <v>702.50002108886838</v>
      </c>
      <c r="D62" s="1">
        <v>0</v>
      </c>
      <c r="E62">
        <f t="shared" si="58"/>
        <v>13.256000403873374</v>
      </c>
      <c r="F62">
        <f t="shared" si="59"/>
        <v>0.26968789905566914</v>
      </c>
      <c r="G62">
        <f t="shared" si="60"/>
        <v>285.7037167512799</v>
      </c>
      <c r="H62">
        <f t="shared" si="61"/>
        <v>4.9881046199041874</v>
      </c>
      <c r="I62">
        <f t="shared" si="62"/>
        <v>1.3593685972082146</v>
      </c>
      <c r="J62">
        <f t="shared" si="63"/>
        <v>17.488019943237305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14.872204780578613</v>
      </c>
      <c r="P62" s="1">
        <v>17.488019943237305</v>
      </c>
      <c r="Q62" s="1">
        <v>14.112898826599121</v>
      </c>
      <c r="R62" s="1">
        <v>399.607666015625</v>
      </c>
      <c r="S62" s="1">
        <v>381.4171142578125</v>
      </c>
      <c r="T62" s="1">
        <v>3.5108094215393066</v>
      </c>
      <c r="U62" s="1">
        <v>9.44012451171875</v>
      </c>
      <c r="V62" s="1">
        <v>14.157798767089844</v>
      </c>
      <c r="W62" s="1">
        <v>38.068538665771484</v>
      </c>
      <c r="X62" s="1">
        <v>499.991943359375</v>
      </c>
      <c r="Y62" s="1">
        <v>1498.9400634765625</v>
      </c>
      <c r="Z62" s="1">
        <v>254.7003173828125</v>
      </c>
      <c r="AA62" s="1">
        <v>68.447807312011719</v>
      </c>
      <c r="AB62" s="1">
        <v>-2.7866783142089844</v>
      </c>
      <c r="AC62" s="1">
        <v>0.21095797419548035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0.83331990559895819</v>
      </c>
      <c r="AL62">
        <f t="shared" si="67"/>
        <v>4.9881046199041872E-3</v>
      </c>
      <c r="AM62">
        <f t="shared" si="68"/>
        <v>290.63801994323728</v>
      </c>
      <c r="AN62">
        <f t="shared" si="69"/>
        <v>288.02220478057859</v>
      </c>
      <c r="AO62">
        <f t="shared" si="70"/>
        <v>239.8304047956226</v>
      </c>
      <c r="AP62">
        <f t="shared" si="71"/>
        <v>-8.911325347875361E-2</v>
      </c>
      <c r="AQ62">
        <f t="shared" si="72"/>
        <v>2.0055244207877383</v>
      </c>
      <c r="AR62">
        <f t="shared" si="73"/>
        <v>29.300053567030691</v>
      </c>
      <c r="AS62">
        <f t="shared" si="74"/>
        <v>19.859929055311941</v>
      </c>
      <c r="AT62">
        <f t="shared" si="75"/>
        <v>16.180112361907959</v>
      </c>
      <c r="AU62">
        <f t="shared" si="76"/>
        <v>1.8457962641660572</v>
      </c>
      <c r="AV62">
        <f t="shared" si="77"/>
        <v>0.24629919752762661</v>
      </c>
      <c r="AW62">
        <f t="shared" si="78"/>
        <v>0.64615582357952372</v>
      </c>
      <c r="AX62">
        <f t="shared" si="79"/>
        <v>1.1996404405865335</v>
      </c>
      <c r="AY62">
        <f t="shared" si="80"/>
        <v>0.15588031604928085</v>
      </c>
      <c r="AZ62">
        <f t="shared" si="81"/>
        <v>19.555792952517184</v>
      </c>
      <c r="BA62">
        <f t="shared" si="82"/>
        <v>0.74905846138346921</v>
      </c>
      <c r="BB62">
        <f t="shared" si="83"/>
        <v>36.874376696199541</v>
      </c>
      <c r="BC62">
        <f t="shared" si="84"/>
        <v>375.11584653425564</v>
      </c>
      <c r="BD62">
        <f t="shared" si="85"/>
        <v>1.3030821195466669E-2</v>
      </c>
      <c r="BE62">
        <f>AVERAGE(E48:E62)</f>
        <v>13.23419199817253</v>
      </c>
      <c r="BF62">
        <f>AVERAGE(O48:O62)</f>
        <v>14.858211263020833</v>
      </c>
      <c r="BG62">
        <f>AVERAGE(P48:P62)</f>
        <v>17.466915257771809</v>
      </c>
      <c r="BH62" t="e">
        <f>AVERAGE(B48:B62)</f>
        <v>#DIV/0!</v>
      </c>
      <c r="BI62">
        <f t="shared" ref="BI62:DJ62" si="86">AVERAGE(C48:C62)</f>
        <v>699.1000211648643</v>
      </c>
      <c r="BJ62">
        <f t="shared" si="86"/>
        <v>0</v>
      </c>
      <c r="BK62">
        <f t="shared" si="86"/>
        <v>13.23419199817253</v>
      </c>
      <c r="BL62">
        <f t="shared" si="86"/>
        <v>0.26931701188618395</v>
      </c>
      <c r="BM62">
        <f t="shared" si="86"/>
        <v>285.75082655078018</v>
      </c>
      <c r="BN62">
        <f t="shared" si="86"/>
        <v>4.9760558518008402</v>
      </c>
      <c r="BO62">
        <f t="shared" si="86"/>
        <v>1.3578242824853344</v>
      </c>
      <c r="BP62">
        <f t="shared" si="86"/>
        <v>17.466915257771809</v>
      </c>
      <c r="BQ62">
        <f t="shared" si="86"/>
        <v>6</v>
      </c>
      <c r="BR62">
        <f t="shared" si="86"/>
        <v>1.4200000166893005</v>
      </c>
      <c r="BS62">
        <f t="shared" si="86"/>
        <v>1</v>
      </c>
      <c r="BT62">
        <f t="shared" si="86"/>
        <v>2.8400000333786011</v>
      </c>
      <c r="BU62">
        <f t="shared" si="86"/>
        <v>14.858211263020833</v>
      </c>
      <c r="BV62">
        <f t="shared" si="86"/>
        <v>17.466915257771809</v>
      </c>
      <c r="BW62">
        <f t="shared" si="86"/>
        <v>14.111800448099773</v>
      </c>
      <c r="BX62">
        <f t="shared" si="86"/>
        <v>399.58132731119792</v>
      </c>
      <c r="BY62">
        <f t="shared" si="86"/>
        <v>381.42095947265625</v>
      </c>
      <c r="BZ62">
        <f t="shared" si="86"/>
        <v>3.5081306139628095</v>
      </c>
      <c r="CA62">
        <f t="shared" si="86"/>
        <v>9.4237030665079757</v>
      </c>
      <c r="CB62">
        <f t="shared" si="86"/>
        <v>14.159714063008627</v>
      </c>
      <c r="CC62">
        <f t="shared" si="86"/>
        <v>38.036470031738283</v>
      </c>
      <c r="CD62">
        <f t="shared" si="86"/>
        <v>499.95119628906252</v>
      </c>
      <c r="CE62">
        <f t="shared" si="86"/>
        <v>1499.1774169921875</v>
      </c>
      <c r="CF62">
        <f t="shared" si="86"/>
        <v>256.18546142578123</v>
      </c>
      <c r="CG62">
        <f t="shared" si="86"/>
        <v>68.447599792480474</v>
      </c>
      <c r="CH62">
        <f t="shared" si="86"/>
        <v>-2.7866783142089844</v>
      </c>
      <c r="CI62">
        <f t="shared" si="86"/>
        <v>0.21095797419548035</v>
      </c>
      <c r="CJ62">
        <f t="shared" si="86"/>
        <v>1</v>
      </c>
      <c r="CK62">
        <f t="shared" si="86"/>
        <v>-0.21956524252891541</v>
      </c>
      <c r="CL62">
        <f t="shared" si="86"/>
        <v>2.737391471862793</v>
      </c>
      <c r="CM62">
        <f t="shared" si="86"/>
        <v>1</v>
      </c>
      <c r="CN62">
        <f t="shared" si="86"/>
        <v>0</v>
      </c>
      <c r="CO62">
        <f t="shared" si="86"/>
        <v>0.15999999642372131</v>
      </c>
      <c r="CP62">
        <f t="shared" si="86"/>
        <v>111115</v>
      </c>
      <c r="CQ62">
        <f t="shared" si="86"/>
        <v>0.83325199381510417</v>
      </c>
      <c r="CR62">
        <f t="shared" si="86"/>
        <v>4.9760558518008409E-3</v>
      </c>
      <c r="CS62">
        <f t="shared" si="86"/>
        <v>290.61691525777189</v>
      </c>
      <c r="CT62">
        <f t="shared" si="86"/>
        <v>288.00821126302088</v>
      </c>
      <c r="CU62">
        <f t="shared" si="86"/>
        <v>239.86838135727376</v>
      </c>
      <c r="CV62">
        <f t="shared" si="86"/>
        <v>-8.1355186780030161E-2</v>
      </c>
      <c r="CW62">
        <f t="shared" si="86"/>
        <v>2.0028541409423513</v>
      </c>
      <c r="CX62">
        <f t="shared" si="86"/>
        <v>29.261130300392939</v>
      </c>
      <c r="CY62">
        <f t="shared" si="86"/>
        <v>19.837427233884963</v>
      </c>
      <c r="CZ62">
        <f t="shared" si="86"/>
        <v>16.162563260396322</v>
      </c>
      <c r="DA62">
        <f t="shared" si="86"/>
        <v>1.8437316425711114</v>
      </c>
      <c r="DB62">
        <f t="shared" si="86"/>
        <v>0.24598979507226026</v>
      </c>
      <c r="DC62">
        <f t="shared" si="86"/>
        <v>0.64502985845701677</v>
      </c>
      <c r="DD62">
        <f t="shared" si="86"/>
        <v>1.1987017841140948</v>
      </c>
      <c r="DE62">
        <f t="shared" si="86"/>
        <v>0.15568203107117695</v>
      </c>
      <c r="DF62">
        <f t="shared" si="86"/>
        <v>19.558958193494909</v>
      </c>
      <c r="DG62">
        <f t="shared" si="86"/>
        <v>0.74917439862543744</v>
      </c>
      <c r="DH62">
        <f t="shared" si="86"/>
        <v>36.85626704845329</v>
      </c>
      <c r="DI62">
        <f t="shared" si="86"/>
        <v>375.13005842070157</v>
      </c>
      <c r="DJ62">
        <f t="shared" si="86"/>
        <v>1.3002515894664409E-2</v>
      </c>
    </row>
    <row r="63" spans="1:114" x14ac:dyDescent="0.25">
      <c r="A63" s="1" t="s">
        <v>9</v>
      </c>
      <c r="B63" s="1" t="s">
        <v>100</v>
      </c>
    </row>
    <row r="64" spans="1:114" x14ac:dyDescent="0.25">
      <c r="A64" s="1" t="s">
        <v>9</v>
      </c>
      <c r="B64" s="1" t="s">
        <v>101</v>
      </c>
    </row>
    <row r="65" spans="1:114" x14ac:dyDescent="0.25">
      <c r="A65" s="1">
        <v>46</v>
      </c>
      <c r="B65" s="1" t="s">
        <v>102</v>
      </c>
      <c r="C65" s="1">
        <v>900.50002126768231</v>
      </c>
      <c r="D65" s="1">
        <v>0</v>
      </c>
      <c r="E65">
        <f t="shared" ref="E65:E79" si="87">(R65-S65*(1000-T65)/(1000-U65))*AK65</f>
        <v>13.887397938444646</v>
      </c>
      <c r="F65">
        <f t="shared" ref="F65:F79" si="88">IF(AV65&lt;&gt;0,1/(1/AV65-1/N65),0)</f>
        <v>0.27321945315145357</v>
      </c>
      <c r="G65">
        <f t="shared" ref="G65:G79" si="89">((AY65-AL65/2)*S65-E65)/(AY65+AL65/2)</f>
        <v>280.33253786094872</v>
      </c>
      <c r="H65">
        <f t="shared" ref="H65:H79" si="90">AL65*1000</f>
        <v>6.0197579327787496</v>
      </c>
      <c r="I65">
        <f t="shared" ref="I65:I79" si="91">(AQ65-AW65)</f>
        <v>1.6150431188218164</v>
      </c>
      <c r="J65">
        <f t="shared" ref="J65:J79" si="92">(P65+AP65*D65)</f>
        <v>20.245786666870117</v>
      </c>
      <c r="K65" s="1">
        <v>6</v>
      </c>
      <c r="L65">
        <f t="shared" ref="L65:L79" si="93">(K65*AE65+AF65)</f>
        <v>1.4200000166893005</v>
      </c>
      <c r="M65" s="1">
        <v>1</v>
      </c>
      <c r="N65">
        <f t="shared" ref="N65:N79" si="94">L65*(M65+1)*(M65+1)/(M65*M65+1)</f>
        <v>2.8400000333786011</v>
      </c>
      <c r="O65" s="1">
        <v>19.230869293212891</v>
      </c>
      <c r="P65" s="1">
        <v>20.245786666870117</v>
      </c>
      <c r="Q65" s="1">
        <v>18.990949630737305</v>
      </c>
      <c r="R65" s="1">
        <v>400.39373779296875</v>
      </c>
      <c r="S65" s="1">
        <v>380.97418212890625</v>
      </c>
      <c r="T65" s="1">
        <v>4.0702290534973145</v>
      </c>
      <c r="U65" s="1">
        <v>11.213900566101074</v>
      </c>
      <c r="V65" s="1">
        <v>12.452587127685547</v>
      </c>
      <c r="W65" s="1">
        <v>34.308162689208984</v>
      </c>
      <c r="X65" s="1">
        <v>499.9322509765625</v>
      </c>
      <c r="Y65" s="1">
        <v>1499.3612060546875</v>
      </c>
      <c r="Z65" s="1">
        <v>257.80862426757812</v>
      </c>
      <c r="AA65" s="1">
        <v>68.444122314453125</v>
      </c>
      <c r="AB65" s="1">
        <v>-2.6526145935058594</v>
      </c>
      <c r="AC65" s="1">
        <v>0.18626448512077332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ref="AK65:AK79" si="95">X65*0.000001/(K65*0.0001)</f>
        <v>0.83322041829427074</v>
      </c>
      <c r="AL65">
        <f t="shared" ref="AL65:AL79" si="96">(U65-T65)/(1000-U65)*AK65</f>
        <v>6.0197579327787498E-3</v>
      </c>
      <c r="AM65">
        <f t="shared" ref="AM65:AM79" si="97">(P65+273.15)</f>
        <v>293.39578666687009</v>
      </c>
      <c r="AN65">
        <f t="shared" ref="AN65:AN79" si="98">(O65+273.15)</f>
        <v>292.38086929321287</v>
      </c>
      <c r="AO65">
        <f t="shared" ref="AO65:AO79" si="99">(Y65*AG65+Z65*AH65)*AI65</f>
        <v>239.89778760661648</v>
      </c>
      <c r="AP65">
        <f t="shared" ref="AP65:AP79" si="100">((AO65+0.00000010773*(AN65^4-AM65^4))-AL65*44100)/(L65*51.4+0.00000043092*AM65^3)</f>
        <v>-0.43592947565184326</v>
      </c>
      <c r="AQ65">
        <f t="shared" ref="AQ65:AQ79" si="101">0.61365*EXP(17.502*J65/(240.97+J65))</f>
        <v>2.3825687007901535</v>
      </c>
      <c r="AR65">
        <f t="shared" ref="AR65:AR79" si="102">AQ65*1000/AA65</f>
        <v>34.810420825383773</v>
      </c>
      <c r="AS65">
        <f t="shared" ref="AS65:AS79" si="103">(AR65-U65)</f>
        <v>23.596520259282698</v>
      </c>
      <c r="AT65">
        <f t="shared" ref="AT65:AT79" si="104">IF(D65,P65,(O65+P65)/2)</f>
        <v>19.738327980041504</v>
      </c>
      <c r="AU65">
        <f t="shared" ref="AU65:AU79" si="105">0.61365*EXP(17.502*AT65/(240.97+AT65))</f>
        <v>2.3088570505441735</v>
      </c>
      <c r="AV65">
        <f t="shared" ref="AV65:AV79" si="106">IF(AS65&lt;&gt;0,(1000-(AR65+U65)/2)/AS65*AL65,0)</f>
        <v>0.24924142336480914</v>
      </c>
      <c r="AW65">
        <f t="shared" ref="AW65:AW79" si="107">U65*AA65/1000</f>
        <v>0.76752558196833709</v>
      </c>
      <c r="AX65">
        <f t="shared" ref="AX65:AX79" si="108">(AU65-AW65)</f>
        <v>1.5413314685758364</v>
      </c>
      <c r="AY65">
        <f t="shared" ref="AY65:AY79" si="109">1/(1.6/F65+1.37/N65)</f>
        <v>0.15776621338776434</v>
      </c>
      <c r="AZ65">
        <f t="shared" ref="AZ65:AZ79" si="110">G65*AA65*0.001</f>
        <v>19.187114510075837</v>
      </c>
      <c r="BA65">
        <f t="shared" ref="BA65:BA79" si="111">G65/S65</f>
        <v>0.73583080169483905</v>
      </c>
      <c r="BB65">
        <f t="shared" ref="BB65:BB79" si="112">(1-AL65*AA65/AQ65/F65)*100</f>
        <v>36.706642169371129</v>
      </c>
      <c r="BC65">
        <f t="shared" ref="BC65:BC79" si="113">(S65-E65/(N65/1.35))</f>
        <v>374.37277825687994</v>
      </c>
      <c r="BD65">
        <f t="shared" ref="BD65:BD79" si="114">E65*BB65/100/BC65</f>
        <v>1.3616367866372291E-2</v>
      </c>
    </row>
    <row r="66" spans="1:114" x14ac:dyDescent="0.25">
      <c r="A66" s="1">
        <v>47</v>
      </c>
      <c r="B66" s="1" t="s">
        <v>103</v>
      </c>
      <c r="C66" s="1">
        <v>900.50002126768231</v>
      </c>
      <c r="D66" s="1">
        <v>0</v>
      </c>
      <c r="E66">
        <f t="shared" si="87"/>
        <v>13.887397938444646</v>
      </c>
      <c r="F66">
        <f t="shared" si="88"/>
        <v>0.27321945315145357</v>
      </c>
      <c r="G66">
        <f t="shared" si="89"/>
        <v>280.33253786094872</v>
      </c>
      <c r="H66">
        <f t="shared" si="90"/>
        <v>6.0197579327787496</v>
      </c>
      <c r="I66">
        <f t="shared" si="91"/>
        <v>1.6150431188218164</v>
      </c>
      <c r="J66">
        <f t="shared" si="92"/>
        <v>20.245786666870117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19.230869293212891</v>
      </c>
      <c r="P66" s="1">
        <v>20.245786666870117</v>
      </c>
      <c r="Q66" s="1">
        <v>18.990949630737305</v>
      </c>
      <c r="R66" s="1">
        <v>400.39373779296875</v>
      </c>
      <c r="S66" s="1">
        <v>380.97418212890625</v>
      </c>
      <c r="T66" s="1">
        <v>4.0702290534973145</v>
      </c>
      <c r="U66" s="1">
        <v>11.213900566101074</v>
      </c>
      <c r="V66" s="1">
        <v>12.452587127685547</v>
      </c>
      <c r="W66" s="1">
        <v>34.308162689208984</v>
      </c>
      <c r="X66" s="1">
        <v>499.9322509765625</v>
      </c>
      <c r="Y66" s="1">
        <v>1499.3612060546875</v>
      </c>
      <c r="Z66" s="1">
        <v>257.80862426757812</v>
      </c>
      <c r="AA66" s="1">
        <v>68.444122314453125</v>
      </c>
      <c r="AB66" s="1">
        <v>-2.6526145935058594</v>
      </c>
      <c r="AC66" s="1">
        <v>0.18626448512077332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0.83322041829427074</v>
      </c>
      <c r="AL66">
        <f t="shared" si="96"/>
        <v>6.0197579327787498E-3</v>
      </c>
      <c r="AM66">
        <f t="shared" si="97"/>
        <v>293.39578666687009</v>
      </c>
      <c r="AN66">
        <f t="shared" si="98"/>
        <v>292.38086929321287</v>
      </c>
      <c r="AO66">
        <f t="shared" si="99"/>
        <v>239.89778760661648</v>
      </c>
      <c r="AP66">
        <f t="shared" si="100"/>
        <v>-0.43592947565184326</v>
      </c>
      <c r="AQ66">
        <f t="shared" si="101"/>
        <v>2.3825687007901535</v>
      </c>
      <c r="AR66">
        <f t="shared" si="102"/>
        <v>34.810420825383773</v>
      </c>
      <c r="AS66">
        <f t="shared" si="103"/>
        <v>23.596520259282698</v>
      </c>
      <c r="AT66">
        <f t="shared" si="104"/>
        <v>19.738327980041504</v>
      </c>
      <c r="AU66">
        <f t="shared" si="105"/>
        <v>2.3088570505441735</v>
      </c>
      <c r="AV66">
        <f t="shared" si="106"/>
        <v>0.24924142336480914</v>
      </c>
      <c r="AW66">
        <f t="shared" si="107"/>
        <v>0.76752558196833709</v>
      </c>
      <c r="AX66">
        <f t="shared" si="108"/>
        <v>1.5413314685758364</v>
      </c>
      <c r="AY66">
        <f t="shared" si="109"/>
        <v>0.15776621338776434</v>
      </c>
      <c r="AZ66">
        <f t="shared" si="110"/>
        <v>19.187114510075837</v>
      </c>
      <c r="BA66">
        <f t="shared" si="111"/>
        <v>0.73583080169483905</v>
      </c>
      <c r="BB66">
        <f t="shared" si="112"/>
        <v>36.706642169371129</v>
      </c>
      <c r="BC66">
        <f t="shared" si="113"/>
        <v>374.37277825687994</v>
      </c>
      <c r="BD66">
        <f t="shared" si="114"/>
        <v>1.3616367866372291E-2</v>
      </c>
    </row>
    <row r="67" spans="1:114" x14ac:dyDescent="0.25">
      <c r="A67" s="1">
        <v>48</v>
      </c>
      <c r="B67" s="1" t="s">
        <v>103</v>
      </c>
      <c r="C67" s="1">
        <v>901.00002125650644</v>
      </c>
      <c r="D67" s="1">
        <v>0</v>
      </c>
      <c r="E67">
        <f t="shared" si="87"/>
        <v>13.899011214769086</v>
      </c>
      <c r="F67">
        <f t="shared" si="88"/>
        <v>0.27322798131292703</v>
      </c>
      <c r="G67">
        <f t="shared" si="89"/>
        <v>280.24582267114238</v>
      </c>
      <c r="H67">
        <f t="shared" si="90"/>
        <v>6.0217585662924815</v>
      </c>
      <c r="I67">
        <f t="shared" si="91"/>
        <v>1.6155330596585753</v>
      </c>
      <c r="J67">
        <f t="shared" si="92"/>
        <v>20.250215530395508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19.232372283935547</v>
      </c>
      <c r="P67" s="1">
        <v>20.250215530395508</v>
      </c>
      <c r="Q67" s="1">
        <v>18.990947723388672</v>
      </c>
      <c r="R67" s="1">
        <v>400.39505004882812</v>
      </c>
      <c r="S67" s="1">
        <v>380.96044921875</v>
      </c>
      <c r="T67" s="1">
        <v>4.0700750350952148</v>
      </c>
      <c r="U67" s="1">
        <v>11.216211318969727</v>
      </c>
      <c r="V67" s="1">
        <v>12.451017379760742</v>
      </c>
      <c r="W67" s="1">
        <v>34.312206268310547</v>
      </c>
      <c r="X67" s="1">
        <v>499.92474365234375</v>
      </c>
      <c r="Y67" s="1">
        <v>1499.2989501953125</v>
      </c>
      <c r="Z67" s="1">
        <v>257.87078857421875</v>
      </c>
      <c r="AA67" s="1">
        <v>68.444496154785156</v>
      </c>
      <c r="AB67" s="1">
        <v>-2.6526145935058594</v>
      </c>
      <c r="AC67" s="1">
        <v>0.18626448512077332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0.83320790608723938</v>
      </c>
      <c r="AL67">
        <f t="shared" si="96"/>
        <v>6.0217585662924811E-3</v>
      </c>
      <c r="AM67">
        <f t="shared" si="97"/>
        <v>293.40021553039549</v>
      </c>
      <c r="AN67">
        <f t="shared" si="98"/>
        <v>292.38237228393552</v>
      </c>
      <c r="AO67">
        <f t="shared" si="99"/>
        <v>239.88782666933912</v>
      </c>
      <c r="AP67">
        <f t="shared" si="100"/>
        <v>-0.43747930806943847</v>
      </c>
      <c r="AQ67">
        <f t="shared" si="101"/>
        <v>2.3832209921510565</v>
      </c>
      <c r="AR67">
        <f t="shared" si="102"/>
        <v>34.819760916370463</v>
      </c>
      <c r="AS67">
        <f t="shared" si="103"/>
        <v>23.603549597400736</v>
      </c>
      <c r="AT67">
        <f t="shared" si="104"/>
        <v>19.741293907165527</v>
      </c>
      <c r="AU67">
        <f t="shared" si="105"/>
        <v>2.3092819961977056</v>
      </c>
      <c r="AV67">
        <f t="shared" si="106"/>
        <v>0.24924852030973604</v>
      </c>
      <c r="AW67">
        <f t="shared" si="107"/>
        <v>0.76768793249248124</v>
      </c>
      <c r="AX67">
        <f t="shared" si="108"/>
        <v>1.5415940637052243</v>
      </c>
      <c r="AY67">
        <f t="shared" si="109"/>
        <v>0.15777076304977045</v>
      </c>
      <c r="AZ67">
        <f t="shared" si="110"/>
        <v>19.181284132209608</v>
      </c>
      <c r="BA67">
        <f t="shared" si="111"/>
        <v>0.7356297044636867</v>
      </c>
      <c r="BB67">
        <f t="shared" si="112"/>
        <v>36.704566169764206</v>
      </c>
      <c r="BC67">
        <f t="shared" si="113"/>
        <v>374.35352495135271</v>
      </c>
      <c r="BD67">
        <f t="shared" si="114"/>
        <v>1.3627684603559741E-2</v>
      </c>
    </row>
    <row r="68" spans="1:114" x14ac:dyDescent="0.25">
      <c r="A68" s="1">
        <v>49</v>
      </c>
      <c r="B68" s="1" t="s">
        <v>104</v>
      </c>
      <c r="C68" s="1">
        <v>901.50002124533057</v>
      </c>
      <c r="D68" s="1">
        <v>0</v>
      </c>
      <c r="E68">
        <f t="shared" si="87"/>
        <v>13.85893251635437</v>
      </c>
      <c r="F68">
        <f t="shared" si="88"/>
        <v>0.27327667462477745</v>
      </c>
      <c r="G68">
        <f t="shared" si="89"/>
        <v>280.54463434202796</v>
      </c>
      <c r="H68">
        <f t="shared" si="90"/>
        <v>6.0241161523418674</v>
      </c>
      <c r="I68">
        <f t="shared" si="91"/>
        <v>1.615902427602943</v>
      </c>
      <c r="J68">
        <f t="shared" si="92"/>
        <v>20.254024505615234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19.234088897705078</v>
      </c>
      <c r="P68" s="1">
        <v>20.254024505615234</v>
      </c>
      <c r="Q68" s="1">
        <v>18.991497039794922</v>
      </c>
      <c r="R68" s="1">
        <v>400.38760375976562</v>
      </c>
      <c r="S68" s="1">
        <v>381.00009155273437</v>
      </c>
      <c r="T68" s="1">
        <v>4.0701694488525391</v>
      </c>
      <c r="U68" s="1">
        <v>11.218954086303711</v>
      </c>
      <c r="V68" s="1">
        <v>12.450040817260742</v>
      </c>
      <c r="W68" s="1">
        <v>34.317104339599609</v>
      </c>
      <c r="X68" s="1">
        <v>499.93380737304687</v>
      </c>
      <c r="Y68" s="1">
        <v>1499.2333984375</v>
      </c>
      <c r="Z68" s="1">
        <v>257.97982788085937</v>
      </c>
      <c r="AA68" s="1">
        <v>68.444854736328125</v>
      </c>
      <c r="AB68" s="1">
        <v>-2.6526145935058594</v>
      </c>
      <c r="AC68" s="1">
        <v>0.18626448512077332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0.83322301228841134</v>
      </c>
      <c r="AL68">
        <f t="shared" si="96"/>
        <v>6.0241161523418678E-3</v>
      </c>
      <c r="AM68">
        <f t="shared" si="97"/>
        <v>293.40402450561521</v>
      </c>
      <c r="AN68">
        <f t="shared" si="98"/>
        <v>292.38408889770506</v>
      </c>
      <c r="AO68">
        <f t="shared" si="99"/>
        <v>239.87733838832355</v>
      </c>
      <c r="AP68">
        <f t="shared" si="100"/>
        <v>-0.43911560197587646</v>
      </c>
      <c r="AQ68">
        <f t="shared" si="101"/>
        <v>2.3837821103335353</v>
      </c>
      <c r="AR68">
        <f t="shared" si="102"/>
        <v>34.827776602297433</v>
      </c>
      <c r="AS68">
        <f t="shared" si="103"/>
        <v>23.608822515993722</v>
      </c>
      <c r="AT68">
        <f t="shared" si="104"/>
        <v>19.744056701660156</v>
      </c>
      <c r="AU68">
        <f t="shared" si="105"/>
        <v>2.3096778995157043</v>
      </c>
      <c r="AV68">
        <f t="shared" si="106"/>
        <v>0.24928904104823268</v>
      </c>
      <c r="AW68">
        <f t="shared" si="107"/>
        <v>0.76787968273059237</v>
      </c>
      <c r="AX68">
        <f t="shared" si="108"/>
        <v>1.5417982167851121</v>
      </c>
      <c r="AY68">
        <f t="shared" si="109"/>
        <v>0.15779673987730902</v>
      </c>
      <c r="AZ68">
        <f t="shared" si="110"/>
        <v>19.201836744596395</v>
      </c>
      <c r="BA68">
        <f t="shared" si="111"/>
        <v>0.73633744600609286</v>
      </c>
      <c r="BB68">
        <f t="shared" si="112"/>
        <v>36.705638579215261</v>
      </c>
      <c r="BC68">
        <f t="shared" si="113"/>
        <v>374.41221877907788</v>
      </c>
      <c r="BD68">
        <f t="shared" si="114"/>
        <v>1.3586655096296339E-2</v>
      </c>
    </row>
    <row r="69" spans="1:114" x14ac:dyDescent="0.25">
      <c r="A69" s="1">
        <v>50</v>
      </c>
      <c r="B69" s="1" t="s">
        <v>104</v>
      </c>
      <c r="C69" s="1">
        <v>902.0000212341547</v>
      </c>
      <c r="D69" s="1">
        <v>0</v>
      </c>
      <c r="E69">
        <f t="shared" si="87"/>
        <v>13.84695826693498</v>
      </c>
      <c r="F69">
        <f t="shared" si="88"/>
        <v>0.27332817190949155</v>
      </c>
      <c r="G69">
        <f t="shared" si="89"/>
        <v>280.6488005058344</v>
      </c>
      <c r="H69">
        <f t="shared" si="90"/>
        <v>6.0259796999413222</v>
      </c>
      <c r="I69">
        <f t="shared" si="91"/>
        <v>1.6161187424521981</v>
      </c>
      <c r="J69">
        <f t="shared" si="92"/>
        <v>20.256580352783203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19.235532760620117</v>
      </c>
      <c r="P69" s="1">
        <v>20.256580352783203</v>
      </c>
      <c r="Q69" s="1">
        <v>18.991647720336914</v>
      </c>
      <c r="R69" s="1">
        <v>400.39181518554687</v>
      </c>
      <c r="S69" s="1">
        <v>381.01712036132812</v>
      </c>
      <c r="T69" s="1">
        <v>4.0700979232788086</v>
      </c>
      <c r="U69" s="1">
        <v>11.221290588378906</v>
      </c>
      <c r="V69" s="1">
        <v>12.448708534240723</v>
      </c>
      <c r="W69" s="1">
        <v>34.321182250976562</v>
      </c>
      <c r="X69" s="1">
        <v>499.91888427734375</v>
      </c>
      <c r="Y69" s="1">
        <v>1499.1895751953125</v>
      </c>
      <c r="Z69" s="1">
        <v>258.0484619140625</v>
      </c>
      <c r="AA69" s="1">
        <v>68.44488525390625</v>
      </c>
      <c r="AB69" s="1">
        <v>-2.6526145935058594</v>
      </c>
      <c r="AC69" s="1">
        <v>0.18626448512077332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0.8331981404622395</v>
      </c>
      <c r="AL69">
        <f t="shared" si="96"/>
        <v>6.0259796999413218E-3</v>
      </c>
      <c r="AM69">
        <f t="shared" si="97"/>
        <v>293.40658035278318</v>
      </c>
      <c r="AN69">
        <f t="shared" si="98"/>
        <v>292.38553276062009</v>
      </c>
      <c r="AO69">
        <f t="shared" si="99"/>
        <v>239.87032666973028</v>
      </c>
      <c r="AP69">
        <f t="shared" si="100"/>
        <v>-0.44032381581087165</v>
      </c>
      <c r="AQ69">
        <f t="shared" si="101"/>
        <v>2.3841586891745306</v>
      </c>
      <c r="AR69">
        <f t="shared" si="102"/>
        <v>34.833263001758965</v>
      </c>
      <c r="AS69">
        <f t="shared" si="103"/>
        <v>23.611972413380059</v>
      </c>
      <c r="AT69">
        <f t="shared" si="104"/>
        <v>19.74605655670166</v>
      </c>
      <c r="AU69">
        <f t="shared" si="105"/>
        <v>2.3099645121376207</v>
      </c>
      <c r="AV69">
        <f t="shared" si="106"/>
        <v>0.24933189376814752</v>
      </c>
      <c r="AW69">
        <f t="shared" si="107"/>
        <v>0.76803994672233233</v>
      </c>
      <c r="AX69">
        <f t="shared" si="108"/>
        <v>1.5419245654152882</v>
      </c>
      <c r="AY69">
        <f t="shared" si="109"/>
        <v>0.15782421179696768</v>
      </c>
      <c r="AZ69">
        <f t="shared" si="110"/>
        <v>19.208974947268263</v>
      </c>
      <c r="BA69">
        <f t="shared" si="111"/>
        <v>0.7365779265763388</v>
      </c>
      <c r="BB69">
        <f t="shared" si="112"/>
        <v>36.707957830405427</v>
      </c>
      <c r="BC69">
        <f t="shared" si="113"/>
        <v>374.43493957236393</v>
      </c>
      <c r="BD69">
        <f t="shared" si="114"/>
        <v>1.3574950049334254E-2</v>
      </c>
    </row>
    <row r="70" spans="1:114" x14ac:dyDescent="0.25">
      <c r="A70" s="1">
        <v>51</v>
      </c>
      <c r="B70" s="1" t="s">
        <v>105</v>
      </c>
      <c r="C70" s="1">
        <v>902.50002122297883</v>
      </c>
      <c r="D70" s="1">
        <v>0</v>
      </c>
      <c r="E70">
        <f t="shared" si="87"/>
        <v>13.891174025545439</v>
      </c>
      <c r="F70">
        <f t="shared" si="88"/>
        <v>0.27336560806915505</v>
      </c>
      <c r="G70">
        <f t="shared" si="89"/>
        <v>280.36020592378418</v>
      </c>
      <c r="H70">
        <f t="shared" si="90"/>
        <v>6.0276405554518018</v>
      </c>
      <c r="I70">
        <f t="shared" si="91"/>
        <v>1.6163482414532933</v>
      </c>
      <c r="J70">
        <f t="shared" si="92"/>
        <v>20.258955001831055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19.237953186035156</v>
      </c>
      <c r="P70" s="1">
        <v>20.258955001831055</v>
      </c>
      <c r="Q70" s="1">
        <v>18.991724014282227</v>
      </c>
      <c r="R70" s="1">
        <v>400.42169189453125</v>
      </c>
      <c r="S70" s="1">
        <v>380.99346923828125</v>
      </c>
      <c r="T70" s="1">
        <v>4.0700030326843262</v>
      </c>
      <c r="U70" s="1">
        <v>11.223106384277344</v>
      </c>
      <c r="V70" s="1">
        <v>12.446478843688965</v>
      </c>
      <c r="W70" s="1">
        <v>34.321392059326172</v>
      </c>
      <c r="X70" s="1">
        <v>499.92218017578125</v>
      </c>
      <c r="Y70" s="1">
        <v>1499.2183837890625</v>
      </c>
      <c r="Z70" s="1">
        <v>258.03970336914062</v>
      </c>
      <c r="AA70" s="1">
        <v>68.444541931152344</v>
      </c>
      <c r="AB70" s="1">
        <v>-2.6526145935058594</v>
      </c>
      <c r="AC70" s="1">
        <v>0.18626448512077332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0.83320363362630201</v>
      </c>
      <c r="AL70">
        <f t="shared" si="96"/>
        <v>6.0276405554518016E-3</v>
      </c>
      <c r="AM70">
        <f t="shared" si="97"/>
        <v>293.40895500183103</v>
      </c>
      <c r="AN70">
        <f t="shared" si="98"/>
        <v>292.38795318603513</v>
      </c>
      <c r="AO70">
        <f t="shared" si="99"/>
        <v>239.87493604462725</v>
      </c>
      <c r="AP70">
        <f t="shared" si="100"/>
        <v>-0.44113807125184468</v>
      </c>
      <c r="AQ70">
        <f t="shared" si="101"/>
        <v>2.3845086169697476</v>
      </c>
      <c r="AR70">
        <f t="shared" si="102"/>
        <v>34.838550302057683</v>
      </c>
      <c r="AS70">
        <f t="shared" si="103"/>
        <v>23.61544391778034</v>
      </c>
      <c r="AT70">
        <f t="shared" si="104"/>
        <v>19.748454093933105</v>
      </c>
      <c r="AU70">
        <f t="shared" si="105"/>
        <v>2.3103081603401616</v>
      </c>
      <c r="AV70">
        <f t="shared" si="106"/>
        <v>0.24936304483656629</v>
      </c>
      <c r="AW70">
        <f t="shared" si="107"/>
        <v>0.76816037551645422</v>
      </c>
      <c r="AX70">
        <f t="shared" si="108"/>
        <v>1.5421477848237073</v>
      </c>
      <c r="AY70">
        <f t="shared" si="109"/>
        <v>0.15784418212550538</v>
      </c>
      <c r="AZ70">
        <f t="shared" si="110"/>
        <v>19.189125870176952</v>
      </c>
      <c r="BA70">
        <f t="shared" si="111"/>
        <v>0.73586617241578245</v>
      </c>
      <c r="BB70">
        <f t="shared" si="112"/>
        <v>36.708790381525034</v>
      </c>
      <c r="BC70">
        <f t="shared" si="113"/>
        <v>374.39027039529503</v>
      </c>
      <c r="BD70">
        <f t="shared" si="114"/>
        <v>1.3620230966970157E-2</v>
      </c>
    </row>
    <row r="71" spans="1:114" x14ac:dyDescent="0.25">
      <c r="A71" s="1">
        <v>52</v>
      </c>
      <c r="B71" s="1" t="s">
        <v>105</v>
      </c>
      <c r="C71" s="1">
        <v>903.00002121180296</v>
      </c>
      <c r="D71" s="1">
        <v>0</v>
      </c>
      <c r="E71">
        <f t="shared" si="87"/>
        <v>13.90703732409435</v>
      </c>
      <c r="F71">
        <f t="shared" si="88"/>
        <v>0.27334064051627688</v>
      </c>
      <c r="G71">
        <f t="shared" si="89"/>
        <v>280.24806087800999</v>
      </c>
      <c r="H71">
        <f t="shared" si="90"/>
        <v>6.0280062052033188</v>
      </c>
      <c r="I71">
        <f t="shared" si="91"/>
        <v>1.6165752539627842</v>
      </c>
      <c r="J71">
        <f t="shared" si="92"/>
        <v>20.260917663574219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19.239561080932617</v>
      </c>
      <c r="P71" s="1">
        <v>20.260917663574219</v>
      </c>
      <c r="Q71" s="1">
        <v>18.991764068603516</v>
      </c>
      <c r="R71" s="1">
        <v>400.43692016601562</v>
      </c>
      <c r="S71" s="1">
        <v>380.98886108398437</v>
      </c>
      <c r="T71" s="1">
        <v>4.0702509880065918</v>
      </c>
      <c r="U71" s="1">
        <v>11.224025726318359</v>
      </c>
      <c r="V71" s="1">
        <v>12.445980072021484</v>
      </c>
      <c r="W71" s="1">
        <v>34.320732116699219</v>
      </c>
      <c r="X71" s="1">
        <v>499.90512084960937</v>
      </c>
      <c r="Y71" s="1">
        <v>1499.19384765625</v>
      </c>
      <c r="Z71" s="1">
        <v>258.03253173828125</v>
      </c>
      <c r="AA71" s="1">
        <v>68.444480895996094</v>
      </c>
      <c r="AB71" s="1">
        <v>-2.6526145935058594</v>
      </c>
      <c r="AC71" s="1">
        <v>0.18626448512077332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0.83317520141601542</v>
      </c>
      <c r="AL71">
        <f t="shared" si="96"/>
        <v>6.0280062052033186E-3</v>
      </c>
      <c r="AM71">
        <f t="shared" si="97"/>
        <v>293.4109176635742</v>
      </c>
      <c r="AN71">
        <f t="shared" si="98"/>
        <v>292.38956108093259</v>
      </c>
      <c r="AO71">
        <f t="shared" si="99"/>
        <v>239.871010263465</v>
      </c>
      <c r="AP71">
        <f t="shared" si="100"/>
        <v>-0.44142419756530615</v>
      </c>
      <c r="AQ71">
        <f t="shared" si="101"/>
        <v>2.3847978683639499</v>
      </c>
      <c r="AR71">
        <f t="shared" si="102"/>
        <v>34.842807442542195</v>
      </c>
      <c r="AS71">
        <f t="shared" si="103"/>
        <v>23.618781716223836</v>
      </c>
      <c r="AT71">
        <f t="shared" si="104"/>
        <v>19.750239372253418</v>
      </c>
      <c r="AU71">
        <f t="shared" si="105"/>
        <v>2.3105640802268534</v>
      </c>
      <c r="AV71">
        <f t="shared" si="106"/>
        <v>0.2493422691255939</v>
      </c>
      <c r="AW71">
        <f t="shared" si="107"/>
        <v>0.76822261440116568</v>
      </c>
      <c r="AX71">
        <f t="shared" si="108"/>
        <v>1.5423414658256878</v>
      </c>
      <c r="AY71">
        <f t="shared" si="109"/>
        <v>0.15783086322456696</v>
      </c>
      <c r="AZ71">
        <f t="shared" si="110"/>
        <v>19.181433048904907</v>
      </c>
      <c r="BA71">
        <f t="shared" si="111"/>
        <v>0.7355807203408834</v>
      </c>
      <c r="BB71">
        <f t="shared" si="112"/>
        <v>36.706903665931492</v>
      </c>
      <c r="BC71">
        <f t="shared" si="113"/>
        <v>374.37812158860754</v>
      </c>
      <c r="BD71">
        <f t="shared" si="114"/>
        <v>1.3635526487709672E-2</v>
      </c>
    </row>
    <row r="72" spans="1:114" x14ac:dyDescent="0.25">
      <c r="A72" s="1">
        <v>53</v>
      </c>
      <c r="B72" s="1" t="s">
        <v>105</v>
      </c>
      <c r="C72" s="1">
        <v>903.50002120062709</v>
      </c>
      <c r="D72" s="1">
        <v>0</v>
      </c>
      <c r="E72">
        <f t="shared" si="87"/>
        <v>13.884488374322101</v>
      </c>
      <c r="F72">
        <f t="shared" si="88"/>
        <v>0.27330150076783793</v>
      </c>
      <c r="G72">
        <f t="shared" si="89"/>
        <v>280.36485323941747</v>
      </c>
      <c r="H72">
        <f t="shared" si="90"/>
        <v>6.0285909678980119</v>
      </c>
      <c r="I72">
        <f t="shared" si="91"/>
        <v>1.6169447884637149</v>
      </c>
      <c r="J72">
        <f t="shared" si="92"/>
        <v>20.263507843017578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19.240453720092773</v>
      </c>
      <c r="P72" s="1">
        <v>20.263507843017578</v>
      </c>
      <c r="Q72" s="1">
        <v>18.991672515869141</v>
      </c>
      <c r="R72" s="1">
        <v>400.40106201171875</v>
      </c>
      <c r="S72" s="1">
        <v>380.9793701171875</v>
      </c>
      <c r="T72" s="1">
        <v>4.0695109367370605</v>
      </c>
      <c r="U72" s="1">
        <v>11.224162101745605</v>
      </c>
      <c r="V72" s="1">
        <v>12.443072319030762</v>
      </c>
      <c r="W72" s="1">
        <v>34.319370269775391</v>
      </c>
      <c r="X72" s="1">
        <v>499.89230346679687</v>
      </c>
      <c r="Y72" s="1">
        <v>1499.19873046875</v>
      </c>
      <c r="Z72" s="1">
        <v>258.0966796875</v>
      </c>
      <c r="AA72" s="1">
        <v>68.444740295410156</v>
      </c>
      <c r="AB72" s="1">
        <v>-2.6526145935058594</v>
      </c>
      <c r="AC72" s="1">
        <v>0.18626448512077332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0.83315383911132801</v>
      </c>
      <c r="AL72">
        <f t="shared" si="96"/>
        <v>6.0285909678980121E-3</v>
      </c>
      <c r="AM72">
        <f t="shared" si="97"/>
        <v>293.41350784301756</v>
      </c>
      <c r="AN72">
        <f t="shared" si="98"/>
        <v>292.39045372009275</v>
      </c>
      <c r="AO72">
        <f t="shared" si="99"/>
        <v>239.87179151344753</v>
      </c>
      <c r="AP72">
        <f t="shared" si="100"/>
        <v>-0.44194234363949175</v>
      </c>
      <c r="AQ72">
        <f t="shared" si="101"/>
        <v>2.385179648551278</v>
      </c>
      <c r="AR72">
        <f t="shared" si="102"/>
        <v>34.848253324605366</v>
      </c>
      <c r="AS72">
        <f t="shared" si="103"/>
        <v>23.624091222859761</v>
      </c>
      <c r="AT72">
        <f t="shared" si="104"/>
        <v>19.751980781555176</v>
      </c>
      <c r="AU72">
        <f t="shared" si="105"/>
        <v>2.3108137354192766</v>
      </c>
      <c r="AV72">
        <f t="shared" si="106"/>
        <v>0.24930969994073593</v>
      </c>
      <c r="AW72">
        <f t="shared" si="107"/>
        <v>0.76823486008756303</v>
      </c>
      <c r="AX72">
        <f t="shared" si="108"/>
        <v>1.5425788753317136</v>
      </c>
      <c r="AY72">
        <f t="shared" si="109"/>
        <v>0.15780998381586203</v>
      </c>
      <c r="AZ72">
        <f t="shared" si="110"/>
        <v>19.18949956793271</v>
      </c>
      <c r="BA72">
        <f t="shared" si="111"/>
        <v>0.73590560337474054</v>
      </c>
      <c r="BB72">
        <f t="shared" si="112"/>
        <v>36.701592064906585</v>
      </c>
      <c r="BC72">
        <f t="shared" si="113"/>
        <v>374.37934931259758</v>
      </c>
      <c r="BD72">
        <f t="shared" si="114"/>
        <v>1.3611403227233525E-2</v>
      </c>
    </row>
    <row r="73" spans="1:114" x14ac:dyDescent="0.25">
      <c r="A73" s="1">
        <v>54</v>
      </c>
      <c r="B73" s="1" t="s">
        <v>106</v>
      </c>
      <c r="C73" s="1">
        <v>904.00002118945122</v>
      </c>
      <c r="D73" s="1">
        <v>0</v>
      </c>
      <c r="E73">
        <f t="shared" si="87"/>
        <v>13.87448866606181</v>
      </c>
      <c r="F73">
        <f t="shared" si="88"/>
        <v>0.27325625433714074</v>
      </c>
      <c r="G73">
        <f t="shared" si="89"/>
        <v>280.39265965891832</v>
      </c>
      <c r="H73">
        <f t="shared" si="90"/>
        <v>6.0297235489952064</v>
      </c>
      <c r="I73">
        <f t="shared" si="91"/>
        <v>1.6174710103167755</v>
      </c>
      <c r="J73">
        <f t="shared" si="92"/>
        <v>20.267377853393555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19.241186141967773</v>
      </c>
      <c r="P73" s="1">
        <v>20.267377853393555</v>
      </c>
      <c r="Q73" s="1">
        <v>18.991815567016602</v>
      </c>
      <c r="R73" s="1">
        <v>400.3719482421875</v>
      </c>
      <c r="S73" s="1">
        <v>380.96176147460937</v>
      </c>
      <c r="T73" s="1">
        <v>4.0688776969909668</v>
      </c>
      <c r="U73" s="1">
        <v>11.224906921386719</v>
      </c>
      <c r="V73" s="1">
        <v>12.440460205078125</v>
      </c>
      <c r="W73" s="1">
        <v>34.319786071777344</v>
      </c>
      <c r="X73" s="1">
        <v>499.88955688476562</v>
      </c>
      <c r="Y73" s="1">
        <v>1499.2744140625</v>
      </c>
      <c r="Z73" s="1">
        <v>258.08099365234375</v>
      </c>
      <c r="AA73" s="1">
        <v>68.444145202636719</v>
      </c>
      <c r="AB73" s="1">
        <v>-2.6526145935058594</v>
      </c>
      <c r="AC73" s="1">
        <v>0.18626448512077332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0.83314926147460933</v>
      </c>
      <c r="AL73">
        <f t="shared" si="96"/>
        <v>6.0297235489952068E-3</v>
      </c>
      <c r="AM73">
        <f t="shared" si="97"/>
        <v>293.41737785339353</v>
      </c>
      <c r="AN73">
        <f t="shared" si="98"/>
        <v>292.39118614196775</v>
      </c>
      <c r="AO73">
        <f t="shared" si="99"/>
        <v>239.88390088817687</v>
      </c>
      <c r="AP73">
        <f t="shared" si="100"/>
        <v>-0.44279939864223555</v>
      </c>
      <c r="AQ73">
        <f t="shared" si="101"/>
        <v>2.3857501695302501</v>
      </c>
      <c r="AR73">
        <f t="shared" si="102"/>
        <v>34.856891885594649</v>
      </c>
      <c r="AS73">
        <f t="shared" si="103"/>
        <v>23.63198496420793</v>
      </c>
      <c r="AT73">
        <f t="shared" si="104"/>
        <v>19.754281997680664</v>
      </c>
      <c r="AU73">
        <f t="shared" si="105"/>
        <v>2.3111436829498868</v>
      </c>
      <c r="AV73">
        <f t="shared" si="106"/>
        <v>0.24927204820898086</v>
      </c>
      <c r="AW73">
        <f t="shared" si="107"/>
        <v>0.76827915921347445</v>
      </c>
      <c r="AX73">
        <f t="shared" si="108"/>
        <v>1.5428645237364123</v>
      </c>
      <c r="AY73">
        <f t="shared" si="109"/>
        <v>0.15778584618179867</v>
      </c>
      <c r="AZ73">
        <f t="shared" si="110"/>
        <v>19.191235911448505</v>
      </c>
      <c r="BA73">
        <f t="shared" si="111"/>
        <v>0.73601260812525438</v>
      </c>
      <c r="BB73">
        <f t="shared" si="112"/>
        <v>36.694909977337922</v>
      </c>
      <c r="BC73">
        <f t="shared" si="113"/>
        <v>374.36649405241127</v>
      </c>
      <c r="BD73">
        <f t="shared" si="114"/>
        <v>1.3599590793279064E-2</v>
      </c>
    </row>
    <row r="74" spans="1:114" x14ac:dyDescent="0.25">
      <c r="A74" s="1">
        <v>55</v>
      </c>
      <c r="B74" s="1" t="s">
        <v>106</v>
      </c>
      <c r="C74" s="1">
        <v>904.50002117827535</v>
      </c>
      <c r="D74" s="1">
        <v>0</v>
      </c>
      <c r="E74">
        <f t="shared" si="87"/>
        <v>13.875546206742692</v>
      </c>
      <c r="F74">
        <f t="shared" si="88"/>
        <v>0.27327542987705322</v>
      </c>
      <c r="G74">
        <f t="shared" si="89"/>
        <v>280.38989916255866</v>
      </c>
      <c r="H74">
        <f t="shared" si="90"/>
        <v>6.0314647243269039</v>
      </c>
      <c r="I74">
        <f t="shared" si="91"/>
        <v>1.6178231325581165</v>
      </c>
      <c r="J74">
        <f t="shared" si="92"/>
        <v>20.270210266113281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19.242477416992188</v>
      </c>
      <c r="P74" s="1">
        <v>20.270210266113281</v>
      </c>
      <c r="Q74" s="1">
        <v>18.991874694824219</v>
      </c>
      <c r="R74" s="1">
        <v>400.37393188476562</v>
      </c>
      <c r="S74" s="1">
        <v>380.96279907226562</v>
      </c>
      <c r="T74" s="1">
        <v>4.0682287216186523</v>
      </c>
      <c r="U74" s="1">
        <v>11.22590160369873</v>
      </c>
      <c r="V74" s="1">
        <v>12.437434196472168</v>
      </c>
      <c r="W74" s="1">
        <v>34.319950103759766</v>
      </c>
      <c r="X74" s="1">
        <v>499.9185791015625</v>
      </c>
      <c r="Y74" s="1">
        <v>1499.3363037109375</v>
      </c>
      <c r="Z74" s="1">
        <v>258.07333374023437</v>
      </c>
      <c r="AA74" s="1">
        <v>68.443916320800781</v>
      </c>
      <c r="AB74" s="1">
        <v>-2.6526145935058594</v>
      </c>
      <c r="AC74" s="1">
        <v>0.18626448512077332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0.83319763183593742</v>
      </c>
      <c r="AL74">
        <f t="shared" si="96"/>
        <v>6.0314647243269043E-3</v>
      </c>
      <c r="AM74">
        <f t="shared" si="97"/>
        <v>293.42021026611326</v>
      </c>
      <c r="AN74">
        <f t="shared" si="98"/>
        <v>292.39247741699216</v>
      </c>
      <c r="AO74">
        <f t="shared" si="99"/>
        <v>239.89380323170553</v>
      </c>
      <c r="AP74">
        <f t="shared" si="100"/>
        <v>-0.44379693702554857</v>
      </c>
      <c r="AQ74">
        <f t="shared" si="101"/>
        <v>2.3861678025472157</v>
      </c>
      <c r="AR74">
        <f t="shared" si="102"/>
        <v>34.863110277955201</v>
      </c>
      <c r="AS74">
        <f t="shared" si="103"/>
        <v>23.63720867425647</v>
      </c>
      <c r="AT74">
        <f t="shared" si="104"/>
        <v>19.756343841552734</v>
      </c>
      <c r="AU74">
        <f t="shared" si="105"/>
        <v>2.3114393444410259</v>
      </c>
      <c r="AV74">
        <f t="shared" si="106"/>
        <v>0.24928800523188752</v>
      </c>
      <c r="AW74">
        <f t="shared" si="107"/>
        <v>0.76834466998909923</v>
      </c>
      <c r="AX74">
        <f t="shared" si="108"/>
        <v>1.5430946744519267</v>
      </c>
      <c r="AY74">
        <f t="shared" si="109"/>
        <v>0.15779607584012653</v>
      </c>
      <c r="AZ74">
        <f t="shared" si="110"/>
        <v>19.190982795479933</v>
      </c>
      <c r="BA74">
        <f t="shared" si="111"/>
        <v>0.73600335740228251</v>
      </c>
      <c r="BB74">
        <f t="shared" si="112"/>
        <v>36.692366956661871</v>
      </c>
      <c r="BC74">
        <f t="shared" si="113"/>
        <v>374.36702894587654</v>
      </c>
      <c r="BD74">
        <f t="shared" si="114"/>
        <v>1.3599665402572795E-2</v>
      </c>
    </row>
    <row r="75" spans="1:114" x14ac:dyDescent="0.25">
      <c r="A75" s="1">
        <v>56</v>
      </c>
      <c r="B75" s="1" t="s">
        <v>107</v>
      </c>
      <c r="C75" s="1">
        <v>905.00002116709948</v>
      </c>
      <c r="D75" s="1">
        <v>0</v>
      </c>
      <c r="E75">
        <f t="shared" si="87"/>
        <v>13.91337020868068</v>
      </c>
      <c r="F75">
        <f t="shared" si="88"/>
        <v>0.27330650799896888</v>
      </c>
      <c r="G75">
        <f t="shared" si="89"/>
        <v>280.10857060953384</v>
      </c>
      <c r="H75">
        <f t="shared" si="90"/>
        <v>6.0333657228480808</v>
      </c>
      <c r="I75">
        <f t="shared" si="91"/>
        <v>1.6181439254649517</v>
      </c>
      <c r="J75">
        <f t="shared" si="92"/>
        <v>20.272645950317383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19.244281768798828</v>
      </c>
      <c r="P75" s="1">
        <v>20.272645950317383</v>
      </c>
      <c r="Q75" s="1">
        <v>18.992073059082031</v>
      </c>
      <c r="R75" s="1">
        <v>400.364501953125</v>
      </c>
      <c r="S75" s="1">
        <v>380.90814208984375</v>
      </c>
      <c r="T75" s="1">
        <v>4.0668864250183105</v>
      </c>
      <c r="U75" s="1">
        <v>11.226573944091797</v>
      </c>
      <c r="V75" s="1">
        <v>12.431809425354004</v>
      </c>
      <c r="W75" s="1">
        <v>34.317806243896484</v>
      </c>
      <c r="X75" s="1">
        <v>499.93508911132812</v>
      </c>
      <c r="Y75" s="1">
        <v>1499.4051513671875</v>
      </c>
      <c r="Z75" s="1">
        <v>258.01370239257812</v>
      </c>
      <c r="AA75" s="1">
        <v>68.4432373046875</v>
      </c>
      <c r="AB75" s="1">
        <v>-2.6526145935058594</v>
      </c>
      <c r="AC75" s="1">
        <v>0.18626448512077332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0.83322514851888008</v>
      </c>
      <c r="AL75">
        <f t="shared" si="96"/>
        <v>6.0333657228480806E-3</v>
      </c>
      <c r="AM75">
        <f t="shared" si="97"/>
        <v>293.42264595031736</v>
      </c>
      <c r="AN75">
        <f t="shared" si="98"/>
        <v>292.39428176879881</v>
      </c>
      <c r="AO75">
        <f t="shared" si="99"/>
        <v>239.90481885645931</v>
      </c>
      <c r="AP75">
        <f t="shared" si="100"/>
        <v>-0.44474808232184831</v>
      </c>
      <c r="AQ75">
        <f t="shared" si="101"/>
        <v>2.386526990039048</v>
      </c>
      <c r="AR75">
        <f t="shared" si="102"/>
        <v>34.868704111919634</v>
      </c>
      <c r="AS75">
        <f t="shared" si="103"/>
        <v>23.642130167827837</v>
      </c>
      <c r="AT75">
        <f t="shared" si="104"/>
        <v>19.758463859558105</v>
      </c>
      <c r="AU75">
        <f t="shared" si="105"/>
        <v>2.3117433824701674</v>
      </c>
      <c r="AV75">
        <f t="shared" si="106"/>
        <v>0.24931386663139607</v>
      </c>
      <c r="AW75">
        <f t="shared" si="107"/>
        <v>0.76838306457409633</v>
      </c>
      <c r="AX75">
        <f t="shared" si="108"/>
        <v>1.5433603178960711</v>
      </c>
      <c r="AY75">
        <f t="shared" si="109"/>
        <v>0.15781265498835073</v>
      </c>
      <c r="AZ75">
        <f t="shared" si="110"/>
        <v>19.171537369305142</v>
      </c>
      <c r="BA75">
        <f t="shared" si="111"/>
        <v>0.73537039421820871</v>
      </c>
      <c r="BB75">
        <f t="shared" si="112"/>
        <v>36.689772935950479</v>
      </c>
      <c r="BC75">
        <f t="shared" si="113"/>
        <v>374.2943922444349</v>
      </c>
      <c r="BD75">
        <f t="shared" si="114"/>
        <v>1.3638419498332789E-2</v>
      </c>
    </row>
    <row r="76" spans="1:114" x14ac:dyDescent="0.25">
      <c r="A76" s="1">
        <v>57</v>
      </c>
      <c r="B76" s="1" t="s">
        <v>108</v>
      </c>
      <c r="C76" s="1">
        <v>905.5000211559236</v>
      </c>
      <c r="D76" s="1">
        <v>0</v>
      </c>
      <c r="E76">
        <f t="shared" si="87"/>
        <v>13.99292680748132</v>
      </c>
      <c r="F76">
        <f t="shared" si="88"/>
        <v>0.27322522800360416</v>
      </c>
      <c r="G76">
        <f t="shared" si="89"/>
        <v>279.53784173018983</v>
      </c>
      <c r="H76">
        <f t="shared" si="90"/>
        <v>6.0344329976577997</v>
      </c>
      <c r="I76">
        <f t="shared" si="91"/>
        <v>1.6188494520315779</v>
      </c>
      <c r="J76">
        <f t="shared" si="92"/>
        <v>20.276887893676758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19.245647430419922</v>
      </c>
      <c r="P76" s="1">
        <v>20.276887893676758</v>
      </c>
      <c r="Q76" s="1">
        <v>18.992790222167969</v>
      </c>
      <c r="R76" s="1">
        <v>400.4110107421875</v>
      </c>
      <c r="S76" s="1">
        <v>380.85977172851562</v>
      </c>
      <c r="T76" s="1">
        <v>4.0648059844970703</v>
      </c>
      <c r="U76" s="1">
        <v>11.225497245788574</v>
      </c>
      <c r="V76" s="1">
        <v>12.424294471740723</v>
      </c>
      <c r="W76" s="1">
        <v>34.311325073242188</v>
      </c>
      <c r="X76" s="1">
        <v>499.9539794921875</v>
      </c>
      <c r="Y76" s="1">
        <v>1499.4652099609375</v>
      </c>
      <c r="Z76" s="1">
        <v>258.05136108398437</v>
      </c>
      <c r="AA76" s="1">
        <v>68.44268798828125</v>
      </c>
      <c r="AB76" s="1">
        <v>-2.6526145935058594</v>
      </c>
      <c r="AC76" s="1">
        <v>0.18626448512077332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0.83325663248697901</v>
      </c>
      <c r="AL76">
        <f t="shared" si="96"/>
        <v>6.0344329976577994E-3</v>
      </c>
      <c r="AM76">
        <f t="shared" si="97"/>
        <v>293.42688789367674</v>
      </c>
      <c r="AN76">
        <f t="shared" si="98"/>
        <v>292.3956474304199</v>
      </c>
      <c r="AO76">
        <f t="shared" si="99"/>
        <v>239.91442823124453</v>
      </c>
      <c r="AP76">
        <f t="shared" si="100"/>
        <v>-0.44556735185428997</v>
      </c>
      <c r="AQ76">
        <f t="shared" si="101"/>
        <v>2.3871526575383957</v>
      </c>
      <c r="AR76">
        <f t="shared" si="102"/>
        <v>34.87812544631683</v>
      </c>
      <c r="AS76">
        <f t="shared" si="103"/>
        <v>23.652628200528255</v>
      </c>
      <c r="AT76">
        <f t="shared" si="104"/>
        <v>19.76126766204834</v>
      </c>
      <c r="AU76">
        <f t="shared" si="105"/>
        <v>2.3121455378732381</v>
      </c>
      <c r="AV76">
        <f t="shared" si="106"/>
        <v>0.2492462290716484</v>
      </c>
      <c r="AW76">
        <f t="shared" si="107"/>
        <v>0.76830320550681785</v>
      </c>
      <c r="AX76">
        <f t="shared" si="108"/>
        <v>1.5438423323664203</v>
      </c>
      <c r="AY76">
        <f t="shared" si="109"/>
        <v>0.15776929419781377</v>
      </c>
      <c r="AZ76">
        <f t="shared" si="110"/>
        <v>19.132321282456928</v>
      </c>
      <c r="BA76">
        <f t="shared" si="111"/>
        <v>0.73396526091878755</v>
      </c>
      <c r="BB76">
        <f t="shared" si="112"/>
        <v>36.676846139244567</v>
      </c>
      <c r="BC76">
        <f t="shared" si="113"/>
        <v>374.20820448623402</v>
      </c>
      <c r="BD76">
        <f t="shared" si="114"/>
        <v>1.3714729324556611E-2</v>
      </c>
    </row>
    <row r="77" spans="1:114" x14ac:dyDescent="0.25">
      <c r="A77" s="1">
        <v>58</v>
      </c>
      <c r="B77" s="1" t="s">
        <v>108</v>
      </c>
      <c r="C77" s="1">
        <v>906.00002114474773</v>
      </c>
      <c r="D77" s="1">
        <v>0</v>
      </c>
      <c r="E77">
        <f t="shared" si="87"/>
        <v>14.0146018912725</v>
      </c>
      <c r="F77">
        <f t="shared" si="88"/>
        <v>0.27319969695512364</v>
      </c>
      <c r="G77">
        <f t="shared" si="89"/>
        <v>279.37621147611821</v>
      </c>
      <c r="H77">
        <f t="shared" si="90"/>
        <v>6.0354572212937692</v>
      </c>
      <c r="I77">
        <f t="shared" si="91"/>
        <v>1.6192563722267304</v>
      </c>
      <c r="J77">
        <f t="shared" si="92"/>
        <v>20.27960205078125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19.247774124145508</v>
      </c>
      <c r="P77" s="1">
        <v>20.27960205078125</v>
      </c>
      <c r="Q77" s="1">
        <v>18.992670059204102</v>
      </c>
      <c r="R77" s="1">
        <v>400.4205322265625</v>
      </c>
      <c r="S77" s="1">
        <v>380.843017578125</v>
      </c>
      <c r="T77" s="1">
        <v>4.063532829284668</v>
      </c>
      <c r="U77" s="1">
        <v>11.225409507751465</v>
      </c>
      <c r="V77" s="1">
        <v>12.418747901916504</v>
      </c>
      <c r="W77" s="1">
        <v>34.306488037109375</v>
      </c>
      <c r="X77" s="1">
        <v>499.95611572265625</v>
      </c>
      <c r="Y77" s="1">
        <v>1499.5313720703125</v>
      </c>
      <c r="Z77" s="1">
        <v>258.00448608398437</v>
      </c>
      <c r="AA77" s="1">
        <v>68.442642211914062</v>
      </c>
      <c r="AB77" s="1">
        <v>-2.6526145935058594</v>
      </c>
      <c r="AC77" s="1">
        <v>0.18626448512077332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0.83326019287109365</v>
      </c>
      <c r="AL77">
        <f t="shared" si="96"/>
        <v>6.035457221293769E-3</v>
      </c>
      <c r="AM77">
        <f t="shared" si="97"/>
        <v>293.42960205078123</v>
      </c>
      <c r="AN77">
        <f t="shared" si="98"/>
        <v>292.39777412414549</v>
      </c>
      <c r="AO77">
        <f t="shared" si="99"/>
        <v>239.92501416850791</v>
      </c>
      <c r="AP77">
        <f t="shared" si="100"/>
        <v>-0.44605720777321628</v>
      </c>
      <c r="AQ77">
        <f t="shared" si="101"/>
        <v>2.3875530588479821</v>
      </c>
      <c r="AR77">
        <f t="shared" si="102"/>
        <v>34.883998946966017</v>
      </c>
      <c r="AS77">
        <f t="shared" si="103"/>
        <v>23.658589439214552</v>
      </c>
      <c r="AT77">
        <f t="shared" si="104"/>
        <v>19.763688087463379</v>
      </c>
      <c r="AU77">
        <f t="shared" si="105"/>
        <v>2.3124927539870779</v>
      </c>
      <c r="AV77">
        <f t="shared" si="106"/>
        <v>0.24922498255144146</v>
      </c>
      <c r="AW77">
        <f t="shared" si="107"/>
        <v>0.76829668662125183</v>
      </c>
      <c r="AX77">
        <f t="shared" si="108"/>
        <v>1.5441960673658262</v>
      </c>
      <c r="AY77">
        <f t="shared" si="109"/>
        <v>0.15775567363376525</v>
      </c>
      <c r="AZ77">
        <f t="shared" si="110"/>
        <v>19.121246084579997</v>
      </c>
      <c r="BA77">
        <f t="shared" si="111"/>
        <v>0.73357314846610733</v>
      </c>
      <c r="BB77">
        <f t="shared" si="112"/>
        <v>36.670844303870467</v>
      </c>
      <c r="BC77">
        <f t="shared" si="113"/>
        <v>374.18114703909191</v>
      </c>
      <c r="BD77">
        <f t="shared" si="114"/>
        <v>1.3734718812059517E-2</v>
      </c>
    </row>
    <row r="78" spans="1:114" x14ac:dyDescent="0.25">
      <c r="A78" s="1">
        <v>59</v>
      </c>
      <c r="B78" s="1" t="s">
        <v>109</v>
      </c>
      <c r="C78" s="1">
        <v>906.50002113357186</v>
      </c>
      <c r="D78" s="1">
        <v>0</v>
      </c>
      <c r="E78">
        <f t="shared" si="87"/>
        <v>13.983453870001957</v>
      </c>
      <c r="F78">
        <f t="shared" si="88"/>
        <v>0.2731418547292872</v>
      </c>
      <c r="G78">
        <f t="shared" si="89"/>
        <v>279.55169884221817</v>
      </c>
      <c r="H78">
        <f t="shared" si="90"/>
        <v>6.0364360068162739</v>
      </c>
      <c r="I78">
        <f t="shared" si="91"/>
        <v>1.6198343315344625</v>
      </c>
      <c r="J78">
        <f t="shared" si="92"/>
        <v>20.283447265625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19.248533248901367</v>
      </c>
      <c r="P78" s="1">
        <v>20.283447265625</v>
      </c>
      <c r="Q78" s="1">
        <v>18.992969512939453</v>
      </c>
      <c r="R78" s="1">
        <v>400.38626098632812</v>
      </c>
      <c r="S78" s="1">
        <v>380.84634399414062</v>
      </c>
      <c r="T78" s="1">
        <v>4.0624046325683594</v>
      </c>
      <c r="U78" s="1">
        <v>11.225192070007324</v>
      </c>
      <c r="V78" s="1">
        <v>12.41478157043457</v>
      </c>
      <c r="W78" s="1">
        <v>34.304389953613281</v>
      </c>
      <c r="X78" s="1">
        <v>499.97372436523437</v>
      </c>
      <c r="Y78" s="1">
        <v>1499.4954833984375</v>
      </c>
      <c r="Z78" s="1">
        <v>258.05123901367187</v>
      </c>
      <c r="AA78" s="1">
        <v>68.443023681640625</v>
      </c>
      <c r="AB78" s="1">
        <v>-2.6526145935058594</v>
      </c>
      <c r="AC78" s="1">
        <v>0.18626448512077332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0.83328954060872384</v>
      </c>
      <c r="AL78">
        <f t="shared" si="96"/>
        <v>6.0364360068162742E-3</v>
      </c>
      <c r="AM78">
        <f t="shared" si="97"/>
        <v>293.43344726562498</v>
      </c>
      <c r="AN78">
        <f t="shared" si="98"/>
        <v>292.39853324890134</v>
      </c>
      <c r="AO78">
        <f t="shared" si="99"/>
        <v>239.91927198113626</v>
      </c>
      <c r="AP78">
        <f t="shared" si="100"/>
        <v>-0.44703963681174758</v>
      </c>
      <c r="AQ78">
        <f t="shared" si="101"/>
        <v>2.3881204182129383</v>
      </c>
      <c r="AR78">
        <f t="shared" si="102"/>
        <v>34.892094033150308</v>
      </c>
      <c r="AS78">
        <f t="shared" si="103"/>
        <v>23.666901963142983</v>
      </c>
      <c r="AT78">
        <f t="shared" si="104"/>
        <v>19.765990257263184</v>
      </c>
      <c r="AU78">
        <f t="shared" si="105"/>
        <v>2.3128230484349399</v>
      </c>
      <c r="AV78">
        <f t="shared" si="106"/>
        <v>0.24917684590975681</v>
      </c>
      <c r="AW78">
        <f t="shared" si="107"/>
        <v>0.76828608667847587</v>
      </c>
      <c r="AX78">
        <f t="shared" si="108"/>
        <v>1.5445369617564642</v>
      </c>
      <c r="AY78">
        <f t="shared" si="109"/>
        <v>0.1577248146567295</v>
      </c>
      <c r="AZ78">
        <f t="shared" si="110"/>
        <v>19.13336354410081</v>
      </c>
      <c r="BA78">
        <f t="shared" si="111"/>
        <v>0.73402752383128855</v>
      </c>
      <c r="BB78">
        <f t="shared" si="112"/>
        <v>36.661858977457754</v>
      </c>
      <c r="BC78">
        <f t="shared" si="113"/>
        <v>374.19927973265015</v>
      </c>
      <c r="BD78">
        <f t="shared" si="114"/>
        <v>1.3700171046990563E-2</v>
      </c>
    </row>
    <row r="79" spans="1:114" x14ac:dyDescent="0.25">
      <c r="A79" s="1">
        <v>60</v>
      </c>
      <c r="B79" s="1" t="s">
        <v>109</v>
      </c>
      <c r="C79" s="1">
        <v>907.00002112239599</v>
      </c>
      <c r="D79" s="1">
        <v>0</v>
      </c>
      <c r="E79">
        <f t="shared" si="87"/>
        <v>13.946837203057962</v>
      </c>
      <c r="F79">
        <f t="shared" si="88"/>
        <v>0.2731738191672673</v>
      </c>
      <c r="G79">
        <f t="shared" si="89"/>
        <v>279.8065332650549</v>
      </c>
      <c r="H79">
        <f t="shared" si="90"/>
        <v>6.0391155526661704</v>
      </c>
      <c r="I79">
        <f t="shared" si="91"/>
        <v>1.6203652408284288</v>
      </c>
      <c r="J79">
        <f t="shared" si="92"/>
        <v>20.287618637084961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19.249612808227539</v>
      </c>
      <c r="P79" s="1">
        <v>20.287618637084961</v>
      </c>
      <c r="Q79" s="1">
        <v>18.993616104125977</v>
      </c>
      <c r="R79" s="1">
        <v>400.36630249023437</v>
      </c>
      <c r="S79" s="1">
        <v>380.8690185546875</v>
      </c>
      <c r="T79" s="1">
        <v>4.0605463981628418</v>
      </c>
      <c r="U79" s="1">
        <v>11.226474761962891</v>
      </c>
      <c r="V79" s="1">
        <v>12.408219337463379</v>
      </c>
      <c r="W79" s="1">
        <v>34.305866241455078</v>
      </c>
      <c r="X79" s="1">
        <v>499.97576904296875</v>
      </c>
      <c r="Y79" s="1">
        <v>1499.5206298828125</v>
      </c>
      <c r="Z79" s="1">
        <v>258.02493286132813</v>
      </c>
      <c r="AA79" s="1">
        <v>68.4427490234375</v>
      </c>
      <c r="AB79" s="1">
        <v>-2.6526145935058594</v>
      </c>
      <c r="AC79" s="1">
        <v>0.18626448512077332</v>
      </c>
      <c r="AD79" s="1">
        <v>0.66666668653488159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0.83329294840494772</v>
      </c>
      <c r="AL79">
        <f t="shared" si="96"/>
        <v>6.0391155526661701E-3</v>
      </c>
      <c r="AM79">
        <f t="shared" si="97"/>
        <v>293.43761863708494</v>
      </c>
      <c r="AN79">
        <f t="shared" si="98"/>
        <v>292.39961280822752</v>
      </c>
      <c r="AO79">
        <f t="shared" si="99"/>
        <v>239.92329541854633</v>
      </c>
      <c r="AP79">
        <f t="shared" si="100"/>
        <v>-0.4488008541767487</v>
      </c>
      <c r="AQ79">
        <f t="shared" si="101"/>
        <v>2.3887360353794103</v>
      </c>
      <c r="AR79">
        <f t="shared" si="102"/>
        <v>34.901228683281154</v>
      </c>
      <c r="AS79">
        <f t="shared" si="103"/>
        <v>23.674753921318263</v>
      </c>
      <c r="AT79">
        <f t="shared" si="104"/>
        <v>19.76861572265625</v>
      </c>
      <c r="AU79">
        <f t="shared" si="105"/>
        <v>2.3131997768617616</v>
      </c>
      <c r="AV79">
        <f t="shared" si="106"/>
        <v>0.24920344712479192</v>
      </c>
      <c r="AW79">
        <f t="shared" si="107"/>
        <v>0.76837079455098134</v>
      </c>
      <c r="AX79">
        <f t="shared" si="108"/>
        <v>1.5448289823107801</v>
      </c>
      <c r="AY79">
        <f t="shared" si="109"/>
        <v>0.15774186788996164</v>
      </c>
      <c r="AZ79">
        <f t="shared" si="110"/>
        <v>19.150728331378268</v>
      </c>
      <c r="BA79">
        <f t="shared" si="111"/>
        <v>0.73465291119466192</v>
      </c>
      <c r="BB79">
        <f t="shared" si="112"/>
        <v>36.657740864542646</v>
      </c>
      <c r="BC79">
        <f t="shared" si="113"/>
        <v>374.23936010298343</v>
      </c>
      <c r="BD79">
        <f t="shared" si="114"/>
        <v>1.3661298050770843E-2</v>
      </c>
      <c r="BE79">
        <f>AVERAGE(E65:E79)</f>
        <v>13.910908163480569</v>
      </c>
      <c r="BF79">
        <f>AVERAGE(O65:O79)</f>
        <v>19.240080897013346</v>
      </c>
      <c r="BG79">
        <f>AVERAGE(P65:P79)</f>
        <v>20.264904276529947</v>
      </c>
      <c r="BH79" t="e">
        <f>AVERAGE(B65:B79)</f>
        <v>#DIV/0!</v>
      </c>
      <c r="BI79">
        <f t="shared" ref="BI79:DJ79" si="115">AVERAGE(C65:C79)</f>
        <v>903.5333545332154</v>
      </c>
      <c r="BJ79">
        <f t="shared" si="115"/>
        <v>0</v>
      </c>
      <c r="BK79">
        <f t="shared" si="115"/>
        <v>13.910908163480569</v>
      </c>
      <c r="BL79">
        <f t="shared" si="115"/>
        <v>0.27325721830478789</v>
      </c>
      <c r="BM79">
        <f t="shared" si="115"/>
        <v>280.14939120178036</v>
      </c>
      <c r="BN79">
        <f t="shared" si="115"/>
        <v>6.0290402524860349</v>
      </c>
      <c r="BO79">
        <f t="shared" si="115"/>
        <v>1.6172834810798791</v>
      </c>
      <c r="BP79">
        <f t="shared" si="115"/>
        <v>20.264904276529947</v>
      </c>
      <c r="BQ79">
        <f t="shared" si="115"/>
        <v>6</v>
      </c>
      <c r="BR79">
        <f t="shared" si="115"/>
        <v>1.4200000166893005</v>
      </c>
      <c r="BS79">
        <f t="shared" si="115"/>
        <v>1</v>
      </c>
      <c r="BT79">
        <f t="shared" si="115"/>
        <v>2.8400000333786011</v>
      </c>
      <c r="BU79">
        <f t="shared" si="115"/>
        <v>19.240080897013346</v>
      </c>
      <c r="BV79">
        <f t="shared" si="115"/>
        <v>20.264904276529947</v>
      </c>
      <c r="BW79">
        <f t="shared" si="115"/>
        <v>18.991930770874024</v>
      </c>
      <c r="BX79">
        <f t="shared" si="115"/>
        <v>400.3944071451823</v>
      </c>
      <c r="BY79">
        <f t="shared" si="115"/>
        <v>380.94257202148435</v>
      </c>
      <c r="BZ79">
        <f t="shared" si="115"/>
        <v>4.0677232106526695</v>
      </c>
      <c r="CA79">
        <f t="shared" si="115"/>
        <v>11.222367159525554</v>
      </c>
      <c r="CB79">
        <f t="shared" si="115"/>
        <v>12.437747955322266</v>
      </c>
      <c r="CC79">
        <f t="shared" si="115"/>
        <v>34.314261627197268</v>
      </c>
      <c r="CD79">
        <f t="shared" si="115"/>
        <v>499.93095703124999</v>
      </c>
      <c r="CE79">
        <f t="shared" si="115"/>
        <v>1499.3389241536458</v>
      </c>
      <c r="CF79">
        <f t="shared" si="115"/>
        <v>257.9990193684896</v>
      </c>
      <c r="CG79">
        <f t="shared" si="115"/>
        <v>68.44390970865885</v>
      </c>
      <c r="CH79">
        <f t="shared" si="115"/>
        <v>-2.6526145935058594</v>
      </c>
      <c r="CI79">
        <f t="shared" si="115"/>
        <v>0.18626448512077332</v>
      </c>
      <c r="CJ79">
        <f t="shared" si="115"/>
        <v>0.97777777910232544</v>
      </c>
      <c r="CK79">
        <f t="shared" si="115"/>
        <v>-0.21956524252891541</v>
      </c>
      <c r="CL79">
        <f t="shared" si="115"/>
        <v>2.737391471862793</v>
      </c>
      <c r="CM79">
        <f t="shared" si="115"/>
        <v>1</v>
      </c>
      <c r="CN79">
        <f t="shared" si="115"/>
        <v>0</v>
      </c>
      <c r="CO79">
        <f t="shared" si="115"/>
        <v>0.15999999642372131</v>
      </c>
      <c r="CP79">
        <f t="shared" si="115"/>
        <v>111115</v>
      </c>
      <c r="CQ79">
        <f t="shared" si="115"/>
        <v>0.83321826171874991</v>
      </c>
      <c r="CR79">
        <f t="shared" si="115"/>
        <v>6.0290402524860332E-3</v>
      </c>
      <c r="CS79">
        <f t="shared" si="115"/>
        <v>293.41490427652997</v>
      </c>
      <c r="CT79">
        <f t="shared" si="115"/>
        <v>292.39008089701343</v>
      </c>
      <c r="CU79">
        <f t="shared" si="115"/>
        <v>239.89422250252949</v>
      </c>
      <c r="CV79">
        <f t="shared" si="115"/>
        <v>-0.44213945054814341</v>
      </c>
      <c r="CW79">
        <f t="shared" si="115"/>
        <v>2.3853861639479765</v>
      </c>
      <c r="CX79">
        <f t="shared" si="115"/>
        <v>34.851693775038896</v>
      </c>
      <c r="CY79">
        <f t="shared" si="115"/>
        <v>23.629326615513339</v>
      </c>
      <c r="CZ79">
        <f t="shared" si="115"/>
        <v>19.752492586771648</v>
      </c>
      <c r="DA79">
        <f t="shared" si="115"/>
        <v>2.3108874674629183</v>
      </c>
      <c r="DB79">
        <f t="shared" si="115"/>
        <v>0.24927284936590224</v>
      </c>
      <c r="DC79">
        <f t="shared" si="115"/>
        <v>0.76810268286809735</v>
      </c>
      <c r="DD79">
        <f t="shared" si="115"/>
        <v>1.5427847845948206</v>
      </c>
      <c r="DE79">
        <f t="shared" si="115"/>
        <v>0.1577863598702704</v>
      </c>
      <c r="DF79">
        <f t="shared" si="115"/>
        <v>19.17451990999934</v>
      </c>
      <c r="DG79">
        <f t="shared" si="115"/>
        <v>0.73541095871491946</v>
      </c>
      <c r="DH79">
        <f t="shared" si="115"/>
        <v>36.692871545703738</v>
      </c>
      <c r="DI79">
        <f t="shared" si="115"/>
        <v>374.32999251444915</v>
      </c>
      <c r="DJ79">
        <f t="shared" si="115"/>
        <v>1.363585193949403E-2</v>
      </c>
    </row>
    <row r="80" spans="1:114" x14ac:dyDescent="0.25">
      <c r="A80" s="1" t="s">
        <v>9</v>
      </c>
      <c r="B80" s="1" t="s">
        <v>110</v>
      </c>
    </row>
    <row r="81" spans="1:114" x14ac:dyDescent="0.25">
      <c r="A81" s="1" t="s">
        <v>9</v>
      </c>
      <c r="B81" s="1" t="s">
        <v>111</v>
      </c>
    </row>
    <row r="82" spans="1:114" x14ac:dyDescent="0.25">
      <c r="A82" s="1">
        <v>61</v>
      </c>
      <c r="B82" s="1" t="s">
        <v>112</v>
      </c>
      <c r="C82" s="1">
        <v>1031.0000212565064</v>
      </c>
      <c r="D82" s="1">
        <v>0</v>
      </c>
      <c r="E82">
        <f t="shared" ref="E82:E96" si="116">(R82-S82*(1000-T82)/(1000-U82))*AK82</f>
        <v>13.846249210716588</v>
      </c>
      <c r="F82">
        <f t="shared" ref="F82:F96" si="117">IF(AV82&lt;&gt;0,1/(1/AV82-1/N82),0)</f>
        <v>0.26853524082999997</v>
      </c>
      <c r="G82">
        <f t="shared" ref="G82:G96" si="118">((AY82-AL82/2)*S82-E82)/(AY82+AL82/2)</f>
        <v>279.35765477140501</v>
      </c>
      <c r="H82">
        <f t="shared" ref="H82:H96" si="119">AL82*1000</f>
        <v>6.1251889838565576</v>
      </c>
      <c r="I82">
        <f t="shared" ref="I82:I96" si="120">(AQ82-AW82)</f>
        <v>1.6627211691797585</v>
      </c>
      <c r="J82">
        <f t="shared" ref="J82:J96" si="121">(P82+AP82*D82)</f>
        <v>22.13578987121582</v>
      </c>
      <c r="K82" s="1">
        <v>6</v>
      </c>
      <c r="L82">
        <f t="shared" ref="L82:L96" si="122">(K82*AE82+AF82)</f>
        <v>1.4200000166893005</v>
      </c>
      <c r="M82" s="1">
        <v>1</v>
      </c>
      <c r="N82">
        <f t="shared" ref="N82:N96" si="123">L82*(M82+1)*(M82+1)/(M82*M82+1)</f>
        <v>2.8400000333786011</v>
      </c>
      <c r="O82" s="1">
        <v>23.246294021606445</v>
      </c>
      <c r="P82" s="1">
        <v>22.13578987121582</v>
      </c>
      <c r="Q82" s="1">
        <v>24.077409744262695</v>
      </c>
      <c r="R82" s="1">
        <v>400.99737548828125</v>
      </c>
      <c r="S82" s="1">
        <v>381.57333374023437</v>
      </c>
      <c r="T82" s="1">
        <v>7.5554847717285156</v>
      </c>
      <c r="U82" s="1">
        <v>14.798391342163086</v>
      </c>
      <c r="V82" s="1">
        <v>18.068183898925781</v>
      </c>
      <c r="W82" s="1">
        <v>35.388870239257813</v>
      </c>
      <c r="X82" s="1">
        <v>499.89981079101562</v>
      </c>
      <c r="Y82" s="1">
        <v>1499.4859619140625</v>
      </c>
      <c r="Z82" s="1">
        <v>259.27224731445312</v>
      </c>
      <c r="AA82" s="1">
        <v>68.442596435546875</v>
      </c>
      <c r="AB82" s="1">
        <v>-2.8229942321777344</v>
      </c>
      <c r="AC82" s="1">
        <v>0.14473673701286316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ref="AK82:AK96" si="124">X82*0.000001/(K82*0.0001)</f>
        <v>0.83316635131835937</v>
      </c>
      <c r="AL82">
        <f t="shared" ref="AL82:AL96" si="125">(U82-T82)/(1000-U82)*AK82</f>
        <v>6.125188983856558E-3</v>
      </c>
      <c r="AM82">
        <f t="shared" ref="AM82:AM96" si="126">(P82+273.15)</f>
        <v>295.2857898712158</v>
      </c>
      <c r="AN82">
        <f t="shared" ref="AN82:AN96" si="127">(O82+273.15)</f>
        <v>296.39629402160642</v>
      </c>
      <c r="AO82">
        <f t="shared" ref="AO82:AO96" si="128">(Y82*AG82+Z82*AH82)*AI82</f>
        <v>239.91774854367031</v>
      </c>
      <c r="AP82">
        <f t="shared" ref="AP82:AP96" si="129">((AO82+0.00000010773*(AN82^4-AM82^4))-AL82*44100)/(L82*51.4+0.00000043092*AM82^3)</f>
        <v>-0.21184382895783019</v>
      </c>
      <c r="AQ82">
        <f t="shared" ref="AQ82:AQ96" si="130">0.61365*EXP(17.502*J82/(240.97+J82))</f>
        <v>2.6755614957067175</v>
      </c>
      <c r="AR82">
        <f t="shared" ref="AR82:AR96" si="131">AQ82*1000/AA82</f>
        <v>39.092051369300727</v>
      </c>
      <c r="AS82">
        <f t="shared" ref="AS82:AS96" si="132">(AR82-U82)</f>
        <v>24.293660027137641</v>
      </c>
      <c r="AT82">
        <f t="shared" ref="AT82:AT96" si="133">IF(D82,P82,(O82+P82)/2)</f>
        <v>22.691041946411133</v>
      </c>
      <c r="AU82">
        <f t="shared" ref="AU82:AU96" si="134">0.61365*EXP(17.502*AT82/(240.97+AT82))</f>
        <v>2.7674223090117285</v>
      </c>
      <c r="AV82">
        <f t="shared" ref="AV82:AV96" si="135">IF(AS82&lt;&gt;0,(1000-(AR82+U82)/2)/AS82*AL82,0)</f>
        <v>0.24533744212205874</v>
      </c>
      <c r="AW82">
        <f t="shared" ref="AW82:AW96" si="136">U82*AA82/1000</f>
        <v>1.012840326526959</v>
      </c>
      <c r="AX82">
        <f t="shared" ref="AX82:AX96" si="137">(AU82-AW82)</f>
        <v>1.7545819824847695</v>
      </c>
      <c r="AY82">
        <f t="shared" ref="AY82:AY96" si="138">1/(1.6/F82+1.37/N82)</f>
        <v>0.15526397687498328</v>
      </c>
      <c r="AZ82">
        <f t="shared" ref="AZ82:AZ96" si="139">G82*AA82*0.001</f>
        <v>19.119963226700101</v>
      </c>
      <c r="BA82">
        <f t="shared" ref="BA82:BA96" si="140">G82/S82</f>
        <v>0.73212048659979145</v>
      </c>
      <c r="BB82">
        <f t="shared" ref="BB82:BB96" si="141">(1-AL82*AA82/AQ82/F82)*100</f>
        <v>41.651493503843952</v>
      </c>
      <c r="BC82">
        <f t="shared" ref="BC82:BC96" si="142">(S82-E82/(N82/1.35))</f>
        <v>374.99149000263765</v>
      </c>
      <c r="BD82">
        <f t="shared" ref="BD82:BD96" si="143">E82*BB82/100/BC82</f>
        <v>1.5379467919357577E-2</v>
      </c>
    </row>
    <row r="83" spans="1:114" x14ac:dyDescent="0.25">
      <c r="A83" s="1">
        <v>62</v>
      </c>
      <c r="B83" s="1" t="s">
        <v>112</v>
      </c>
      <c r="C83" s="1">
        <v>1031.0000212565064</v>
      </c>
      <c r="D83" s="1">
        <v>0</v>
      </c>
      <c r="E83">
        <f t="shared" si="116"/>
        <v>13.846249210716588</v>
      </c>
      <c r="F83">
        <f t="shared" si="117"/>
        <v>0.26853524082999997</v>
      </c>
      <c r="G83">
        <f t="shared" si="118"/>
        <v>279.35765477140501</v>
      </c>
      <c r="H83">
        <f t="shared" si="119"/>
        <v>6.1251889838565576</v>
      </c>
      <c r="I83">
        <f t="shared" si="120"/>
        <v>1.6627211691797585</v>
      </c>
      <c r="J83">
        <f t="shared" si="121"/>
        <v>22.13578987121582</v>
      </c>
      <c r="K83" s="1">
        <v>6</v>
      </c>
      <c r="L83">
        <f t="shared" si="122"/>
        <v>1.4200000166893005</v>
      </c>
      <c r="M83" s="1">
        <v>1</v>
      </c>
      <c r="N83">
        <f t="shared" si="123"/>
        <v>2.8400000333786011</v>
      </c>
      <c r="O83" s="1">
        <v>23.246294021606445</v>
      </c>
      <c r="P83" s="1">
        <v>22.13578987121582</v>
      </c>
      <c r="Q83" s="1">
        <v>24.077409744262695</v>
      </c>
      <c r="R83" s="1">
        <v>400.99737548828125</v>
      </c>
      <c r="S83" s="1">
        <v>381.57333374023437</v>
      </c>
      <c r="T83" s="1">
        <v>7.5554847717285156</v>
      </c>
      <c r="U83" s="1">
        <v>14.798391342163086</v>
      </c>
      <c r="V83" s="1">
        <v>18.068183898925781</v>
      </c>
      <c r="W83" s="1">
        <v>35.388870239257813</v>
      </c>
      <c r="X83" s="1">
        <v>499.89981079101562</v>
      </c>
      <c r="Y83" s="1">
        <v>1499.4859619140625</v>
      </c>
      <c r="Z83" s="1">
        <v>259.27224731445312</v>
      </c>
      <c r="AA83" s="1">
        <v>68.442596435546875</v>
      </c>
      <c r="AB83" s="1">
        <v>-2.8229942321777344</v>
      </c>
      <c r="AC83" s="1">
        <v>0.14473673701286316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0.83316635131835937</v>
      </c>
      <c r="AL83">
        <f t="shared" si="125"/>
        <v>6.125188983856558E-3</v>
      </c>
      <c r="AM83">
        <f t="shared" si="126"/>
        <v>295.2857898712158</v>
      </c>
      <c r="AN83">
        <f t="shared" si="127"/>
        <v>296.39629402160642</v>
      </c>
      <c r="AO83">
        <f t="shared" si="128"/>
        <v>239.91774854367031</v>
      </c>
      <c r="AP83">
        <f t="shared" si="129"/>
        <v>-0.21184382895783019</v>
      </c>
      <c r="AQ83">
        <f t="shared" si="130"/>
        <v>2.6755614957067175</v>
      </c>
      <c r="AR83">
        <f t="shared" si="131"/>
        <v>39.092051369300727</v>
      </c>
      <c r="AS83">
        <f t="shared" si="132"/>
        <v>24.293660027137641</v>
      </c>
      <c r="AT83">
        <f t="shared" si="133"/>
        <v>22.691041946411133</v>
      </c>
      <c r="AU83">
        <f t="shared" si="134"/>
        <v>2.7674223090117285</v>
      </c>
      <c r="AV83">
        <f t="shared" si="135"/>
        <v>0.24533744212205874</v>
      </c>
      <c r="AW83">
        <f t="shared" si="136"/>
        <v>1.012840326526959</v>
      </c>
      <c r="AX83">
        <f t="shared" si="137"/>
        <v>1.7545819824847695</v>
      </c>
      <c r="AY83">
        <f t="shared" si="138"/>
        <v>0.15526397687498328</v>
      </c>
      <c r="AZ83">
        <f t="shared" si="139"/>
        <v>19.119963226700101</v>
      </c>
      <c r="BA83">
        <f t="shared" si="140"/>
        <v>0.73212048659979145</v>
      </c>
      <c r="BB83">
        <f t="shared" si="141"/>
        <v>41.651493503843952</v>
      </c>
      <c r="BC83">
        <f t="shared" si="142"/>
        <v>374.99149000263765</v>
      </c>
      <c r="BD83">
        <f t="shared" si="143"/>
        <v>1.5379467919357577E-2</v>
      </c>
    </row>
    <row r="84" spans="1:114" x14ac:dyDescent="0.25">
      <c r="A84" s="1">
        <v>63</v>
      </c>
      <c r="B84" s="1" t="s">
        <v>113</v>
      </c>
      <c r="C84" s="1">
        <v>1031.5000212453306</v>
      </c>
      <c r="D84" s="1">
        <v>0</v>
      </c>
      <c r="E84">
        <f t="shared" si="116"/>
        <v>13.871828527822547</v>
      </c>
      <c r="F84">
        <f t="shared" si="117"/>
        <v>0.26848873638164711</v>
      </c>
      <c r="G84">
        <f t="shared" si="118"/>
        <v>279.16281174119791</v>
      </c>
      <c r="H84">
        <f t="shared" si="119"/>
        <v>6.1258657335062319</v>
      </c>
      <c r="I84">
        <f t="shared" si="120"/>
        <v>1.6631586050689013</v>
      </c>
      <c r="J84">
        <f t="shared" si="121"/>
        <v>22.139585494995117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23.249626159667969</v>
      </c>
      <c r="P84" s="1">
        <v>22.139585494995117</v>
      </c>
      <c r="Q84" s="1">
        <v>24.076459884643555</v>
      </c>
      <c r="R84" s="1">
        <v>401.01187133789062</v>
      </c>
      <c r="S84" s="1">
        <v>381.55691528320312</v>
      </c>
      <c r="T84" s="1">
        <v>7.5573396682739258</v>
      </c>
      <c r="U84" s="1">
        <v>14.80103588104248</v>
      </c>
      <c r="V84" s="1">
        <v>18.068986892700195</v>
      </c>
      <c r="W84" s="1">
        <v>35.388080596923828</v>
      </c>
      <c r="X84" s="1">
        <v>499.89920043945312</v>
      </c>
      <c r="Y84" s="1">
        <v>1499.484375</v>
      </c>
      <c r="Z84" s="1">
        <v>259.3541259765625</v>
      </c>
      <c r="AA84" s="1">
        <v>68.442619323730469</v>
      </c>
      <c r="AB84" s="1">
        <v>-2.8229942321777344</v>
      </c>
      <c r="AC84" s="1">
        <v>0.14473673701286316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0.83316533406575499</v>
      </c>
      <c r="AL84">
        <f t="shared" si="125"/>
        <v>6.1258657335062318E-3</v>
      </c>
      <c r="AM84">
        <f t="shared" si="126"/>
        <v>295.28958549499509</v>
      </c>
      <c r="AN84">
        <f t="shared" si="127"/>
        <v>296.39962615966795</v>
      </c>
      <c r="AO84">
        <f t="shared" si="128"/>
        <v>239.91749463742599</v>
      </c>
      <c r="AP84">
        <f t="shared" si="129"/>
        <v>-0.21225689255650765</v>
      </c>
      <c r="AQ84">
        <f t="shared" si="130"/>
        <v>2.6761802694719674</v>
      </c>
      <c r="AR84">
        <f t="shared" si="131"/>
        <v>39.101079063233342</v>
      </c>
      <c r="AS84">
        <f t="shared" si="132"/>
        <v>24.300043182190862</v>
      </c>
      <c r="AT84">
        <f t="shared" si="133"/>
        <v>22.694605827331543</v>
      </c>
      <c r="AU84">
        <f t="shared" si="134"/>
        <v>2.7680207184453081</v>
      </c>
      <c r="AV84">
        <f t="shared" si="135"/>
        <v>0.24529862475406883</v>
      </c>
      <c r="AW84">
        <f t="shared" si="136"/>
        <v>1.0130216644030661</v>
      </c>
      <c r="AX84">
        <f t="shared" si="137"/>
        <v>1.754999054042242</v>
      </c>
      <c r="AY84">
        <f t="shared" si="138"/>
        <v>0.15523910211213365</v>
      </c>
      <c r="AZ84">
        <f t="shared" si="139"/>
        <v>19.106634053345044</v>
      </c>
      <c r="BA84">
        <f t="shared" si="140"/>
        <v>0.73164133726680014</v>
      </c>
      <c r="BB84">
        <f t="shared" si="141"/>
        <v>41.648414615788276</v>
      </c>
      <c r="BC84">
        <f t="shared" si="142"/>
        <v>374.96291236332218</v>
      </c>
      <c r="BD84">
        <f t="shared" si="143"/>
        <v>1.5407914941893497E-2</v>
      </c>
    </row>
    <row r="85" spans="1:114" x14ac:dyDescent="0.25">
      <c r="A85" s="1">
        <v>64</v>
      </c>
      <c r="B85" s="1" t="s">
        <v>113</v>
      </c>
      <c r="C85" s="1">
        <v>1032.0000212341547</v>
      </c>
      <c r="D85" s="1">
        <v>0</v>
      </c>
      <c r="E85">
        <f t="shared" si="116"/>
        <v>13.893368609662438</v>
      </c>
      <c r="F85">
        <f t="shared" si="117"/>
        <v>0.26856005806114991</v>
      </c>
      <c r="G85">
        <f t="shared" si="118"/>
        <v>279.01988672547418</v>
      </c>
      <c r="H85">
        <f t="shared" si="119"/>
        <v>6.1282949119429988</v>
      </c>
      <c r="I85">
        <f t="shared" si="120"/>
        <v>1.6634031577939334</v>
      </c>
      <c r="J85">
        <f t="shared" si="121"/>
        <v>22.142868041992187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23.252819061279297</v>
      </c>
      <c r="P85" s="1">
        <v>22.142868041992187</v>
      </c>
      <c r="Q85" s="1">
        <v>24.076261520385742</v>
      </c>
      <c r="R85" s="1">
        <v>401.01123046875</v>
      </c>
      <c r="S85" s="1">
        <v>381.52935791015625</v>
      </c>
      <c r="T85" s="1">
        <v>7.5586967468261719</v>
      </c>
      <c r="U85" s="1">
        <v>14.805291175842285</v>
      </c>
      <c r="V85" s="1">
        <v>18.068737030029297</v>
      </c>
      <c r="W85" s="1">
        <v>35.391403198242188</v>
      </c>
      <c r="X85" s="1">
        <v>499.895263671875</v>
      </c>
      <c r="Y85" s="1">
        <v>1499.512451171875</v>
      </c>
      <c r="Z85" s="1">
        <v>259.59136962890625</v>
      </c>
      <c r="AA85" s="1">
        <v>68.442581176757813</v>
      </c>
      <c r="AB85" s="1">
        <v>-2.8229942321777344</v>
      </c>
      <c r="AC85" s="1">
        <v>0.14473673701286316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0.83315877278645822</v>
      </c>
      <c r="AL85">
        <f t="shared" si="125"/>
        <v>6.1282949119429988E-3</v>
      </c>
      <c r="AM85">
        <f t="shared" si="126"/>
        <v>295.29286804199216</v>
      </c>
      <c r="AN85">
        <f t="shared" si="127"/>
        <v>296.40281906127927</v>
      </c>
      <c r="AO85">
        <f t="shared" si="128"/>
        <v>239.92198682482558</v>
      </c>
      <c r="AP85">
        <f t="shared" si="129"/>
        <v>-0.21348364240677112</v>
      </c>
      <c r="AQ85">
        <f t="shared" si="130"/>
        <v>2.6767155009420551</v>
      </c>
      <c r="AR85">
        <f t="shared" si="131"/>
        <v>39.108921009703714</v>
      </c>
      <c r="AS85">
        <f t="shared" si="132"/>
        <v>24.303629833861429</v>
      </c>
      <c r="AT85">
        <f t="shared" si="133"/>
        <v>22.697843551635742</v>
      </c>
      <c r="AU85">
        <f t="shared" si="134"/>
        <v>2.7685644612334057</v>
      </c>
      <c r="AV85">
        <f t="shared" si="135"/>
        <v>0.24535815664562885</v>
      </c>
      <c r="AW85">
        <f t="shared" si="136"/>
        <v>1.0133123431481217</v>
      </c>
      <c r="AX85">
        <f t="shared" si="137"/>
        <v>1.755252118085284</v>
      </c>
      <c r="AY85">
        <f t="shared" si="138"/>
        <v>0.15527725109887339</v>
      </c>
      <c r="AZ85">
        <f t="shared" si="139"/>
        <v>19.096841247138038</v>
      </c>
      <c r="BA85">
        <f t="shared" si="140"/>
        <v>0.73131957198213482</v>
      </c>
      <c r="BB85">
        <f t="shared" si="141"/>
        <v>41.652480161539337</v>
      </c>
      <c r="BC85">
        <f t="shared" si="142"/>
        <v>374.92511586698583</v>
      </c>
      <c r="BD85">
        <f t="shared" si="143"/>
        <v>1.5434902488533849E-2</v>
      </c>
    </row>
    <row r="86" spans="1:114" x14ac:dyDescent="0.25">
      <c r="A86" s="1">
        <v>65</v>
      </c>
      <c r="B86" s="1" t="s">
        <v>114</v>
      </c>
      <c r="C86" s="1">
        <v>1032.5000212229788</v>
      </c>
      <c r="D86" s="1">
        <v>0</v>
      </c>
      <c r="E86">
        <f t="shared" si="116"/>
        <v>13.914856385780814</v>
      </c>
      <c r="F86">
        <f t="shared" si="117"/>
        <v>0.26856408272329541</v>
      </c>
      <c r="G86">
        <f t="shared" si="118"/>
        <v>278.8643538074308</v>
      </c>
      <c r="H86">
        <f t="shared" si="119"/>
        <v>6.130003318059094</v>
      </c>
      <c r="I86">
        <f t="shared" si="120"/>
        <v>1.6638398466517079</v>
      </c>
      <c r="J86">
        <f t="shared" si="121"/>
        <v>22.147026062011719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23.256191253662109</v>
      </c>
      <c r="P86" s="1">
        <v>22.147026062011719</v>
      </c>
      <c r="Q86" s="1">
        <v>24.077020645141602</v>
      </c>
      <c r="R86" s="1">
        <v>401.01895141601562</v>
      </c>
      <c r="S86" s="1">
        <v>381.510986328125</v>
      </c>
      <c r="T86" s="1">
        <v>7.5602951049804687</v>
      </c>
      <c r="U86" s="1">
        <v>14.808755874633789</v>
      </c>
      <c r="V86" s="1">
        <v>18.068952560424805</v>
      </c>
      <c r="W86" s="1">
        <v>35.392631530761719</v>
      </c>
      <c r="X86" s="1">
        <v>499.90411376953125</v>
      </c>
      <c r="Y86" s="1">
        <v>1499.5093994140625</v>
      </c>
      <c r="Z86" s="1">
        <v>259.60858154296875</v>
      </c>
      <c r="AA86" s="1">
        <v>68.44287109375</v>
      </c>
      <c r="AB86" s="1">
        <v>-2.8229942321777344</v>
      </c>
      <c r="AC86" s="1">
        <v>0.14473673701286316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0.83317352294921865</v>
      </c>
      <c r="AL86">
        <f t="shared" si="125"/>
        <v>6.130003318059094E-3</v>
      </c>
      <c r="AM86">
        <f t="shared" si="126"/>
        <v>295.2970260620117</v>
      </c>
      <c r="AN86">
        <f t="shared" si="127"/>
        <v>296.40619125366209</v>
      </c>
      <c r="AO86">
        <f t="shared" si="128"/>
        <v>239.92149854358649</v>
      </c>
      <c r="AP86">
        <f t="shared" si="129"/>
        <v>-0.21448293919524855</v>
      </c>
      <c r="AQ86">
        <f t="shared" si="130"/>
        <v>2.6773936160380813</v>
      </c>
      <c r="AR86">
        <f t="shared" si="131"/>
        <v>39.118663101825561</v>
      </c>
      <c r="AS86">
        <f t="shared" si="132"/>
        <v>24.309907227191772</v>
      </c>
      <c r="AT86">
        <f t="shared" si="133"/>
        <v>22.701608657836914</v>
      </c>
      <c r="AU86">
        <f t="shared" si="134"/>
        <v>2.7691968899624664</v>
      </c>
      <c r="AV86">
        <f t="shared" si="135"/>
        <v>0.24536151593195923</v>
      </c>
      <c r="AW86">
        <f t="shared" si="136"/>
        <v>1.0135537693863734</v>
      </c>
      <c r="AX86">
        <f t="shared" si="137"/>
        <v>1.755643120576093</v>
      </c>
      <c r="AY86">
        <f t="shared" si="138"/>
        <v>0.15527940379013513</v>
      </c>
      <c r="AZ86">
        <f t="shared" si="139"/>
        <v>19.08627702028388</v>
      </c>
      <c r="BA86">
        <f t="shared" si="140"/>
        <v>0.73094711240527366</v>
      </c>
      <c r="BB86">
        <f t="shared" si="141"/>
        <v>41.651623721290797</v>
      </c>
      <c r="BC86">
        <f t="shared" si="142"/>
        <v>374.89653002530008</v>
      </c>
      <c r="BD86">
        <f t="shared" si="143"/>
        <v>1.5459635283293496E-2</v>
      </c>
    </row>
    <row r="87" spans="1:114" x14ac:dyDescent="0.25">
      <c r="A87" s="1">
        <v>66</v>
      </c>
      <c r="B87" s="1" t="s">
        <v>114</v>
      </c>
      <c r="C87" s="1">
        <v>1033.000021211803</v>
      </c>
      <c r="D87" s="1">
        <v>0</v>
      </c>
      <c r="E87">
        <f t="shared" si="116"/>
        <v>13.878439185764163</v>
      </c>
      <c r="F87">
        <f t="shared" si="117"/>
        <v>0.26841733854095634</v>
      </c>
      <c r="G87">
        <f t="shared" si="118"/>
        <v>279.08165591290708</v>
      </c>
      <c r="H87">
        <f t="shared" si="119"/>
        <v>6.1290184250131396</v>
      </c>
      <c r="I87">
        <f t="shared" si="120"/>
        <v>1.6643891201620551</v>
      </c>
      <c r="J87">
        <f t="shared" si="121"/>
        <v>22.151470184326172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23.259075164794922</v>
      </c>
      <c r="P87" s="1">
        <v>22.151470184326172</v>
      </c>
      <c r="Q87" s="1">
        <v>24.078481674194336</v>
      </c>
      <c r="R87" s="1">
        <v>401.01284790039062</v>
      </c>
      <c r="S87" s="1">
        <v>381.54849243164062</v>
      </c>
      <c r="T87" s="1">
        <v>7.563969612121582</v>
      </c>
      <c r="U87" s="1">
        <v>14.811348915100098</v>
      </c>
      <c r="V87" s="1">
        <v>18.074554443359375</v>
      </c>
      <c r="W87" s="1">
        <v>35.392597198486328</v>
      </c>
      <c r="X87" s="1">
        <v>499.89706420898437</v>
      </c>
      <c r="Y87" s="1">
        <v>1499.5841064453125</v>
      </c>
      <c r="Z87" s="1">
        <v>259.55392456054687</v>
      </c>
      <c r="AA87" s="1">
        <v>68.4427490234375</v>
      </c>
      <c r="AB87" s="1">
        <v>-2.8229942321777344</v>
      </c>
      <c r="AC87" s="1">
        <v>0.14473673701286316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0.83316177368164057</v>
      </c>
      <c r="AL87">
        <f t="shared" si="125"/>
        <v>6.1290184250131392E-3</v>
      </c>
      <c r="AM87">
        <f t="shared" si="126"/>
        <v>295.30147018432615</v>
      </c>
      <c r="AN87">
        <f t="shared" si="127"/>
        <v>296.4090751647949</v>
      </c>
      <c r="AO87">
        <f t="shared" si="128"/>
        <v>239.93345166831932</v>
      </c>
      <c r="AP87">
        <f t="shared" si="129"/>
        <v>-0.2140245529242287</v>
      </c>
      <c r="AQ87">
        <f t="shared" si="130"/>
        <v>2.6781185566568144</v>
      </c>
      <c r="AR87">
        <f t="shared" si="131"/>
        <v>39.129324798741216</v>
      </c>
      <c r="AS87">
        <f t="shared" si="132"/>
        <v>24.317975883641118</v>
      </c>
      <c r="AT87">
        <f t="shared" si="133"/>
        <v>22.705272674560547</v>
      </c>
      <c r="AU87">
        <f t="shared" si="134"/>
        <v>2.7698124599431551</v>
      </c>
      <c r="AV87">
        <f t="shared" si="135"/>
        <v>0.24523902655484159</v>
      </c>
      <c r="AW87">
        <f t="shared" si="136"/>
        <v>1.0137294364947593</v>
      </c>
      <c r="AX87">
        <f t="shared" si="137"/>
        <v>1.7560830234483957</v>
      </c>
      <c r="AY87">
        <f t="shared" si="138"/>
        <v>0.15520091086756777</v>
      </c>
      <c r="AZ87">
        <f t="shared" si="139"/>
        <v>19.101115732692442</v>
      </c>
      <c r="BA87">
        <f t="shared" si="140"/>
        <v>0.73144478735663776</v>
      </c>
      <c r="BB87">
        <f t="shared" si="141"/>
        <v>41.645008903415501</v>
      </c>
      <c r="BC87">
        <f t="shared" si="142"/>
        <v>374.9513471215779</v>
      </c>
      <c r="BD87">
        <f t="shared" si="143"/>
        <v>1.5414472514730113E-2</v>
      </c>
    </row>
    <row r="88" spans="1:114" x14ac:dyDescent="0.25">
      <c r="A88" s="1">
        <v>67</v>
      </c>
      <c r="B88" s="1" t="s">
        <v>115</v>
      </c>
      <c r="C88" s="1">
        <v>1033.5000212006271</v>
      </c>
      <c r="D88" s="1">
        <v>0</v>
      </c>
      <c r="E88">
        <f t="shared" si="116"/>
        <v>13.93365960822158</v>
      </c>
      <c r="F88">
        <f t="shared" si="117"/>
        <v>0.26841534135884298</v>
      </c>
      <c r="G88">
        <f t="shared" si="118"/>
        <v>278.69353807491314</v>
      </c>
      <c r="H88">
        <f t="shared" si="119"/>
        <v>6.1304509922759136</v>
      </c>
      <c r="I88">
        <f t="shared" si="120"/>
        <v>1.6647849823839667</v>
      </c>
      <c r="J88">
        <f t="shared" si="121"/>
        <v>22.154951095581055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23.261770248413086</v>
      </c>
      <c r="P88" s="1">
        <v>22.154951095581055</v>
      </c>
      <c r="Q88" s="1">
        <v>24.078462600708008</v>
      </c>
      <c r="R88" s="1">
        <v>401.04367065429687</v>
      </c>
      <c r="S88" s="1">
        <v>381.51153564453125</v>
      </c>
      <c r="T88" s="1">
        <v>7.5643520355224609</v>
      </c>
      <c r="U88" s="1">
        <v>14.813821792602539</v>
      </c>
      <c r="V88" s="1">
        <v>18.072574615478516</v>
      </c>
      <c r="W88" s="1">
        <v>35.392837524414063</v>
      </c>
      <c r="X88" s="1">
        <v>499.86846923828125</v>
      </c>
      <c r="Y88" s="1">
        <v>1499.610595703125</v>
      </c>
      <c r="Z88" s="1">
        <v>259.46621704101562</v>
      </c>
      <c r="AA88" s="1">
        <v>68.442939758300781</v>
      </c>
      <c r="AB88" s="1">
        <v>-2.8229942321777344</v>
      </c>
      <c r="AC88" s="1">
        <v>0.14473673701286316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0.83311411539713531</v>
      </c>
      <c r="AL88">
        <f t="shared" si="125"/>
        <v>6.1304509922759133E-3</v>
      </c>
      <c r="AM88">
        <f t="shared" si="126"/>
        <v>295.30495109558103</v>
      </c>
      <c r="AN88">
        <f t="shared" si="127"/>
        <v>296.41177024841306</v>
      </c>
      <c r="AO88">
        <f t="shared" si="128"/>
        <v>239.93768994947459</v>
      </c>
      <c r="AP88">
        <f t="shared" si="129"/>
        <v>-0.21482417780084545</v>
      </c>
      <c r="AQ88">
        <f t="shared" si="130"/>
        <v>2.6786864949252656</v>
      </c>
      <c r="AR88">
        <f t="shared" si="131"/>
        <v>39.137513736037228</v>
      </c>
      <c r="AS88">
        <f t="shared" si="132"/>
        <v>24.323691943434689</v>
      </c>
      <c r="AT88">
        <f t="shared" si="133"/>
        <v>22.70836067199707</v>
      </c>
      <c r="AU88">
        <f t="shared" si="134"/>
        <v>2.7703313492677033</v>
      </c>
      <c r="AV88">
        <f t="shared" si="135"/>
        <v>0.24523735939982963</v>
      </c>
      <c r="AW88">
        <f t="shared" si="136"/>
        <v>1.0139015125412989</v>
      </c>
      <c r="AX88">
        <f t="shared" si="137"/>
        <v>1.7564298367264044</v>
      </c>
      <c r="AY88">
        <f t="shared" si="138"/>
        <v>0.15519984253789185</v>
      </c>
      <c r="AZ88">
        <f t="shared" si="139"/>
        <v>19.074605037488986</v>
      </c>
      <c r="BA88">
        <f t="shared" si="140"/>
        <v>0.73049832583458885</v>
      </c>
      <c r="BB88">
        <f t="shared" si="141"/>
        <v>41.643147839431947</v>
      </c>
      <c r="BC88">
        <f t="shared" si="142"/>
        <v>374.88814119029905</v>
      </c>
      <c r="BD88">
        <f t="shared" si="143"/>
        <v>1.5477722105777497E-2</v>
      </c>
    </row>
    <row r="89" spans="1:114" x14ac:dyDescent="0.25">
      <c r="A89" s="1">
        <v>68</v>
      </c>
      <c r="B89" s="1" t="s">
        <v>115</v>
      </c>
      <c r="C89" s="1">
        <v>1034.0000211894512</v>
      </c>
      <c r="D89" s="1">
        <v>0</v>
      </c>
      <c r="E89">
        <f t="shared" si="116"/>
        <v>13.912965932132531</v>
      </c>
      <c r="F89">
        <f t="shared" si="117"/>
        <v>0.26822217488374051</v>
      </c>
      <c r="G89">
        <f t="shared" si="118"/>
        <v>278.78379002825119</v>
      </c>
      <c r="H89">
        <f t="shared" si="119"/>
        <v>6.1293493814818687</v>
      </c>
      <c r="I89">
        <f t="shared" si="120"/>
        <v>1.6655718981314904</v>
      </c>
      <c r="J89">
        <f t="shared" si="121"/>
        <v>22.159881591796875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23.264455795288086</v>
      </c>
      <c r="P89" s="1">
        <v>22.159881591796875</v>
      </c>
      <c r="Q89" s="1">
        <v>24.078340530395508</v>
      </c>
      <c r="R89" s="1">
        <v>401.04348754882812</v>
      </c>
      <c r="S89" s="1">
        <v>381.53680419921875</v>
      </c>
      <c r="T89" s="1">
        <v>7.5660147666931152</v>
      </c>
      <c r="U89" s="1">
        <v>14.814070701599121</v>
      </c>
      <c r="V89" s="1">
        <v>18.073627471923828</v>
      </c>
      <c r="W89" s="1">
        <v>35.387718200683594</v>
      </c>
      <c r="X89" s="1">
        <v>499.87600708007812</v>
      </c>
      <c r="Y89" s="1">
        <v>1499.6640625</v>
      </c>
      <c r="Z89" s="1">
        <v>259.22390747070312</v>
      </c>
      <c r="AA89" s="1">
        <v>68.442985534667969</v>
      </c>
      <c r="AB89" s="1">
        <v>-2.8229942321777344</v>
      </c>
      <c r="AC89" s="1">
        <v>0.14473673701286316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0.83312667846679667</v>
      </c>
      <c r="AL89">
        <f t="shared" si="125"/>
        <v>6.1293493814818687E-3</v>
      </c>
      <c r="AM89">
        <f t="shared" si="126"/>
        <v>295.30988159179685</v>
      </c>
      <c r="AN89">
        <f t="shared" si="127"/>
        <v>296.41445579528806</v>
      </c>
      <c r="AO89">
        <f t="shared" si="128"/>
        <v>239.94624463678338</v>
      </c>
      <c r="AP89">
        <f t="shared" si="129"/>
        <v>-0.21443554858312197</v>
      </c>
      <c r="AQ89">
        <f t="shared" si="130"/>
        <v>2.6794911248705877</v>
      </c>
      <c r="AR89">
        <f t="shared" si="131"/>
        <v>39.149243767476548</v>
      </c>
      <c r="AS89">
        <f t="shared" si="132"/>
        <v>24.335173065877427</v>
      </c>
      <c r="AT89">
        <f t="shared" si="133"/>
        <v>22.71216869354248</v>
      </c>
      <c r="AU89">
        <f t="shared" si="134"/>
        <v>2.7709713444116462</v>
      </c>
      <c r="AV89">
        <f t="shared" si="135"/>
        <v>0.24507610285963513</v>
      </c>
      <c r="AW89">
        <f t="shared" si="136"/>
        <v>1.0139192267390973</v>
      </c>
      <c r="AX89">
        <f t="shared" si="137"/>
        <v>1.7570521176725489</v>
      </c>
      <c r="AY89">
        <f t="shared" si="138"/>
        <v>0.15509650859020052</v>
      </c>
      <c r="AZ89">
        <f t="shared" si="139"/>
        <v>19.080794908203508</v>
      </c>
      <c r="BA89">
        <f t="shared" si="140"/>
        <v>0.73068649461844504</v>
      </c>
      <c r="BB89">
        <f t="shared" si="141"/>
        <v>41.629109297187249</v>
      </c>
      <c r="BC89">
        <f t="shared" si="142"/>
        <v>374.92324652751887</v>
      </c>
      <c r="BD89">
        <f t="shared" si="143"/>
        <v>1.5448078634790027E-2</v>
      </c>
    </row>
    <row r="90" spans="1:114" x14ac:dyDescent="0.25">
      <c r="A90" s="1">
        <v>69</v>
      </c>
      <c r="B90" s="1" t="s">
        <v>116</v>
      </c>
      <c r="C90" s="1">
        <v>1034.5000211782753</v>
      </c>
      <c r="D90" s="1">
        <v>0</v>
      </c>
      <c r="E90">
        <f t="shared" si="116"/>
        <v>13.919210041703602</v>
      </c>
      <c r="F90">
        <f t="shared" si="117"/>
        <v>0.26820079518391343</v>
      </c>
      <c r="G90">
        <f t="shared" si="118"/>
        <v>278.74116327205707</v>
      </c>
      <c r="H90">
        <f t="shared" si="119"/>
        <v>6.130246856311123</v>
      </c>
      <c r="I90">
        <f t="shared" si="120"/>
        <v>1.6659303604606295</v>
      </c>
      <c r="J90">
        <f t="shared" si="121"/>
        <v>22.162912368774414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23.267158508300781</v>
      </c>
      <c r="P90" s="1">
        <v>22.162912368774414</v>
      </c>
      <c r="Q90" s="1">
        <v>24.078212738037109</v>
      </c>
      <c r="R90" s="1">
        <v>401.05874633789062</v>
      </c>
      <c r="S90" s="1">
        <v>381.543212890625</v>
      </c>
      <c r="T90" s="1">
        <v>7.5666155815124512</v>
      </c>
      <c r="U90" s="1">
        <v>14.816051483154297</v>
      </c>
      <c r="V90" s="1">
        <v>18.072124481201172</v>
      </c>
      <c r="W90" s="1">
        <v>35.386695861816406</v>
      </c>
      <c r="X90" s="1">
        <v>499.85302734375</v>
      </c>
      <c r="Y90" s="1">
        <v>1499.715576171875</v>
      </c>
      <c r="Z90" s="1">
        <v>258.92898559570312</v>
      </c>
      <c r="AA90" s="1">
        <v>68.443031311035156</v>
      </c>
      <c r="AB90" s="1">
        <v>-2.8229942321777344</v>
      </c>
      <c r="AC90" s="1">
        <v>0.14473673701286316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0.83308837890624987</v>
      </c>
      <c r="AL90">
        <f t="shared" si="125"/>
        <v>6.1302468563111234E-3</v>
      </c>
      <c r="AM90">
        <f t="shared" si="126"/>
        <v>295.31291236877439</v>
      </c>
      <c r="AN90">
        <f t="shared" si="127"/>
        <v>296.41715850830076</v>
      </c>
      <c r="AO90">
        <f t="shared" si="128"/>
        <v>239.95448682409915</v>
      </c>
      <c r="AP90">
        <f t="shared" si="129"/>
        <v>-0.21484663012939076</v>
      </c>
      <c r="AQ90">
        <f t="shared" si="130"/>
        <v>2.6799858360280679</v>
      </c>
      <c r="AR90">
        <f t="shared" si="131"/>
        <v>39.156445655497585</v>
      </c>
      <c r="AS90">
        <f t="shared" si="132"/>
        <v>24.340394172343288</v>
      </c>
      <c r="AT90">
        <f t="shared" si="133"/>
        <v>22.715035438537598</v>
      </c>
      <c r="AU90">
        <f t="shared" si="134"/>
        <v>2.771453229257987</v>
      </c>
      <c r="AV90">
        <f t="shared" si="135"/>
        <v>0.24505825372511378</v>
      </c>
      <c r="AW90">
        <f t="shared" si="136"/>
        <v>1.0140554755674385</v>
      </c>
      <c r="AX90">
        <f t="shared" si="137"/>
        <v>1.7573977536905485</v>
      </c>
      <c r="AY90">
        <f t="shared" si="138"/>
        <v>0.15508507088603138</v>
      </c>
      <c r="AZ90">
        <f t="shared" si="139"/>
        <v>19.077890165503767</v>
      </c>
      <c r="BA90">
        <f t="shared" si="140"/>
        <v>0.73056249948799989</v>
      </c>
      <c r="BB90">
        <f t="shared" si="141"/>
        <v>41.626647102749338</v>
      </c>
      <c r="BC90">
        <f t="shared" si="142"/>
        <v>374.92668706828363</v>
      </c>
      <c r="BD90">
        <f t="shared" si="143"/>
        <v>1.5453955782281127E-2</v>
      </c>
    </row>
    <row r="91" spans="1:114" x14ac:dyDescent="0.25">
      <c r="A91" s="1">
        <v>70</v>
      </c>
      <c r="B91" s="1" t="s">
        <v>116</v>
      </c>
      <c r="C91" s="1">
        <v>1035.0000211670995</v>
      </c>
      <c r="D91" s="1">
        <v>0</v>
      </c>
      <c r="E91">
        <f t="shared" si="116"/>
        <v>13.916769017715026</v>
      </c>
      <c r="F91">
        <f t="shared" si="117"/>
        <v>0.26821583534855931</v>
      </c>
      <c r="G91">
        <f t="shared" si="118"/>
        <v>278.80491488372155</v>
      </c>
      <c r="H91">
        <f t="shared" si="119"/>
        <v>6.1319072972747204</v>
      </c>
      <c r="I91">
        <f t="shared" si="120"/>
        <v>1.666296125224737</v>
      </c>
      <c r="J91">
        <f t="shared" si="121"/>
        <v>22.166297912597656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23.26953125</v>
      </c>
      <c r="P91" s="1">
        <v>22.166297912597656</v>
      </c>
      <c r="Q91" s="1">
        <v>24.077873229980469</v>
      </c>
      <c r="R91" s="1">
        <v>401.10366821289062</v>
      </c>
      <c r="S91" s="1">
        <v>381.59164428710937</v>
      </c>
      <c r="T91" s="1">
        <v>7.5679540634155273</v>
      </c>
      <c r="U91" s="1">
        <v>14.818703651428223</v>
      </c>
      <c r="V91" s="1">
        <v>18.072826385498047</v>
      </c>
      <c r="W91" s="1">
        <v>35.388145446777344</v>
      </c>
      <c r="X91" s="1">
        <v>499.896484375</v>
      </c>
      <c r="Y91" s="1">
        <v>1499.73486328125</v>
      </c>
      <c r="Z91" s="1">
        <v>258.64260864257812</v>
      </c>
      <c r="AA91" s="1">
        <v>68.443397521972656</v>
      </c>
      <c r="AB91" s="1">
        <v>-2.8229942321777344</v>
      </c>
      <c r="AC91" s="1">
        <v>0.14473673701286316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0.83316080729166653</v>
      </c>
      <c r="AL91">
        <f t="shared" si="125"/>
        <v>6.1319072972747203E-3</v>
      </c>
      <c r="AM91">
        <f t="shared" si="126"/>
        <v>295.31629791259763</v>
      </c>
      <c r="AN91">
        <f t="shared" si="127"/>
        <v>296.41953124999998</v>
      </c>
      <c r="AO91">
        <f t="shared" si="128"/>
        <v>239.95757276153017</v>
      </c>
      <c r="AP91">
        <f t="shared" si="129"/>
        <v>-0.21580994197572334</v>
      </c>
      <c r="AQ91">
        <f t="shared" si="130"/>
        <v>2.6805385499997465</v>
      </c>
      <c r="AR91">
        <f t="shared" si="131"/>
        <v>39.164311636329899</v>
      </c>
      <c r="AS91">
        <f t="shared" si="132"/>
        <v>24.345607984901676</v>
      </c>
      <c r="AT91">
        <f t="shared" si="133"/>
        <v>22.717914581298828</v>
      </c>
      <c r="AU91">
        <f t="shared" si="134"/>
        <v>2.7719372719017739</v>
      </c>
      <c r="AV91">
        <f t="shared" si="135"/>
        <v>0.24507081023767943</v>
      </c>
      <c r="AW91">
        <f t="shared" si="136"/>
        <v>1.0142424247750095</v>
      </c>
      <c r="AX91">
        <f t="shared" si="137"/>
        <v>1.7576948471267644</v>
      </c>
      <c r="AY91">
        <f t="shared" si="138"/>
        <v>0.15509311708216444</v>
      </c>
      <c r="AZ91">
        <f t="shared" si="139"/>
        <v>19.082355620466306</v>
      </c>
      <c r="BA91">
        <f t="shared" si="140"/>
        <v>0.73063684453726896</v>
      </c>
      <c r="BB91">
        <f t="shared" si="141"/>
        <v>41.625836789301083</v>
      </c>
      <c r="BC91">
        <f t="shared" si="142"/>
        <v>374.97627881066444</v>
      </c>
      <c r="BD91">
        <f t="shared" si="143"/>
        <v>1.5448901397261725E-2</v>
      </c>
    </row>
    <row r="92" spans="1:114" x14ac:dyDescent="0.25">
      <c r="A92" s="1">
        <v>71</v>
      </c>
      <c r="B92" s="1" t="s">
        <v>117</v>
      </c>
      <c r="C92" s="1">
        <v>1035.5000211559236</v>
      </c>
      <c r="D92" s="1">
        <v>0</v>
      </c>
      <c r="E92">
        <f t="shared" si="116"/>
        <v>13.955323706347439</v>
      </c>
      <c r="F92">
        <f t="shared" si="117"/>
        <v>0.26819506779571461</v>
      </c>
      <c r="G92">
        <f t="shared" si="118"/>
        <v>278.55101353012208</v>
      </c>
      <c r="H92">
        <f t="shared" si="119"/>
        <v>6.1340376841837045</v>
      </c>
      <c r="I92">
        <f t="shared" si="120"/>
        <v>1.6669754074044838</v>
      </c>
      <c r="J92">
        <f t="shared" si="121"/>
        <v>22.171928405761719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23.272798538208008</v>
      </c>
      <c r="P92" s="1">
        <v>22.171928405761719</v>
      </c>
      <c r="Q92" s="1">
        <v>24.078191757202148</v>
      </c>
      <c r="R92" s="1">
        <v>401.152587890625</v>
      </c>
      <c r="S92" s="1">
        <v>381.59326171875</v>
      </c>
      <c r="T92" s="1">
        <v>7.5689816474914551</v>
      </c>
      <c r="U92" s="1">
        <v>14.822238922119141</v>
      </c>
      <c r="V92" s="1">
        <v>18.071681976318359</v>
      </c>
      <c r="W92" s="1">
        <v>35.389541625976562</v>
      </c>
      <c r="X92" s="1">
        <v>499.89547729492187</v>
      </c>
      <c r="Y92" s="1">
        <v>1499.7823486328125</v>
      </c>
      <c r="Z92" s="1">
        <v>258.44085693359375</v>
      </c>
      <c r="AA92" s="1">
        <v>68.443275451660156</v>
      </c>
      <c r="AB92" s="1">
        <v>-2.8229942321777344</v>
      </c>
      <c r="AC92" s="1">
        <v>0.14473673701286316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0.83315912882486975</v>
      </c>
      <c r="AL92">
        <f t="shared" si="125"/>
        <v>6.1340376841837047E-3</v>
      </c>
      <c r="AM92">
        <f t="shared" si="126"/>
        <v>295.3219284057617</v>
      </c>
      <c r="AN92">
        <f t="shared" si="127"/>
        <v>296.42279853820799</v>
      </c>
      <c r="AO92">
        <f t="shared" si="128"/>
        <v>239.96517041761035</v>
      </c>
      <c r="AP92">
        <f t="shared" si="129"/>
        <v>-0.21714232844609493</v>
      </c>
      <c r="AQ92">
        <f t="shared" si="130"/>
        <v>2.6814579887614025</v>
      </c>
      <c r="AR92">
        <f t="shared" si="131"/>
        <v>39.177815074838904</v>
      </c>
      <c r="AS92">
        <f t="shared" si="132"/>
        <v>24.355576152719763</v>
      </c>
      <c r="AT92">
        <f t="shared" si="133"/>
        <v>22.722363471984863</v>
      </c>
      <c r="AU92">
        <f t="shared" si="134"/>
        <v>2.7726853666555726</v>
      </c>
      <c r="AV92">
        <f t="shared" si="135"/>
        <v>0.24505347209511896</v>
      </c>
      <c r="AW92">
        <f t="shared" si="136"/>
        <v>1.0144825813569187</v>
      </c>
      <c r="AX92">
        <f t="shared" si="137"/>
        <v>1.7582027852986539</v>
      </c>
      <c r="AY92">
        <f t="shared" si="138"/>
        <v>0.15508200682677256</v>
      </c>
      <c r="AZ92">
        <f t="shared" si="139"/>
        <v>19.06494374638126</v>
      </c>
      <c r="BA92">
        <f t="shared" si="140"/>
        <v>0.72996837594953567</v>
      </c>
      <c r="BB92">
        <f t="shared" si="141"/>
        <v>41.621162717626007</v>
      </c>
      <c r="BC92">
        <f t="shared" si="142"/>
        <v>374.95956918982546</v>
      </c>
      <c r="BD92">
        <f t="shared" si="143"/>
        <v>1.5490651432474268E-2</v>
      </c>
    </row>
    <row r="93" spans="1:114" x14ac:dyDescent="0.25">
      <c r="A93" s="1">
        <v>72</v>
      </c>
      <c r="B93" s="1" t="s">
        <v>117</v>
      </c>
      <c r="C93" s="1">
        <v>1036.0000211447477</v>
      </c>
      <c r="D93" s="1">
        <v>0</v>
      </c>
      <c r="E93">
        <f t="shared" si="116"/>
        <v>13.972002152227169</v>
      </c>
      <c r="F93">
        <f t="shared" si="117"/>
        <v>0.26812496459711926</v>
      </c>
      <c r="G93">
        <f t="shared" si="118"/>
        <v>278.4320018327237</v>
      </c>
      <c r="H93">
        <f t="shared" si="119"/>
        <v>6.1345840198920483</v>
      </c>
      <c r="I93">
        <f t="shared" si="120"/>
        <v>1.6675167841572041</v>
      </c>
      <c r="J93">
        <f t="shared" si="121"/>
        <v>22.17559814453125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23.276044845581055</v>
      </c>
      <c r="P93" s="1">
        <v>22.17559814453125</v>
      </c>
      <c r="Q93" s="1">
        <v>24.077812194824219</v>
      </c>
      <c r="R93" s="1">
        <v>401.18524169921875</v>
      </c>
      <c r="S93" s="1">
        <v>381.60580444335937</v>
      </c>
      <c r="T93" s="1">
        <v>7.5692572593688965</v>
      </c>
      <c r="U93" s="1">
        <v>14.823061943054199</v>
      </c>
      <c r="V93" s="1">
        <v>18.068828582763672</v>
      </c>
      <c r="W93" s="1">
        <v>35.384628295898437</v>
      </c>
      <c r="X93" s="1">
        <v>499.90185546875</v>
      </c>
      <c r="Y93" s="1">
        <v>1499.857177734375</v>
      </c>
      <c r="Z93" s="1">
        <v>258.1524658203125</v>
      </c>
      <c r="AA93" s="1">
        <v>68.443389892578125</v>
      </c>
      <c r="AB93" s="1">
        <v>-2.8229942321777344</v>
      </c>
      <c r="AC93" s="1">
        <v>0.14473673701286316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0.83316975911458313</v>
      </c>
      <c r="AL93">
        <f t="shared" si="125"/>
        <v>6.1345840198920483E-3</v>
      </c>
      <c r="AM93">
        <f t="shared" si="126"/>
        <v>295.32559814453123</v>
      </c>
      <c r="AN93">
        <f t="shared" si="127"/>
        <v>296.42604484558103</v>
      </c>
      <c r="AO93">
        <f t="shared" si="128"/>
        <v>239.97714307359274</v>
      </c>
      <c r="AP93">
        <f t="shared" si="129"/>
        <v>-0.21733648698798566</v>
      </c>
      <c r="AQ93">
        <f t="shared" si="130"/>
        <v>2.6820573921274993</v>
      </c>
      <c r="AR93">
        <f t="shared" si="131"/>
        <v>39.186507219133766</v>
      </c>
      <c r="AS93">
        <f t="shared" si="132"/>
        <v>24.363445276079567</v>
      </c>
      <c r="AT93">
        <f t="shared" si="133"/>
        <v>22.725821495056152</v>
      </c>
      <c r="AU93">
        <f t="shared" si="134"/>
        <v>2.7732669659594333</v>
      </c>
      <c r="AV93">
        <f t="shared" si="135"/>
        <v>0.24499494354358115</v>
      </c>
      <c r="AW93">
        <f t="shared" si="136"/>
        <v>1.0145406079702952</v>
      </c>
      <c r="AX93">
        <f t="shared" si="137"/>
        <v>1.7587263579891381</v>
      </c>
      <c r="AY93">
        <f t="shared" si="138"/>
        <v>0.15504450196576444</v>
      </c>
      <c r="AZ93">
        <f t="shared" si="139"/>
        <v>19.056830060008135</v>
      </c>
      <c r="BA93">
        <f t="shared" si="140"/>
        <v>0.72963251237456095</v>
      </c>
      <c r="BB93">
        <f t="shared" si="141"/>
        <v>41.613652032824135</v>
      </c>
      <c r="BC93">
        <f t="shared" si="142"/>
        <v>374.96418378004296</v>
      </c>
      <c r="BD93">
        <f t="shared" si="143"/>
        <v>1.5506175280616152E-2</v>
      </c>
    </row>
    <row r="94" spans="1:114" x14ac:dyDescent="0.25">
      <c r="A94" s="1">
        <v>73</v>
      </c>
      <c r="B94" s="1" t="s">
        <v>118</v>
      </c>
      <c r="C94" s="1">
        <v>1036.5000211335719</v>
      </c>
      <c r="D94" s="1">
        <v>0</v>
      </c>
      <c r="E94">
        <f t="shared" si="116"/>
        <v>13.983579831600821</v>
      </c>
      <c r="F94">
        <f t="shared" si="117"/>
        <v>0.26806653544694115</v>
      </c>
      <c r="G94">
        <f t="shared" si="118"/>
        <v>278.37731564192768</v>
      </c>
      <c r="H94">
        <f t="shared" si="119"/>
        <v>6.1351456127679986</v>
      </c>
      <c r="I94">
        <f t="shared" si="120"/>
        <v>1.6679945292978993</v>
      </c>
      <c r="J94">
        <f t="shared" si="121"/>
        <v>22.179529190063477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23.279777526855469</v>
      </c>
      <c r="P94" s="1">
        <v>22.179529190063477</v>
      </c>
      <c r="Q94" s="1">
        <v>24.076618194580078</v>
      </c>
      <c r="R94" s="1">
        <v>401.24151611328125</v>
      </c>
      <c r="S94" s="1">
        <v>381.64755249023437</v>
      </c>
      <c r="T94" s="1">
        <v>7.5709629058837891</v>
      </c>
      <c r="U94" s="1">
        <v>14.825438499450684</v>
      </c>
      <c r="V94" s="1">
        <v>18.068857192993164</v>
      </c>
      <c r="W94" s="1">
        <v>35.38238525390625</v>
      </c>
      <c r="X94" s="1">
        <v>499.90017700195312</v>
      </c>
      <c r="Y94" s="1">
        <v>1499.890625</v>
      </c>
      <c r="Z94" s="1">
        <v>258.07199096679687</v>
      </c>
      <c r="AA94" s="1">
        <v>68.443511962890625</v>
      </c>
      <c r="AB94" s="1">
        <v>-2.8229942321777344</v>
      </c>
      <c r="AC94" s="1">
        <v>0.14473673701286316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0.83316696166992177</v>
      </c>
      <c r="AL94">
        <f t="shared" si="125"/>
        <v>6.1351456127679985E-3</v>
      </c>
      <c r="AM94">
        <f t="shared" si="126"/>
        <v>295.32952919006345</v>
      </c>
      <c r="AN94">
        <f t="shared" si="127"/>
        <v>296.42977752685545</v>
      </c>
      <c r="AO94">
        <f t="shared" si="128"/>
        <v>239.98249463597313</v>
      </c>
      <c r="AP94">
        <f t="shared" si="129"/>
        <v>-0.21758688335164059</v>
      </c>
      <c r="AQ94">
        <f t="shared" si="130"/>
        <v>2.6826996065901514</v>
      </c>
      <c r="AR94">
        <f t="shared" si="131"/>
        <v>39.195820460596522</v>
      </c>
      <c r="AS94">
        <f t="shared" si="132"/>
        <v>24.370381961145839</v>
      </c>
      <c r="AT94">
        <f t="shared" si="133"/>
        <v>22.729653358459473</v>
      </c>
      <c r="AU94">
        <f t="shared" si="134"/>
        <v>2.7739115655350481</v>
      </c>
      <c r="AV94">
        <f t="shared" si="135"/>
        <v>0.2449461595363055</v>
      </c>
      <c r="AW94">
        <f t="shared" si="136"/>
        <v>1.0147050772922521</v>
      </c>
      <c r="AX94">
        <f t="shared" si="137"/>
        <v>1.759206488242796</v>
      </c>
      <c r="AY94">
        <f t="shared" si="138"/>
        <v>0.15501324154155574</v>
      </c>
      <c r="AZ94">
        <f t="shared" si="139"/>
        <v>19.053121133335654</v>
      </c>
      <c r="BA94">
        <f t="shared" si="140"/>
        <v>0.72940940882635641</v>
      </c>
      <c r="BB94">
        <f t="shared" si="141"/>
        <v>41.609457039447136</v>
      </c>
      <c r="BC94">
        <f t="shared" si="142"/>
        <v>375.00042835263247</v>
      </c>
      <c r="BD94">
        <f t="shared" si="143"/>
        <v>1.5515959990145147E-2</v>
      </c>
    </row>
    <row r="95" spans="1:114" x14ac:dyDescent="0.25">
      <c r="A95" s="1">
        <v>74</v>
      </c>
      <c r="B95" s="1" t="s">
        <v>118</v>
      </c>
      <c r="C95" s="1">
        <v>1037.000021122396</v>
      </c>
      <c r="D95" s="1">
        <v>0</v>
      </c>
      <c r="E95">
        <f t="shared" si="116"/>
        <v>13.99524413963964</v>
      </c>
      <c r="F95">
        <f t="shared" si="117"/>
        <v>0.26811987793751646</v>
      </c>
      <c r="G95">
        <f t="shared" si="118"/>
        <v>278.31407912499759</v>
      </c>
      <c r="H95">
        <f t="shared" si="119"/>
        <v>6.1379320093586438</v>
      </c>
      <c r="I95">
        <f t="shared" si="120"/>
        <v>1.6684475534959304</v>
      </c>
      <c r="J95">
        <f t="shared" si="121"/>
        <v>22.183160781860352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23.282855987548828</v>
      </c>
      <c r="P95" s="1">
        <v>22.183160781860352</v>
      </c>
      <c r="Q95" s="1">
        <v>24.074525833129883</v>
      </c>
      <c r="R95" s="1">
        <v>401.25439453125</v>
      </c>
      <c r="S95" s="1">
        <v>381.64517211914062</v>
      </c>
      <c r="T95" s="1">
        <v>7.569664478302002</v>
      </c>
      <c r="U95" s="1">
        <v>14.827420234680176</v>
      </c>
      <c r="V95" s="1">
        <v>18.062484741210937</v>
      </c>
      <c r="W95" s="1">
        <v>35.380702972412109</v>
      </c>
      <c r="X95" s="1">
        <v>499.90017700195312</v>
      </c>
      <c r="Y95" s="1">
        <v>1499.86767578125</v>
      </c>
      <c r="Z95" s="1">
        <v>258.0380859375</v>
      </c>
      <c r="AA95" s="1">
        <v>68.443832397460938</v>
      </c>
      <c r="AB95" s="1">
        <v>-2.8229942321777344</v>
      </c>
      <c r="AC95" s="1">
        <v>0.14473673701286316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0.83316696166992177</v>
      </c>
      <c r="AL95">
        <f t="shared" si="125"/>
        <v>6.1379320093586437E-3</v>
      </c>
      <c r="AM95">
        <f t="shared" si="126"/>
        <v>295.33316078186033</v>
      </c>
      <c r="AN95">
        <f t="shared" si="127"/>
        <v>296.43285598754881</v>
      </c>
      <c r="AO95">
        <f t="shared" si="128"/>
        <v>239.9788227610552</v>
      </c>
      <c r="AP95">
        <f t="shared" si="129"/>
        <v>-0.21915927181021488</v>
      </c>
      <c r="AQ95">
        <f t="shared" si="130"/>
        <v>2.6832930189251014</v>
      </c>
      <c r="AR95">
        <f t="shared" si="131"/>
        <v>39.204307019848343</v>
      </c>
      <c r="AS95">
        <f t="shared" si="132"/>
        <v>24.376886785168168</v>
      </c>
      <c r="AT95">
        <f t="shared" si="133"/>
        <v>22.73300838470459</v>
      </c>
      <c r="AU95">
        <f t="shared" si="134"/>
        <v>2.7744760587587813</v>
      </c>
      <c r="AV95">
        <f t="shared" si="135"/>
        <v>0.24499069663292902</v>
      </c>
      <c r="AW95">
        <f t="shared" si="136"/>
        <v>1.014845465429171</v>
      </c>
      <c r="AX95">
        <f t="shared" si="137"/>
        <v>1.7596305933296104</v>
      </c>
      <c r="AY95">
        <f t="shared" si="138"/>
        <v>0.1550417805712129</v>
      </c>
      <c r="AZ95">
        <f t="shared" si="139"/>
        <v>19.048882185485017</v>
      </c>
      <c r="BA95">
        <f t="shared" si="140"/>
        <v>0.72924826371998364</v>
      </c>
      <c r="BB95">
        <f t="shared" si="141"/>
        <v>41.607202943644552</v>
      </c>
      <c r="BC95">
        <f t="shared" si="142"/>
        <v>374.99250332813472</v>
      </c>
      <c r="BD95">
        <f t="shared" si="143"/>
        <v>1.5528389447676457E-2</v>
      </c>
    </row>
    <row r="96" spans="1:114" x14ac:dyDescent="0.25">
      <c r="A96" s="1">
        <v>75</v>
      </c>
      <c r="B96" s="1" t="s">
        <v>119</v>
      </c>
      <c r="C96" s="1">
        <v>1037.5000211112201</v>
      </c>
      <c r="D96" s="1">
        <v>0</v>
      </c>
      <c r="E96">
        <f t="shared" si="116"/>
        <v>13.990712331785314</v>
      </c>
      <c r="F96">
        <f t="shared" si="117"/>
        <v>0.26806110632751573</v>
      </c>
      <c r="G96">
        <f t="shared" si="118"/>
        <v>278.33950859910954</v>
      </c>
      <c r="H96">
        <f t="shared" si="119"/>
        <v>6.1389112783351409</v>
      </c>
      <c r="I96">
        <f t="shared" si="120"/>
        <v>1.6690253543282205</v>
      </c>
      <c r="J96">
        <f t="shared" si="121"/>
        <v>22.187526702880859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23.286815643310547</v>
      </c>
      <c r="P96" s="1">
        <v>22.187526702880859</v>
      </c>
      <c r="Q96" s="1">
        <v>24.074062347412109</v>
      </c>
      <c r="R96" s="1">
        <v>401.2677001953125</v>
      </c>
      <c r="S96" s="1">
        <v>381.66531372070312</v>
      </c>
      <c r="T96" s="1">
        <v>7.571347713470459</v>
      </c>
      <c r="U96" s="1">
        <v>14.829507827758789</v>
      </c>
      <c r="V96" s="1">
        <v>18.062053680419922</v>
      </c>
      <c r="W96" s="1">
        <v>35.376972198486328</v>
      </c>
      <c r="X96" s="1">
        <v>499.95101928710937</v>
      </c>
      <c r="Y96" s="1">
        <v>1499.88134765625</v>
      </c>
      <c r="Z96" s="1">
        <v>257.89230346679687</v>
      </c>
      <c r="AA96" s="1">
        <v>68.443351745605469</v>
      </c>
      <c r="AB96" s="1">
        <v>-2.8229942321777344</v>
      </c>
      <c r="AC96" s="1">
        <v>0.14473673701286316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0.8332516988118488</v>
      </c>
      <c r="AL96">
        <f t="shared" si="125"/>
        <v>6.1389112783351409E-3</v>
      </c>
      <c r="AM96">
        <f t="shared" si="126"/>
        <v>295.33752670288084</v>
      </c>
      <c r="AN96">
        <f t="shared" si="127"/>
        <v>296.43681564331052</v>
      </c>
      <c r="AO96">
        <f t="shared" si="128"/>
        <v>239.9810102610063</v>
      </c>
      <c r="AP96">
        <f t="shared" si="129"/>
        <v>-0.21969331926812247</v>
      </c>
      <c r="AQ96">
        <f t="shared" si="130"/>
        <v>2.6840065747977251</v>
      </c>
      <c r="AR96">
        <f t="shared" si="131"/>
        <v>39.215007832664426</v>
      </c>
      <c r="AS96">
        <f t="shared" si="132"/>
        <v>24.385500004905637</v>
      </c>
      <c r="AT96">
        <f t="shared" si="133"/>
        <v>22.737171173095703</v>
      </c>
      <c r="AU96">
        <f t="shared" si="134"/>
        <v>2.7751766001039653</v>
      </c>
      <c r="AV96">
        <f t="shared" si="135"/>
        <v>0.24494162653107707</v>
      </c>
      <c r="AW96">
        <f t="shared" si="136"/>
        <v>1.0149812204695046</v>
      </c>
      <c r="AX96">
        <f t="shared" si="137"/>
        <v>1.7601953796344607</v>
      </c>
      <c r="AY96">
        <f t="shared" si="138"/>
        <v>0.15501033683390508</v>
      </c>
      <c r="AZ96">
        <f t="shared" si="139"/>
        <v>19.050488891747833</v>
      </c>
      <c r="BA96">
        <f t="shared" si="140"/>
        <v>0.72927640682274353</v>
      </c>
      <c r="BB96">
        <f t="shared" si="141"/>
        <v>41.60102224018646</v>
      </c>
      <c r="BC96">
        <f t="shared" si="142"/>
        <v>375.01479913410969</v>
      </c>
      <c r="BD96">
        <f t="shared" si="143"/>
        <v>1.5520132437827121E-2</v>
      </c>
      <c r="BE96">
        <f>AVERAGE(E82:E96)</f>
        <v>13.922030526122418</v>
      </c>
      <c r="BF96">
        <f>AVERAGE(O82:O96)</f>
        <v>23.264767201741538</v>
      </c>
      <c r="BG96">
        <f>AVERAGE(P82:P96)</f>
        <v>22.159621047973634</v>
      </c>
      <c r="BH96" t="e">
        <f>AVERAGE(B82:B96)</f>
        <v>#DIV/0!</v>
      </c>
      <c r="BI96">
        <f t="shared" ref="BI96:DJ96" si="144">AVERAGE(C82:C96)</f>
        <v>1034.0333545220394</v>
      </c>
      <c r="BJ96">
        <f t="shared" si="144"/>
        <v>0</v>
      </c>
      <c r="BK96">
        <f t="shared" si="144"/>
        <v>13.922030526122418</v>
      </c>
      <c r="BL96">
        <f t="shared" si="144"/>
        <v>0.26831482641646082</v>
      </c>
      <c r="BM96">
        <f t="shared" si="144"/>
        <v>278.79208951450954</v>
      </c>
      <c r="BN96">
        <f t="shared" si="144"/>
        <v>6.1310750325410499</v>
      </c>
      <c r="BO96">
        <f t="shared" si="144"/>
        <v>1.6655184041947115</v>
      </c>
      <c r="BP96">
        <f t="shared" si="144"/>
        <v>22.159621047973634</v>
      </c>
      <c r="BQ96">
        <f t="shared" si="144"/>
        <v>6</v>
      </c>
      <c r="BR96">
        <f t="shared" si="144"/>
        <v>1.4200000166893005</v>
      </c>
      <c r="BS96">
        <f t="shared" si="144"/>
        <v>1</v>
      </c>
      <c r="BT96">
        <f t="shared" si="144"/>
        <v>2.8400000333786011</v>
      </c>
      <c r="BU96">
        <f t="shared" si="144"/>
        <v>23.264767201741538</v>
      </c>
      <c r="BV96">
        <f t="shared" si="144"/>
        <v>22.159621047973634</v>
      </c>
      <c r="BW96">
        <f t="shared" si="144"/>
        <v>24.077142842610677</v>
      </c>
      <c r="BX96">
        <f t="shared" si="144"/>
        <v>401.0933776855469</v>
      </c>
      <c r="BY96">
        <f t="shared" si="144"/>
        <v>381.57551472981771</v>
      </c>
      <c r="BZ96">
        <f t="shared" si="144"/>
        <v>7.5644280751546225</v>
      </c>
      <c r="CA96">
        <f t="shared" si="144"/>
        <v>14.814235305786132</v>
      </c>
      <c r="CB96">
        <f t="shared" si="144"/>
        <v>18.06951052347819</v>
      </c>
      <c r="CC96">
        <f t="shared" si="144"/>
        <v>35.387472025553386</v>
      </c>
      <c r="CD96">
        <f t="shared" si="144"/>
        <v>499.89586385091144</v>
      </c>
      <c r="CE96">
        <f t="shared" si="144"/>
        <v>1499.6711018880208</v>
      </c>
      <c r="CF96">
        <f t="shared" si="144"/>
        <v>258.90066121419272</v>
      </c>
      <c r="CG96">
        <f t="shared" si="144"/>
        <v>68.443048604329434</v>
      </c>
      <c r="CH96">
        <f t="shared" si="144"/>
        <v>-2.8229942321777344</v>
      </c>
      <c r="CI96">
        <f t="shared" si="144"/>
        <v>0.14473673701286316</v>
      </c>
      <c r="CJ96">
        <f t="shared" si="144"/>
        <v>1</v>
      </c>
      <c r="CK96">
        <f t="shared" si="144"/>
        <v>-0.21956524252891541</v>
      </c>
      <c r="CL96">
        <f t="shared" si="144"/>
        <v>2.737391471862793</v>
      </c>
      <c r="CM96">
        <f t="shared" si="144"/>
        <v>1</v>
      </c>
      <c r="CN96">
        <f t="shared" si="144"/>
        <v>0</v>
      </c>
      <c r="CO96">
        <f t="shared" si="144"/>
        <v>0.15999999642372131</v>
      </c>
      <c r="CP96">
        <f t="shared" si="144"/>
        <v>111115</v>
      </c>
      <c r="CQ96">
        <f t="shared" si="144"/>
        <v>0.83315977308485201</v>
      </c>
      <c r="CR96">
        <f t="shared" si="144"/>
        <v>6.1310750325410494E-3</v>
      </c>
      <c r="CS96">
        <f t="shared" si="144"/>
        <v>295.30962104797362</v>
      </c>
      <c r="CT96">
        <f t="shared" si="144"/>
        <v>296.41476720174154</v>
      </c>
      <c r="CU96">
        <f t="shared" si="144"/>
        <v>239.94737093884154</v>
      </c>
      <c r="CV96">
        <f t="shared" si="144"/>
        <v>-0.21525135155677041</v>
      </c>
      <c r="CW96">
        <f t="shared" si="144"/>
        <v>2.6794498347698599</v>
      </c>
      <c r="CX96">
        <f t="shared" si="144"/>
        <v>39.148604207635238</v>
      </c>
      <c r="CY96">
        <f t="shared" si="144"/>
        <v>24.334368901849096</v>
      </c>
      <c r="CZ96">
        <f t="shared" si="144"/>
        <v>22.712194124857586</v>
      </c>
      <c r="DA96">
        <f t="shared" si="144"/>
        <v>2.7709765932973136</v>
      </c>
      <c r="DB96">
        <f t="shared" si="144"/>
        <v>0.24515344217945906</v>
      </c>
      <c r="DC96">
        <f t="shared" si="144"/>
        <v>1.0139314305751481</v>
      </c>
      <c r="DD96">
        <f t="shared" si="144"/>
        <v>1.7570451627221653</v>
      </c>
      <c r="DE96">
        <f t="shared" si="144"/>
        <v>0.15514606856361171</v>
      </c>
      <c r="DF96">
        <f t="shared" si="144"/>
        <v>19.081380417032005</v>
      </c>
      <c r="DG96">
        <f t="shared" si="144"/>
        <v>0.73063419429212739</v>
      </c>
      <c r="DH96">
        <f t="shared" si="144"/>
        <v>41.631850160807986</v>
      </c>
      <c r="DI96">
        <f t="shared" si="144"/>
        <v>374.95764818426488</v>
      </c>
      <c r="DJ96">
        <f t="shared" si="144"/>
        <v>1.5457721838401044E-2</v>
      </c>
    </row>
    <row r="97" spans="1:56" x14ac:dyDescent="0.25">
      <c r="A97" s="1" t="s">
        <v>9</v>
      </c>
      <c r="B97" s="1" t="s">
        <v>120</v>
      </c>
    </row>
    <row r="98" spans="1:56" x14ac:dyDescent="0.25">
      <c r="A98" s="1" t="s">
        <v>9</v>
      </c>
      <c r="B98" s="1" t="s">
        <v>121</v>
      </c>
    </row>
    <row r="99" spans="1:56" x14ac:dyDescent="0.25">
      <c r="A99" s="1">
        <v>76</v>
      </c>
      <c r="B99" s="1" t="s">
        <v>122</v>
      </c>
      <c r="C99" s="1">
        <v>1188.0000211894512</v>
      </c>
      <c r="D99" s="1">
        <v>0</v>
      </c>
      <c r="E99">
        <f t="shared" ref="E99:E113" si="145">(R99-S99*(1000-T99)/(1000-U99))*AK99</f>
        <v>13.577665463389007</v>
      </c>
      <c r="F99">
        <f t="shared" ref="F99:F113" si="146">IF(AV99&lt;&gt;0,1/(1/AV99-1/N99),0)</f>
        <v>0.25619213309992422</v>
      </c>
      <c r="G99">
        <f t="shared" ref="G99:G113" si="147">((AY99-AL99/2)*S99-E99)/(AY99+AL99/2)</f>
        <v>275.5544691184765</v>
      </c>
      <c r="H99">
        <f t="shared" ref="H99:H113" si="148">AL99*1000</f>
        <v>6.289708594094142</v>
      </c>
      <c r="I99">
        <f t="shared" ref="I99:I113" si="149">(AQ99-AW99)</f>
        <v>1.7738145941743775</v>
      </c>
      <c r="J99">
        <f t="shared" ref="J99:J113" si="150">(P99+AP99*D99)</f>
        <v>24.363288879394531</v>
      </c>
      <c r="K99" s="1">
        <v>6</v>
      </c>
      <c r="L99">
        <f t="shared" ref="L99:L113" si="151">(K99*AE99+AF99)</f>
        <v>1.4200000166893005</v>
      </c>
      <c r="M99" s="1">
        <v>1</v>
      </c>
      <c r="N99">
        <f t="shared" ref="N99:N113" si="152">L99*(M99+1)*(M99+1)/(M99*M99+1)</f>
        <v>2.8400000333786011</v>
      </c>
      <c r="O99" s="1">
        <v>27.377935409545898</v>
      </c>
      <c r="P99" s="1">
        <v>24.363288879394531</v>
      </c>
      <c r="Q99" s="1">
        <v>28.962257385253906</v>
      </c>
      <c r="R99" s="1">
        <v>399.95968627929687</v>
      </c>
      <c r="S99" s="1">
        <v>380.78768920898437</v>
      </c>
      <c r="T99" s="1">
        <v>11.397541999816895</v>
      </c>
      <c r="U99" s="1">
        <v>18.805091857910156</v>
      </c>
      <c r="V99" s="1">
        <v>21.318458557128906</v>
      </c>
      <c r="W99" s="1">
        <v>35.173862457275391</v>
      </c>
      <c r="X99" s="1">
        <v>499.876220703125</v>
      </c>
      <c r="Y99" s="1">
        <v>1500.135009765625</v>
      </c>
      <c r="Z99" s="1">
        <v>247.85598754882812</v>
      </c>
      <c r="AA99" s="1">
        <v>68.446640014648437</v>
      </c>
      <c r="AB99" s="1">
        <v>-2.6354942321777344</v>
      </c>
      <c r="AC99" s="1">
        <v>8.3007305860519409E-2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ref="AK99:AK113" si="153">X99*0.000001/(K99*0.0001)</f>
        <v>0.8331270345052082</v>
      </c>
      <c r="AL99">
        <f t="shared" ref="AL99:AL113" si="154">(U99-T99)/(1000-U99)*AK99</f>
        <v>6.2897085940941417E-3</v>
      </c>
      <c r="AM99">
        <f t="shared" ref="AM99:AM113" si="155">(P99+273.15)</f>
        <v>297.51328887939451</v>
      </c>
      <c r="AN99">
        <f t="shared" ref="AN99:AN113" si="156">(O99+273.15)</f>
        <v>300.52793540954588</v>
      </c>
      <c r="AO99">
        <f t="shared" ref="AO99:AO113" si="157">(Y99*AG99+Z99*AH99)*AI99</f>
        <v>240.02159619759914</v>
      </c>
      <c r="AP99">
        <f t="shared" ref="AP99:AP113" si="158">((AO99+0.00000010773*(AN99^4-AM99^4))-AL99*44100)/(L99*51.4+0.00000043092*AM99^3)</f>
        <v>-3.1079757586338685E-2</v>
      </c>
      <c r="AQ99">
        <f t="shared" ref="AQ99:AQ113" si="159">0.61365*EXP(17.502*J99/(240.97+J99))</f>
        <v>3.0609599470151503</v>
      </c>
      <c r="AR99">
        <f t="shared" ref="AR99:AR113" si="160">AQ99*1000/AA99</f>
        <v>44.720382861161141</v>
      </c>
      <c r="AS99">
        <f t="shared" ref="AS99:AS113" si="161">(AR99-U99)</f>
        <v>25.915291003250985</v>
      </c>
      <c r="AT99">
        <f t="shared" ref="AT99:AT113" si="162">IF(D99,P99,(O99+P99)/2)</f>
        <v>25.870612144470215</v>
      </c>
      <c r="AU99">
        <f t="shared" ref="AU99:AU113" si="163">0.61365*EXP(17.502*AT99/(240.97+AT99))</f>
        <v>3.3485103003871752</v>
      </c>
      <c r="AV99">
        <f t="shared" ref="AV99:AV113" si="164">IF(AS99&lt;&gt;0,(1000-(AR99+U99)/2)/AS99*AL99,0)</f>
        <v>0.23499370434188657</v>
      </c>
      <c r="AW99">
        <f t="shared" ref="AW99:AW113" si="165">U99*AA99/1000</f>
        <v>1.2871453528407728</v>
      </c>
      <c r="AX99">
        <f t="shared" ref="AX99:AX113" si="166">(AU99-AW99)</f>
        <v>2.0613649475464024</v>
      </c>
      <c r="AY99">
        <f t="shared" ref="AY99:AY113" si="167">1/(1.6/F99+1.37/N99)</f>
        <v>0.14863905054777646</v>
      </c>
      <c r="AZ99">
        <f t="shared" ref="AZ99:AZ113" si="168">G99*AA99*0.001</f>
        <v>18.860777552179918</v>
      </c>
      <c r="BA99">
        <f t="shared" ref="BA99:BA113" si="169">G99/S99</f>
        <v>0.723643323897602</v>
      </c>
      <c r="BB99">
        <f t="shared" ref="BB99:BB113" si="170">(1-AL99*AA99/AQ99/F99)*100</f>
        <v>45.101658798049286</v>
      </c>
      <c r="BC99">
        <f t="shared" ref="BC99:BC113" si="171">(S99-E99/(N99/1.35))</f>
        <v>374.33351732160975</v>
      </c>
      <c r="BD99">
        <f t="shared" ref="BD99:BD113" si="172">E99*BB99/100/BC99</f>
        <v>1.6359081051182084E-2</v>
      </c>
    </row>
    <row r="100" spans="1:56" x14ac:dyDescent="0.25">
      <c r="A100" s="1">
        <v>77</v>
      </c>
      <c r="B100" s="1" t="s">
        <v>122</v>
      </c>
      <c r="C100" s="1">
        <v>1188.0000211894512</v>
      </c>
      <c r="D100" s="1">
        <v>0</v>
      </c>
      <c r="E100">
        <f t="shared" si="145"/>
        <v>13.577665463389007</v>
      </c>
      <c r="F100">
        <f t="shared" si="146"/>
        <v>0.25619213309992422</v>
      </c>
      <c r="G100">
        <f t="shared" si="147"/>
        <v>275.5544691184765</v>
      </c>
      <c r="H100">
        <f t="shared" si="148"/>
        <v>6.289708594094142</v>
      </c>
      <c r="I100">
        <f t="shared" si="149"/>
        <v>1.7738145941743775</v>
      </c>
      <c r="J100">
        <f t="shared" si="150"/>
        <v>24.363288879394531</v>
      </c>
      <c r="K100" s="1">
        <v>6</v>
      </c>
      <c r="L100">
        <f t="shared" si="151"/>
        <v>1.4200000166893005</v>
      </c>
      <c r="M100" s="1">
        <v>1</v>
      </c>
      <c r="N100">
        <f t="shared" si="152"/>
        <v>2.8400000333786011</v>
      </c>
      <c r="O100" s="1">
        <v>27.377935409545898</v>
      </c>
      <c r="P100" s="1">
        <v>24.363288879394531</v>
      </c>
      <c r="Q100" s="1">
        <v>28.962257385253906</v>
      </c>
      <c r="R100" s="1">
        <v>399.95968627929687</v>
      </c>
      <c r="S100" s="1">
        <v>380.78768920898437</v>
      </c>
      <c r="T100" s="1">
        <v>11.397541999816895</v>
      </c>
      <c r="U100" s="1">
        <v>18.805091857910156</v>
      </c>
      <c r="V100" s="1">
        <v>21.318458557128906</v>
      </c>
      <c r="W100" s="1">
        <v>35.173862457275391</v>
      </c>
      <c r="X100" s="1">
        <v>499.876220703125</v>
      </c>
      <c r="Y100" s="1">
        <v>1500.135009765625</v>
      </c>
      <c r="Z100" s="1">
        <v>247.85598754882812</v>
      </c>
      <c r="AA100" s="1">
        <v>68.446640014648437</v>
      </c>
      <c r="AB100" s="1">
        <v>-2.6354942321777344</v>
      </c>
      <c r="AC100" s="1">
        <v>8.3007305860519409E-2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53"/>
        <v>0.8331270345052082</v>
      </c>
      <c r="AL100">
        <f t="shared" si="154"/>
        <v>6.2897085940941417E-3</v>
      </c>
      <c r="AM100">
        <f t="shared" si="155"/>
        <v>297.51328887939451</v>
      </c>
      <c r="AN100">
        <f t="shared" si="156"/>
        <v>300.52793540954588</v>
      </c>
      <c r="AO100">
        <f t="shared" si="157"/>
        <v>240.02159619759914</v>
      </c>
      <c r="AP100">
        <f t="shared" si="158"/>
        <v>-3.1079757586338685E-2</v>
      </c>
      <c r="AQ100">
        <f t="shared" si="159"/>
        <v>3.0609599470151503</v>
      </c>
      <c r="AR100">
        <f t="shared" si="160"/>
        <v>44.720382861161141</v>
      </c>
      <c r="AS100">
        <f t="shared" si="161"/>
        <v>25.915291003250985</v>
      </c>
      <c r="AT100">
        <f t="shared" si="162"/>
        <v>25.870612144470215</v>
      </c>
      <c r="AU100">
        <f t="shared" si="163"/>
        <v>3.3485103003871752</v>
      </c>
      <c r="AV100">
        <f t="shared" si="164"/>
        <v>0.23499370434188657</v>
      </c>
      <c r="AW100">
        <f t="shared" si="165"/>
        <v>1.2871453528407728</v>
      </c>
      <c r="AX100">
        <f t="shared" si="166"/>
        <v>2.0613649475464024</v>
      </c>
      <c r="AY100">
        <f t="shared" si="167"/>
        <v>0.14863905054777646</v>
      </c>
      <c r="AZ100">
        <f t="shared" si="168"/>
        <v>18.860777552179918</v>
      </c>
      <c r="BA100">
        <f t="shared" si="169"/>
        <v>0.723643323897602</v>
      </c>
      <c r="BB100">
        <f t="shared" si="170"/>
        <v>45.101658798049286</v>
      </c>
      <c r="BC100">
        <f t="shared" si="171"/>
        <v>374.33351732160975</v>
      </c>
      <c r="BD100">
        <f t="shared" si="172"/>
        <v>1.6359081051182084E-2</v>
      </c>
    </row>
    <row r="101" spans="1:56" x14ac:dyDescent="0.25">
      <c r="A101" s="1">
        <v>78</v>
      </c>
      <c r="B101" s="1" t="s">
        <v>122</v>
      </c>
      <c r="C101" s="1">
        <v>1188.5000211782753</v>
      </c>
      <c r="D101" s="1">
        <v>0</v>
      </c>
      <c r="E101">
        <f t="shared" si="145"/>
        <v>13.582363416186844</v>
      </c>
      <c r="F101">
        <f t="shared" si="146"/>
        <v>0.25622045528246112</v>
      </c>
      <c r="G101">
        <f t="shared" si="147"/>
        <v>275.51811725159172</v>
      </c>
      <c r="H101">
        <f t="shared" si="148"/>
        <v>6.2927966058304508</v>
      </c>
      <c r="I101">
        <f t="shared" si="149"/>
        <v>1.7744936068884873</v>
      </c>
      <c r="J101">
        <f t="shared" si="150"/>
        <v>24.368192672729492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27.3818359375</v>
      </c>
      <c r="P101" s="1">
        <v>24.368192672729492</v>
      </c>
      <c r="Q101" s="1">
        <v>28.961399078369141</v>
      </c>
      <c r="R101" s="1">
        <v>399.95706176757812</v>
      </c>
      <c r="S101" s="1">
        <v>380.77798461914062</v>
      </c>
      <c r="T101" s="1">
        <v>11.397076606750488</v>
      </c>
      <c r="U101" s="1">
        <v>18.808279037475586</v>
      </c>
      <c r="V101" s="1">
        <v>21.312751770019531</v>
      </c>
      <c r="W101" s="1">
        <v>35.171844482421875</v>
      </c>
      <c r="X101" s="1">
        <v>499.87353515625</v>
      </c>
      <c r="Y101" s="1">
        <v>1500.1793212890625</v>
      </c>
      <c r="Z101" s="1">
        <v>247.85459899902344</v>
      </c>
      <c r="AA101" s="1">
        <v>68.446754455566406</v>
      </c>
      <c r="AB101" s="1">
        <v>-2.6354942321777344</v>
      </c>
      <c r="AC101" s="1">
        <v>8.3007305860519409E-2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0.83312255859374995</v>
      </c>
      <c r="AL101">
        <f t="shared" si="154"/>
        <v>6.2927966058304507E-3</v>
      </c>
      <c r="AM101">
        <f t="shared" si="155"/>
        <v>297.51819267272947</v>
      </c>
      <c r="AN101">
        <f t="shared" si="156"/>
        <v>300.53183593749998</v>
      </c>
      <c r="AO101">
        <f t="shared" si="157"/>
        <v>240.02868604119067</v>
      </c>
      <c r="AP101">
        <f t="shared" si="158"/>
        <v>-3.2729106732965647E-2</v>
      </c>
      <c r="AQ101">
        <f t="shared" si="159"/>
        <v>3.0618592638983557</v>
      </c>
      <c r="AR101">
        <f t="shared" si="160"/>
        <v>44.733447016629889</v>
      </c>
      <c r="AS101">
        <f t="shared" si="161"/>
        <v>25.925167979154303</v>
      </c>
      <c r="AT101">
        <f t="shared" si="162"/>
        <v>25.875014305114746</v>
      </c>
      <c r="AU101">
        <f t="shared" si="163"/>
        <v>3.3493835004976322</v>
      </c>
      <c r="AV101">
        <f t="shared" si="164"/>
        <v>0.23501753322133201</v>
      </c>
      <c r="AW101">
        <f t="shared" si="165"/>
        <v>1.2873656570098684</v>
      </c>
      <c r="AX101">
        <f t="shared" si="166"/>
        <v>2.0620178434877641</v>
      </c>
      <c r="AY101">
        <f t="shared" si="167"/>
        <v>0.14865430432935145</v>
      </c>
      <c r="AZ101">
        <f t="shared" si="168"/>
        <v>18.858320919579651</v>
      </c>
      <c r="BA101">
        <f t="shared" si="169"/>
        <v>0.72356629947282458</v>
      </c>
      <c r="BB101">
        <f t="shared" si="170"/>
        <v>45.096815970745851</v>
      </c>
      <c r="BC101">
        <f t="shared" si="171"/>
        <v>374.32157955000457</v>
      </c>
      <c r="BD101">
        <f t="shared" si="172"/>
        <v>1.6363506057115899E-2</v>
      </c>
    </row>
    <row r="102" spans="1:56" x14ac:dyDescent="0.25">
      <c r="A102" s="1">
        <v>79</v>
      </c>
      <c r="B102" s="1" t="s">
        <v>123</v>
      </c>
      <c r="C102" s="1">
        <v>1189.0000211670995</v>
      </c>
      <c r="D102" s="1">
        <v>0</v>
      </c>
      <c r="E102">
        <f t="shared" si="145"/>
        <v>13.60746277931108</v>
      </c>
      <c r="F102">
        <f t="shared" si="146"/>
        <v>0.25621632389347715</v>
      </c>
      <c r="G102">
        <f t="shared" si="147"/>
        <v>275.3219838153986</v>
      </c>
      <c r="H102">
        <f t="shared" si="148"/>
        <v>6.2953239751912156</v>
      </c>
      <c r="I102">
        <f t="shared" si="149"/>
        <v>1.775218850575583</v>
      </c>
      <c r="J102">
        <f t="shared" si="150"/>
        <v>24.373207092285156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27.385337829589844</v>
      </c>
      <c r="P102" s="1">
        <v>24.373207092285156</v>
      </c>
      <c r="Q102" s="1">
        <v>28.961387634277344</v>
      </c>
      <c r="R102" s="1">
        <v>399.96414184570312</v>
      </c>
      <c r="S102" s="1">
        <v>380.753173828125</v>
      </c>
      <c r="T102" s="1">
        <v>11.396644592285156</v>
      </c>
      <c r="U102" s="1">
        <v>18.81110954284668</v>
      </c>
      <c r="V102" s="1">
        <v>21.307588577270508</v>
      </c>
      <c r="W102" s="1">
        <v>35.169944763183594</v>
      </c>
      <c r="X102" s="1">
        <v>499.85281372070312</v>
      </c>
      <c r="Y102" s="1">
        <v>1500.1270751953125</v>
      </c>
      <c r="Z102" s="1">
        <v>247.76217651367187</v>
      </c>
      <c r="AA102" s="1">
        <v>68.446800231933594</v>
      </c>
      <c r="AB102" s="1">
        <v>-2.6354942321777344</v>
      </c>
      <c r="AC102" s="1">
        <v>8.3007305860519409E-2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0.83308802286783834</v>
      </c>
      <c r="AL102">
        <f t="shared" si="154"/>
        <v>6.2953239751912153E-3</v>
      </c>
      <c r="AM102">
        <f t="shared" si="155"/>
        <v>297.52320709228513</v>
      </c>
      <c r="AN102">
        <f t="shared" si="156"/>
        <v>300.53533782958982</v>
      </c>
      <c r="AO102">
        <f t="shared" si="157"/>
        <v>240.02032666637751</v>
      </c>
      <c r="AP102">
        <f t="shared" si="158"/>
        <v>-3.4338639762191515E-2</v>
      </c>
      <c r="AQ102">
        <f t="shared" si="159"/>
        <v>3.0627791075958295</v>
      </c>
      <c r="AR102">
        <f t="shared" si="160"/>
        <v>44.746855911708515</v>
      </c>
      <c r="AS102">
        <f t="shared" si="161"/>
        <v>25.935746368861835</v>
      </c>
      <c r="AT102">
        <f t="shared" si="162"/>
        <v>25.8792724609375</v>
      </c>
      <c r="AU102">
        <f t="shared" si="163"/>
        <v>3.3502283254522185</v>
      </c>
      <c r="AV102">
        <f t="shared" si="164"/>
        <v>0.23501405730273886</v>
      </c>
      <c r="AW102">
        <f t="shared" si="165"/>
        <v>1.2875602570202465</v>
      </c>
      <c r="AX102">
        <f t="shared" si="166"/>
        <v>2.062668068431972</v>
      </c>
      <c r="AY102">
        <f t="shared" si="167"/>
        <v>0.14865207925794627</v>
      </c>
      <c r="AZ102">
        <f t="shared" si="168"/>
        <v>18.844908825672242</v>
      </c>
      <c r="BA102">
        <f t="shared" si="169"/>
        <v>0.72309832915452232</v>
      </c>
      <c r="BB102">
        <f t="shared" si="170"/>
        <v>45.090338839222191</v>
      </c>
      <c r="BC102">
        <f t="shared" si="171"/>
        <v>374.28483772384124</v>
      </c>
      <c r="BD102">
        <f t="shared" si="172"/>
        <v>1.6392999278104548E-2</v>
      </c>
    </row>
    <row r="103" spans="1:56" x14ac:dyDescent="0.25">
      <c r="A103" s="1">
        <v>80</v>
      </c>
      <c r="B103" s="1" t="s">
        <v>123</v>
      </c>
      <c r="C103" s="1">
        <v>1189.5000211559236</v>
      </c>
      <c r="D103" s="1">
        <v>0</v>
      </c>
      <c r="E103">
        <f t="shared" si="145"/>
        <v>13.642758026984263</v>
      </c>
      <c r="F103">
        <f t="shared" si="146"/>
        <v>0.25617573588098913</v>
      </c>
      <c r="G103">
        <f t="shared" si="147"/>
        <v>275.04479192727911</v>
      </c>
      <c r="H103">
        <f t="shared" si="148"/>
        <v>6.2970188875532775</v>
      </c>
      <c r="I103">
        <f t="shared" si="149"/>
        <v>1.7759480507482477</v>
      </c>
      <c r="J103">
        <f t="shared" si="150"/>
        <v>24.378116607666016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27.389192581176758</v>
      </c>
      <c r="P103" s="1">
        <v>24.378116607666016</v>
      </c>
      <c r="Q103" s="1">
        <v>28.960529327392578</v>
      </c>
      <c r="R103" s="1">
        <v>399.9803466796875</v>
      </c>
      <c r="S103" s="1">
        <v>380.72625732421875</v>
      </c>
      <c r="T103" s="1">
        <v>11.397026062011719</v>
      </c>
      <c r="U103" s="1">
        <v>18.813539505004883</v>
      </c>
      <c r="V103" s="1">
        <v>21.303581237792969</v>
      </c>
      <c r="W103" s="1">
        <v>35.166698455810547</v>
      </c>
      <c r="X103" s="1">
        <v>499.84805297851562</v>
      </c>
      <c r="Y103" s="1">
        <v>1500.0594482421875</v>
      </c>
      <c r="Z103" s="1">
        <v>247.72979736328125</v>
      </c>
      <c r="AA103" s="1">
        <v>68.44708251953125</v>
      </c>
      <c r="AB103" s="1">
        <v>-2.6354942321777344</v>
      </c>
      <c r="AC103" s="1">
        <v>8.3007305860519409E-2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0.83308008829752589</v>
      </c>
      <c r="AL103">
        <f t="shared" si="154"/>
        <v>6.297018887553278E-3</v>
      </c>
      <c r="AM103">
        <f t="shared" si="155"/>
        <v>297.52811660766599</v>
      </c>
      <c r="AN103">
        <f t="shared" si="156"/>
        <v>300.53919258117674</v>
      </c>
      <c r="AO103">
        <f t="shared" si="157"/>
        <v>240.00950635411937</v>
      </c>
      <c r="AP103">
        <f t="shared" si="158"/>
        <v>-3.5479003179774586E-2</v>
      </c>
      <c r="AQ103">
        <f t="shared" si="159"/>
        <v>3.0636799417317779</v>
      </c>
      <c r="AR103">
        <f t="shared" si="160"/>
        <v>44.759832398372311</v>
      </c>
      <c r="AS103">
        <f t="shared" si="161"/>
        <v>25.946292893367428</v>
      </c>
      <c r="AT103">
        <f t="shared" si="162"/>
        <v>25.883654594421387</v>
      </c>
      <c r="AU103">
        <f t="shared" si="163"/>
        <v>3.3510979421025331</v>
      </c>
      <c r="AV103">
        <f t="shared" si="164"/>
        <v>0.23497990833601096</v>
      </c>
      <c r="AW103">
        <f t="shared" si="165"/>
        <v>1.2877318909835302</v>
      </c>
      <c r="AX103">
        <f t="shared" si="166"/>
        <v>2.0633660511190026</v>
      </c>
      <c r="AY103">
        <f t="shared" si="167"/>
        <v>0.14863021921119934</v>
      </c>
      <c r="AZ103">
        <f t="shared" si="168"/>
        <v>18.826013569613778</v>
      </c>
      <c r="BA103">
        <f t="shared" si="169"/>
        <v>0.72242138974159731</v>
      </c>
      <c r="BB103">
        <f t="shared" si="170"/>
        <v>45.08277905817485</v>
      </c>
      <c r="BC103">
        <f t="shared" si="171"/>
        <v>374.24114354958328</v>
      </c>
      <c r="BD103">
        <f t="shared" si="172"/>
        <v>1.643468272999183E-2</v>
      </c>
    </row>
    <row r="104" spans="1:56" x14ac:dyDescent="0.25">
      <c r="A104" s="1">
        <v>81</v>
      </c>
      <c r="B104" s="1" t="s">
        <v>124</v>
      </c>
      <c r="C104" s="1">
        <v>1190.0000211447477</v>
      </c>
      <c r="D104" s="1">
        <v>0</v>
      </c>
      <c r="E104">
        <f t="shared" si="145"/>
        <v>13.678927755811291</v>
      </c>
      <c r="F104">
        <f t="shared" si="146"/>
        <v>0.25621346018200614</v>
      </c>
      <c r="G104">
        <f t="shared" si="147"/>
        <v>274.77051411610097</v>
      </c>
      <c r="H104">
        <f t="shared" si="148"/>
        <v>6.2997206242952304</v>
      </c>
      <c r="I104">
        <f t="shared" si="149"/>
        <v>1.7764641997115569</v>
      </c>
      <c r="J104">
        <f t="shared" si="150"/>
        <v>24.381837844848633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27.393512725830078</v>
      </c>
      <c r="P104" s="1">
        <v>24.381837844848633</v>
      </c>
      <c r="Q104" s="1">
        <v>28.959453582763672</v>
      </c>
      <c r="R104" s="1">
        <v>399.9793701171875</v>
      </c>
      <c r="S104" s="1">
        <v>380.68002319335937</v>
      </c>
      <c r="T104" s="1">
        <v>11.395874977111816</v>
      </c>
      <c r="U104" s="1">
        <v>18.815919876098633</v>
      </c>
      <c r="V104" s="1">
        <v>21.296104431152344</v>
      </c>
      <c r="W104" s="1">
        <v>35.162353515625</v>
      </c>
      <c r="X104" s="1">
        <v>499.82330322265625</v>
      </c>
      <c r="Y104" s="1">
        <v>1500.0550537109375</v>
      </c>
      <c r="Z104" s="1">
        <v>247.663330078125</v>
      </c>
      <c r="AA104" s="1">
        <v>68.447288513183594</v>
      </c>
      <c r="AB104" s="1">
        <v>-2.6354942321777344</v>
      </c>
      <c r="AC104" s="1">
        <v>8.3007305860519409E-2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0.83303883870442696</v>
      </c>
      <c r="AL104">
        <f t="shared" si="154"/>
        <v>6.2997206242952301E-3</v>
      </c>
      <c r="AM104">
        <f t="shared" si="155"/>
        <v>297.53183784484861</v>
      </c>
      <c r="AN104">
        <f t="shared" si="156"/>
        <v>300.54351272583006</v>
      </c>
      <c r="AO104">
        <f t="shared" si="157"/>
        <v>240.00880322913508</v>
      </c>
      <c r="AP104">
        <f t="shared" si="158"/>
        <v>-3.6801457299577053E-2</v>
      </c>
      <c r="AQ104">
        <f t="shared" si="159"/>
        <v>3.0643628961118257</v>
      </c>
      <c r="AR104">
        <f t="shared" si="160"/>
        <v>44.769675507622196</v>
      </c>
      <c r="AS104">
        <f t="shared" si="161"/>
        <v>25.953755631523563</v>
      </c>
      <c r="AT104">
        <f t="shared" si="162"/>
        <v>25.887675285339355</v>
      </c>
      <c r="AU104">
        <f t="shared" si="163"/>
        <v>3.3518960053707092</v>
      </c>
      <c r="AV104">
        <f t="shared" si="164"/>
        <v>0.23501164793134471</v>
      </c>
      <c r="AW104">
        <f t="shared" si="165"/>
        <v>1.2878986964002688</v>
      </c>
      <c r="AX104">
        <f t="shared" si="166"/>
        <v>2.0639973089704404</v>
      </c>
      <c r="AY104">
        <f t="shared" si="167"/>
        <v>0.14865053692557179</v>
      </c>
      <c r="AZ104">
        <f t="shared" si="168"/>
        <v>18.807296654620551</v>
      </c>
      <c r="BA104">
        <f t="shared" si="169"/>
        <v>0.72178863448407526</v>
      </c>
      <c r="BB104">
        <f t="shared" si="170"/>
        <v>45.079383738030643</v>
      </c>
      <c r="BC104">
        <f t="shared" si="171"/>
        <v>374.17771606191315</v>
      </c>
      <c r="BD104">
        <f t="shared" si="172"/>
        <v>1.6479806438472779E-2</v>
      </c>
    </row>
    <row r="105" spans="1:56" x14ac:dyDescent="0.25">
      <c r="A105" s="1">
        <v>82</v>
      </c>
      <c r="B105" s="1" t="s">
        <v>124</v>
      </c>
      <c r="C105" s="1">
        <v>1190.0000211447477</v>
      </c>
      <c r="D105" s="1">
        <v>0</v>
      </c>
      <c r="E105">
        <f t="shared" si="145"/>
        <v>13.678927755811291</v>
      </c>
      <c r="F105">
        <f t="shared" si="146"/>
        <v>0.25621346018200614</v>
      </c>
      <c r="G105">
        <f t="shared" si="147"/>
        <v>274.77051411610097</v>
      </c>
      <c r="H105">
        <f t="shared" si="148"/>
        <v>6.2997206242952304</v>
      </c>
      <c r="I105">
        <f t="shared" si="149"/>
        <v>1.7764641997115569</v>
      </c>
      <c r="J105">
        <f t="shared" si="150"/>
        <v>24.381837844848633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27.393512725830078</v>
      </c>
      <c r="P105" s="1">
        <v>24.381837844848633</v>
      </c>
      <c r="Q105" s="1">
        <v>28.959453582763672</v>
      </c>
      <c r="R105" s="1">
        <v>399.9793701171875</v>
      </c>
      <c r="S105" s="1">
        <v>380.68002319335937</v>
      </c>
      <c r="T105" s="1">
        <v>11.395874977111816</v>
      </c>
      <c r="U105" s="1">
        <v>18.815919876098633</v>
      </c>
      <c r="V105" s="1">
        <v>21.296104431152344</v>
      </c>
      <c r="W105" s="1">
        <v>35.162353515625</v>
      </c>
      <c r="X105" s="1">
        <v>499.82330322265625</v>
      </c>
      <c r="Y105" s="1">
        <v>1500.0550537109375</v>
      </c>
      <c r="Z105" s="1">
        <v>247.663330078125</v>
      </c>
      <c r="AA105" s="1">
        <v>68.447288513183594</v>
      </c>
      <c r="AB105" s="1">
        <v>-2.6354942321777344</v>
      </c>
      <c r="AC105" s="1">
        <v>8.3007305860519409E-2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0.83303883870442696</v>
      </c>
      <c r="AL105">
        <f t="shared" si="154"/>
        <v>6.2997206242952301E-3</v>
      </c>
      <c r="AM105">
        <f t="shared" si="155"/>
        <v>297.53183784484861</v>
      </c>
      <c r="AN105">
        <f t="shared" si="156"/>
        <v>300.54351272583006</v>
      </c>
      <c r="AO105">
        <f t="shared" si="157"/>
        <v>240.00880322913508</v>
      </c>
      <c r="AP105">
        <f t="shared" si="158"/>
        <v>-3.6801457299577053E-2</v>
      </c>
      <c r="AQ105">
        <f t="shared" si="159"/>
        <v>3.0643628961118257</v>
      </c>
      <c r="AR105">
        <f t="shared" si="160"/>
        <v>44.769675507622196</v>
      </c>
      <c r="AS105">
        <f t="shared" si="161"/>
        <v>25.953755631523563</v>
      </c>
      <c r="AT105">
        <f t="shared" si="162"/>
        <v>25.887675285339355</v>
      </c>
      <c r="AU105">
        <f t="shared" si="163"/>
        <v>3.3518960053707092</v>
      </c>
      <c r="AV105">
        <f t="shared" si="164"/>
        <v>0.23501164793134471</v>
      </c>
      <c r="AW105">
        <f t="shared" si="165"/>
        <v>1.2878986964002688</v>
      </c>
      <c r="AX105">
        <f t="shared" si="166"/>
        <v>2.0639973089704404</v>
      </c>
      <c r="AY105">
        <f t="shared" si="167"/>
        <v>0.14865053692557179</v>
      </c>
      <c r="AZ105">
        <f t="shared" si="168"/>
        <v>18.807296654620551</v>
      </c>
      <c r="BA105">
        <f t="shared" si="169"/>
        <v>0.72178863448407526</v>
      </c>
      <c r="BB105">
        <f t="shared" si="170"/>
        <v>45.079383738030643</v>
      </c>
      <c r="BC105">
        <f t="shared" si="171"/>
        <v>374.17771606191315</v>
      </c>
      <c r="BD105">
        <f t="shared" si="172"/>
        <v>1.6479806438472779E-2</v>
      </c>
    </row>
    <row r="106" spans="1:56" x14ac:dyDescent="0.25">
      <c r="A106" s="1">
        <v>83</v>
      </c>
      <c r="B106" s="1" t="s">
        <v>125</v>
      </c>
      <c r="C106" s="1">
        <v>1190.5000211335719</v>
      </c>
      <c r="D106" s="1">
        <v>0</v>
      </c>
      <c r="E106">
        <f t="shared" si="145"/>
        <v>13.679327943604326</v>
      </c>
      <c r="F106">
        <f t="shared" si="146"/>
        <v>0.25645070493018046</v>
      </c>
      <c r="G106">
        <f t="shared" si="147"/>
        <v>274.82291727894727</v>
      </c>
      <c r="H106">
        <f t="shared" si="148"/>
        <v>6.3063827626174058</v>
      </c>
      <c r="I106">
        <f t="shared" si="149"/>
        <v>1.7768028779566376</v>
      </c>
      <c r="J106">
        <f t="shared" si="150"/>
        <v>24.386058807373047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27.397363662719727</v>
      </c>
      <c r="P106" s="1">
        <v>24.386058807373047</v>
      </c>
      <c r="Q106" s="1">
        <v>28.959646224975586</v>
      </c>
      <c r="R106" s="1">
        <v>399.96200561523437</v>
      </c>
      <c r="S106" s="1">
        <v>380.65951538085937</v>
      </c>
      <c r="T106" s="1">
        <v>11.394687652587891</v>
      </c>
      <c r="U106" s="1">
        <v>18.822443008422852</v>
      </c>
      <c r="V106" s="1">
        <v>21.288913726806641</v>
      </c>
      <c r="W106" s="1">
        <v>35.166332244873047</v>
      </c>
      <c r="X106" s="1">
        <v>499.82916259765625</v>
      </c>
      <c r="Y106" s="1">
        <v>1500.07958984375</v>
      </c>
      <c r="Z106" s="1">
        <v>247.55197143554687</v>
      </c>
      <c r="AA106" s="1">
        <v>68.446739196777344</v>
      </c>
      <c r="AB106" s="1">
        <v>-2.6354942321777344</v>
      </c>
      <c r="AC106" s="1">
        <v>8.3007305860519409E-2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0.83304860432942685</v>
      </c>
      <c r="AL106">
        <f t="shared" si="154"/>
        <v>6.306382762617406E-3</v>
      </c>
      <c r="AM106">
        <f t="shared" si="155"/>
        <v>297.53605880737302</v>
      </c>
      <c r="AN106">
        <f t="shared" si="156"/>
        <v>300.5473636627197</v>
      </c>
      <c r="AO106">
        <f t="shared" si="157"/>
        <v>240.01272901029733</v>
      </c>
      <c r="AP106">
        <f t="shared" si="158"/>
        <v>-4.0272184198305555E-2</v>
      </c>
      <c r="AQ106">
        <f t="shared" si="159"/>
        <v>3.0651377256003616</v>
      </c>
      <c r="AR106">
        <f t="shared" si="160"/>
        <v>44.78135498593155</v>
      </c>
      <c r="AS106">
        <f t="shared" si="161"/>
        <v>25.958911977508698</v>
      </c>
      <c r="AT106">
        <f t="shared" si="162"/>
        <v>25.891711235046387</v>
      </c>
      <c r="AU106">
        <f t="shared" si="163"/>
        <v>3.352697264290057</v>
      </c>
      <c r="AV106">
        <f t="shared" si="164"/>
        <v>0.23521123767642169</v>
      </c>
      <c r="AW106">
        <f t="shared" si="165"/>
        <v>1.288334847643724</v>
      </c>
      <c r="AX106">
        <f t="shared" si="166"/>
        <v>2.064362416646333</v>
      </c>
      <c r="AY106">
        <f t="shared" si="167"/>
        <v>0.14877830337766698</v>
      </c>
      <c r="AZ106">
        <f t="shared" si="168"/>
        <v>18.810732544289618</v>
      </c>
      <c r="BA106">
        <f t="shared" si="169"/>
        <v>0.72196518456652803</v>
      </c>
      <c r="BB106">
        <f t="shared" si="170"/>
        <v>45.086490642063659</v>
      </c>
      <c r="BC106">
        <f t="shared" si="171"/>
        <v>374.15701801930248</v>
      </c>
      <c r="BD106">
        <f t="shared" si="172"/>
        <v>1.6483798555589797E-2</v>
      </c>
    </row>
    <row r="107" spans="1:56" x14ac:dyDescent="0.25">
      <c r="A107" s="1">
        <v>84</v>
      </c>
      <c r="B107" s="1" t="s">
        <v>125</v>
      </c>
      <c r="C107" s="1">
        <v>1191.000021122396</v>
      </c>
      <c r="D107" s="1">
        <v>0</v>
      </c>
      <c r="E107">
        <f t="shared" si="145"/>
        <v>13.657229001827817</v>
      </c>
      <c r="F107">
        <f t="shared" si="146"/>
        <v>0.25648592736641407</v>
      </c>
      <c r="G107">
        <f t="shared" si="147"/>
        <v>274.95619952583365</v>
      </c>
      <c r="H107">
        <f t="shared" si="148"/>
        <v>6.3090555390470131</v>
      </c>
      <c r="I107">
        <f t="shared" si="149"/>
        <v>1.7773087701527492</v>
      </c>
      <c r="J107">
        <f t="shared" si="150"/>
        <v>24.390083312988281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27.401393890380859</v>
      </c>
      <c r="P107" s="1">
        <v>24.390083312988281</v>
      </c>
      <c r="Q107" s="1">
        <v>28.959754943847656</v>
      </c>
      <c r="R107" s="1">
        <v>399.91619873046875</v>
      </c>
      <c r="S107" s="1">
        <v>380.63906860351562</v>
      </c>
      <c r="T107" s="1">
        <v>11.395036697387695</v>
      </c>
      <c r="U107" s="1">
        <v>18.825952529907227</v>
      </c>
      <c r="V107" s="1">
        <v>21.284423828125</v>
      </c>
      <c r="W107" s="1">
        <v>35.164394378662109</v>
      </c>
      <c r="X107" s="1">
        <v>499.8265380859375</v>
      </c>
      <c r="Y107" s="1">
        <v>1500.1268310546875</v>
      </c>
      <c r="Z107" s="1">
        <v>247.49142456054687</v>
      </c>
      <c r="AA107" s="1">
        <v>68.446357727050781</v>
      </c>
      <c r="AB107" s="1">
        <v>-2.6354942321777344</v>
      </c>
      <c r="AC107" s="1">
        <v>8.3007305860519409E-2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0.83304423014322904</v>
      </c>
      <c r="AL107">
        <f t="shared" si="154"/>
        <v>6.3090555390470128E-3</v>
      </c>
      <c r="AM107">
        <f t="shared" si="155"/>
        <v>297.54008331298826</v>
      </c>
      <c r="AN107">
        <f t="shared" si="156"/>
        <v>300.55139389038084</v>
      </c>
      <c r="AO107">
        <f t="shared" si="157"/>
        <v>240.02028760387839</v>
      </c>
      <c r="AP107">
        <f t="shared" si="158"/>
        <v>-4.1562504500799263E-2</v>
      </c>
      <c r="AQ107">
        <f t="shared" si="159"/>
        <v>3.065876651567256</v>
      </c>
      <c r="AR107">
        <f t="shared" si="160"/>
        <v>44.792400258802765</v>
      </c>
      <c r="AS107">
        <f t="shared" si="161"/>
        <v>25.966447728895538</v>
      </c>
      <c r="AT107">
        <f t="shared" si="162"/>
        <v>25.89573860168457</v>
      </c>
      <c r="AU107">
        <f t="shared" si="163"/>
        <v>3.3534969859692776</v>
      </c>
      <c r="AV107">
        <f t="shared" si="164"/>
        <v>0.23524086707194347</v>
      </c>
      <c r="AW107">
        <f t="shared" si="165"/>
        <v>1.2885678814145067</v>
      </c>
      <c r="AX107">
        <f t="shared" si="166"/>
        <v>2.0649291045547709</v>
      </c>
      <c r="AY107">
        <f t="shared" si="167"/>
        <v>0.14879727072086965</v>
      </c>
      <c r="AZ107">
        <f t="shared" si="168"/>
        <v>18.81975039201556</v>
      </c>
      <c r="BA107">
        <f t="shared" si="169"/>
        <v>0.72235412022888212</v>
      </c>
      <c r="BB107">
        <f t="shared" si="170"/>
        <v>45.084306351192808</v>
      </c>
      <c r="BC107">
        <f t="shared" si="171"/>
        <v>374.14707602049663</v>
      </c>
      <c r="BD107">
        <f t="shared" si="172"/>
        <v>1.6456808984739186E-2</v>
      </c>
    </row>
    <row r="108" spans="1:56" x14ac:dyDescent="0.25">
      <c r="A108" s="1">
        <v>85</v>
      </c>
      <c r="B108" s="1" t="s">
        <v>126</v>
      </c>
      <c r="C108" s="1">
        <v>1191.5000211112201</v>
      </c>
      <c r="D108" s="1">
        <v>0</v>
      </c>
      <c r="E108">
        <f t="shared" si="145"/>
        <v>13.613552871513889</v>
      </c>
      <c r="F108">
        <f t="shared" si="146"/>
        <v>0.25647104430699175</v>
      </c>
      <c r="G108">
        <f t="shared" si="147"/>
        <v>275.23227446586031</v>
      </c>
      <c r="H108">
        <f t="shared" si="148"/>
        <v>6.310658632438968</v>
      </c>
      <c r="I108">
        <f t="shared" si="149"/>
        <v>1.7778397693183248</v>
      </c>
      <c r="J108">
        <f t="shared" si="150"/>
        <v>24.394037246704102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27.405244827270508</v>
      </c>
      <c r="P108" s="1">
        <v>24.394037246704102</v>
      </c>
      <c r="Q108" s="1">
        <v>28.959384918212891</v>
      </c>
      <c r="R108" s="1">
        <v>399.86184692382812</v>
      </c>
      <c r="S108" s="1">
        <v>380.63662719726562</v>
      </c>
      <c r="T108" s="1">
        <v>11.396125793457031</v>
      </c>
      <c r="U108" s="1">
        <v>18.828832626342773</v>
      </c>
      <c r="V108" s="1">
        <v>21.281625747680664</v>
      </c>
      <c r="W108" s="1">
        <v>35.161785125732422</v>
      </c>
      <c r="X108" s="1">
        <v>499.83160400390625</v>
      </c>
      <c r="Y108" s="1">
        <v>1500.1239013671875</v>
      </c>
      <c r="Z108" s="1">
        <v>247.38189697265625</v>
      </c>
      <c r="AA108" s="1">
        <v>68.446250915527344</v>
      </c>
      <c r="AB108" s="1">
        <v>-2.6354942321777344</v>
      </c>
      <c r="AC108" s="1">
        <v>8.3007305860519409E-2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0.83305267333984356</v>
      </c>
      <c r="AL108">
        <f t="shared" si="154"/>
        <v>6.3106586324389678E-3</v>
      </c>
      <c r="AM108">
        <f t="shared" si="155"/>
        <v>297.54403724670408</v>
      </c>
      <c r="AN108">
        <f t="shared" si="156"/>
        <v>300.55524482727049</v>
      </c>
      <c r="AO108">
        <f t="shared" si="157"/>
        <v>240.01981885388886</v>
      </c>
      <c r="AP108">
        <f t="shared" si="158"/>
        <v>-4.2404042628864061E-2</v>
      </c>
      <c r="AQ108">
        <f t="shared" si="159"/>
        <v>3.06660277170745</v>
      </c>
      <c r="AR108">
        <f t="shared" si="160"/>
        <v>44.803078776251525</v>
      </c>
      <c r="AS108">
        <f t="shared" si="161"/>
        <v>25.974246149908751</v>
      </c>
      <c r="AT108">
        <f t="shared" si="162"/>
        <v>25.899641036987305</v>
      </c>
      <c r="AU108">
        <f t="shared" si="163"/>
        <v>3.3542720587404933</v>
      </c>
      <c r="AV108">
        <f t="shared" si="164"/>
        <v>0.2352283474053681</v>
      </c>
      <c r="AW108">
        <f t="shared" si="165"/>
        <v>1.2887630023891252</v>
      </c>
      <c r="AX108">
        <f t="shared" si="166"/>
        <v>2.0655090563513681</v>
      </c>
      <c r="AY108">
        <f t="shared" si="167"/>
        <v>0.14878925621309227</v>
      </c>
      <c r="AZ108">
        <f t="shared" si="168"/>
        <v>18.838617318141566</v>
      </c>
      <c r="BA108">
        <f t="shared" si="169"/>
        <v>0.72308405129709363</v>
      </c>
      <c r="BB108">
        <f t="shared" si="170"/>
        <v>45.080257901708379</v>
      </c>
      <c r="BC108">
        <f t="shared" si="171"/>
        <v>374.16539615482088</v>
      </c>
      <c r="BD108">
        <f t="shared" si="172"/>
        <v>1.6401903562253874E-2</v>
      </c>
    </row>
    <row r="109" spans="1:56" x14ac:dyDescent="0.25">
      <c r="A109" s="1">
        <v>86</v>
      </c>
      <c r="B109" s="1" t="s">
        <v>126</v>
      </c>
      <c r="C109" s="1">
        <v>1192.0000211000443</v>
      </c>
      <c r="D109" s="1">
        <v>0</v>
      </c>
      <c r="E109">
        <f t="shared" si="145"/>
        <v>13.616370244257133</v>
      </c>
      <c r="F109">
        <f t="shared" si="146"/>
        <v>0.2563570583184559</v>
      </c>
      <c r="G109">
        <f t="shared" si="147"/>
        <v>275.12883268923321</v>
      </c>
      <c r="H109">
        <f t="shared" si="148"/>
        <v>6.3112810769970968</v>
      </c>
      <c r="I109">
        <f t="shared" si="149"/>
        <v>1.7787064029959088</v>
      </c>
      <c r="J109">
        <f t="shared" si="150"/>
        <v>24.399059295654297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27.408351898193359</v>
      </c>
      <c r="P109" s="1">
        <v>24.399059295654297</v>
      </c>
      <c r="Q109" s="1">
        <v>28.959199905395508</v>
      </c>
      <c r="R109" s="1">
        <v>399.82302856445312</v>
      </c>
      <c r="S109" s="1">
        <v>380.59390258789062</v>
      </c>
      <c r="T109" s="1">
        <v>11.396210670471191</v>
      </c>
      <c r="U109" s="1">
        <v>18.829860687255859</v>
      </c>
      <c r="V109" s="1">
        <v>21.277671813964844</v>
      </c>
      <c r="W109" s="1">
        <v>35.156913757324219</v>
      </c>
      <c r="X109" s="1">
        <v>499.81695556640625</v>
      </c>
      <c r="Y109" s="1">
        <v>1500.1898193359375</v>
      </c>
      <c r="Z109" s="1">
        <v>247.14070129394531</v>
      </c>
      <c r="AA109" s="1">
        <v>68.445480346679688</v>
      </c>
      <c r="AB109" s="1">
        <v>-2.6354942321777344</v>
      </c>
      <c r="AC109" s="1">
        <v>8.3007305860519409E-2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0.83302825927734359</v>
      </c>
      <c r="AL109">
        <f t="shared" si="154"/>
        <v>6.3112810769970972E-3</v>
      </c>
      <c r="AM109">
        <f t="shared" si="155"/>
        <v>297.54905929565427</v>
      </c>
      <c r="AN109">
        <f t="shared" si="156"/>
        <v>300.55835189819334</v>
      </c>
      <c r="AO109">
        <f t="shared" si="157"/>
        <v>240.03036572865312</v>
      </c>
      <c r="AP109">
        <f t="shared" si="158"/>
        <v>-4.2849092231096557E-2</v>
      </c>
      <c r="AQ109">
        <f t="shared" si="159"/>
        <v>3.0675252625961962</v>
      </c>
      <c r="AR109">
        <f t="shared" si="160"/>
        <v>44.81706092292773</v>
      </c>
      <c r="AS109">
        <f t="shared" si="161"/>
        <v>25.987200235671871</v>
      </c>
      <c r="AT109">
        <f t="shared" si="162"/>
        <v>25.903705596923828</v>
      </c>
      <c r="AU109">
        <f t="shared" si="163"/>
        <v>3.3550794978526968</v>
      </c>
      <c r="AV109">
        <f t="shared" si="164"/>
        <v>0.23513245811781402</v>
      </c>
      <c r="AW109">
        <f t="shared" si="165"/>
        <v>1.2888188596002874</v>
      </c>
      <c r="AX109">
        <f t="shared" si="166"/>
        <v>2.0662606382524094</v>
      </c>
      <c r="AY109">
        <f t="shared" si="167"/>
        <v>0.14872787269553076</v>
      </c>
      <c r="AZ109">
        <f t="shared" si="168"/>
        <v>18.831325110635838</v>
      </c>
      <c r="BA109">
        <f t="shared" si="169"/>
        <v>0.72289343265476425</v>
      </c>
      <c r="BB109">
        <f t="shared" si="170"/>
        <v>45.067562482271839</v>
      </c>
      <c r="BC109">
        <f t="shared" si="171"/>
        <v>374.1213323013759</v>
      </c>
      <c r="BD109">
        <f t="shared" si="172"/>
        <v>1.6402609629072699E-2</v>
      </c>
    </row>
    <row r="110" spans="1:56" x14ac:dyDescent="0.25">
      <c r="A110" s="1">
        <v>87</v>
      </c>
      <c r="B110" s="1" t="s">
        <v>127</v>
      </c>
      <c r="C110" s="1">
        <v>1192.5000210888684</v>
      </c>
      <c r="D110" s="1">
        <v>0</v>
      </c>
      <c r="E110">
        <f t="shared" si="145"/>
        <v>13.621561674040825</v>
      </c>
      <c r="F110">
        <f t="shared" si="146"/>
        <v>0.25639084551924718</v>
      </c>
      <c r="G110">
        <f t="shared" si="147"/>
        <v>275.0964368518035</v>
      </c>
      <c r="H110">
        <f t="shared" si="148"/>
        <v>6.3145883460075458</v>
      </c>
      <c r="I110">
        <f t="shared" si="149"/>
        <v>1.7794073527430578</v>
      </c>
      <c r="J110">
        <f t="shared" si="150"/>
        <v>24.404714584350586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27.41094970703125</v>
      </c>
      <c r="P110" s="1">
        <v>24.404714584350586</v>
      </c>
      <c r="Q110" s="1">
        <v>28.958608627319336</v>
      </c>
      <c r="R110" s="1">
        <v>399.82723999023437</v>
      </c>
      <c r="S110" s="1">
        <v>380.59002685546875</v>
      </c>
      <c r="T110" s="1">
        <v>11.397123336791992</v>
      </c>
      <c r="U110" s="1">
        <v>18.834775924682617</v>
      </c>
      <c r="V110" s="1">
        <v>21.276166915893555</v>
      </c>
      <c r="W110" s="1">
        <v>35.160789489746094</v>
      </c>
      <c r="X110" s="1">
        <v>499.8072509765625</v>
      </c>
      <c r="Y110" s="1">
        <v>1500.1617431640625</v>
      </c>
      <c r="Z110" s="1">
        <v>246.84494018554687</v>
      </c>
      <c r="AA110" s="1">
        <v>68.445571899414063</v>
      </c>
      <c r="AB110" s="1">
        <v>-2.6354942321777344</v>
      </c>
      <c r="AC110" s="1">
        <v>8.3007305860519409E-2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0.83301208496093737</v>
      </c>
      <c r="AL110">
        <f t="shared" si="154"/>
        <v>6.3145883460075459E-3</v>
      </c>
      <c r="AM110">
        <f t="shared" si="155"/>
        <v>297.55471458435056</v>
      </c>
      <c r="AN110">
        <f t="shared" si="156"/>
        <v>300.56094970703123</v>
      </c>
      <c r="AO110">
        <f t="shared" si="157"/>
        <v>240.02587354125353</v>
      </c>
      <c r="AP110">
        <f t="shared" si="158"/>
        <v>-4.5032157300736404E-2</v>
      </c>
      <c r="AQ110">
        <f t="shared" si="159"/>
        <v>3.068564362505275</v>
      </c>
      <c r="AR110">
        <f t="shared" si="160"/>
        <v>44.832182380107248</v>
      </c>
      <c r="AS110">
        <f t="shared" si="161"/>
        <v>25.997406455424631</v>
      </c>
      <c r="AT110">
        <f t="shared" si="162"/>
        <v>25.907832145690918</v>
      </c>
      <c r="AU110">
        <f t="shared" si="163"/>
        <v>3.3558994249302785</v>
      </c>
      <c r="AV110">
        <f t="shared" si="164"/>
        <v>0.23516088191417639</v>
      </c>
      <c r="AW110">
        <f t="shared" si="165"/>
        <v>1.2891570097622171</v>
      </c>
      <c r="AX110">
        <f t="shared" si="166"/>
        <v>2.0667424151680613</v>
      </c>
      <c r="AY110">
        <f t="shared" si="167"/>
        <v>0.14874606812296423</v>
      </c>
      <c r="AZ110">
        <f t="shared" si="168"/>
        <v>18.829132947812738</v>
      </c>
      <c r="BA110">
        <f t="shared" si="169"/>
        <v>0.72281567419072956</v>
      </c>
      <c r="BB110">
        <f t="shared" si="170"/>
        <v>45.064554746348762</v>
      </c>
      <c r="BC110">
        <f t="shared" si="171"/>
        <v>374.11498881186753</v>
      </c>
      <c r="BD110">
        <f t="shared" si="172"/>
        <v>1.6408046460262716E-2</v>
      </c>
    </row>
    <row r="111" spans="1:56" x14ac:dyDescent="0.25">
      <c r="A111" s="1">
        <v>88</v>
      </c>
      <c r="B111" s="1" t="s">
        <v>127</v>
      </c>
      <c r="C111" s="1">
        <v>1193.0000210776925</v>
      </c>
      <c r="D111" s="1">
        <v>0</v>
      </c>
      <c r="E111">
        <f t="shared" si="145"/>
        <v>13.617289304594788</v>
      </c>
      <c r="F111">
        <f t="shared" si="146"/>
        <v>0.25649405455418312</v>
      </c>
      <c r="G111">
        <f t="shared" si="147"/>
        <v>275.15076121692641</v>
      </c>
      <c r="H111">
        <f t="shared" si="148"/>
        <v>6.3197681363826073</v>
      </c>
      <c r="I111">
        <f t="shared" si="149"/>
        <v>1.7801805020813253</v>
      </c>
      <c r="J111">
        <f t="shared" si="150"/>
        <v>24.410951614379883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27.414602279663086</v>
      </c>
      <c r="P111" s="1">
        <v>24.410951614379883</v>
      </c>
      <c r="Q111" s="1">
        <v>28.958427429199219</v>
      </c>
      <c r="R111" s="1">
        <v>399.82192993164062</v>
      </c>
      <c r="S111" s="1">
        <v>380.58877563476562</v>
      </c>
      <c r="T111" s="1">
        <v>11.39710521697998</v>
      </c>
      <c r="U111" s="1">
        <v>18.84031867980957</v>
      </c>
      <c r="V111" s="1">
        <v>21.271482467651367</v>
      </c>
      <c r="W111" s="1">
        <v>35.163444519042969</v>
      </c>
      <c r="X111" s="1">
        <v>499.8406982421875</v>
      </c>
      <c r="Y111" s="1">
        <v>1500.2042236328125</v>
      </c>
      <c r="Z111" s="1">
        <v>246.61988830566406</v>
      </c>
      <c r="AA111" s="1">
        <v>68.445243835449219</v>
      </c>
      <c r="AB111" s="1">
        <v>-2.6354942321777344</v>
      </c>
      <c r="AC111" s="1">
        <v>8.3007305860519409E-2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0.83306783040364574</v>
      </c>
      <c r="AL111">
        <f t="shared" si="154"/>
        <v>6.3197681363826074E-3</v>
      </c>
      <c r="AM111">
        <f t="shared" si="155"/>
        <v>297.56095161437986</v>
      </c>
      <c r="AN111">
        <f t="shared" si="156"/>
        <v>300.56460227966306</v>
      </c>
      <c r="AO111">
        <f t="shared" si="157"/>
        <v>240.03267041610161</v>
      </c>
      <c r="AP111">
        <f t="shared" si="158"/>
        <v>-4.7992413633218219E-2</v>
      </c>
      <c r="AQ111">
        <f t="shared" si="159"/>
        <v>3.06971070805846</v>
      </c>
      <c r="AR111">
        <f t="shared" si="160"/>
        <v>44.849145624178391</v>
      </c>
      <c r="AS111">
        <f t="shared" si="161"/>
        <v>26.00882694436882</v>
      </c>
      <c r="AT111">
        <f t="shared" si="162"/>
        <v>25.912776947021484</v>
      </c>
      <c r="AU111">
        <f t="shared" si="163"/>
        <v>3.3568821657008918</v>
      </c>
      <c r="AV111">
        <f t="shared" si="164"/>
        <v>0.23524770363169029</v>
      </c>
      <c r="AW111">
        <f t="shared" si="165"/>
        <v>1.2895302059771347</v>
      </c>
      <c r="AX111">
        <f t="shared" si="166"/>
        <v>2.0673519597237568</v>
      </c>
      <c r="AY111">
        <f t="shared" si="167"/>
        <v>0.1488016471725315</v>
      </c>
      <c r="AZ111">
        <f t="shared" si="168"/>
        <v>18.83276094300199</v>
      </c>
      <c r="BA111">
        <f t="shared" si="169"/>
        <v>0.72296078821036103</v>
      </c>
      <c r="BB111">
        <f t="shared" si="170"/>
        <v>45.062401891538798</v>
      </c>
      <c r="BC111">
        <f t="shared" si="171"/>
        <v>374.11576847098286</v>
      </c>
      <c r="BD111">
        <f t="shared" si="172"/>
        <v>1.6402082324006542E-2</v>
      </c>
    </row>
    <row r="112" spans="1:56" x14ac:dyDescent="0.25">
      <c r="A112" s="1">
        <v>89</v>
      </c>
      <c r="B112" s="1" t="s">
        <v>128</v>
      </c>
      <c r="C112" s="1">
        <v>1193.5000210665166</v>
      </c>
      <c r="D112" s="1">
        <v>0</v>
      </c>
      <c r="E112">
        <f t="shared" si="145"/>
        <v>13.645711386724996</v>
      </c>
      <c r="F112">
        <f t="shared" si="146"/>
        <v>0.25649267760902461</v>
      </c>
      <c r="G112">
        <f t="shared" si="147"/>
        <v>274.93396338488799</v>
      </c>
      <c r="H112">
        <f t="shared" si="148"/>
        <v>6.3226156324757836</v>
      </c>
      <c r="I112">
        <f t="shared" si="149"/>
        <v>1.7809707965262078</v>
      </c>
      <c r="J112">
        <f t="shared" si="150"/>
        <v>24.416807174682617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27.417884826660156</v>
      </c>
      <c r="P112" s="1">
        <v>24.416807174682617</v>
      </c>
      <c r="Q112" s="1">
        <v>28.958288192749023</v>
      </c>
      <c r="R112" s="1">
        <v>399.8328857421875</v>
      </c>
      <c r="S112" s="1">
        <v>380.56466674804687</v>
      </c>
      <c r="T112" s="1">
        <v>11.398055076599121</v>
      </c>
      <c r="U112" s="1">
        <v>18.844524383544922</v>
      </c>
      <c r="V112" s="1">
        <v>21.269142150878906</v>
      </c>
      <c r="W112" s="1">
        <v>35.164493560791016</v>
      </c>
      <c r="X112" s="1">
        <v>499.84512329101562</v>
      </c>
      <c r="Y112" s="1">
        <v>1500.250244140625</v>
      </c>
      <c r="Z112" s="1">
        <v>246.25056457519531</v>
      </c>
      <c r="AA112" s="1">
        <v>68.445159912109375</v>
      </c>
      <c r="AB112" s="1">
        <v>-2.6354942321777344</v>
      </c>
      <c r="AC112" s="1">
        <v>8.3007305860519409E-2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0.83307520548502589</v>
      </c>
      <c r="AL112">
        <f t="shared" si="154"/>
        <v>6.3226156324757837E-3</v>
      </c>
      <c r="AM112">
        <f t="shared" si="155"/>
        <v>297.56680717468259</v>
      </c>
      <c r="AN112">
        <f t="shared" si="156"/>
        <v>300.56788482666013</v>
      </c>
      <c r="AO112">
        <f t="shared" si="157"/>
        <v>240.04003369718703</v>
      </c>
      <c r="AP112">
        <f t="shared" si="158"/>
        <v>-4.972645777592688E-2</v>
      </c>
      <c r="AQ112">
        <f t="shared" si="159"/>
        <v>3.0707872814255843</v>
      </c>
      <c r="AR112">
        <f t="shared" si="160"/>
        <v>44.864929607422802</v>
      </c>
      <c r="AS112">
        <f t="shared" si="161"/>
        <v>26.02040522387788</v>
      </c>
      <c r="AT112">
        <f t="shared" si="162"/>
        <v>25.917346000671387</v>
      </c>
      <c r="AU112">
        <f t="shared" si="163"/>
        <v>3.3577904529733771</v>
      </c>
      <c r="AV112">
        <f t="shared" si="164"/>
        <v>0.23524654535313311</v>
      </c>
      <c r="AW112">
        <f t="shared" si="165"/>
        <v>1.2898164848993765</v>
      </c>
      <c r="AX112">
        <f t="shared" si="166"/>
        <v>2.0679739680740008</v>
      </c>
      <c r="AY112">
        <f t="shared" si="167"/>
        <v>0.14880090569556373</v>
      </c>
      <c r="AZ112">
        <f t="shared" si="168"/>
        <v>18.817899089148682</v>
      </c>
      <c r="BA112">
        <f t="shared" si="169"/>
        <v>0.72243691390012366</v>
      </c>
      <c r="BB112">
        <f t="shared" si="170"/>
        <v>45.056690088971898</v>
      </c>
      <c r="BC112">
        <f t="shared" si="171"/>
        <v>374.07814908763567</v>
      </c>
      <c r="BD112">
        <f t="shared" si="172"/>
        <v>1.6435886204387361E-2</v>
      </c>
    </row>
    <row r="113" spans="1:114" x14ac:dyDescent="0.25">
      <c r="A113" s="1">
        <v>90</v>
      </c>
      <c r="B113" s="1" t="s">
        <v>128</v>
      </c>
      <c r="C113" s="1">
        <v>1194.0000210553408</v>
      </c>
      <c r="D113" s="1">
        <v>0</v>
      </c>
      <c r="E113">
        <f t="shared" si="145"/>
        <v>13.633510448215441</v>
      </c>
      <c r="F113">
        <f t="shared" si="146"/>
        <v>0.25648617060479406</v>
      </c>
      <c r="G113">
        <f t="shared" si="147"/>
        <v>275.03288135806383</v>
      </c>
      <c r="H113">
        <f t="shared" si="148"/>
        <v>6.3258405018419523</v>
      </c>
      <c r="I113">
        <f t="shared" si="149"/>
        <v>1.7818986180480691</v>
      </c>
      <c r="J113">
        <f t="shared" si="150"/>
        <v>24.424074172973633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27.420154571533203</v>
      </c>
      <c r="P113" s="1">
        <v>24.424074172973633</v>
      </c>
      <c r="Q113" s="1">
        <v>28.958488464355469</v>
      </c>
      <c r="R113" s="1">
        <v>399.84793090820312</v>
      </c>
      <c r="S113" s="1">
        <v>380.59390258789062</v>
      </c>
      <c r="T113" s="1">
        <v>11.400738716125488</v>
      </c>
      <c r="U113" s="1">
        <v>18.850481033325195</v>
      </c>
      <c r="V113" s="1">
        <v>21.271339416503906</v>
      </c>
      <c r="W113" s="1">
        <v>35.17095947265625</v>
      </c>
      <c r="X113" s="1">
        <v>499.8773193359375</v>
      </c>
      <c r="Y113" s="1">
        <v>1500.233154296875</v>
      </c>
      <c r="Z113" s="1">
        <v>245.93586730957031</v>
      </c>
      <c r="AA113" s="1">
        <v>68.445213317871094</v>
      </c>
      <c r="AB113" s="1">
        <v>-2.6354942321777344</v>
      </c>
      <c r="AC113" s="1">
        <v>8.3007305860519409E-2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0.83312886555989574</v>
      </c>
      <c r="AL113">
        <f t="shared" si="154"/>
        <v>6.3258405018419527E-3</v>
      </c>
      <c r="AM113">
        <f t="shared" si="155"/>
        <v>297.57407417297361</v>
      </c>
      <c r="AN113">
        <f t="shared" si="156"/>
        <v>300.57015457153318</v>
      </c>
      <c r="AO113">
        <f t="shared" si="157"/>
        <v>240.03729932224815</v>
      </c>
      <c r="AP113">
        <f t="shared" si="158"/>
        <v>-5.2107973161974609E-2</v>
      </c>
      <c r="AQ113">
        <f t="shared" si="159"/>
        <v>3.0721238135184952</v>
      </c>
      <c r="AR113">
        <f t="shared" si="160"/>
        <v>44.88442163590075</v>
      </c>
      <c r="AS113">
        <f t="shared" si="161"/>
        <v>26.033940602575555</v>
      </c>
      <c r="AT113">
        <f t="shared" si="162"/>
        <v>25.922114372253418</v>
      </c>
      <c r="AU113">
        <f t="shared" si="163"/>
        <v>3.35873859177847</v>
      </c>
      <c r="AV113">
        <f t="shared" si="164"/>
        <v>0.23524107168367375</v>
      </c>
      <c r="AW113">
        <f t="shared" si="165"/>
        <v>1.290225195470426</v>
      </c>
      <c r="AX113">
        <f t="shared" si="166"/>
        <v>2.068513396308044</v>
      </c>
      <c r="AY113">
        <f t="shared" si="167"/>
        <v>0.14879740170386049</v>
      </c>
      <c r="AZ113">
        <f t="shared" si="168"/>
        <v>18.824684233981412</v>
      </c>
      <c r="BA113">
        <f t="shared" si="169"/>
        <v>0.72264132317398444</v>
      </c>
      <c r="BB113">
        <f t="shared" si="170"/>
        <v>45.051144567716015</v>
      </c>
      <c r="BC113">
        <f t="shared" si="171"/>
        <v>374.1131846693084</v>
      </c>
      <c r="BD113">
        <f t="shared" si="172"/>
        <v>1.6417631757911392E-2</v>
      </c>
      <c r="BE113">
        <f>AVERAGE(E99:E113)</f>
        <v>13.628688235710799</v>
      </c>
      <c r="BF113">
        <f>AVERAGE(O99:O113)</f>
        <v>27.398347218831379</v>
      </c>
      <c r="BG113">
        <f>AVERAGE(P99:P113)</f>
        <v>24.389037068684896</v>
      </c>
      <c r="BH113" t="e">
        <f>AVERAGE(B99:B113)</f>
        <v>#DIV/0!</v>
      </c>
      <c r="BI113">
        <f t="shared" ref="BI113:DJ113" si="173">AVERAGE(C99:C113)</f>
        <v>1190.7333544616897</v>
      </c>
      <c r="BJ113">
        <f t="shared" si="173"/>
        <v>0</v>
      </c>
      <c r="BK113">
        <f t="shared" si="173"/>
        <v>13.628688235710799</v>
      </c>
      <c r="BL113">
        <f t="shared" si="173"/>
        <v>0.25633681232200523</v>
      </c>
      <c r="BM113">
        <f t="shared" si="173"/>
        <v>275.12594174899874</v>
      </c>
      <c r="BN113">
        <f t="shared" si="173"/>
        <v>6.3056125688774705</v>
      </c>
      <c r="BO113">
        <f t="shared" si="173"/>
        <v>1.7772888790537644</v>
      </c>
      <c r="BP113">
        <f t="shared" si="173"/>
        <v>24.389037068684896</v>
      </c>
      <c r="BQ113">
        <f t="shared" si="173"/>
        <v>6</v>
      </c>
      <c r="BR113">
        <f t="shared" si="173"/>
        <v>1.4200000166893005</v>
      </c>
      <c r="BS113">
        <f t="shared" si="173"/>
        <v>1</v>
      </c>
      <c r="BT113">
        <f t="shared" si="173"/>
        <v>2.8400000333786011</v>
      </c>
      <c r="BU113">
        <f t="shared" si="173"/>
        <v>27.398347218831379</v>
      </c>
      <c r="BV113">
        <f t="shared" si="173"/>
        <v>24.389037068684896</v>
      </c>
      <c r="BW113">
        <f t="shared" si="173"/>
        <v>28.959902445475262</v>
      </c>
      <c r="BX113">
        <f t="shared" si="173"/>
        <v>399.91151529947916</v>
      </c>
      <c r="BY113">
        <f t="shared" si="173"/>
        <v>380.67062174479167</v>
      </c>
      <c r="BZ113">
        <f t="shared" si="173"/>
        <v>11.396844291687012</v>
      </c>
      <c r="CA113">
        <f t="shared" si="173"/>
        <v>18.823476028442382</v>
      </c>
      <c r="CB113">
        <f t="shared" si="173"/>
        <v>21.291587575276694</v>
      </c>
      <c r="CC113">
        <f t="shared" si="173"/>
        <v>35.166002146402995</v>
      </c>
      <c r="CD113">
        <f t="shared" si="173"/>
        <v>499.84320678710935</v>
      </c>
      <c r="CE113">
        <f t="shared" si="173"/>
        <v>1500.1410319010417</v>
      </c>
      <c r="CF113">
        <f t="shared" si="173"/>
        <v>247.30683085123698</v>
      </c>
      <c r="CG113">
        <f t="shared" si="173"/>
        <v>68.446300760904947</v>
      </c>
      <c r="CH113">
        <f t="shared" si="173"/>
        <v>-2.6354942321777344</v>
      </c>
      <c r="CI113">
        <f t="shared" si="173"/>
        <v>8.3007305860519409E-2</v>
      </c>
      <c r="CJ113">
        <f t="shared" si="173"/>
        <v>1</v>
      </c>
      <c r="CK113">
        <f t="shared" si="173"/>
        <v>-0.21956524252891541</v>
      </c>
      <c r="CL113">
        <f t="shared" si="173"/>
        <v>2.737391471862793</v>
      </c>
      <c r="CM113">
        <f t="shared" si="173"/>
        <v>1</v>
      </c>
      <c r="CN113">
        <f t="shared" si="173"/>
        <v>0</v>
      </c>
      <c r="CO113">
        <f t="shared" si="173"/>
        <v>0.15999999642372131</v>
      </c>
      <c r="CP113">
        <f t="shared" si="173"/>
        <v>111115</v>
      </c>
      <c r="CQ113">
        <f t="shared" si="173"/>
        <v>0.83307201131184883</v>
      </c>
      <c r="CR113">
        <f t="shared" si="173"/>
        <v>6.3056125688774707E-3</v>
      </c>
      <c r="CS113">
        <f t="shared" si="173"/>
        <v>297.53903706868488</v>
      </c>
      <c r="CT113">
        <f t="shared" si="173"/>
        <v>300.5483472188314</v>
      </c>
      <c r="CU113">
        <f t="shared" si="173"/>
        <v>240.02255973924426</v>
      </c>
      <c r="CV113">
        <f t="shared" si="173"/>
        <v>-4.0017066991845644E-2</v>
      </c>
      <c r="CW113">
        <f t="shared" si="173"/>
        <v>3.0656861717639332</v>
      </c>
      <c r="CX113">
        <f t="shared" si="173"/>
        <v>44.789655083720014</v>
      </c>
      <c r="CY113">
        <f t="shared" si="173"/>
        <v>25.966179055277632</v>
      </c>
      <c r="CZ113">
        <f t="shared" si="173"/>
        <v>25.893692143758138</v>
      </c>
      <c r="DA113">
        <f t="shared" si="173"/>
        <v>3.3530919214535797</v>
      </c>
      <c r="DB113">
        <f t="shared" si="173"/>
        <v>0.23511542108405104</v>
      </c>
      <c r="DC113">
        <f t="shared" si="173"/>
        <v>1.2883972927101683</v>
      </c>
      <c r="DD113">
        <f t="shared" si="173"/>
        <v>2.0646946287434114</v>
      </c>
      <c r="DE113">
        <f t="shared" si="173"/>
        <v>0.14871696689648489</v>
      </c>
      <c r="DF113">
        <f t="shared" si="173"/>
        <v>18.831352953832933</v>
      </c>
      <c r="DG113">
        <f t="shared" si="173"/>
        <v>0.72274009489031776</v>
      </c>
      <c r="DH113">
        <f t="shared" si="173"/>
        <v>45.079028507474327</v>
      </c>
      <c r="DI113">
        <f t="shared" si="173"/>
        <v>374.19219607508438</v>
      </c>
      <c r="DJ113">
        <f t="shared" si="173"/>
        <v>1.6418515368183038E-2</v>
      </c>
    </row>
    <row r="114" spans="1:114" x14ac:dyDescent="0.25">
      <c r="A114" s="1" t="s">
        <v>9</v>
      </c>
      <c r="B114" s="1" t="s">
        <v>129</v>
      </c>
    </row>
    <row r="115" spans="1:114" x14ac:dyDescent="0.25">
      <c r="A115" s="1" t="s">
        <v>9</v>
      </c>
      <c r="B115" s="1" t="s">
        <v>130</v>
      </c>
    </row>
    <row r="116" spans="1:114" x14ac:dyDescent="0.25">
      <c r="A116" s="1">
        <v>91</v>
      </c>
      <c r="B116" s="1" t="s">
        <v>131</v>
      </c>
      <c r="C116" s="1">
        <v>1443.5000212453306</v>
      </c>
      <c r="D116" s="1">
        <v>0</v>
      </c>
      <c r="E116">
        <f t="shared" ref="E116:E130" si="174">(R116-S116*(1000-T116)/(1000-U116))*AK116</f>
        <v>13.051323654298288</v>
      </c>
      <c r="F116">
        <f t="shared" ref="F116:F130" si="175">IF(AV116&lt;&gt;0,1/(1/AV116-1/N116),0)</f>
        <v>0.22972445526202231</v>
      </c>
      <c r="G116">
        <f t="shared" ref="G116:G130" si="176">((AY116-AL116/2)*S116-E116)/(AY116+AL116/2)</f>
        <v>267.42958148602668</v>
      </c>
      <c r="H116">
        <f t="shared" ref="H116:H130" si="177">AL116*1000</f>
        <v>6.7796814888530168</v>
      </c>
      <c r="I116">
        <f t="shared" ref="I116:I130" si="178">(AQ116-AW116)</f>
        <v>2.0963438460572861</v>
      </c>
      <c r="J116">
        <f t="shared" ref="J116:J130" si="179">(P116+AP116*D116)</f>
        <v>27.927545547485352</v>
      </c>
      <c r="K116" s="1">
        <v>6</v>
      </c>
      <c r="L116">
        <f t="shared" ref="L116:L130" si="180">(K116*AE116+AF116)</f>
        <v>1.4200000166893005</v>
      </c>
      <c r="M116" s="1">
        <v>1</v>
      </c>
      <c r="N116">
        <f t="shared" ref="N116:N130" si="181">L116*(M116+1)*(M116+1)/(M116*M116+1)</f>
        <v>2.8400000333786011</v>
      </c>
      <c r="O116" s="1">
        <v>32.185684204101563</v>
      </c>
      <c r="P116" s="1">
        <v>27.927545547485352</v>
      </c>
      <c r="Q116" s="1">
        <v>34.028865814208984</v>
      </c>
      <c r="R116" s="1">
        <v>399.76095581054687</v>
      </c>
      <c r="S116" s="1">
        <v>380.99569702148437</v>
      </c>
      <c r="T116" s="1">
        <v>16.643335342407227</v>
      </c>
      <c r="U116" s="1">
        <v>24.580680847167969</v>
      </c>
      <c r="V116" s="1">
        <v>23.607959747314453</v>
      </c>
      <c r="W116" s="1">
        <v>34.866790771484375</v>
      </c>
      <c r="X116" s="1">
        <v>499.89248657226562</v>
      </c>
      <c r="Y116" s="1">
        <v>1500.7589111328125</v>
      </c>
      <c r="Z116" s="1">
        <v>148.00975036621094</v>
      </c>
      <c r="AA116" s="1">
        <v>68.447921752929688</v>
      </c>
      <c r="AB116" s="1">
        <v>-2.1072654724121094</v>
      </c>
      <c r="AC116" s="1">
        <v>-1.5855133533477783E-3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ref="AK116:AK130" si="182">X116*0.000001/(K116*0.0001)</f>
        <v>0.83315414428710921</v>
      </c>
      <c r="AL116">
        <f t="shared" ref="AL116:AL130" si="183">(U116-T116)/(1000-U116)*AK116</f>
        <v>6.7796814888530172E-3</v>
      </c>
      <c r="AM116">
        <f t="shared" ref="AM116:AM130" si="184">(P116+273.15)</f>
        <v>301.07754554748533</v>
      </c>
      <c r="AN116">
        <f t="shared" ref="AN116:AN130" si="185">(O116+273.15)</f>
        <v>305.33568420410154</v>
      </c>
      <c r="AO116">
        <f t="shared" ref="AO116:AO130" si="186">(Y116*AG116+Z116*AH116)*AI116</f>
        <v>240.12142041411789</v>
      </c>
      <c r="AP116">
        <f t="shared" ref="AP116:AP130" si="187">((AO116+0.00000010773*(AN116^4-AM116^4))-AL116*44100)/(L116*51.4+0.00000043092*AM116^3)</f>
        <v>-9.0993326157812138E-2</v>
      </c>
      <c r="AQ116">
        <f t="shared" ref="AQ116:AQ130" si="188">0.61365*EXP(17.502*J116/(240.97+J116))</f>
        <v>3.7788403653179765</v>
      </c>
      <c r="AR116">
        <f t="shared" ref="AR116:AR130" si="189">AQ116*1000/AA116</f>
        <v>55.207525203732516</v>
      </c>
      <c r="AS116">
        <f t="shared" ref="AS116:AS130" si="190">(AR116-U116)</f>
        <v>30.626844356564547</v>
      </c>
      <c r="AT116">
        <f t="shared" ref="AT116:AT130" si="191">IF(D116,P116,(O116+P116)/2)</f>
        <v>30.056614875793457</v>
      </c>
      <c r="AU116">
        <f t="shared" ref="AU116:AU130" si="192">0.61365*EXP(17.502*AT116/(240.97+AT116))</f>
        <v>4.2743240283411179</v>
      </c>
      <c r="AV116">
        <f t="shared" ref="AV116:AV130" si="193">IF(AS116&lt;&gt;0,(1000-(AR116+U116)/2)/AS116*AL116,0)</f>
        <v>0.212532904182856</v>
      </c>
      <c r="AW116">
        <f t="shared" ref="AW116:AW130" si="194">U116*AA116/1000</f>
        <v>1.6824965192606904</v>
      </c>
      <c r="AX116">
        <f t="shared" ref="AX116:AX130" si="195">(AU116-AW116)</f>
        <v>2.5918275090804275</v>
      </c>
      <c r="AY116">
        <f t="shared" ref="AY116:AY130" si="196">1/(1.6/F116+1.37/N116)</f>
        <v>0.13427757048129355</v>
      </c>
      <c r="AZ116">
        <f t="shared" ref="AZ116:AZ130" si="197">G116*AA116*0.001</f>
        <v>18.30499906797429</v>
      </c>
      <c r="BA116">
        <f t="shared" ref="BA116:BA130" si="198">G116/S116</f>
        <v>0.70192283948799117</v>
      </c>
      <c r="BB116">
        <f t="shared" ref="BB116:BB130" si="199">(1-AL116*AA116/AQ116/F116)*100</f>
        <v>46.543098623190048</v>
      </c>
      <c r="BC116">
        <f t="shared" ref="BC116:BC130" si="200">(S116-E116/(N116/1.35))</f>
        <v>374.79172282211016</v>
      </c>
      <c r="BD116">
        <f t="shared" ref="BD116:BD130" si="201">E116*BB116/100/BC116</f>
        <v>1.62076429925187E-2</v>
      </c>
    </row>
    <row r="117" spans="1:114" x14ac:dyDescent="0.25">
      <c r="A117" s="1">
        <v>92</v>
      </c>
      <c r="B117" s="1" t="s">
        <v>131</v>
      </c>
      <c r="C117" s="1">
        <v>1443.5000212453306</v>
      </c>
      <c r="D117" s="1">
        <v>0</v>
      </c>
      <c r="E117">
        <f t="shared" si="174"/>
        <v>13.051323654298288</v>
      </c>
      <c r="F117">
        <f t="shared" si="175"/>
        <v>0.22972445526202231</v>
      </c>
      <c r="G117">
        <f t="shared" si="176"/>
        <v>267.42958148602668</v>
      </c>
      <c r="H117">
        <f t="shared" si="177"/>
        <v>6.7796814888530168</v>
      </c>
      <c r="I117">
        <f t="shared" si="178"/>
        <v>2.0963438460572861</v>
      </c>
      <c r="J117">
        <f t="shared" si="179"/>
        <v>27.927545547485352</v>
      </c>
      <c r="K117" s="1">
        <v>6</v>
      </c>
      <c r="L117">
        <f t="shared" si="180"/>
        <v>1.4200000166893005</v>
      </c>
      <c r="M117" s="1">
        <v>1</v>
      </c>
      <c r="N117">
        <f t="shared" si="181"/>
        <v>2.8400000333786011</v>
      </c>
      <c r="O117" s="1">
        <v>32.185684204101563</v>
      </c>
      <c r="P117" s="1">
        <v>27.927545547485352</v>
      </c>
      <c r="Q117" s="1">
        <v>34.028865814208984</v>
      </c>
      <c r="R117" s="1">
        <v>399.76095581054687</v>
      </c>
      <c r="S117" s="1">
        <v>380.99569702148437</v>
      </c>
      <c r="T117" s="1">
        <v>16.643335342407227</v>
      </c>
      <c r="U117" s="1">
        <v>24.580680847167969</v>
      </c>
      <c r="V117" s="1">
        <v>23.607959747314453</v>
      </c>
      <c r="W117" s="1">
        <v>34.866790771484375</v>
      </c>
      <c r="X117" s="1">
        <v>499.89248657226562</v>
      </c>
      <c r="Y117" s="1">
        <v>1500.7589111328125</v>
      </c>
      <c r="Z117" s="1">
        <v>148.00975036621094</v>
      </c>
      <c r="AA117" s="1">
        <v>68.447921752929688</v>
      </c>
      <c r="AB117" s="1">
        <v>-2.1072654724121094</v>
      </c>
      <c r="AC117" s="1">
        <v>-1.5855133533477783E-3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82"/>
        <v>0.83315414428710921</v>
      </c>
      <c r="AL117">
        <f t="shared" si="183"/>
        <v>6.7796814888530172E-3</v>
      </c>
      <c r="AM117">
        <f t="shared" si="184"/>
        <v>301.07754554748533</v>
      </c>
      <c r="AN117">
        <f t="shared" si="185"/>
        <v>305.33568420410154</v>
      </c>
      <c r="AO117">
        <f t="shared" si="186"/>
        <v>240.12142041411789</v>
      </c>
      <c r="AP117">
        <f t="shared" si="187"/>
        <v>-9.0993326157812138E-2</v>
      </c>
      <c r="AQ117">
        <f t="shared" si="188"/>
        <v>3.7788403653179765</v>
      </c>
      <c r="AR117">
        <f t="shared" si="189"/>
        <v>55.207525203732516</v>
      </c>
      <c r="AS117">
        <f t="shared" si="190"/>
        <v>30.626844356564547</v>
      </c>
      <c r="AT117">
        <f t="shared" si="191"/>
        <v>30.056614875793457</v>
      </c>
      <c r="AU117">
        <f t="shared" si="192"/>
        <v>4.2743240283411179</v>
      </c>
      <c r="AV117">
        <f t="shared" si="193"/>
        <v>0.212532904182856</v>
      </c>
      <c r="AW117">
        <f t="shared" si="194"/>
        <v>1.6824965192606904</v>
      </c>
      <c r="AX117">
        <f t="shared" si="195"/>
        <v>2.5918275090804275</v>
      </c>
      <c r="AY117">
        <f t="shared" si="196"/>
        <v>0.13427757048129355</v>
      </c>
      <c r="AZ117">
        <f t="shared" si="197"/>
        <v>18.30499906797429</v>
      </c>
      <c r="BA117">
        <f t="shared" si="198"/>
        <v>0.70192283948799117</v>
      </c>
      <c r="BB117">
        <f t="shared" si="199"/>
        <v>46.543098623190048</v>
      </c>
      <c r="BC117">
        <f t="shared" si="200"/>
        <v>374.79172282211016</v>
      </c>
      <c r="BD117">
        <f t="shared" si="201"/>
        <v>1.62076429925187E-2</v>
      </c>
    </row>
    <row r="118" spans="1:114" x14ac:dyDescent="0.25">
      <c r="A118" s="1">
        <v>93</v>
      </c>
      <c r="B118" s="1" t="s">
        <v>132</v>
      </c>
      <c r="C118" s="1">
        <v>1444.0000212341547</v>
      </c>
      <c r="D118" s="1">
        <v>0</v>
      </c>
      <c r="E118">
        <f t="shared" si="174"/>
        <v>13.081692624014559</v>
      </c>
      <c r="F118">
        <f t="shared" si="175"/>
        <v>0.22971259402228925</v>
      </c>
      <c r="G118">
        <f t="shared" si="176"/>
        <v>267.18540865091586</v>
      </c>
      <c r="H118">
        <f t="shared" si="177"/>
        <v>6.7818733436563026</v>
      </c>
      <c r="I118">
        <f t="shared" si="178"/>
        <v>2.097110114665873</v>
      </c>
      <c r="J118">
        <f t="shared" si="179"/>
        <v>27.931978225708008</v>
      </c>
      <c r="K118" s="1">
        <v>6</v>
      </c>
      <c r="L118">
        <f t="shared" si="180"/>
        <v>1.4200000166893005</v>
      </c>
      <c r="M118" s="1">
        <v>1</v>
      </c>
      <c r="N118">
        <f t="shared" si="181"/>
        <v>2.8400000333786011</v>
      </c>
      <c r="O118" s="1">
        <v>32.188411712646484</v>
      </c>
      <c r="P118" s="1">
        <v>27.931978225708008</v>
      </c>
      <c r="Q118" s="1">
        <v>34.02899169921875</v>
      </c>
      <c r="R118" s="1">
        <v>399.78536987304687</v>
      </c>
      <c r="S118" s="1">
        <v>380.98196411132812</v>
      </c>
      <c r="T118" s="1">
        <v>16.643451690673828</v>
      </c>
      <c r="U118" s="1">
        <v>24.58367919921875</v>
      </c>
      <c r="V118" s="1">
        <v>23.604560852050781</v>
      </c>
      <c r="W118" s="1">
        <v>34.865779876708984</v>
      </c>
      <c r="X118" s="1">
        <v>499.87106323242187</v>
      </c>
      <c r="Y118" s="1">
        <v>1500.7784423828125</v>
      </c>
      <c r="Z118" s="1">
        <v>147.94891357421875</v>
      </c>
      <c r="AA118" s="1">
        <v>68.448150634765625</v>
      </c>
      <c r="AB118" s="1">
        <v>-2.1072654724121094</v>
      </c>
      <c r="AC118" s="1">
        <v>-1.5855133533477783E-3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0.83311843872070301</v>
      </c>
      <c r="AL118">
        <f t="shared" si="183"/>
        <v>6.781873343656303E-3</v>
      </c>
      <c r="AM118">
        <f t="shared" si="184"/>
        <v>301.08197822570799</v>
      </c>
      <c r="AN118">
        <f t="shared" si="185"/>
        <v>305.33841171264646</v>
      </c>
      <c r="AO118">
        <f t="shared" si="186"/>
        <v>240.12454541404804</v>
      </c>
      <c r="AP118">
        <f t="shared" si="187"/>
        <v>-9.231679391179623E-2</v>
      </c>
      <c r="AQ118">
        <f t="shared" si="188"/>
        <v>3.7798174916507521</v>
      </c>
      <c r="AR118">
        <f t="shared" si="189"/>
        <v>55.221616020271817</v>
      </c>
      <c r="AS118">
        <f t="shared" si="190"/>
        <v>30.637936821053067</v>
      </c>
      <c r="AT118">
        <f t="shared" si="191"/>
        <v>30.060194969177246</v>
      </c>
      <c r="AU118">
        <f t="shared" si="192"/>
        <v>4.2752027017247416</v>
      </c>
      <c r="AV118">
        <f t="shared" si="193"/>
        <v>0.21252275176101953</v>
      </c>
      <c r="AW118">
        <f t="shared" si="194"/>
        <v>1.6827073769848793</v>
      </c>
      <c r="AX118">
        <f t="shared" si="195"/>
        <v>2.5924953247398621</v>
      </c>
      <c r="AY118">
        <f t="shared" si="196"/>
        <v>0.13427108646633906</v>
      </c>
      <c r="AZ118">
        <f t="shared" si="197"/>
        <v>18.288347098749298</v>
      </c>
      <c r="BA118">
        <f t="shared" si="198"/>
        <v>0.70130723713955301</v>
      </c>
      <c r="BB118">
        <f t="shared" si="199"/>
        <v>46.536700619897346</v>
      </c>
      <c r="BC118">
        <f t="shared" si="200"/>
        <v>374.76355395820917</v>
      </c>
      <c r="BD118">
        <f t="shared" si="201"/>
        <v>1.6244344115521208E-2</v>
      </c>
    </row>
    <row r="119" spans="1:114" x14ac:dyDescent="0.25">
      <c r="A119" s="1">
        <v>94</v>
      </c>
      <c r="B119" s="1" t="s">
        <v>132</v>
      </c>
      <c r="C119" s="1">
        <v>1444.0000212341547</v>
      </c>
      <c r="D119" s="1">
        <v>0</v>
      </c>
      <c r="E119">
        <f t="shared" si="174"/>
        <v>13.081692624014559</v>
      </c>
      <c r="F119">
        <f t="shared" si="175"/>
        <v>0.22971259402228925</v>
      </c>
      <c r="G119">
        <f t="shared" si="176"/>
        <v>267.18540865091586</v>
      </c>
      <c r="H119">
        <f t="shared" si="177"/>
        <v>6.7818733436563026</v>
      </c>
      <c r="I119">
        <f t="shared" si="178"/>
        <v>2.097110114665873</v>
      </c>
      <c r="J119">
        <f t="shared" si="179"/>
        <v>27.931978225708008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32.188411712646484</v>
      </c>
      <c r="P119" s="1">
        <v>27.931978225708008</v>
      </c>
      <c r="Q119" s="1">
        <v>34.02899169921875</v>
      </c>
      <c r="R119" s="1">
        <v>399.78536987304687</v>
      </c>
      <c r="S119" s="1">
        <v>380.98196411132812</v>
      </c>
      <c r="T119" s="1">
        <v>16.643451690673828</v>
      </c>
      <c r="U119" s="1">
        <v>24.58367919921875</v>
      </c>
      <c r="V119" s="1">
        <v>23.604560852050781</v>
      </c>
      <c r="W119" s="1">
        <v>34.865779876708984</v>
      </c>
      <c r="X119" s="1">
        <v>499.87106323242187</v>
      </c>
      <c r="Y119" s="1">
        <v>1500.7784423828125</v>
      </c>
      <c r="Z119" s="1">
        <v>147.94891357421875</v>
      </c>
      <c r="AA119" s="1">
        <v>68.448150634765625</v>
      </c>
      <c r="AB119" s="1">
        <v>-2.1072654724121094</v>
      </c>
      <c r="AC119" s="1">
        <v>-1.5855133533477783E-3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0.83311843872070301</v>
      </c>
      <c r="AL119">
        <f t="shared" si="183"/>
        <v>6.781873343656303E-3</v>
      </c>
      <c r="AM119">
        <f t="shared" si="184"/>
        <v>301.08197822570799</v>
      </c>
      <c r="AN119">
        <f t="shared" si="185"/>
        <v>305.33841171264646</v>
      </c>
      <c r="AO119">
        <f t="shared" si="186"/>
        <v>240.12454541404804</v>
      </c>
      <c r="AP119">
        <f t="shared" si="187"/>
        <v>-9.231679391179623E-2</v>
      </c>
      <c r="AQ119">
        <f t="shared" si="188"/>
        <v>3.7798174916507521</v>
      </c>
      <c r="AR119">
        <f t="shared" si="189"/>
        <v>55.221616020271817</v>
      </c>
      <c r="AS119">
        <f t="shared" si="190"/>
        <v>30.637936821053067</v>
      </c>
      <c r="AT119">
        <f t="shared" si="191"/>
        <v>30.060194969177246</v>
      </c>
      <c r="AU119">
        <f t="shared" si="192"/>
        <v>4.2752027017247416</v>
      </c>
      <c r="AV119">
        <f t="shared" si="193"/>
        <v>0.21252275176101953</v>
      </c>
      <c r="AW119">
        <f t="shared" si="194"/>
        <v>1.6827073769848793</v>
      </c>
      <c r="AX119">
        <f t="shared" si="195"/>
        <v>2.5924953247398621</v>
      </c>
      <c r="AY119">
        <f t="shared" si="196"/>
        <v>0.13427108646633906</v>
      </c>
      <c r="AZ119">
        <f t="shared" si="197"/>
        <v>18.288347098749298</v>
      </c>
      <c r="BA119">
        <f t="shared" si="198"/>
        <v>0.70130723713955301</v>
      </c>
      <c r="BB119">
        <f t="shared" si="199"/>
        <v>46.536700619897346</v>
      </c>
      <c r="BC119">
        <f t="shared" si="200"/>
        <v>374.76355395820917</v>
      </c>
      <c r="BD119">
        <f t="shared" si="201"/>
        <v>1.6244344115521208E-2</v>
      </c>
    </row>
    <row r="120" spans="1:114" x14ac:dyDescent="0.25">
      <c r="A120" s="1">
        <v>95</v>
      </c>
      <c r="B120" s="1" t="s">
        <v>133</v>
      </c>
      <c r="C120" s="1">
        <v>1444.5000212229788</v>
      </c>
      <c r="D120" s="1">
        <v>0</v>
      </c>
      <c r="E120">
        <f t="shared" si="174"/>
        <v>13.057858900283039</v>
      </c>
      <c r="F120">
        <f t="shared" si="175"/>
        <v>0.22958742407380978</v>
      </c>
      <c r="G120">
        <f t="shared" si="176"/>
        <v>267.30082275516344</v>
      </c>
      <c r="H120">
        <f t="shared" si="177"/>
        <v>6.7808234104705489</v>
      </c>
      <c r="I120">
        <f t="shared" si="178"/>
        <v>2.0978460709283535</v>
      </c>
      <c r="J120">
        <f t="shared" si="179"/>
        <v>27.935157775878906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32.1905517578125</v>
      </c>
      <c r="P120" s="1">
        <v>27.935157775878906</v>
      </c>
      <c r="Q120" s="1">
        <v>34.028797149658203</v>
      </c>
      <c r="R120" s="1">
        <v>399.75311279296875</v>
      </c>
      <c r="S120" s="1">
        <v>380.97808837890625</v>
      </c>
      <c r="T120" s="1">
        <v>16.643699645996094</v>
      </c>
      <c r="U120" s="1">
        <v>24.583015441894531</v>
      </c>
      <c r="V120" s="1">
        <v>23.602207183837891</v>
      </c>
      <c r="W120" s="1">
        <v>34.860843658447266</v>
      </c>
      <c r="X120" s="1">
        <v>499.85140991210937</v>
      </c>
      <c r="Y120" s="1">
        <v>1500.810546875</v>
      </c>
      <c r="Z120" s="1">
        <v>147.83253479003906</v>
      </c>
      <c r="AA120" s="1">
        <v>68.448577880859375</v>
      </c>
      <c r="AB120" s="1">
        <v>-2.1072654724121094</v>
      </c>
      <c r="AC120" s="1">
        <v>-1.5855133533477783E-3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0.83308568318684895</v>
      </c>
      <c r="AL120">
        <f t="shared" si="183"/>
        <v>6.7808234104705491E-3</v>
      </c>
      <c r="AM120">
        <f t="shared" si="184"/>
        <v>301.08515777587888</v>
      </c>
      <c r="AN120">
        <f t="shared" si="185"/>
        <v>305.34055175781248</v>
      </c>
      <c r="AO120">
        <f t="shared" si="186"/>
        <v>240.12968213268323</v>
      </c>
      <c r="AP120">
        <f t="shared" si="187"/>
        <v>-9.1840924966919743E-2</v>
      </c>
      <c r="AQ120">
        <f t="shared" si="188"/>
        <v>3.7805185179492402</v>
      </c>
      <c r="AR120">
        <f t="shared" si="189"/>
        <v>55.231512983798687</v>
      </c>
      <c r="AS120">
        <f t="shared" si="190"/>
        <v>30.648497541904156</v>
      </c>
      <c r="AT120">
        <f t="shared" si="191"/>
        <v>30.062854766845703</v>
      </c>
      <c r="AU120">
        <f t="shared" si="192"/>
        <v>4.2758556060000341</v>
      </c>
      <c r="AV120">
        <f t="shared" si="193"/>
        <v>0.21241560993804504</v>
      </c>
      <c r="AW120">
        <f t="shared" si="194"/>
        <v>1.6826724470208865</v>
      </c>
      <c r="AX120">
        <f t="shared" si="195"/>
        <v>2.5931831589791479</v>
      </c>
      <c r="AY120">
        <f t="shared" si="196"/>
        <v>0.13420265894980157</v>
      </c>
      <c r="AZ120">
        <f t="shared" si="197"/>
        <v>18.296361183974593</v>
      </c>
      <c r="BA120">
        <f t="shared" si="198"/>
        <v>0.7016173131965433</v>
      </c>
      <c r="BB120">
        <f t="shared" si="199"/>
        <v>46.525417957473266</v>
      </c>
      <c r="BC120">
        <f t="shared" si="200"/>
        <v>374.77100763658285</v>
      </c>
      <c r="BD120">
        <f t="shared" si="201"/>
        <v>1.6210494691054057E-2</v>
      </c>
    </row>
    <row r="121" spans="1:114" x14ac:dyDescent="0.25">
      <c r="A121" s="1">
        <v>96</v>
      </c>
      <c r="B121" s="1" t="s">
        <v>133</v>
      </c>
      <c r="C121" s="1">
        <v>1445.000021211803</v>
      </c>
      <c r="D121" s="1">
        <v>0</v>
      </c>
      <c r="E121">
        <f t="shared" si="174"/>
        <v>13.032658706267458</v>
      </c>
      <c r="F121">
        <f t="shared" si="175"/>
        <v>0.22955923740691661</v>
      </c>
      <c r="G121">
        <f t="shared" si="176"/>
        <v>267.50158028419764</v>
      </c>
      <c r="H121">
        <f t="shared" si="177"/>
        <v>6.7818818816467994</v>
      </c>
      <c r="I121">
        <f t="shared" si="178"/>
        <v>2.0984014095650707</v>
      </c>
      <c r="J121">
        <f t="shared" si="179"/>
        <v>27.938632965087891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32.193321228027344</v>
      </c>
      <c r="P121" s="1">
        <v>27.938632965087891</v>
      </c>
      <c r="Q121" s="1">
        <v>34.029190063476563</v>
      </c>
      <c r="R121" s="1">
        <v>399.75839233398437</v>
      </c>
      <c r="S121" s="1">
        <v>381.01260375976562</v>
      </c>
      <c r="T121" s="1">
        <v>16.645404815673828</v>
      </c>
      <c r="U121" s="1">
        <v>24.586040496826172</v>
      </c>
      <c r="V121" s="1">
        <v>23.600984573364258</v>
      </c>
      <c r="W121" s="1">
        <v>34.859756469726562</v>
      </c>
      <c r="X121" s="1">
        <v>499.84478759765625</v>
      </c>
      <c r="Y121" s="1">
        <v>1500.818359375</v>
      </c>
      <c r="Z121" s="1">
        <v>147.65606689453125</v>
      </c>
      <c r="AA121" s="1">
        <v>68.448738098144531</v>
      </c>
      <c r="AB121" s="1">
        <v>-2.1072654724121094</v>
      </c>
      <c r="AC121" s="1">
        <v>-1.5855133533477783E-3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0.8330746459960936</v>
      </c>
      <c r="AL121">
        <f t="shared" si="183"/>
        <v>6.781881881646799E-3</v>
      </c>
      <c r="AM121">
        <f t="shared" si="184"/>
        <v>301.08863296508787</v>
      </c>
      <c r="AN121">
        <f t="shared" si="185"/>
        <v>305.34332122802732</v>
      </c>
      <c r="AO121">
        <f t="shared" si="186"/>
        <v>240.13093213265529</v>
      </c>
      <c r="AP121">
        <f t="shared" si="187"/>
        <v>-9.2457928606743761E-2</v>
      </c>
      <c r="AQ121">
        <f t="shared" si="188"/>
        <v>3.7812848564027006</v>
      </c>
      <c r="AR121">
        <f t="shared" si="189"/>
        <v>55.242579504985812</v>
      </c>
      <c r="AS121">
        <f t="shared" si="190"/>
        <v>30.656539008159641</v>
      </c>
      <c r="AT121">
        <f t="shared" si="191"/>
        <v>30.065977096557617</v>
      </c>
      <c r="AU121">
        <f t="shared" si="192"/>
        <v>4.2766221595404454</v>
      </c>
      <c r="AV121">
        <f t="shared" si="193"/>
        <v>0.21239148176838171</v>
      </c>
      <c r="AW121">
        <f t="shared" si="194"/>
        <v>1.6828834468376299</v>
      </c>
      <c r="AX121">
        <f t="shared" si="195"/>
        <v>2.5937387127028155</v>
      </c>
      <c r="AY121">
        <f t="shared" si="196"/>
        <v>0.13418724928442988</v>
      </c>
      <c r="AZ121">
        <f t="shared" si="197"/>
        <v>18.31014560971283</v>
      </c>
      <c r="BA121">
        <f t="shared" si="198"/>
        <v>0.70208065991659829</v>
      </c>
      <c r="BB121">
        <f t="shared" si="199"/>
        <v>46.521219073044996</v>
      </c>
      <c r="BC121">
        <f t="shared" si="200"/>
        <v>374.8175019827666</v>
      </c>
      <c r="BD121">
        <f t="shared" si="201"/>
        <v>1.6175743330320042E-2</v>
      </c>
    </row>
    <row r="122" spans="1:114" x14ac:dyDescent="0.25">
      <c r="A122" s="1">
        <v>97</v>
      </c>
      <c r="B122" s="1" t="s">
        <v>134</v>
      </c>
      <c r="C122" s="1">
        <v>1445.5000212006271</v>
      </c>
      <c r="D122" s="1">
        <v>0</v>
      </c>
      <c r="E122">
        <f t="shared" si="174"/>
        <v>13.009277332165238</v>
      </c>
      <c r="F122">
        <f t="shared" si="175"/>
        <v>0.22944929314021814</v>
      </c>
      <c r="G122">
        <f t="shared" si="176"/>
        <v>267.64840099912317</v>
      </c>
      <c r="H122">
        <f t="shared" si="177"/>
        <v>6.7816928024691991</v>
      </c>
      <c r="I122">
        <f t="shared" si="178"/>
        <v>2.099239092675635</v>
      </c>
      <c r="J122">
        <f t="shared" si="179"/>
        <v>27.942773818969727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32.196239471435547</v>
      </c>
      <c r="P122" s="1">
        <v>27.942773818969727</v>
      </c>
      <c r="Q122" s="1">
        <v>34.029796600341797</v>
      </c>
      <c r="R122" s="1">
        <v>399.75747680664062</v>
      </c>
      <c r="S122" s="1">
        <v>381.0399169921875</v>
      </c>
      <c r="T122" s="1">
        <v>16.647073745727539</v>
      </c>
      <c r="U122" s="1">
        <v>24.587350845336914</v>
      </c>
      <c r="V122" s="1">
        <v>23.599260330200195</v>
      </c>
      <c r="W122" s="1">
        <v>34.855571746826172</v>
      </c>
      <c r="X122" s="1">
        <v>499.85275268554687</v>
      </c>
      <c r="Y122" s="1">
        <v>1500.8681640625</v>
      </c>
      <c r="Z122" s="1">
        <v>147.38284301757812</v>
      </c>
      <c r="AA122" s="1">
        <v>68.448165893554687</v>
      </c>
      <c r="AB122" s="1">
        <v>-2.1072654724121094</v>
      </c>
      <c r="AC122" s="1">
        <v>-1.5855133533477783E-3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0.83308792114257801</v>
      </c>
      <c r="AL122">
        <f t="shared" si="183"/>
        <v>6.7816928024691994E-3</v>
      </c>
      <c r="AM122">
        <f t="shared" si="184"/>
        <v>301.0927738189697</v>
      </c>
      <c r="AN122">
        <f t="shared" si="185"/>
        <v>305.34623947143552</v>
      </c>
      <c r="AO122">
        <f t="shared" si="186"/>
        <v>240.13890088247717</v>
      </c>
      <c r="AP122">
        <f t="shared" si="187"/>
        <v>-9.241725635253642E-2</v>
      </c>
      <c r="AQ122">
        <f t="shared" si="188"/>
        <v>3.7821981622202885</v>
      </c>
      <c r="AR122">
        <f t="shared" si="189"/>
        <v>55.25638434347637</v>
      </c>
      <c r="AS122">
        <f t="shared" si="190"/>
        <v>30.669033498139456</v>
      </c>
      <c r="AT122">
        <f t="shared" si="191"/>
        <v>30.069506645202637</v>
      </c>
      <c r="AU122">
        <f t="shared" si="192"/>
        <v>4.2774888323512803</v>
      </c>
      <c r="AV122">
        <f t="shared" si="193"/>
        <v>0.21229736374764049</v>
      </c>
      <c r="AW122">
        <f t="shared" si="194"/>
        <v>1.6829590695446532</v>
      </c>
      <c r="AX122">
        <f t="shared" si="195"/>
        <v>2.5945297628066273</v>
      </c>
      <c r="AY122">
        <f t="shared" si="196"/>
        <v>0.13412714035571466</v>
      </c>
      <c r="AZ122">
        <f t="shared" si="197"/>
        <v>18.320042152732633</v>
      </c>
      <c r="BA122">
        <f t="shared" si="198"/>
        <v>0.7024156500763955</v>
      </c>
      <c r="BB122">
        <f t="shared" si="199"/>
        <v>46.510452337344873</v>
      </c>
      <c r="BC122">
        <f t="shared" si="200"/>
        <v>374.85592960063462</v>
      </c>
      <c r="BD122">
        <f t="shared" si="201"/>
        <v>1.6141331256133557E-2</v>
      </c>
    </row>
    <row r="123" spans="1:114" x14ac:dyDescent="0.25">
      <c r="A123" s="1">
        <v>98</v>
      </c>
      <c r="B123" s="1" t="s">
        <v>134</v>
      </c>
      <c r="C123" s="1">
        <v>1446.0000211894512</v>
      </c>
      <c r="D123" s="1">
        <v>0</v>
      </c>
      <c r="E123">
        <f t="shared" si="174"/>
        <v>13.075045700862658</v>
      </c>
      <c r="F123">
        <f t="shared" si="175"/>
        <v>0.22941654645194634</v>
      </c>
      <c r="G123">
        <f t="shared" si="176"/>
        <v>267.1462278232396</v>
      </c>
      <c r="H123">
        <f t="shared" si="177"/>
        <v>6.7816487962299012</v>
      </c>
      <c r="I123">
        <f t="shared" si="178"/>
        <v>2.099509985766101</v>
      </c>
      <c r="J123">
        <f t="shared" si="179"/>
        <v>27.944465637207031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32.199031829833984</v>
      </c>
      <c r="P123" s="1">
        <v>27.944465637207031</v>
      </c>
      <c r="Q123" s="1">
        <v>34.029632568359375</v>
      </c>
      <c r="R123" s="1">
        <v>399.82662963867187</v>
      </c>
      <c r="S123" s="1">
        <v>381.03024291992187</v>
      </c>
      <c r="T123" s="1">
        <v>16.648471832275391</v>
      </c>
      <c r="U123" s="1">
        <v>24.588678359985352</v>
      </c>
      <c r="V123" s="1">
        <v>23.597679138183594</v>
      </c>
      <c r="W123" s="1">
        <v>34.852191925048828</v>
      </c>
      <c r="X123" s="1">
        <v>499.853271484375</v>
      </c>
      <c r="Y123" s="1">
        <v>1500.9493408203125</v>
      </c>
      <c r="Z123" s="1">
        <v>147.24697875976562</v>
      </c>
      <c r="AA123" s="1">
        <v>68.448631286621094</v>
      </c>
      <c r="AB123" s="1">
        <v>-2.1072654724121094</v>
      </c>
      <c r="AC123" s="1">
        <v>-1.5855133533477783E-3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0.83308878580729162</v>
      </c>
      <c r="AL123">
        <f t="shared" si="183"/>
        <v>6.781648796229901E-3</v>
      </c>
      <c r="AM123">
        <f t="shared" si="184"/>
        <v>301.09446563720701</v>
      </c>
      <c r="AN123">
        <f t="shared" si="185"/>
        <v>305.34903182983396</v>
      </c>
      <c r="AO123">
        <f t="shared" si="186"/>
        <v>240.15188916343686</v>
      </c>
      <c r="AP123">
        <f t="shared" si="187"/>
        <v>-9.2071484794152628E-2</v>
      </c>
      <c r="AQ123">
        <f t="shared" si="188"/>
        <v>3.7825713646540575</v>
      </c>
      <c r="AR123">
        <f t="shared" si="189"/>
        <v>55.261460946018879</v>
      </c>
      <c r="AS123">
        <f t="shared" si="190"/>
        <v>30.672782586033527</v>
      </c>
      <c r="AT123">
        <f t="shared" si="191"/>
        <v>30.071748733520508</v>
      </c>
      <c r="AU123">
        <f t="shared" si="192"/>
        <v>4.278039451637758</v>
      </c>
      <c r="AV123">
        <f t="shared" si="193"/>
        <v>0.21226932957308145</v>
      </c>
      <c r="AW123">
        <f t="shared" si="194"/>
        <v>1.6830613788879565</v>
      </c>
      <c r="AX123">
        <f t="shared" si="195"/>
        <v>2.5949780727498015</v>
      </c>
      <c r="AY123">
        <f t="shared" si="196"/>
        <v>0.13410923630657579</v>
      </c>
      <c r="AZ123">
        <f t="shared" si="197"/>
        <v>18.285793647884606</v>
      </c>
      <c r="BA123">
        <f t="shared" si="198"/>
        <v>0.70111554866626069</v>
      </c>
      <c r="BB123">
        <f t="shared" si="199"/>
        <v>46.508078929713811</v>
      </c>
      <c r="BC123">
        <f t="shared" si="200"/>
        <v>374.81499239572884</v>
      </c>
      <c r="BD123">
        <f t="shared" si="201"/>
        <v>1.6223877641033904E-2</v>
      </c>
    </row>
    <row r="124" spans="1:114" x14ac:dyDescent="0.25">
      <c r="A124" s="1">
        <v>99</v>
      </c>
      <c r="B124" s="1" t="s">
        <v>135</v>
      </c>
      <c r="C124" s="1">
        <v>1446.5000211782753</v>
      </c>
      <c r="D124" s="1">
        <v>0</v>
      </c>
      <c r="E124">
        <f t="shared" si="174"/>
        <v>13.131252931836652</v>
      </c>
      <c r="F124">
        <f t="shared" si="175"/>
        <v>0.22939124603870531</v>
      </c>
      <c r="G124">
        <f t="shared" si="176"/>
        <v>266.72107341051668</v>
      </c>
      <c r="H124">
        <f t="shared" si="177"/>
        <v>6.7827454111686025</v>
      </c>
      <c r="I124">
        <f t="shared" si="178"/>
        <v>2.1000638519353299</v>
      </c>
      <c r="J124">
        <f t="shared" si="179"/>
        <v>27.948026657104492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32.201042175292969</v>
      </c>
      <c r="P124" s="1">
        <v>27.948026657104492</v>
      </c>
      <c r="Q124" s="1">
        <v>34.029392242431641</v>
      </c>
      <c r="R124" s="1">
        <v>399.89312744140625</v>
      </c>
      <c r="S124" s="1">
        <v>381.02783203125</v>
      </c>
      <c r="T124" s="1">
        <v>16.650012969970703</v>
      </c>
      <c r="U124" s="1">
        <v>24.591880798339844</v>
      </c>
      <c r="V124" s="1">
        <v>23.597356796264648</v>
      </c>
      <c r="W124" s="1">
        <v>34.853031158447266</v>
      </c>
      <c r="X124" s="1">
        <v>499.827880859375</v>
      </c>
      <c r="Y124" s="1">
        <v>1500.982666015625</v>
      </c>
      <c r="Z124" s="1">
        <v>147.08323669433594</v>
      </c>
      <c r="AA124" s="1">
        <v>68.449142456054687</v>
      </c>
      <c r="AB124" s="1">
        <v>-2.1072654724121094</v>
      </c>
      <c r="AC124" s="1">
        <v>-1.5855133533477783E-3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0.83304646809895833</v>
      </c>
      <c r="AL124">
        <f t="shared" si="183"/>
        <v>6.7827454111686024E-3</v>
      </c>
      <c r="AM124">
        <f t="shared" si="184"/>
        <v>301.09802665710447</v>
      </c>
      <c r="AN124">
        <f t="shared" si="185"/>
        <v>305.35104217529295</v>
      </c>
      <c r="AO124">
        <f t="shared" si="186"/>
        <v>240.15722119456768</v>
      </c>
      <c r="AP124">
        <f t="shared" si="187"/>
        <v>-9.2781967241904656E-2</v>
      </c>
      <c r="AQ124">
        <f t="shared" si="188"/>
        <v>3.7833570039632094</v>
      </c>
      <c r="AR124">
        <f t="shared" si="189"/>
        <v>55.272525969075183</v>
      </c>
      <c r="AS124">
        <f t="shared" si="190"/>
        <v>30.680645170735339</v>
      </c>
      <c r="AT124">
        <f t="shared" si="191"/>
        <v>30.07453441619873</v>
      </c>
      <c r="AU124">
        <f t="shared" si="192"/>
        <v>4.2787236546283305</v>
      </c>
      <c r="AV124">
        <f t="shared" si="193"/>
        <v>0.21224766968464095</v>
      </c>
      <c r="AW124">
        <f t="shared" si="194"/>
        <v>1.6832931520278798</v>
      </c>
      <c r="AX124">
        <f t="shared" si="195"/>
        <v>2.5954305026004505</v>
      </c>
      <c r="AY124">
        <f t="shared" si="196"/>
        <v>0.13409540323579533</v>
      </c>
      <c r="AZ124">
        <f t="shared" si="197"/>
        <v>18.256828749908276</v>
      </c>
      <c r="BA124">
        <f t="shared" si="198"/>
        <v>0.70000417551818517</v>
      </c>
      <c r="BB124">
        <f t="shared" si="199"/>
        <v>46.504239809247096</v>
      </c>
      <c r="BC124">
        <f t="shared" si="200"/>
        <v>374.78586328137982</v>
      </c>
      <c r="BD124">
        <f t="shared" si="201"/>
        <v>1.629354239755685E-2</v>
      </c>
    </row>
    <row r="125" spans="1:114" x14ac:dyDescent="0.25">
      <c r="A125" s="1">
        <v>100</v>
      </c>
      <c r="B125" s="1" t="s">
        <v>135</v>
      </c>
      <c r="C125" s="1">
        <v>1447.0000211670995</v>
      </c>
      <c r="D125" s="1">
        <v>0</v>
      </c>
      <c r="E125">
        <f t="shared" si="174"/>
        <v>13.153047326074825</v>
      </c>
      <c r="F125">
        <f t="shared" si="175"/>
        <v>0.22921112538610536</v>
      </c>
      <c r="G125">
        <f t="shared" si="176"/>
        <v>266.49845756675103</v>
      </c>
      <c r="H125">
        <f t="shared" si="177"/>
        <v>6.7809353242973076</v>
      </c>
      <c r="I125">
        <f t="shared" si="178"/>
        <v>2.1010377328148255</v>
      </c>
      <c r="J125">
        <f t="shared" si="179"/>
        <v>27.952243804931641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32.203834533691406</v>
      </c>
      <c r="P125" s="1">
        <v>27.952243804931641</v>
      </c>
      <c r="Q125" s="1">
        <v>34.029571533203125</v>
      </c>
      <c r="R125" s="1">
        <v>399.93338012695312</v>
      </c>
      <c r="S125" s="1">
        <v>381.042236328125</v>
      </c>
      <c r="T125" s="1">
        <v>16.651079177856445</v>
      </c>
      <c r="U125" s="1">
        <v>24.591001510620117</v>
      </c>
      <c r="V125" s="1">
        <v>23.59538459777832</v>
      </c>
      <c r="W125" s="1">
        <v>34.846637725830078</v>
      </c>
      <c r="X125" s="1">
        <v>499.8173828125</v>
      </c>
      <c r="Y125" s="1">
        <v>1501.005615234375</v>
      </c>
      <c r="Z125" s="1">
        <v>147.09707641601562</v>
      </c>
      <c r="AA125" s="1">
        <v>68.4498291015625</v>
      </c>
      <c r="AB125" s="1">
        <v>-2.1072654724121094</v>
      </c>
      <c r="AC125" s="1">
        <v>-1.5855133533477783E-3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0.83302897135416654</v>
      </c>
      <c r="AL125">
        <f t="shared" si="183"/>
        <v>6.7809353242973078E-3</v>
      </c>
      <c r="AM125">
        <f t="shared" si="184"/>
        <v>301.10224380493162</v>
      </c>
      <c r="AN125">
        <f t="shared" si="185"/>
        <v>305.35383453369138</v>
      </c>
      <c r="AO125">
        <f t="shared" si="186"/>
        <v>240.16089306948561</v>
      </c>
      <c r="AP125">
        <f t="shared" si="187"/>
        <v>-9.1977336130921725E-2</v>
      </c>
      <c r="AQ125">
        <f t="shared" si="188"/>
        <v>3.7842875836530379</v>
      </c>
      <c r="AR125">
        <f t="shared" si="189"/>
        <v>55.285566572242239</v>
      </c>
      <c r="AS125">
        <f t="shared" si="190"/>
        <v>30.694565061622122</v>
      </c>
      <c r="AT125">
        <f t="shared" si="191"/>
        <v>30.078039169311523</v>
      </c>
      <c r="AU125">
        <f t="shared" si="192"/>
        <v>4.2795846069300012</v>
      </c>
      <c r="AV125">
        <f t="shared" si="193"/>
        <v>0.21209345661615658</v>
      </c>
      <c r="AW125">
        <f t="shared" si="194"/>
        <v>1.6832498508382123</v>
      </c>
      <c r="AX125">
        <f t="shared" si="195"/>
        <v>2.5963347560917889</v>
      </c>
      <c r="AY125">
        <f t="shared" si="196"/>
        <v>0.13399691606670186</v>
      </c>
      <c r="AZ125">
        <f t="shared" si="197"/>
        <v>18.241773876274113</v>
      </c>
      <c r="BA125">
        <f t="shared" si="198"/>
        <v>0.69939348491872311</v>
      </c>
      <c r="BB125">
        <f t="shared" si="199"/>
        <v>46.489113726422204</v>
      </c>
      <c r="BC125">
        <f t="shared" si="200"/>
        <v>374.78990756703098</v>
      </c>
      <c r="BD125">
        <f t="shared" si="201"/>
        <v>1.6315100824361026E-2</v>
      </c>
    </row>
    <row r="126" spans="1:114" x14ac:dyDescent="0.25">
      <c r="A126" s="1">
        <v>101</v>
      </c>
      <c r="B126" s="1" t="s">
        <v>136</v>
      </c>
      <c r="C126" s="1">
        <v>1447.5000211559236</v>
      </c>
      <c r="D126" s="1">
        <v>0</v>
      </c>
      <c r="E126">
        <f t="shared" si="174"/>
        <v>13.140562099776577</v>
      </c>
      <c r="F126">
        <f t="shared" si="175"/>
        <v>0.22921112537066779</v>
      </c>
      <c r="G126">
        <f t="shared" si="176"/>
        <v>266.59923850350623</v>
      </c>
      <c r="H126">
        <f t="shared" si="177"/>
        <v>6.7828380275723203</v>
      </c>
      <c r="I126">
        <f t="shared" si="178"/>
        <v>2.1016395846951155</v>
      </c>
      <c r="J126">
        <f t="shared" si="179"/>
        <v>27.955631256103516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32.206226348876953</v>
      </c>
      <c r="P126" s="1">
        <v>27.955631256103516</v>
      </c>
      <c r="Q126" s="1">
        <v>34.029239654541016</v>
      </c>
      <c r="R126" s="1">
        <v>399.93499755859375</v>
      </c>
      <c r="S126" s="1">
        <v>381.057373046875</v>
      </c>
      <c r="T126" s="1">
        <v>16.650497436523438</v>
      </c>
      <c r="U126" s="1">
        <v>24.592832565307617</v>
      </c>
      <c r="V126" s="1">
        <v>23.591653823852539</v>
      </c>
      <c r="W126" s="1">
        <v>34.844940185546875</v>
      </c>
      <c r="X126" s="1">
        <v>499.8048095703125</v>
      </c>
      <c r="Y126" s="1">
        <v>1500.981201171875</v>
      </c>
      <c r="Z126" s="1">
        <v>147.07574462890625</v>
      </c>
      <c r="AA126" s="1">
        <v>68.450660705566406</v>
      </c>
      <c r="AB126" s="1">
        <v>-2.1072654724121094</v>
      </c>
      <c r="AC126" s="1">
        <v>-1.5855133533477783E-3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0.83300801595052065</v>
      </c>
      <c r="AL126">
        <f t="shared" si="183"/>
        <v>6.7828380275723205E-3</v>
      </c>
      <c r="AM126">
        <f t="shared" si="184"/>
        <v>301.10563125610349</v>
      </c>
      <c r="AN126">
        <f t="shared" si="185"/>
        <v>305.35622634887693</v>
      </c>
      <c r="AO126">
        <f t="shared" si="186"/>
        <v>240.15698681957292</v>
      </c>
      <c r="AP126">
        <f t="shared" si="187"/>
        <v>-9.3136987581776326E-2</v>
      </c>
      <c r="AQ126">
        <f t="shared" si="188"/>
        <v>3.7850352224117914</v>
      </c>
      <c r="AR126">
        <f t="shared" si="189"/>
        <v>55.295817211943906</v>
      </c>
      <c r="AS126">
        <f t="shared" si="190"/>
        <v>30.702984646636288</v>
      </c>
      <c r="AT126">
        <f t="shared" si="191"/>
        <v>30.080928802490234</v>
      </c>
      <c r="AU126">
        <f t="shared" si="192"/>
        <v>4.2802945668643355</v>
      </c>
      <c r="AV126">
        <f t="shared" si="193"/>
        <v>0.21209345660293868</v>
      </c>
      <c r="AW126">
        <f t="shared" si="194"/>
        <v>1.6833956377166759</v>
      </c>
      <c r="AX126">
        <f t="shared" si="195"/>
        <v>2.5968989291476596</v>
      </c>
      <c r="AY126">
        <f t="shared" si="196"/>
        <v>0.13399691605826042</v>
      </c>
      <c r="AZ126">
        <f t="shared" si="197"/>
        <v>18.248894019165881</v>
      </c>
      <c r="BA126">
        <f t="shared" si="198"/>
        <v>0.69963018002202793</v>
      </c>
      <c r="BB126">
        <f t="shared" si="199"/>
        <v>46.484021318432525</v>
      </c>
      <c r="BC126">
        <f t="shared" si="200"/>
        <v>374.81097916440933</v>
      </c>
      <c r="BD126">
        <f t="shared" si="201"/>
        <v>1.6296912383515438E-2</v>
      </c>
    </row>
    <row r="127" spans="1:114" x14ac:dyDescent="0.25">
      <c r="A127" s="1">
        <v>102</v>
      </c>
      <c r="B127" s="1" t="s">
        <v>136</v>
      </c>
      <c r="C127" s="1">
        <v>1448.0000211447477</v>
      </c>
      <c r="D127" s="1">
        <v>0</v>
      </c>
      <c r="E127">
        <f t="shared" si="174"/>
        <v>13.079857953919927</v>
      </c>
      <c r="F127">
        <f t="shared" si="175"/>
        <v>0.22901079272627101</v>
      </c>
      <c r="G127">
        <f t="shared" si="176"/>
        <v>267.00931247828089</v>
      </c>
      <c r="H127">
        <f t="shared" si="177"/>
        <v>6.7814335592269588</v>
      </c>
      <c r="I127">
        <f t="shared" si="178"/>
        <v>2.1028924069324</v>
      </c>
      <c r="J127">
        <f t="shared" si="179"/>
        <v>27.961458206176758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32.209693908691406</v>
      </c>
      <c r="P127" s="1">
        <v>27.961458206176758</v>
      </c>
      <c r="Q127" s="1">
        <v>34.029758453369141</v>
      </c>
      <c r="R127" s="1">
        <v>399.91964721679687</v>
      </c>
      <c r="S127" s="1">
        <v>381.11618041992187</v>
      </c>
      <c r="T127" s="1">
        <v>16.65301513671875</v>
      </c>
      <c r="U127" s="1">
        <v>24.593229293823242</v>
      </c>
      <c r="V127" s="1">
        <v>23.590688705444336</v>
      </c>
      <c r="W127" s="1">
        <v>34.838809967041016</v>
      </c>
      <c r="X127" s="1">
        <v>499.8345947265625</v>
      </c>
      <c r="Y127" s="1">
        <v>1500.9580078125</v>
      </c>
      <c r="Z127" s="1">
        <v>147.11981201171875</v>
      </c>
      <c r="AA127" s="1">
        <v>68.450920104980469</v>
      </c>
      <c r="AB127" s="1">
        <v>-2.1072654724121094</v>
      </c>
      <c r="AC127" s="1">
        <v>-1.5855133533477783E-3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0.83305765787760411</v>
      </c>
      <c r="AL127">
        <f t="shared" si="183"/>
        <v>6.7814335592269589E-3</v>
      </c>
      <c r="AM127">
        <f t="shared" si="184"/>
        <v>301.11145820617674</v>
      </c>
      <c r="AN127">
        <f t="shared" si="185"/>
        <v>305.35969390869138</v>
      </c>
      <c r="AO127">
        <f t="shared" si="186"/>
        <v>240.15327588215587</v>
      </c>
      <c r="AP127">
        <f t="shared" si="187"/>
        <v>-9.2756058404345032E-2</v>
      </c>
      <c r="AQ127">
        <f t="shared" si="188"/>
        <v>3.78632158044736</v>
      </c>
      <c r="AR127">
        <f t="shared" si="189"/>
        <v>55.314400078778021</v>
      </c>
      <c r="AS127">
        <f t="shared" si="190"/>
        <v>30.721170784954779</v>
      </c>
      <c r="AT127">
        <f t="shared" si="191"/>
        <v>30.085576057434082</v>
      </c>
      <c r="AU127">
        <f t="shared" si="192"/>
        <v>4.2814365757873736</v>
      </c>
      <c r="AV127">
        <f t="shared" si="193"/>
        <v>0.21192191746424449</v>
      </c>
      <c r="AW127">
        <f t="shared" si="194"/>
        <v>1.68342917351496</v>
      </c>
      <c r="AX127">
        <f t="shared" si="195"/>
        <v>2.5980074022724136</v>
      </c>
      <c r="AY127">
        <f t="shared" si="196"/>
        <v>0.13388736553349839</v>
      </c>
      <c r="AZ127">
        <f t="shared" si="197"/>
        <v>18.277033115736568</v>
      </c>
      <c r="BA127">
        <f t="shared" si="198"/>
        <v>0.70059820652086824</v>
      </c>
      <c r="BB127">
        <f t="shared" si="199"/>
        <v>46.466288452102987</v>
      </c>
      <c r="BC127">
        <f t="shared" si="200"/>
        <v>374.89864238109823</v>
      </c>
      <c r="BD127">
        <f t="shared" si="201"/>
        <v>1.6211647199873128E-2</v>
      </c>
    </row>
    <row r="128" spans="1:114" x14ac:dyDescent="0.25">
      <c r="A128" s="1">
        <v>103</v>
      </c>
      <c r="B128" s="1" t="s">
        <v>137</v>
      </c>
      <c r="C128" s="1">
        <v>1448.5000211335719</v>
      </c>
      <c r="D128" s="1">
        <v>0</v>
      </c>
      <c r="E128">
        <f t="shared" si="174"/>
        <v>13.043587654066389</v>
      </c>
      <c r="F128">
        <f t="shared" si="175"/>
        <v>0.22895788092437383</v>
      </c>
      <c r="G128">
        <f t="shared" si="176"/>
        <v>267.27853973444871</v>
      </c>
      <c r="H128">
        <f t="shared" si="177"/>
        <v>6.7815035168615188</v>
      </c>
      <c r="I128">
        <f t="shared" si="178"/>
        <v>2.1033367767192672</v>
      </c>
      <c r="J128">
        <f t="shared" si="179"/>
        <v>27.964044570922852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32.212337493896484</v>
      </c>
      <c r="P128" s="1">
        <v>27.964044570922852</v>
      </c>
      <c r="Q128" s="1">
        <v>34.029613494873047</v>
      </c>
      <c r="R128" s="1">
        <v>399.90673828125</v>
      </c>
      <c r="S128" s="1">
        <v>381.14688110351562</v>
      </c>
      <c r="T128" s="1">
        <v>16.655128479003906</v>
      </c>
      <c r="U128" s="1">
        <v>24.595258712768555</v>
      </c>
      <c r="V128" s="1">
        <v>23.589986801147461</v>
      </c>
      <c r="W128" s="1">
        <v>34.836227416992188</v>
      </c>
      <c r="X128" s="1">
        <v>499.843994140625</v>
      </c>
      <c r="Y128" s="1">
        <v>1500.9586181640625</v>
      </c>
      <c r="Z128" s="1">
        <v>147.11900329589844</v>
      </c>
      <c r="AA128" s="1">
        <v>68.450424194335938</v>
      </c>
      <c r="AB128" s="1">
        <v>-2.1072654724121094</v>
      </c>
      <c r="AC128" s="1">
        <v>-1.5855133533477783E-3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0.83307332356770825</v>
      </c>
      <c r="AL128">
        <f t="shared" si="183"/>
        <v>6.7815035168615184E-3</v>
      </c>
      <c r="AM128">
        <f t="shared" si="184"/>
        <v>301.11404457092283</v>
      </c>
      <c r="AN128">
        <f t="shared" si="185"/>
        <v>305.36233749389646</v>
      </c>
      <c r="AO128">
        <f t="shared" si="186"/>
        <v>240.15337353840368</v>
      </c>
      <c r="AP128">
        <f t="shared" si="187"/>
        <v>-9.276728079385127E-2</v>
      </c>
      <c r="AQ128">
        <f t="shared" si="188"/>
        <v>3.7868926687777114</v>
      </c>
      <c r="AR128">
        <f t="shared" si="189"/>
        <v>55.323143915462616</v>
      </c>
      <c r="AS128">
        <f t="shared" si="190"/>
        <v>30.727885202694061</v>
      </c>
      <c r="AT128">
        <f t="shared" si="191"/>
        <v>30.088191032409668</v>
      </c>
      <c r="AU128">
        <f t="shared" si="192"/>
        <v>4.2820792922485653</v>
      </c>
      <c r="AV128">
        <f t="shared" si="193"/>
        <v>0.21187660685636958</v>
      </c>
      <c r="AW128">
        <f t="shared" si="194"/>
        <v>1.6835558920584444</v>
      </c>
      <c r="AX128">
        <f t="shared" si="195"/>
        <v>2.5985234001901212</v>
      </c>
      <c r="AY128">
        <f t="shared" si="196"/>
        <v>0.13385842901304063</v>
      </c>
      <c r="AZ128">
        <f t="shared" si="197"/>
        <v>18.295329422865688</v>
      </c>
      <c r="BA128">
        <f t="shared" si="198"/>
        <v>0.70124813552352949</v>
      </c>
      <c r="BB128">
        <f t="shared" si="199"/>
        <v>46.46182757136458</v>
      </c>
      <c r="BC128">
        <f t="shared" si="200"/>
        <v>374.94658422815212</v>
      </c>
      <c r="BD128">
        <f t="shared" si="201"/>
        <v>1.6163073514664918E-2</v>
      </c>
    </row>
    <row r="129" spans="1:114" x14ac:dyDescent="0.25">
      <c r="A129" s="1">
        <v>104</v>
      </c>
      <c r="B129" s="1" t="s">
        <v>137</v>
      </c>
      <c r="C129" s="1">
        <v>1449.000021122396</v>
      </c>
      <c r="D129" s="1">
        <v>0</v>
      </c>
      <c r="E129">
        <f t="shared" si="174"/>
        <v>13.012088459176505</v>
      </c>
      <c r="F129">
        <f t="shared" si="175"/>
        <v>0.22882923435866503</v>
      </c>
      <c r="G129">
        <f t="shared" si="176"/>
        <v>267.45432058089466</v>
      </c>
      <c r="H129">
        <f t="shared" si="177"/>
        <v>6.781267262879128</v>
      </c>
      <c r="I129">
        <f t="shared" si="178"/>
        <v>2.1043478447440456</v>
      </c>
      <c r="J129">
        <f t="shared" si="179"/>
        <v>27.968698501586914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32.214042663574219</v>
      </c>
      <c r="P129" s="1">
        <v>27.968698501586914</v>
      </c>
      <c r="Q129" s="1">
        <v>34.029441833496094</v>
      </c>
      <c r="R129" s="1">
        <v>399.87265014648437</v>
      </c>
      <c r="S129" s="1">
        <v>381.15109252929687</v>
      </c>
      <c r="T129" s="1">
        <v>16.655750274658203</v>
      </c>
      <c r="U129" s="1">
        <v>24.595426559448242</v>
      </c>
      <c r="V129" s="1">
        <v>23.588666915893555</v>
      </c>
      <c r="W129" s="1">
        <v>34.833217620849609</v>
      </c>
      <c r="X129" s="1">
        <v>499.85507202148437</v>
      </c>
      <c r="Y129" s="1">
        <v>1500.9310302734375</v>
      </c>
      <c r="Z129" s="1">
        <v>147.140869140625</v>
      </c>
      <c r="AA129" s="1">
        <v>68.450637817382813</v>
      </c>
      <c r="AB129" s="1">
        <v>-2.1072654724121094</v>
      </c>
      <c r="AC129" s="1">
        <v>-1.5855133533477783E-3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0.83309178670247386</v>
      </c>
      <c r="AL129">
        <f t="shared" si="183"/>
        <v>6.7812672628791279E-3</v>
      </c>
      <c r="AM129">
        <f t="shared" si="184"/>
        <v>301.11869850158689</v>
      </c>
      <c r="AN129">
        <f t="shared" si="185"/>
        <v>305.3640426635742</v>
      </c>
      <c r="AO129">
        <f t="shared" si="186"/>
        <v>240.14895947600235</v>
      </c>
      <c r="AP129">
        <f t="shared" si="187"/>
        <v>-9.3095014826602679E-2</v>
      </c>
      <c r="AQ129">
        <f t="shared" si="188"/>
        <v>3.7879204801288751</v>
      </c>
      <c r="AR129">
        <f t="shared" si="189"/>
        <v>55.337986626721325</v>
      </c>
      <c r="AS129">
        <f t="shared" si="190"/>
        <v>30.742560067273082</v>
      </c>
      <c r="AT129">
        <f t="shared" si="191"/>
        <v>30.091370582580566</v>
      </c>
      <c r="AU129">
        <f t="shared" si="192"/>
        <v>4.2828608849780681</v>
      </c>
      <c r="AV129">
        <f t="shared" si="193"/>
        <v>0.21176643485800029</v>
      </c>
      <c r="AW129">
        <f t="shared" si="194"/>
        <v>1.6835726353848295</v>
      </c>
      <c r="AX129">
        <f t="shared" si="195"/>
        <v>2.5992882495932386</v>
      </c>
      <c r="AY129">
        <f t="shared" si="196"/>
        <v>0.13378807089883643</v>
      </c>
      <c r="AZ129">
        <f t="shared" si="197"/>
        <v>18.307418830777014</v>
      </c>
      <c r="BA129">
        <f t="shared" si="198"/>
        <v>0.70170157143216638</v>
      </c>
      <c r="BB129">
        <f t="shared" si="199"/>
        <v>46.447962448761629</v>
      </c>
      <c r="BC129">
        <f t="shared" si="200"/>
        <v>374.96576886259589</v>
      </c>
      <c r="BD129">
        <f t="shared" si="201"/>
        <v>1.6118404567038447E-2</v>
      </c>
    </row>
    <row r="130" spans="1:114" x14ac:dyDescent="0.25">
      <c r="A130" s="1">
        <v>105</v>
      </c>
      <c r="B130" s="1" t="s">
        <v>138</v>
      </c>
      <c r="C130" s="1">
        <v>1449.5000211112201</v>
      </c>
      <c r="D130" s="1">
        <v>0</v>
      </c>
      <c r="E130">
        <f t="shared" si="174"/>
        <v>13.046085061591375</v>
      </c>
      <c r="F130">
        <f t="shared" si="175"/>
        <v>0.22877981529117844</v>
      </c>
      <c r="G130">
        <f t="shared" si="176"/>
        <v>267.157054357449</v>
      </c>
      <c r="H130">
        <f t="shared" si="177"/>
        <v>6.783159784480489</v>
      </c>
      <c r="I130">
        <f t="shared" si="178"/>
        <v>2.1053517323850208</v>
      </c>
      <c r="J130">
        <f t="shared" si="179"/>
        <v>27.974117279052734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32.215972900390625</v>
      </c>
      <c r="P130" s="1">
        <v>27.974117279052734</v>
      </c>
      <c r="Q130" s="1">
        <v>34.029598236083984</v>
      </c>
      <c r="R130" s="1">
        <v>399.889892578125</v>
      </c>
      <c r="S130" s="1">
        <v>381.12741088867187</v>
      </c>
      <c r="T130" s="1">
        <v>16.656410217285156</v>
      </c>
      <c r="U130" s="1">
        <v>24.598045349121094</v>
      </c>
      <c r="V130" s="1">
        <v>23.587224960327148</v>
      </c>
      <c r="W130" s="1">
        <v>34.833412170410156</v>
      </c>
      <c r="X130" s="1">
        <v>499.86990356445312</v>
      </c>
      <c r="Y130" s="1">
        <v>1500.86474609375</v>
      </c>
      <c r="Z130" s="1">
        <v>147.24118041992187</v>
      </c>
      <c r="AA130" s="1">
        <v>68.451202392578125</v>
      </c>
      <c r="AB130" s="1">
        <v>-2.1072654724121094</v>
      </c>
      <c r="AC130" s="1">
        <v>-1.5855133533477783E-3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0.83311650594075504</v>
      </c>
      <c r="AL130">
        <f t="shared" si="183"/>
        <v>6.7831597844804888E-3</v>
      </c>
      <c r="AM130">
        <f t="shared" si="184"/>
        <v>301.12411727905271</v>
      </c>
      <c r="AN130">
        <f t="shared" si="185"/>
        <v>305.3659729003906</v>
      </c>
      <c r="AO130">
        <f t="shared" si="186"/>
        <v>240.1383540074894</v>
      </c>
      <c r="AP130">
        <f t="shared" si="187"/>
        <v>-9.4676982242261024E-2</v>
      </c>
      <c r="AQ130">
        <f t="shared" si="188"/>
        <v>3.7891175130395238</v>
      </c>
      <c r="AR130">
        <f t="shared" si="189"/>
        <v>55.355017597913836</v>
      </c>
      <c r="AS130">
        <f t="shared" si="190"/>
        <v>30.756972248792742</v>
      </c>
      <c r="AT130">
        <f t="shared" si="191"/>
        <v>30.09504508972168</v>
      </c>
      <c r="AU130">
        <f t="shared" si="192"/>
        <v>4.2837643022186045</v>
      </c>
      <c r="AV130">
        <f t="shared" si="193"/>
        <v>0.211724110266475</v>
      </c>
      <c r="AW130">
        <f t="shared" si="194"/>
        <v>1.683765780654503</v>
      </c>
      <c r="AX130">
        <f t="shared" si="195"/>
        <v>2.5999985215641015</v>
      </c>
      <c r="AY130">
        <f t="shared" si="196"/>
        <v>0.13376104175119802</v>
      </c>
      <c r="AZ130">
        <f t="shared" si="197"/>
        <v>18.28722159842674</v>
      </c>
      <c r="BA130">
        <f t="shared" si="198"/>
        <v>0.70096520671268681</v>
      </c>
      <c r="BB130">
        <f t="shared" si="199"/>
        <v>46.437930429003103</v>
      </c>
      <c r="BC130">
        <f t="shared" si="200"/>
        <v>374.9259268653791</v>
      </c>
      <c r="BD130">
        <f t="shared" si="201"/>
        <v>1.6158743555725538E-2</v>
      </c>
      <c r="BE130">
        <f>AVERAGE(E116:E130)</f>
        <v>13.069823645509757</v>
      </c>
      <c r="BF130">
        <f>AVERAGE(O116:O130)</f>
        <v>32.199365743001302</v>
      </c>
      <c r="BG130">
        <f>AVERAGE(P116:P130)</f>
        <v>27.946953201293944</v>
      </c>
      <c r="BH130" t="e">
        <f>AVERAGE(B116:B130)</f>
        <v>#DIV/0!</v>
      </c>
      <c r="BI130">
        <f t="shared" ref="BI130:DJ130" si="202">AVERAGE(C116:C130)</f>
        <v>1446.1333545198042</v>
      </c>
      <c r="BJ130">
        <f t="shared" si="202"/>
        <v>0</v>
      </c>
      <c r="BK130">
        <f t="shared" si="202"/>
        <v>13.069823645509757</v>
      </c>
      <c r="BL130">
        <f t="shared" si="202"/>
        <v>0.22935185464916541</v>
      </c>
      <c r="BM130">
        <f t="shared" si="202"/>
        <v>267.16966725116373</v>
      </c>
      <c r="BN130">
        <f t="shared" si="202"/>
        <v>6.7815359628214269</v>
      </c>
      <c r="BO130">
        <f t="shared" si="202"/>
        <v>2.1000382940404987</v>
      </c>
      <c r="BP130">
        <f t="shared" si="202"/>
        <v>27.946953201293944</v>
      </c>
      <c r="BQ130">
        <f t="shared" si="202"/>
        <v>6</v>
      </c>
      <c r="BR130">
        <f t="shared" si="202"/>
        <v>1.4200000166893005</v>
      </c>
      <c r="BS130">
        <f t="shared" si="202"/>
        <v>1</v>
      </c>
      <c r="BT130">
        <f t="shared" si="202"/>
        <v>2.8400000333786011</v>
      </c>
      <c r="BU130">
        <f t="shared" si="202"/>
        <v>32.199365743001302</v>
      </c>
      <c r="BV130">
        <f t="shared" si="202"/>
        <v>27.946953201293944</v>
      </c>
      <c r="BW130">
        <f t="shared" si="202"/>
        <v>34.029316457112628</v>
      </c>
      <c r="BX130">
        <f t="shared" si="202"/>
        <v>399.83591308593748</v>
      </c>
      <c r="BY130">
        <f t="shared" si="202"/>
        <v>381.04567871093752</v>
      </c>
      <c r="BZ130">
        <f t="shared" si="202"/>
        <v>16.648674519856772</v>
      </c>
      <c r="CA130">
        <f t="shared" si="202"/>
        <v>24.588765335083007</v>
      </c>
      <c r="CB130">
        <f t="shared" si="202"/>
        <v>23.597742335001627</v>
      </c>
      <c r="CC130">
        <f t="shared" si="202"/>
        <v>34.851985422770184</v>
      </c>
      <c r="CD130">
        <f t="shared" si="202"/>
        <v>499.85219726562502</v>
      </c>
      <c r="CE130">
        <f t="shared" si="202"/>
        <v>1500.8802001953125</v>
      </c>
      <c r="CF130">
        <f t="shared" si="202"/>
        <v>147.46084493001302</v>
      </c>
      <c r="CG130">
        <f t="shared" si="202"/>
        <v>68.449271647135419</v>
      </c>
      <c r="CH130">
        <f t="shared" si="202"/>
        <v>-2.1072654724121094</v>
      </c>
      <c r="CI130">
        <f t="shared" si="202"/>
        <v>-1.5855133533477783E-3</v>
      </c>
      <c r="CJ130">
        <f t="shared" si="202"/>
        <v>1</v>
      </c>
      <c r="CK130">
        <f t="shared" si="202"/>
        <v>-0.21956524252891541</v>
      </c>
      <c r="CL130">
        <f t="shared" si="202"/>
        <v>2.737391471862793</v>
      </c>
      <c r="CM130">
        <f t="shared" si="202"/>
        <v>1</v>
      </c>
      <c r="CN130">
        <f t="shared" si="202"/>
        <v>0</v>
      </c>
      <c r="CO130">
        <f t="shared" si="202"/>
        <v>0.15999999642372131</v>
      </c>
      <c r="CP130">
        <f t="shared" si="202"/>
        <v>111115</v>
      </c>
      <c r="CQ130">
        <f t="shared" si="202"/>
        <v>0.83308699544270814</v>
      </c>
      <c r="CR130">
        <f t="shared" si="202"/>
        <v>6.7815359628214285E-3</v>
      </c>
      <c r="CS130">
        <f t="shared" si="202"/>
        <v>301.09695320129396</v>
      </c>
      <c r="CT130">
        <f t="shared" si="202"/>
        <v>305.34936574300133</v>
      </c>
      <c r="CU130">
        <f t="shared" si="202"/>
        <v>240.14082666368412</v>
      </c>
      <c r="CV130">
        <f t="shared" si="202"/>
        <v>-9.2439964138748804E-2</v>
      </c>
      <c r="CW130">
        <f t="shared" si="202"/>
        <v>3.7831213778390165</v>
      </c>
      <c r="CX130">
        <f t="shared" si="202"/>
        <v>55.268978546561705</v>
      </c>
      <c r="CY130">
        <f t="shared" si="202"/>
        <v>30.680213211478698</v>
      </c>
      <c r="CZ130">
        <f t="shared" si="202"/>
        <v>30.073159472147623</v>
      </c>
      <c r="DA130">
        <f t="shared" si="202"/>
        <v>4.2783868928877675</v>
      </c>
      <c r="DB130">
        <f t="shared" si="202"/>
        <v>0.21221391661758168</v>
      </c>
      <c r="DC130">
        <f t="shared" si="202"/>
        <v>1.683083083798518</v>
      </c>
      <c r="DD130">
        <f t="shared" si="202"/>
        <v>2.5953038090892493</v>
      </c>
      <c r="DE130">
        <f t="shared" si="202"/>
        <v>0.13407384942327455</v>
      </c>
      <c r="DF130">
        <f t="shared" si="202"/>
        <v>18.287568969393746</v>
      </c>
      <c r="DG130">
        <f t="shared" si="202"/>
        <v>0.7011486857172714</v>
      </c>
      <c r="DH130">
        <f t="shared" si="202"/>
        <v>46.501076702605722</v>
      </c>
      <c r="DI130">
        <f t="shared" si="202"/>
        <v>374.8329105017599</v>
      </c>
      <c r="DJ130">
        <f t="shared" si="202"/>
        <v>1.621418970515711E-2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stm-pbcup2_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2015-07-10T15:20:22Z</dcterms:created>
  <dcterms:modified xsi:type="dcterms:W3CDTF">2015-07-22T14:58:22Z</dcterms:modified>
</cp:coreProperties>
</file>