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up3_" sheetId="1" r:id="rId1"/>
  </sheets>
  <calcPr calcId="152511"/>
</workbook>
</file>

<file path=xl/calcChain.xml><?xml version="1.0" encoding="utf-8"?>
<calcChain xmlns="http://schemas.openxmlformats.org/spreadsheetml/2006/main">
  <c r="DJ130" i="1" l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130" i="1" l="1"/>
  <c r="BF130" i="1"/>
  <c r="BG113" i="1"/>
  <c r="BF113" i="1"/>
  <c r="BG96" i="1"/>
  <c r="BF96" i="1"/>
  <c r="BG79" i="1"/>
  <c r="BF79" i="1"/>
  <c r="BG62" i="1"/>
  <c r="BF62" i="1"/>
  <c r="BG45" i="1"/>
  <c r="BF45" i="1"/>
  <c r="BG27" i="1"/>
  <c r="BF27" i="1"/>
  <c r="L13" i="1"/>
  <c r="N13" i="1" s="1"/>
  <c r="AK13" i="1"/>
  <c r="E13" i="1" s="1"/>
  <c r="AM13" i="1"/>
  <c r="AN13" i="1"/>
  <c r="AO13" i="1"/>
  <c r="AT13" i="1"/>
  <c r="AU13" i="1"/>
  <c r="AW13" i="1"/>
  <c r="L14" i="1"/>
  <c r="N14" i="1" s="1"/>
  <c r="AK14" i="1"/>
  <c r="E14" i="1" s="1"/>
  <c r="AL14" i="1"/>
  <c r="H14" i="1" s="1"/>
  <c r="AM14" i="1"/>
  <c r="AN14" i="1"/>
  <c r="AO14" i="1"/>
  <c r="AT14" i="1"/>
  <c r="AU14" i="1" s="1"/>
  <c r="AW14" i="1"/>
  <c r="E15" i="1"/>
  <c r="L15" i="1"/>
  <c r="N15" i="1" s="1"/>
  <c r="AK15" i="1"/>
  <c r="AL15" i="1" s="1"/>
  <c r="AM15" i="1"/>
  <c r="AN15" i="1"/>
  <c r="AO15" i="1"/>
  <c r="AT15" i="1"/>
  <c r="AU15" i="1" s="1"/>
  <c r="AW15" i="1"/>
  <c r="L16" i="1"/>
  <c r="N16" i="1" s="1"/>
  <c r="AK16" i="1"/>
  <c r="E16" i="1" s="1"/>
  <c r="AL16" i="1"/>
  <c r="AM16" i="1"/>
  <c r="AN16" i="1"/>
  <c r="AO16" i="1"/>
  <c r="AT16" i="1"/>
  <c r="AU16" i="1" s="1"/>
  <c r="AW16" i="1"/>
  <c r="E17" i="1"/>
  <c r="L17" i="1"/>
  <c r="N17" i="1" s="1"/>
  <c r="AK17" i="1"/>
  <c r="AL17" i="1" s="1"/>
  <c r="AM17" i="1"/>
  <c r="AN17" i="1"/>
  <c r="AO17" i="1"/>
  <c r="AT17" i="1"/>
  <c r="AU17" i="1" s="1"/>
  <c r="AW17" i="1"/>
  <c r="L18" i="1"/>
  <c r="N18" i="1" s="1"/>
  <c r="AK18" i="1"/>
  <c r="E18" i="1" s="1"/>
  <c r="BC18" i="1" s="1"/>
  <c r="AL18" i="1"/>
  <c r="AM18" i="1"/>
  <c r="AN18" i="1"/>
  <c r="AO18" i="1"/>
  <c r="AP18" i="1"/>
  <c r="J18" i="1" s="1"/>
  <c r="AQ18" i="1" s="1"/>
  <c r="AT18" i="1"/>
  <c r="AU18" i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L20" i="1"/>
  <c r="H20" i="1" s="1"/>
  <c r="AM20" i="1"/>
  <c r="AN20" i="1"/>
  <c r="AO20" i="1"/>
  <c r="AP20" i="1" s="1"/>
  <c r="J20" i="1" s="1"/>
  <c r="AQ20" i="1" s="1"/>
  <c r="AT20" i="1"/>
  <c r="AU20" i="1" s="1"/>
  <c r="AW20" i="1"/>
  <c r="L21" i="1"/>
  <c r="N21" i="1" s="1"/>
  <c r="AK21" i="1"/>
  <c r="E21" i="1" s="1"/>
  <c r="BC21" i="1" s="1"/>
  <c r="AM21" i="1"/>
  <c r="AN21" i="1"/>
  <c r="AO21" i="1"/>
  <c r="AT21" i="1"/>
  <c r="AU21" i="1" s="1"/>
  <c r="AW21" i="1"/>
  <c r="L22" i="1"/>
  <c r="N22" i="1" s="1"/>
  <c r="AK22" i="1"/>
  <c r="AL22" i="1" s="1"/>
  <c r="AM22" i="1"/>
  <c r="AN22" i="1"/>
  <c r="AO22" i="1"/>
  <c r="AT22" i="1"/>
  <c r="AU22" i="1"/>
  <c r="AW22" i="1"/>
  <c r="L23" i="1"/>
  <c r="N23" i="1" s="1"/>
  <c r="AK23" i="1"/>
  <c r="E23" i="1" s="1"/>
  <c r="AL23" i="1"/>
  <c r="AM23" i="1"/>
  <c r="AN23" i="1"/>
  <c r="AO23" i="1"/>
  <c r="AT23" i="1"/>
  <c r="AU23" i="1"/>
  <c r="AW23" i="1"/>
  <c r="L24" i="1"/>
  <c r="N24" i="1" s="1"/>
  <c r="AK24" i="1"/>
  <c r="E24" i="1" s="1"/>
  <c r="AL24" i="1"/>
  <c r="H24" i="1" s="1"/>
  <c r="AM24" i="1"/>
  <c r="AN24" i="1"/>
  <c r="AO24" i="1"/>
  <c r="AT24" i="1"/>
  <c r="AU24" i="1" s="1"/>
  <c r="AW24" i="1"/>
  <c r="BC24" i="1"/>
  <c r="L25" i="1"/>
  <c r="N25" i="1" s="1"/>
  <c r="AK25" i="1"/>
  <c r="AL25" i="1" s="1"/>
  <c r="AM25" i="1"/>
  <c r="AN25" i="1"/>
  <c r="AO25" i="1"/>
  <c r="AT25" i="1"/>
  <c r="AU25" i="1" s="1"/>
  <c r="AX25" i="1" s="1"/>
  <c r="AW25" i="1"/>
  <c r="L26" i="1"/>
  <c r="N26" i="1" s="1"/>
  <c r="AK26" i="1"/>
  <c r="E26" i="1" s="1"/>
  <c r="AL26" i="1"/>
  <c r="AM26" i="1"/>
  <c r="AN26" i="1"/>
  <c r="AO26" i="1"/>
  <c r="AT26" i="1"/>
  <c r="AU26" i="1" s="1"/>
  <c r="AW26" i="1"/>
  <c r="L27" i="1"/>
  <c r="N27" i="1" s="1"/>
  <c r="AK27" i="1"/>
  <c r="AL27" i="1" s="1"/>
  <c r="AM27" i="1"/>
  <c r="AN27" i="1"/>
  <c r="AO27" i="1"/>
  <c r="AT27" i="1"/>
  <c r="AU27" i="1" s="1"/>
  <c r="AW27" i="1"/>
  <c r="E31" i="1"/>
  <c r="BC31" i="1" s="1"/>
  <c r="L31" i="1"/>
  <c r="N31" i="1" s="1"/>
  <c r="AK31" i="1"/>
  <c r="AL31" i="1"/>
  <c r="AM31" i="1"/>
  <c r="AN31" i="1"/>
  <c r="AO31" i="1"/>
  <c r="AP31" i="1"/>
  <c r="J31" i="1" s="1"/>
  <c r="AQ31" i="1" s="1"/>
  <c r="AT31" i="1"/>
  <c r="AU31" i="1"/>
  <c r="AW31" i="1"/>
  <c r="L32" i="1"/>
  <c r="N32" i="1" s="1"/>
  <c r="AK32" i="1"/>
  <c r="E32" i="1" s="1"/>
  <c r="AL32" i="1"/>
  <c r="AM32" i="1"/>
  <c r="AN32" i="1"/>
  <c r="AO32" i="1"/>
  <c r="AT32" i="1"/>
  <c r="AU32" i="1" s="1"/>
  <c r="AW32" i="1"/>
  <c r="AX32" i="1"/>
  <c r="L33" i="1"/>
  <c r="N33" i="1" s="1"/>
  <c r="AK33" i="1"/>
  <c r="E33" i="1" s="1"/>
  <c r="AL33" i="1"/>
  <c r="H33" i="1" s="1"/>
  <c r="AM33" i="1"/>
  <c r="AN33" i="1"/>
  <c r="AO33" i="1"/>
  <c r="AP33" i="1"/>
  <c r="J33" i="1" s="1"/>
  <c r="AQ33" i="1"/>
  <c r="AT33" i="1"/>
  <c r="AU33" i="1" s="1"/>
  <c r="AW33" i="1"/>
  <c r="L34" i="1"/>
  <c r="N34" i="1" s="1"/>
  <c r="AK34" i="1"/>
  <c r="E34" i="1" s="1"/>
  <c r="AM34" i="1"/>
  <c r="AN34" i="1"/>
  <c r="AO34" i="1"/>
  <c r="AT34" i="1"/>
  <c r="AU34" i="1" s="1"/>
  <c r="AW34" i="1"/>
  <c r="E35" i="1"/>
  <c r="L35" i="1"/>
  <c r="N35" i="1" s="1"/>
  <c r="AK35" i="1"/>
  <c r="AL35" i="1" s="1"/>
  <c r="H35" i="1" s="1"/>
  <c r="AM35" i="1"/>
  <c r="AN35" i="1"/>
  <c r="AO35" i="1"/>
  <c r="AP35" i="1" s="1"/>
  <c r="J35" i="1" s="1"/>
  <c r="AQ35" i="1" s="1"/>
  <c r="AT35" i="1"/>
  <c r="AU35" i="1" s="1"/>
  <c r="AW35" i="1"/>
  <c r="L36" i="1"/>
  <c r="N36" i="1" s="1"/>
  <c r="AK36" i="1"/>
  <c r="AL36" i="1" s="1"/>
  <c r="AM36" i="1"/>
  <c r="AN36" i="1"/>
  <c r="AO36" i="1"/>
  <c r="AT36" i="1"/>
  <c r="AU36" i="1" s="1"/>
  <c r="AW36" i="1"/>
  <c r="L37" i="1"/>
  <c r="N37" i="1" s="1"/>
  <c r="AK37" i="1"/>
  <c r="E37" i="1" s="1"/>
  <c r="AM37" i="1"/>
  <c r="AN37" i="1"/>
  <c r="AO37" i="1"/>
  <c r="AT37" i="1"/>
  <c r="AU37" i="1" s="1"/>
  <c r="AW37" i="1"/>
  <c r="BC37" i="1"/>
  <c r="E38" i="1"/>
  <c r="H38" i="1"/>
  <c r="L38" i="1"/>
  <c r="N38" i="1" s="1"/>
  <c r="AK38" i="1"/>
  <c r="AL38" i="1"/>
  <c r="AM38" i="1"/>
  <c r="AN38" i="1"/>
  <c r="AP38" i="1" s="1"/>
  <c r="J38" i="1" s="1"/>
  <c r="AQ38" i="1" s="1"/>
  <c r="AO38" i="1"/>
  <c r="AT38" i="1"/>
  <c r="AU38" i="1"/>
  <c r="AW38" i="1"/>
  <c r="AX38" i="1" s="1"/>
  <c r="L39" i="1"/>
  <c r="N39" i="1"/>
  <c r="AK39" i="1"/>
  <c r="E39" i="1" s="1"/>
  <c r="BC39" i="1" s="1"/>
  <c r="AL39" i="1"/>
  <c r="AM39" i="1"/>
  <c r="AN39" i="1"/>
  <c r="AO39" i="1"/>
  <c r="AT39" i="1"/>
  <c r="AU39" i="1" s="1"/>
  <c r="AW39" i="1"/>
  <c r="L40" i="1"/>
  <c r="N40" i="1"/>
  <c r="AK40" i="1"/>
  <c r="AL40" i="1" s="1"/>
  <c r="H40" i="1" s="1"/>
  <c r="AM40" i="1"/>
  <c r="AN40" i="1"/>
  <c r="AO40" i="1"/>
  <c r="AT40" i="1"/>
  <c r="AU40" i="1" s="1"/>
  <c r="AW40" i="1"/>
  <c r="E41" i="1"/>
  <c r="L41" i="1"/>
  <c r="N41" i="1" s="1"/>
  <c r="AK41" i="1"/>
  <c r="AL41" i="1"/>
  <c r="AM41" i="1"/>
  <c r="AN41" i="1"/>
  <c r="AO41" i="1"/>
  <c r="AT41" i="1"/>
  <c r="AU41" i="1"/>
  <c r="AW41" i="1"/>
  <c r="L42" i="1"/>
  <c r="N42" i="1" s="1"/>
  <c r="BC42" i="1" s="1"/>
  <c r="AK42" i="1"/>
  <c r="E42" i="1" s="1"/>
  <c r="AM42" i="1"/>
  <c r="AN42" i="1"/>
  <c r="AO42" i="1"/>
  <c r="AT42" i="1"/>
  <c r="AU42" i="1" s="1"/>
  <c r="AX42" i="1" s="1"/>
  <c r="AW42" i="1"/>
  <c r="L43" i="1"/>
  <c r="N43" i="1" s="1"/>
  <c r="AK43" i="1"/>
  <c r="AL43" i="1" s="1"/>
  <c r="AM43" i="1"/>
  <c r="AN43" i="1"/>
  <c r="AO43" i="1"/>
  <c r="AT43" i="1"/>
  <c r="AU43" i="1"/>
  <c r="AW43" i="1"/>
  <c r="AX43" i="1"/>
  <c r="L44" i="1"/>
  <c r="N44" i="1"/>
  <c r="AK44" i="1"/>
  <c r="E44" i="1" s="1"/>
  <c r="BC44" i="1" s="1"/>
  <c r="AM44" i="1"/>
  <c r="AN44" i="1"/>
  <c r="AO44" i="1"/>
  <c r="AT44" i="1"/>
  <c r="AU44" i="1" s="1"/>
  <c r="AX44" i="1" s="1"/>
  <c r="AW44" i="1"/>
  <c r="L45" i="1"/>
  <c r="N45" i="1" s="1"/>
  <c r="AK45" i="1"/>
  <c r="AM45" i="1"/>
  <c r="AN45" i="1"/>
  <c r="AO45" i="1"/>
  <c r="AT45" i="1"/>
  <c r="AU45" i="1"/>
  <c r="AW45" i="1"/>
  <c r="L48" i="1"/>
  <c r="N48" i="1" s="1"/>
  <c r="AK48" i="1"/>
  <c r="E48" i="1" s="1"/>
  <c r="AL48" i="1"/>
  <c r="AM48" i="1"/>
  <c r="AP48" i="1" s="1"/>
  <c r="J48" i="1" s="1"/>
  <c r="AQ48" i="1" s="1"/>
  <c r="AN48" i="1"/>
  <c r="AO48" i="1"/>
  <c r="AT48" i="1"/>
  <c r="AU48" i="1" s="1"/>
  <c r="AW48" i="1"/>
  <c r="L49" i="1"/>
  <c r="N49" i="1" s="1"/>
  <c r="AK49" i="1"/>
  <c r="AM49" i="1"/>
  <c r="AN49" i="1"/>
  <c r="AO49" i="1"/>
  <c r="AT49" i="1"/>
  <c r="AU49" i="1" s="1"/>
  <c r="AW49" i="1"/>
  <c r="AX49" i="1"/>
  <c r="L50" i="1"/>
  <c r="N50" i="1" s="1"/>
  <c r="AK50" i="1"/>
  <c r="AM50" i="1"/>
  <c r="AN50" i="1"/>
  <c r="AO50" i="1"/>
  <c r="AT50" i="1"/>
  <c r="AU50" i="1"/>
  <c r="AW50" i="1"/>
  <c r="AX50" i="1"/>
  <c r="E51" i="1"/>
  <c r="L51" i="1"/>
  <c r="N51" i="1" s="1"/>
  <c r="AK51" i="1"/>
  <c r="AL51" i="1"/>
  <c r="H51" i="1" s="1"/>
  <c r="AM51" i="1"/>
  <c r="AN51" i="1"/>
  <c r="AO51" i="1"/>
  <c r="AP51" i="1"/>
  <c r="J51" i="1" s="1"/>
  <c r="AQ51" i="1" s="1"/>
  <c r="AT51" i="1"/>
  <c r="AU51" i="1" s="1"/>
  <c r="AW51" i="1"/>
  <c r="AX51" i="1"/>
  <c r="BC51" i="1"/>
  <c r="E52" i="1"/>
  <c r="L52" i="1"/>
  <c r="N52" i="1"/>
  <c r="BC52" i="1" s="1"/>
  <c r="AK52" i="1"/>
  <c r="AL52" i="1" s="1"/>
  <c r="H52" i="1" s="1"/>
  <c r="AM52" i="1"/>
  <c r="AN52" i="1"/>
  <c r="AO52" i="1"/>
  <c r="AT52" i="1"/>
  <c r="AU52" i="1" s="1"/>
  <c r="AX52" i="1" s="1"/>
  <c r="AW52" i="1"/>
  <c r="L53" i="1"/>
  <c r="N53" i="1" s="1"/>
  <c r="AK53" i="1"/>
  <c r="E53" i="1" s="1"/>
  <c r="BC53" i="1" s="1"/>
  <c r="AM53" i="1"/>
  <c r="AN53" i="1"/>
  <c r="AO53" i="1"/>
  <c r="AT53" i="1"/>
  <c r="AU53" i="1" s="1"/>
  <c r="AW53" i="1"/>
  <c r="L54" i="1"/>
  <c r="N54" i="1" s="1"/>
  <c r="AK54" i="1"/>
  <c r="E54" i="1" s="1"/>
  <c r="BC54" i="1" s="1"/>
  <c r="AM54" i="1"/>
  <c r="AN54" i="1"/>
  <c r="AO54" i="1"/>
  <c r="AT54" i="1"/>
  <c r="AU54" i="1" s="1"/>
  <c r="AX54" i="1" s="1"/>
  <c r="AW54" i="1"/>
  <c r="L55" i="1"/>
  <c r="N55" i="1" s="1"/>
  <c r="AK55" i="1"/>
  <c r="E55" i="1" s="1"/>
  <c r="AM55" i="1"/>
  <c r="AN55" i="1"/>
  <c r="AO55" i="1"/>
  <c r="AT55" i="1"/>
  <c r="AU55" i="1" s="1"/>
  <c r="AW55" i="1"/>
  <c r="E56" i="1"/>
  <c r="L56" i="1"/>
  <c r="N56" i="1"/>
  <c r="BC56" i="1" s="1"/>
  <c r="AK56" i="1"/>
  <c r="AL56" i="1"/>
  <c r="AM56" i="1"/>
  <c r="AN56" i="1"/>
  <c r="AO56" i="1"/>
  <c r="AT56" i="1"/>
  <c r="AU56" i="1" s="1"/>
  <c r="AW56" i="1"/>
  <c r="L57" i="1"/>
  <c r="N57" i="1"/>
  <c r="AK57" i="1"/>
  <c r="E57" i="1" s="1"/>
  <c r="AM57" i="1"/>
  <c r="AN57" i="1"/>
  <c r="AO57" i="1"/>
  <c r="AT57" i="1"/>
  <c r="AU57" i="1" s="1"/>
  <c r="AW57" i="1"/>
  <c r="L58" i="1"/>
  <c r="N58" i="1" s="1"/>
  <c r="AK58" i="1"/>
  <c r="E58" i="1" s="1"/>
  <c r="AL58" i="1"/>
  <c r="H58" i="1" s="1"/>
  <c r="AM58" i="1"/>
  <c r="AN58" i="1"/>
  <c r="AO58" i="1"/>
  <c r="AT58" i="1"/>
  <c r="AU58" i="1" s="1"/>
  <c r="AW58" i="1"/>
  <c r="L59" i="1"/>
  <c r="N59" i="1" s="1"/>
  <c r="AK59" i="1"/>
  <c r="E59" i="1" s="1"/>
  <c r="AM59" i="1"/>
  <c r="AN59" i="1"/>
  <c r="AO59" i="1"/>
  <c r="AT59" i="1"/>
  <c r="AU59" i="1"/>
  <c r="AW59" i="1"/>
  <c r="L60" i="1"/>
  <c r="N60" i="1" s="1"/>
  <c r="AK60" i="1"/>
  <c r="E60" i="1" s="1"/>
  <c r="AL60" i="1"/>
  <c r="AM60" i="1"/>
  <c r="AN60" i="1"/>
  <c r="AO60" i="1"/>
  <c r="AT60" i="1"/>
  <c r="AU60" i="1" s="1"/>
  <c r="AW60" i="1"/>
  <c r="AX60" i="1"/>
  <c r="E61" i="1"/>
  <c r="L61" i="1"/>
  <c r="N61" i="1" s="1"/>
  <c r="AK61" i="1"/>
  <c r="AL61" i="1"/>
  <c r="AM61" i="1"/>
  <c r="AN61" i="1"/>
  <c r="AO61" i="1"/>
  <c r="AT61" i="1"/>
  <c r="AU61" i="1" s="1"/>
  <c r="AW61" i="1"/>
  <c r="L62" i="1"/>
  <c r="N62" i="1"/>
  <c r="AK62" i="1"/>
  <c r="E62" i="1" s="1"/>
  <c r="AL62" i="1"/>
  <c r="AM62" i="1"/>
  <c r="AN62" i="1"/>
  <c r="AO62" i="1"/>
  <c r="AT62" i="1"/>
  <c r="AU62" i="1" s="1"/>
  <c r="AW62" i="1"/>
  <c r="E65" i="1"/>
  <c r="L65" i="1"/>
  <c r="N65" i="1" s="1"/>
  <c r="BC65" i="1" s="1"/>
  <c r="AK65" i="1"/>
  <c r="AL65" i="1" s="1"/>
  <c r="AP65" i="1" s="1"/>
  <c r="J65" i="1" s="1"/>
  <c r="AQ65" i="1" s="1"/>
  <c r="AM65" i="1"/>
  <c r="AN65" i="1"/>
  <c r="AO65" i="1"/>
  <c r="AT65" i="1"/>
  <c r="AU65" i="1" s="1"/>
  <c r="AX65" i="1" s="1"/>
  <c r="AW65" i="1"/>
  <c r="L66" i="1"/>
  <c r="N66" i="1" s="1"/>
  <c r="AK66" i="1"/>
  <c r="E66" i="1" s="1"/>
  <c r="AL66" i="1"/>
  <c r="H66" i="1" s="1"/>
  <c r="AM66" i="1"/>
  <c r="AN66" i="1"/>
  <c r="AO66" i="1"/>
  <c r="AT66" i="1"/>
  <c r="AU66" i="1"/>
  <c r="AW66" i="1"/>
  <c r="H67" i="1"/>
  <c r="L67" i="1"/>
  <c r="N67" i="1"/>
  <c r="AK67" i="1"/>
  <c r="AL67" i="1" s="1"/>
  <c r="AM67" i="1"/>
  <c r="AN67" i="1"/>
  <c r="AO67" i="1"/>
  <c r="AT67" i="1"/>
  <c r="AU67" i="1"/>
  <c r="AW67" i="1"/>
  <c r="L68" i="1"/>
  <c r="N68" i="1"/>
  <c r="AK68" i="1"/>
  <c r="E68" i="1" s="1"/>
  <c r="AL68" i="1"/>
  <c r="AM68" i="1"/>
  <c r="AN68" i="1"/>
  <c r="AO68" i="1"/>
  <c r="AT68" i="1"/>
  <c r="AU68" i="1"/>
  <c r="AX68" i="1" s="1"/>
  <c r="AW68" i="1"/>
  <c r="L69" i="1"/>
  <c r="N69" i="1" s="1"/>
  <c r="AK69" i="1"/>
  <c r="AL69" i="1" s="1"/>
  <c r="H69" i="1" s="1"/>
  <c r="AM69" i="1"/>
  <c r="AN69" i="1"/>
  <c r="AO69" i="1"/>
  <c r="AT69" i="1"/>
  <c r="AU69" i="1"/>
  <c r="AW69" i="1"/>
  <c r="E70" i="1"/>
  <c r="BC70" i="1" s="1"/>
  <c r="H70" i="1"/>
  <c r="L70" i="1"/>
  <c r="N70" i="1" s="1"/>
  <c r="AK70" i="1"/>
  <c r="AL70" i="1"/>
  <c r="AM70" i="1"/>
  <c r="AN70" i="1"/>
  <c r="AO70" i="1"/>
  <c r="AP70" i="1" s="1"/>
  <c r="J70" i="1" s="1"/>
  <c r="AQ70" i="1" s="1"/>
  <c r="AR70" i="1" s="1"/>
  <c r="AS70" i="1" s="1"/>
  <c r="AV70" i="1" s="1"/>
  <c r="F70" i="1" s="1"/>
  <c r="AY70" i="1" s="1"/>
  <c r="G70" i="1" s="1"/>
  <c r="AT70" i="1"/>
  <c r="AU70" i="1"/>
  <c r="AW70" i="1"/>
  <c r="AX70" i="1"/>
  <c r="L71" i="1"/>
  <c r="N71" i="1" s="1"/>
  <c r="AK71" i="1"/>
  <c r="AL71" i="1" s="1"/>
  <c r="H71" i="1" s="1"/>
  <c r="AM71" i="1"/>
  <c r="AN71" i="1"/>
  <c r="AO71" i="1"/>
  <c r="AT71" i="1"/>
  <c r="AU71" i="1" s="1"/>
  <c r="AW71" i="1"/>
  <c r="AX71" i="1" s="1"/>
  <c r="L72" i="1"/>
  <c r="N72" i="1" s="1"/>
  <c r="AK72" i="1"/>
  <c r="AL72" i="1" s="1"/>
  <c r="AP72" i="1" s="1"/>
  <c r="J72" i="1" s="1"/>
  <c r="AQ72" i="1" s="1"/>
  <c r="AM72" i="1"/>
  <c r="AN72" i="1"/>
  <c r="AO72" i="1"/>
  <c r="AT72" i="1"/>
  <c r="AU72" i="1"/>
  <c r="AW72" i="1"/>
  <c r="AX72" i="1"/>
  <c r="L73" i="1"/>
  <c r="N73" i="1"/>
  <c r="AK73" i="1"/>
  <c r="E73" i="1" s="1"/>
  <c r="AL73" i="1"/>
  <c r="H73" i="1" s="1"/>
  <c r="AM73" i="1"/>
  <c r="AP73" i="1" s="1"/>
  <c r="J73" i="1" s="1"/>
  <c r="AQ73" i="1" s="1"/>
  <c r="AN73" i="1"/>
  <c r="AO73" i="1"/>
  <c r="AT73" i="1"/>
  <c r="AU73" i="1" s="1"/>
  <c r="AX73" i="1" s="1"/>
  <c r="AW73" i="1"/>
  <c r="L74" i="1"/>
  <c r="N74" i="1" s="1"/>
  <c r="AK74" i="1"/>
  <c r="E74" i="1" s="1"/>
  <c r="AM74" i="1"/>
  <c r="AN74" i="1"/>
  <c r="AO74" i="1"/>
  <c r="AT74" i="1"/>
  <c r="AU74" i="1" s="1"/>
  <c r="AW74" i="1"/>
  <c r="L75" i="1"/>
  <c r="N75" i="1" s="1"/>
  <c r="AK75" i="1"/>
  <c r="E75" i="1" s="1"/>
  <c r="BC75" i="1" s="1"/>
  <c r="AL75" i="1"/>
  <c r="AM75" i="1"/>
  <c r="AN75" i="1"/>
  <c r="AO75" i="1"/>
  <c r="AP75" i="1" s="1"/>
  <c r="J75" i="1" s="1"/>
  <c r="AQ75" i="1" s="1"/>
  <c r="AT75" i="1"/>
  <c r="AU75" i="1" s="1"/>
  <c r="AW75" i="1"/>
  <c r="L76" i="1"/>
  <c r="N76" i="1" s="1"/>
  <c r="AK76" i="1"/>
  <c r="AM76" i="1"/>
  <c r="AN76" i="1"/>
  <c r="AO76" i="1"/>
  <c r="AT76" i="1"/>
  <c r="AU76" i="1"/>
  <c r="AX76" i="1" s="1"/>
  <c r="AW76" i="1"/>
  <c r="L77" i="1"/>
  <c r="N77" i="1" s="1"/>
  <c r="AK77" i="1"/>
  <c r="AL77" i="1" s="1"/>
  <c r="H77" i="1" s="1"/>
  <c r="AM77" i="1"/>
  <c r="AN77" i="1"/>
  <c r="AO77" i="1"/>
  <c r="AP77" i="1" s="1"/>
  <c r="J77" i="1" s="1"/>
  <c r="AQ77" i="1" s="1"/>
  <c r="AT77" i="1"/>
  <c r="AU77" i="1"/>
  <c r="AX77" i="1" s="1"/>
  <c r="AW77" i="1"/>
  <c r="E78" i="1"/>
  <c r="L78" i="1"/>
  <c r="N78" i="1"/>
  <c r="BC78" i="1" s="1"/>
  <c r="AK78" i="1"/>
  <c r="AL78" i="1" s="1"/>
  <c r="AM78" i="1"/>
  <c r="AN78" i="1"/>
  <c r="AO78" i="1"/>
  <c r="AT78" i="1"/>
  <c r="AU78" i="1" s="1"/>
  <c r="AX78" i="1" s="1"/>
  <c r="AW78" i="1"/>
  <c r="L79" i="1"/>
  <c r="N79" i="1"/>
  <c r="AK79" i="1"/>
  <c r="AL79" i="1" s="1"/>
  <c r="H79" i="1" s="1"/>
  <c r="AM79" i="1"/>
  <c r="AN79" i="1"/>
  <c r="AO79" i="1"/>
  <c r="AT79" i="1"/>
  <c r="AU79" i="1" s="1"/>
  <c r="AX79" i="1" s="1"/>
  <c r="AW79" i="1"/>
  <c r="L82" i="1"/>
  <c r="N82" i="1" s="1"/>
  <c r="AK82" i="1"/>
  <c r="E82" i="1" s="1"/>
  <c r="AM82" i="1"/>
  <c r="AN82" i="1"/>
  <c r="AO82" i="1"/>
  <c r="AT82" i="1"/>
  <c r="AU82" i="1" s="1"/>
  <c r="AX82" i="1" s="1"/>
  <c r="AW82" i="1"/>
  <c r="L83" i="1"/>
  <c r="N83" i="1" s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W83" i="1"/>
  <c r="E84" i="1"/>
  <c r="L84" i="1"/>
  <c r="N84" i="1" s="1"/>
  <c r="BC84" i="1" s="1"/>
  <c r="AK84" i="1"/>
  <c r="AL84" i="1" s="1"/>
  <c r="AM84" i="1"/>
  <c r="AN84" i="1"/>
  <c r="AO84" i="1"/>
  <c r="AT84" i="1"/>
  <c r="AU84" i="1"/>
  <c r="AW84" i="1"/>
  <c r="AX84" i="1"/>
  <c r="L85" i="1"/>
  <c r="N85" i="1"/>
  <c r="AK85" i="1"/>
  <c r="E85" i="1" s="1"/>
  <c r="AM85" i="1"/>
  <c r="AN85" i="1"/>
  <c r="AO85" i="1"/>
  <c r="AT85" i="1"/>
  <c r="AU85" i="1" s="1"/>
  <c r="AX85" i="1" s="1"/>
  <c r="AW85" i="1"/>
  <c r="L86" i="1"/>
  <c r="N86" i="1"/>
  <c r="AK86" i="1"/>
  <c r="AM86" i="1"/>
  <c r="AN86" i="1"/>
  <c r="AO86" i="1"/>
  <c r="AT86" i="1"/>
  <c r="AU86" i="1"/>
  <c r="AW86" i="1"/>
  <c r="AX86" i="1"/>
  <c r="L87" i="1"/>
  <c r="N87" i="1" s="1"/>
  <c r="AK87" i="1"/>
  <c r="E87" i="1" s="1"/>
  <c r="AM87" i="1"/>
  <c r="AN87" i="1"/>
  <c r="AO87" i="1"/>
  <c r="AT87" i="1"/>
  <c r="AU87" i="1" s="1"/>
  <c r="AX87" i="1" s="1"/>
  <c r="AW87" i="1"/>
  <c r="L88" i="1"/>
  <c r="N88" i="1"/>
  <c r="AK88" i="1"/>
  <c r="E88" i="1" s="1"/>
  <c r="BC88" i="1" s="1"/>
  <c r="AM88" i="1"/>
  <c r="AN88" i="1"/>
  <c r="AO88" i="1"/>
  <c r="AT88" i="1"/>
  <c r="AU88" i="1" s="1"/>
  <c r="AW88" i="1"/>
  <c r="E89" i="1"/>
  <c r="H89" i="1"/>
  <c r="L89" i="1"/>
  <c r="AK89" i="1"/>
  <c r="AL89" i="1"/>
  <c r="AM89" i="1"/>
  <c r="AN89" i="1"/>
  <c r="AO89" i="1"/>
  <c r="AT89" i="1"/>
  <c r="AU89" i="1" s="1"/>
  <c r="AW89" i="1"/>
  <c r="E90" i="1"/>
  <c r="L90" i="1"/>
  <c r="N90" i="1" s="1"/>
  <c r="BC90" i="1" s="1"/>
  <c r="AK90" i="1"/>
  <c r="AL90" i="1"/>
  <c r="H90" i="1" s="1"/>
  <c r="AM90" i="1"/>
  <c r="AN90" i="1"/>
  <c r="AO90" i="1"/>
  <c r="AP90" i="1"/>
  <c r="J90" i="1" s="1"/>
  <c r="AQ90" i="1" s="1"/>
  <c r="AT90" i="1"/>
  <c r="AU90" i="1" s="1"/>
  <c r="AW90" i="1"/>
  <c r="AX90" i="1" s="1"/>
  <c r="L91" i="1"/>
  <c r="N91" i="1" s="1"/>
  <c r="AK91" i="1"/>
  <c r="E91" i="1" s="1"/>
  <c r="AM91" i="1"/>
  <c r="AN91" i="1"/>
  <c r="AO91" i="1"/>
  <c r="AT91" i="1"/>
  <c r="AU91" i="1" s="1"/>
  <c r="AX91" i="1" s="1"/>
  <c r="AW91" i="1"/>
  <c r="L92" i="1"/>
  <c r="N92" i="1" s="1"/>
  <c r="AK92" i="1"/>
  <c r="AM92" i="1"/>
  <c r="AN92" i="1"/>
  <c r="AO92" i="1"/>
  <c r="AT92" i="1"/>
  <c r="AU92" i="1"/>
  <c r="AW92" i="1"/>
  <c r="AX92" i="1" s="1"/>
  <c r="L93" i="1"/>
  <c r="AK93" i="1"/>
  <c r="AL93" i="1" s="1"/>
  <c r="H93" i="1" s="1"/>
  <c r="AM93" i="1"/>
  <c r="AN93" i="1"/>
  <c r="AO93" i="1"/>
  <c r="AT93" i="1"/>
  <c r="AU93" i="1"/>
  <c r="AX93" i="1" s="1"/>
  <c r="AW93" i="1"/>
  <c r="L94" i="1"/>
  <c r="N94" i="1"/>
  <c r="AK94" i="1"/>
  <c r="AL94" i="1" s="1"/>
  <c r="AM94" i="1"/>
  <c r="AN94" i="1"/>
  <c r="AO94" i="1"/>
  <c r="AP94" i="1"/>
  <c r="J94" i="1" s="1"/>
  <c r="AQ94" i="1"/>
  <c r="AT94" i="1"/>
  <c r="AU94" i="1" s="1"/>
  <c r="AW94" i="1"/>
  <c r="L95" i="1"/>
  <c r="N95" i="1"/>
  <c r="AK95" i="1"/>
  <c r="E95" i="1" s="1"/>
  <c r="AL95" i="1"/>
  <c r="AM95" i="1"/>
  <c r="AN95" i="1"/>
  <c r="AO95" i="1"/>
  <c r="AT95" i="1"/>
  <c r="AU95" i="1" s="1"/>
  <c r="AX95" i="1" s="1"/>
  <c r="AW95" i="1"/>
  <c r="L96" i="1"/>
  <c r="N96" i="1"/>
  <c r="AK96" i="1"/>
  <c r="AM96" i="1"/>
  <c r="AN96" i="1"/>
  <c r="AO96" i="1"/>
  <c r="AT96" i="1"/>
  <c r="AU96" i="1"/>
  <c r="AW96" i="1"/>
  <c r="AX96" i="1"/>
  <c r="E99" i="1"/>
  <c r="H99" i="1"/>
  <c r="L99" i="1"/>
  <c r="N99" i="1"/>
  <c r="AK99" i="1"/>
  <c r="AL99" i="1"/>
  <c r="AM99" i="1"/>
  <c r="AN99" i="1"/>
  <c r="AO99" i="1"/>
  <c r="AT99" i="1"/>
  <c r="AU99" i="1" s="1"/>
  <c r="AX99" i="1" s="1"/>
  <c r="AW99" i="1"/>
  <c r="E100" i="1"/>
  <c r="L100" i="1"/>
  <c r="N100" i="1" s="1"/>
  <c r="AK100" i="1"/>
  <c r="AL100" i="1" s="1"/>
  <c r="H100" i="1" s="1"/>
  <c r="AM100" i="1"/>
  <c r="AN100" i="1"/>
  <c r="AO100" i="1"/>
  <c r="AP100" i="1"/>
  <c r="J100" i="1" s="1"/>
  <c r="AQ100" i="1" s="1"/>
  <c r="I100" i="1" s="1"/>
  <c r="AR100" i="1"/>
  <c r="AS100" i="1"/>
  <c r="AV100" i="1" s="1"/>
  <c r="F100" i="1" s="1"/>
  <c r="AY100" i="1" s="1"/>
  <c r="G100" i="1" s="1"/>
  <c r="AT100" i="1"/>
  <c r="AU100" i="1"/>
  <c r="AX100" i="1" s="1"/>
  <c r="AW100" i="1"/>
  <c r="L101" i="1"/>
  <c r="N101" i="1"/>
  <c r="AK101" i="1"/>
  <c r="AL101" i="1" s="1"/>
  <c r="AM101" i="1"/>
  <c r="AP101" i="1" s="1"/>
  <c r="J101" i="1" s="1"/>
  <c r="AQ101" i="1" s="1"/>
  <c r="AN101" i="1"/>
  <c r="AO101" i="1"/>
  <c r="AT101" i="1"/>
  <c r="AU101" i="1" s="1"/>
  <c r="AW101" i="1"/>
  <c r="L102" i="1"/>
  <c r="N102" i="1" s="1"/>
  <c r="AK102" i="1"/>
  <c r="AM102" i="1"/>
  <c r="AN102" i="1"/>
  <c r="AO102" i="1"/>
  <c r="AT102" i="1"/>
  <c r="AU102" i="1"/>
  <c r="AW102" i="1"/>
  <c r="L103" i="1"/>
  <c r="N103" i="1"/>
  <c r="AK103" i="1"/>
  <c r="E103" i="1" s="1"/>
  <c r="AM103" i="1"/>
  <c r="AN103" i="1"/>
  <c r="AO103" i="1"/>
  <c r="AT103" i="1"/>
  <c r="AU103" i="1" s="1"/>
  <c r="AX103" i="1" s="1"/>
  <c r="AW103" i="1"/>
  <c r="L104" i="1"/>
  <c r="N104" i="1" s="1"/>
  <c r="AK104" i="1"/>
  <c r="E104" i="1" s="1"/>
  <c r="AL104" i="1"/>
  <c r="H104" i="1" s="1"/>
  <c r="AM104" i="1"/>
  <c r="AN104" i="1"/>
  <c r="AO104" i="1"/>
  <c r="AP104" i="1" s="1"/>
  <c r="J104" i="1" s="1"/>
  <c r="AQ104" i="1" s="1"/>
  <c r="AR104" i="1" s="1"/>
  <c r="AS104" i="1" s="1"/>
  <c r="AV104" i="1" s="1"/>
  <c r="F104" i="1" s="1"/>
  <c r="AY104" i="1" s="1"/>
  <c r="G104" i="1" s="1"/>
  <c r="AT104" i="1"/>
  <c r="AU104" i="1"/>
  <c r="AW104" i="1"/>
  <c r="AX104" i="1" s="1"/>
  <c r="BC104" i="1"/>
  <c r="L105" i="1"/>
  <c r="N105" i="1"/>
  <c r="AK105" i="1"/>
  <c r="AL105" i="1" s="1"/>
  <c r="H105" i="1" s="1"/>
  <c r="AM105" i="1"/>
  <c r="AN105" i="1"/>
  <c r="AO105" i="1"/>
  <c r="AT105" i="1"/>
  <c r="AU105" i="1" s="1"/>
  <c r="AX105" i="1" s="1"/>
  <c r="AW105" i="1"/>
  <c r="L106" i="1"/>
  <c r="N106" i="1" s="1"/>
  <c r="AK106" i="1"/>
  <c r="AM106" i="1"/>
  <c r="AN106" i="1"/>
  <c r="AO106" i="1"/>
  <c r="AT106" i="1"/>
  <c r="AU106" i="1"/>
  <c r="AW106" i="1"/>
  <c r="L107" i="1"/>
  <c r="N107" i="1"/>
  <c r="AK107" i="1"/>
  <c r="E107" i="1" s="1"/>
  <c r="BC107" i="1" s="1"/>
  <c r="AL107" i="1"/>
  <c r="H107" i="1" s="1"/>
  <c r="AM107" i="1"/>
  <c r="AN107" i="1"/>
  <c r="AO107" i="1"/>
  <c r="AT107" i="1"/>
  <c r="AU107" i="1"/>
  <c r="AX107" i="1" s="1"/>
  <c r="AW107" i="1"/>
  <c r="L108" i="1"/>
  <c r="N108" i="1" s="1"/>
  <c r="AK108" i="1"/>
  <c r="E108" i="1" s="1"/>
  <c r="AM108" i="1"/>
  <c r="AN108" i="1"/>
  <c r="AO108" i="1"/>
  <c r="AT108" i="1"/>
  <c r="AU108" i="1"/>
  <c r="AW108" i="1"/>
  <c r="AX108" i="1"/>
  <c r="E109" i="1"/>
  <c r="L109" i="1"/>
  <c r="N109" i="1" s="1"/>
  <c r="AK109" i="1"/>
  <c r="AL109" i="1" s="1"/>
  <c r="AM109" i="1"/>
  <c r="AN109" i="1"/>
  <c r="AO109" i="1"/>
  <c r="AT109" i="1"/>
  <c r="AU109" i="1" s="1"/>
  <c r="AW109" i="1"/>
  <c r="L110" i="1"/>
  <c r="N110" i="1"/>
  <c r="AK110" i="1"/>
  <c r="AM110" i="1"/>
  <c r="AN110" i="1"/>
  <c r="AO110" i="1"/>
  <c r="AT110" i="1"/>
  <c r="AU110" i="1"/>
  <c r="AW110" i="1"/>
  <c r="AX110" i="1"/>
  <c r="E111" i="1"/>
  <c r="L111" i="1"/>
  <c r="N111" i="1" s="1"/>
  <c r="AK111" i="1"/>
  <c r="AL111" i="1" s="1"/>
  <c r="H111" i="1" s="1"/>
  <c r="AM111" i="1"/>
  <c r="AN111" i="1"/>
  <c r="AO111" i="1"/>
  <c r="AT111" i="1"/>
  <c r="AU111" i="1" s="1"/>
  <c r="AX111" i="1" s="1"/>
  <c r="AW111" i="1"/>
  <c r="L112" i="1"/>
  <c r="N112" i="1" s="1"/>
  <c r="AK112" i="1"/>
  <c r="E112" i="1" s="1"/>
  <c r="AL112" i="1"/>
  <c r="H112" i="1" s="1"/>
  <c r="AM112" i="1"/>
  <c r="AN112" i="1"/>
  <c r="AO112" i="1"/>
  <c r="AP112" i="1" s="1"/>
  <c r="J112" i="1" s="1"/>
  <c r="AQ112" i="1" s="1"/>
  <c r="AT112" i="1"/>
  <c r="AU112" i="1"/>
  <c r="AW112" i="1"/>
  <c r="BC112" i="1"/>
  <c r="L113" i="1"/>
  <c r="N113" i="1"/>
  <c r="AK113" i="1"/>
  <c r="AL113" i="1" s="1"/>
  <c r="AM113" i="1"/>
  <c r="AN113" i="1"/>
  <c r="AO113" i="1"/>
  <c r="AT113" i="1"/>
  <c r="AU113" i="1" s="1"/>
  <c r="AW113" i="1"/>
  <c r="AX113" i="1"/>
  <c r="L116" i="1"/>
  <c r="N116" i="1" s="1"/>
  <c r="AK116" i="1"/>
  <c r="E116" i="1" s="1"/>
  <c r="AL116" i="1"/>
  <c r="AM116" i="1"/>
  <c r="AN116" i="1"/>
  <c r="AO116" i="1"/>
  <c r="AP116" i="1" s="1"/>
  <c r="J116" i="1" s="1"/>
  <c r="AQ116" i="1" s="1"/>
  <c r="I116" i="1" s="1"/>
  <c r="AR116" i="1"/>
  <c r="AS116" i="1" s="1"/>
  <c r="AV116" i="1" s="1"/>
  <c r="AT116" i="1"/>
  <c r="AU116" i="1"/>
  <c r="AX116" i="1" s="1"/>
  <c r="AW116" i="1"/>
  <c r="L117" i="1"/>
  <c r="N117" i="1"/>
  <c r="AK117" i="1"/>
  <c r="AM117" i="1"/>
  <c r="AN117" i="1"/>
  <c r="AO117" i="1"/>
  <c r="AT117" i="1"/>
  <c r="AU117" i="1"/>
  <c r="AX117" i="1" s="1"/>
  <c r="AW117" i="1"/>
  <c r="L118" i="1"/>
  <c r="N118" i="1"/>
  <c r="AK118" i="1"/>
  <c r="AL118" i="1" s="1"/>
  <c r="H118" i="1" s="1"/>
  <c r="AM118" i="1"/>
  <c r="AN118" i="1"/>
  <c r="AO118" i="1"/>
  <c r="AP118" i="1" s="1"/>
  <c r="J118" i="1" s="1"/>
  <c r="AQ118" i="1" s="1"/>
  <c r="AR118" i="1" s="1"/>
  <c r="AS118" i="1" s="1"/>
  <c r="AV118" i="1" s="1"/>
  <c r="F118" i="1" s="1"/>
  <c r="AT118" i="1"/>
  <c r="AU118" i="1" s="1"/>
  <c r="AW118" i="1"/>
  <c r="E119" i="1"/>
  <c r="L119" i="1"/>
  <c r="N119" i="1" s="1"/>
  <c r="AK119" i="1"/>
  <c r="AL119" i="1"/>
  <c r="H119" i="1" s="1"/>
  <c r="AM119" i="1"/>
  <c r="AN119" i="1"/>
  <c r="AO119" i="1"/>
  <c r="AT119" i="1"/>
  <c r="AU119" i="1"/>
  <c r="AW119" i="1"/>
  <c r="L120" i="1"/>
  <c r="N120" i="1" s="1"/>
  <c r="AK120" i="1"/>
  <c r="E120" i="1" s="1"/>
  <c r="AL120" i="1"/>
  <c r="AM120" i="1"/>
  <c r="AN120" i="1"/>
  <c r="AO120" i="1"/>
  <c r="AT120" i="1"/>
  <c r="AU120" i="1"/>
  <c r="AW120" i="1"/>
  <c r="AX120" i="1"/>
  <c r="L121" i="1"/>
  <c r="N121" i="1" s="1"/>
  <c r="AK121" i="1"/>
  <c r="E121" i="1" s="1"/>
  <c r="AL121" i="1"/>
  <c r="AM121" i="1"/>
  <c r="AN121" i="1"/>
  <c r="AO121" i="1"/>
  <c r="AT121" i="1"/>
  <c r="AU121" i="1"/>
  <c r="AW121" i="1"/>
  <c r="AX121" i="1"/>
  <c r="L122" i="1"/>
  <c r="N122" i="1" s="1"/>
  <c r="AK122" i="1"/>
  <c r="AL122" i="1" s="1"/>
  <c r="H122" i="1" s="1"/>
  <c r="AM122" i="1"/>
  <c r="AN122" i="1"/>
  <c r="AP122" i="1" s="1"/>
  <c r="J122" i="1" s="1"/>
  <c r="AQ122" i="1" s="1"/>
  <c r="I122" i="1" s="1"/>
  <c r="AO122" i="1"/>
  <c r="AT122" i="1"/>
  <c r="AU122" i="1" s="1"/>
  <c r="AX122" i="1" s="1"/>
  <c r="AW122" i="1"/>
  <c r="L123" i="1"/>
  <c r="N123" i="1"/>
  <c r="AK123" i="1"/>
  <c r="AM123" i="1"/>
  <c r="AN123" i="1"/>
  <c r="AO123" i="1"/>
  <c r="AT123" i="1"/>
  <c r="AU123" i="1" s="1"/>
  <c r="AW123" i="1"/>
  <c r="L124" i="1"/>
  <c r="N124" i="1" s="1"/>
  <c r="AK124" i="1"/>
  <c r="E124" i="1" s="1"/>
  <c r="BC124" i="1" s="1"/>
  <c r="AL124" i="1"/>
  <c r="H124" i="1" s="1"/>
  <c r="AM124" i="1"/>
  <c r="AN124" i="1"/>
  <c r="AO124" i="1"/>
  <c r="AT124" i="1"/>
  <c r="AU124" i="1"/>
  <c r="AW124" i="1"/>
  <c r="E125" i="1"/>
  <c r="BC125" i="1" s="1"/>
  <c r="L125" i="1"/>
  <c r="N125" i="1" s="1"/>
  <c r="AK125" i="1"/>
  <c r="AL125" i="1" s="1"/>
  <c r="H125" i="1" s="1"/>
  <c r="AM125" i="1"/>
  <c r="AN125" i="1"/>
  <c r="AO125" i="1"/>
  <c r="AT125" i="1"/>
  <c r="AU125" i="1"/>
  <c r="AW125" i="1"/>
  <c r="AX125" i="1" s="1"/>
  <c r="L126" i="1"/>
  <c r="N126" i="1"/>
  <c r="AK126" i="1"/>
  <c r="AL126" i="1" s="1"/>
  <c r="AM126" i="1"/>
  <c r="AP126" i="1" s="1"/>
  <c r="J126" i="1" s="1"/>
  <c r="AQ126" i="1" s="1"/>
  <c r="AN126" i="1"/>
  <c r="AO126" i="1"/>
  <c r="AT126" i="1"/>
  <c r="AU126" i="1" s="1"/>
  <c r="AX126" i="1" s="1"/>
  <c r="AW126" i="1"/>
  <c r="L127" i="1"/>
  <c r="N127" i="1" s="1"/>
  <c r="AK127" i="1"/>
  <c r="AM127" i="1"/>
  <c r="AN127" i="1"/>
  <c r="AO127" i="1"/>
  <c r="AT127" i="1"/>
  <c r="AU127" i="1"/>
  <c r="AW127" i="1"/>
  <c r="AX127" i="1"/>
  <c r="L128" i="1"/>
  <c r="N128" i="1" s="1"/>
  <c r="AK128" i="1"/>
  <c r="AL128" i="1" s="1"/>
  <c r="AM128" i="1"/>
  <c r="AN128" i="1"/>
  <c r="AO128" i="1"/>
  <c r="AT128" i="1"/>
  <c r="AU128" i="1"/>
  <c r="AW128" i="1"/>
  <c r="L129" i="1"/>
  <c r="N129" i="1"/>
  <c r="AK129" i="1"/>
  <c r="AL129" i="1" s="1"/>
  <c r="AM129" i="1"/>
  <c r="AN129" i="1"/>
  <c r="AO129" i="1"/>
  <c r="AT129" i="1"/>
  <c r="AU129" i="1" s="1"/>
  <c r="AW129" i="1"/>
  <c r="AX129" i="1"/>
  <c r="L130" i="1"/>
  <c r="N130" i="1"/>
  <c r="AK130" i="1"/>
  <c r="E130" i="1" s="1"/>
  <c r="BC130" i="1" s="1"/>
  <c r="AL130" i="1"/>
  <c r="AP130" i="1" s="1"/>
  <c r="J130" i="1" s="1"/>
  <c r="AQ130" i="1" s="1"/>
  <c r="AM130" i="1"/>
  <c r="AN130" i="1"/>
  <c r="AO130" i="1"/>
  <c r="AT130" i="1"/>
  <c r="AU130" i="1" s="1"/>
  <c r="AX130" i="1" s="1"/>
  <c r="AW130" i="1"/>
  <c r="BC83" i="1" l="1"/>
  <c r="I72" i="1"/>
  <c r="AR72" i="1"/>
  <c r="AS72" i="1" s="1"/>
  <c r="AV72" i="1" s="1"/>
  <c r="F72" i="1" s="1"/>
  <c r="AY72" i="1" s="1"/>
  <c r="G72" i="1" s="1"/>
  <c r="H15" i="1"/>
  <c r="AP15" i="1"/>
  <c r="J15" i="1" s="1"/>
  <c r="AQ15" i="1" s="1"/>
  <c r="I15" i="1" s="1"/>
  <c r="BC111" i="1"/>
  <c r="AP25" i="1"/>
  <c r="J25" i="1" s="1"/>
  <c r="AQ25" i="1" s="1"/>
  <c r="I25" i="1" s="1"/>
  <c r="H25" i="1"/>
  <c r="BE79" i="1"/>
  <c r="H84" i="1"/>
  <c r="AP84" i="1"/>
  <c r="J84" i="1" s="1"/>
  <c r="AQ84" i="1" s="1"/>
  <c r="AR38" i="1"/>
  <c r="AS38" i="1" s="1"/>
  <c r="AV38" i="1" s="1"/>
  <c r="F38" i="1" s="1"/>
  <c r="AY38" i="1" s="1"/>
  <c r="G38" i="1" s="1"/>
  <c r="AZ38" i="1" s="1"/>
  <c r="I38" i="1"/>
  <c r="AX39" i="1"/>
  <c r="F116" i="1"/>
  <c r="AY116" i="1" s="1"/>
  <c r="G116" i="1" s="1"/>
  <c r="AP79" i="1"/>
  <c r="J79" i="1" s="1"/>
  <c r="AQ79" i="1" s="1"/>
  <c r="AP62" i="1"/>
  <c r="J62" i="1" s="1"/>
  <c r="AQ62" i="1" s="1"/>
  <c r="AR62" i="1" s="1"/>
  <c r="AS62" i="1" s="1"/>
  <c r="AV62" i="1" s="1"/>
  <c r="F62" i="1" s="1"/>
  <c r="AY62" i="1" s="1"/>
  <c r="G62" i="1" s="1"/>
  <c r="BC58" i="1"/>
  <c r="E36" i="1"/>
  <c r="E126" i="1"/>
  <c r="AX55" i="1"/>
  <c r="AX53" i="1"/>
  <c r="AX35" i="1"/>
  <c r="AX94" i="1"/>
  <c r="AP58" i="1"/>
  <c r="J58" i="1" s="1"/>
  <c r="AQ58" i="1" s="1"/>
  <c r="AX124" i="1"/>
  <c r="AP111" i="1"/>
  <c r="J111" i="1" s="1"/>
  <c r="AQ111" i="1" s="1"/>
  <c r="AR111" i="1" s="1"/>
  <c r="AS111" i="1" s="1"/>
  <c r="AV111" i="1" s="1"/>
  <c r="F111" i="1" s="1"/>
  <c r="AP105" i="1"/>
  <c r="J105" i="1" s="1"/>
  <c r="AQ105" i="1" s="1"/>
  <c r="I105" i="1" s="1"/>
  <c r="AX66" i="1"/>
  <c r="BC34" i="1"/>
  <c r="AX18" i="1"/>
  <c r="AX14" i="1"/>
  <c r="AX118" i="1"/>
  <c r="AX75" i="1"/>
  <c r="E72" i="1"/>
  <c r="AX20" i="1"/>
  <c r="AX16" i="1"/>
  <c r="E113" i="1"/>
  <c r="AL87" i="1"/>
  <c r="AL85" i="1"/>
  <c r="H85" i="1" s="1"/>
  <c r="AX83" i="1"/>
  <c r="AP66" i="1"/>
  <c r="J66" i="1" s="1"/>
  <c r="AQ66" i="1" s="1"/>
  <c r="I66" i="1" s="1"/>
  <c r="AX62" i="1"/>
  <c r="AL54" i="1"/>
  <c r="H54" i="1" s="1"/>
  <c r="AL44" i="1"/>
  <c r="H44" i="1" s="1"/>
  <c r="E40" i="1"/>
  <c r="BE45" i="1" s="1"/>
  <c r="E27" i="1"/>
  <c r="BC27" i="1" s="1"/>
  <c r="E25" i="1"/>
  <c r="BC25" i="1" s="1"/>
  <c r="AX22" i="1"/>
  <c r="AP129" i="1"/>
  <c r="J129" i="1" s="1"/>
  <c r="AQ129" i="1" s="1"/>
  <c r="AR129" i="1" s="1"/>
  <c r="AS129" i="1" s="1"/>
  <c r="AV129" i="1" s="1"/>
  <c r="F129" i="1" s="1"/>
  <c r="AY129" i="1" s="1"/>
  <c r="AL88" i="1"/>
  <c r="AP88" i="1" s="1"/>
  <c r="J88" i="1" s="1"/>
  <c r="AQ88" i="1" s="1"/>
  <c r="AX74" i="1"/>
  <c r="E71" i="1"/>
  <c r="BC71" i="1" s="1"/>
  <c r="AX61" i="1"/>
  <c r="AL55" i="1"/>
  <c r="H55" i="1" s="1"/>
  <c r="AL53" i="1"/>
  <c r="E22" i="1"/>
  <c r="AX17" i="1"/>
  <c r="AX57" i="1"/>
  <c r="AX59" i="1"/>
  <c r="AX123" i="1"/>
  <c r="AL108" i="1"/>
  <c r="H108" i="1" s="1"/>
  <c r="AL57" i="1"/>
  <c r="AP57" i="1" s="1"/>
  <c r="J57" i="1" s="1"/>
  <c r="AQ57" i="1" s="1"/>
  <c r="AR57" i="1" s="1"/>
  <c r="AS57" i="1" s="1"/>
  <c r="AV57" i="1" s="1"/>
  <c r="F57" i="1" s="1"/>
  <c r="AY57" i="1" s="1"/>
  <c r="G57" i="1" s="1"/>
  <c r="AL37" i="1"/>
  <c r="H37" i="1" s="1"/>
  <c r="BC66" i="1"/>
  <c r="AX31" i="1"/>
  <c r="E128" i="1"/>
  <c r="BC128" i="1" s="1"/>
  <c r="AX88" i="1"/>
  <c r="I94" i="1"/>
  <c r="AX67" i="1"/>
  <c r="E118" i="1"/>
  <c r="BC118" i="1" s="1"/>
  <c r="AX101" i="1"/>
  <c r="AP67" i="1"/>
  <c r="J67" i="1" s="1"/>
  <c r="AQ67" i="1" s="1"/>
  <c r="AR67" i="1" s="1"/>
  <c r="AS67" i="1" s="1"/>
  <c r="AV67" i="1" s="1"/>
  <c r="F67" i="1" s="1"/>
  <c r="AY67" i="1" s="1"/>
  <c r="AX27" i="1"/>
  <c r="AX23" i="1"/>
  <c r="AX21" i="1"/>
  <c r="AL13" i="1"/>
  <c r="AP13" i="1" s="1"/>
  <c r="J13" i="1" s="1"/>
  <c r="AQ13" i="1" s="1"/>
  <c r="E122" i="1"/>
  <c r="AX37" i="1"/>
  <c r="AX45" i="1"/>
  <c r="AX109" i="1"/>
  <c r="AX89" i="1"/>
  <c r="AP82" i="1"/>
  <c r="J82" i="1" s="1"/>
  <c r="AQ82" i="1" s="1"/>
  <c r="I82" i="1" s="1"/>
  <c r="E43" i="1"/>
  <c r="BC43" i="1" s="1"/>
  <c r="AX40" i="1"/>
  <c r="AX34" i="1"/>
  <c r="AX26" i="1"/>
  <c r="AX24" i="1"/>
  <c r="BC14" i="1"/>
  <c r="E93" i="1"/>
  <c r="BC108" i="1"/>
  <c r="E69" i="1"/>
  <c r="BC69" i="1" s="1"/>
  <c r="AX58" i="1"/>
  <c r="AX56" i="1"/>
  <c r="AP23" i="1"/>
  <c r="J23" i="1" s="1"/>
  <c r="AQ23" i="1" s="1"/>
  <c r="I112" i="1"/>
  <c r="AX15" i="1"/>
  <c r="E129" i="1"/>
  <c r="BC129" i="1" s="1"/>
  <c r="BC119" i="1"/>
  <c r="AL82" i="1"/>
  <c r="H82" i="1" s="1"/>
  <c r="BC61" i="1"/>
  <c r="AX13" i="1"/>
  <c r="AP56" i="1"/>
  <c r="J56" i="1" s="1"/>
  <c r="AQ56" i="1" s="1"/>
  <c r="BB56" i="1" s="1"/>
  <c r="BD56" i="1" s="1"/>
  <c r="I56" i="1"/>
  <c r="AR56" i="1"/>
  <c r="AS56" i="1" s="1"/>
  <c r="AV56" i="1" s="1"/>
  <c r="F56" i="1" s="1"/>
  <c r="AY56" i="1" s="1"/>
  <c r="G56" i="1" s="1"/>
  <c r="I126" i="1"/>
  <c r="AR126" i="1"/>
  <c r="AS126" i="1" s="1"/>
  <c r="AV126" i="1" s="1"/>
  <c r="F126" i="1" s="1"/>
  <c r="AY126" i="1" s="1"/>
  <c r="G126" i="1" s="1"/>
  <c r="AY118" i="1"/>
  <c r="G118" i="1" s="1"/>
  <c r="BB118" i="1"/>
  <c r="BD118" i="1" s="1"/>
  <c r="BC103" i="1"/>
  <c r="AR75" i="1"/>
  <c r="AS75" i="1" s="1"/>
  <c r="AV75" i="1" s="1"/>
  <c r="F75" i="1" s="1"/>
  <c r="AY75" i="1" s="1"/>
  <c r="G75" i="1" s="1"/>
  <c r="I75" i="1"/>
  <c r="I20" i="1"/>
  <c r="AR20" i="1"/>
  <c r="AS20" i="1" s="1"/>
  <c r="AV20" i="1" s="1"/>
  <c r="F20" i="1" s="1"/>
  <c r="AY20" i="1" s="1"/>
  <c r="G20" i="1" s="1"/>
  <c r="I130" i="1"/>
  <c r="AR130" i="1"/>
  <c r="AS130" i="1" s="1"/>
  <c r="AV130" i="1" s="1"/>
  <c r="F130" i="1" s="1"/>
  <c r="AY130" i="1" s="1"/>
  <c r="G130" i="1" s="1"/>
  <c r="BA70" i="1"/>
  <c r="AZ70" i="1"/>
  <c r="AZ116" i="1"/>
  <c r="BA116" i="1"/>
  <c r="BA100" i="1"/>
  <c r="AZ100" i="1"/>
  <c r="BC68" i="1"/>
  <c r="I62" i="1"/>
  <c r="I90" i="1"/>
  <c r="AR90" i="1"/>
  <c r="AS90" i="1" s="1"/>
  <c r="AV90" i="1" s="1"/>
  <c r="F90" i="1" s="1"/>
  <c r="AY90" i="1" s="1"/>
  <c r="G90" i="1" s="1"/>
  <c r="I77" i="1"/>
  <c r="AR77" i="1"/>
  <c r="AS77" i="1" s="1"/>
  <c r="AV77" i="1" s="1"/>
  <c r="F77" i="1" s="1"/>
  <c r="AY77" i="1" s="1"/>
  <c r="AR35" i="1"/>
  <c r="AS35" i="1" s="1"/>
  <c r="AV35" i="1" s="1"/>
  <c r="F35" i="1" s="1"/>
  <c r="AY35" i="1" s="1"/>
  <c r="G35" i="1" s="1"/>
  <c r="I35" i="1"/>
  <c r="AZ104" i="1"/>
  <c r="BA104" i="1"/>
  <c r="I84" i="1"/>
  <c r="AR84" i="1"/>
  <c r="AS84" i="1" s="1"/>
  <c r="AV84" i="1" s="1"/>
  <c r="F84" i="1" s="1"/>
  <c r="AY84" i="1" s="1"/>
  <c r="G84" i="1" s="1"/>
  <c r="BA72" i="1"/>
  <c r="AZ72" i="1"/>
  <c r="I57" i="1"/>
  <c r="AR65" i="1"/>
  <c r="AS65" i="1" s="1"/>
  <c r="AV65" i="1" s="1"/>
  <c r="F65" i="1" s="1"/>
  <c r="AY65" i="1" s="1"/>
  <c r="G65" i="1" s="1"/>
  <c r="I65" i="1"/>
  <c r="BC121" i="1"/>
  <c r="H109" i="1"/>
  <c r="N93" i="1"/>
  <c r="AP93" i="1"/>
  <c r="J93" i="1" s="1"/>
  <c r="AQ93" i="1" s="1"/>
  <c r="AR79" i="1"/>
  <c r="AS79" i="1" s="1"/>
  <c r="AV79" i="1" s="1"/>
  <c r="F79" i="1" s="1"/>
  <c r="AY79" i="1" s="1"/>
  <c r="I79" i="1"/>
  <c r="BC40" i="1"/>
  <c r="I18" i="1"/>
  <c r="AR18" i="1"/>
  <c r="AS18" i="1" s="1"/>
  <c r="AV18" i="1" s="1"/>
  <c r="F18" i="1" s="1"/>
  <c r="AY18" i="1" s="1"/>
  <c r="G18" i="1" s="1"/>
  <c r="BC113" i="1"/>
  <c r="H120" i="1"/>
  <c r="H87" i="1"/>
  <c r="E76" i="1"/>
  <c r="AL76" i="1"/>
  <c r="H62" i="1"/>
  <c r="AL45" i="1"/>
  <c r="E45" i="1"/>
  <c r="BC120" i="1"/>
  <c r="BC109" i="1"/>
  <c r="E102" i="1"/>
  <c r="AL102" i="1"/>
  <c r="AP99" i="1"/>
  <c r="J99" i="1" s="1"/>
  <c r="AQ99" i="1" s="1"/>
  <c r="BC87" i="1"/>
  <c r="AP71" i="1"/>
  <c r="J71" i="1" s="1"/>
  <c r="AQ71" i="1" s="1"/>
  <c r="I70" i="1"/>
  <c r="BC62" i="1"/>
  <c r="AR122" i="1"/>
  <c r="AS122" i="1" s="1"/>
  <c r="AV122" i="1" s="1"/>
  <c r="F122" i="1" s="1"/>
  <c r="AY122" i="1" s="1"/>
  <c r="G122" i="1" s="1"/>
  <c r="BB116" i="1"/>
  <c r="BD116" i="1" s="1"/>
  <c r="H116" i="1"/>
  <c r="AL91" i="1"/>
  <c r="AP91" i="1" s="1"/>
  <c r="J91" i="1" s="1"/>
  <c r="AQ91" i="1" s="1"/>
  <c r="AL74" i="1"/>
  <c r="AP74" i="1" s="1"/>
  <c r="J74" i="1" s="1"/>
  <c r="AQ74" i="1" s="1"/>
  <c r="H53" i="1"/>
  <c r="AP53" i="1"/>
  <c r="J53" i="1" s="1"/>
  <c r="AQ53" i="1" s="1"/>
  <c r="AP43" i="1"/>
  <c r="J43" i="1" s="1"/>
  <c r="AQ43" i="1" s="1"/>
  <c r="H43" i="1"/>
  <c r="AP36" i="1"/>
  <c r="J36" i="1" s="1"/>
  <c r="AQ36" i="1" s="1"/>
  <c r="BC60" i="1"/>
  <c r="I48" i="1"/>
  <c r="AR48" i="1"/>
  <c r="AS48" i="1" s="1"/>
  <c r="AV48" i="1" s="1"/>
  <c r="F48" i="1" s="1"/>
  <c r="AY48" i="1" s="1"/>
  <c r="G48" i="1" s="1"/>
  <c r="H39" i="1"/>
  <c r="AP39" i="1"/>
  <c r="J39" i="1" s="1"/>
  <c r="AQ39" i="1" s="1"/>
  <c r="AL106" i="1"/>
  <c r="E106" i="1"/>
  <c r="AP95" i="1"/>
  <c r="J95" i="1" s="1"/>
  <c r="AQ95" i="1" s="1"/>
  <c r="I67" i="1"/>
  <c r="H36" i="1"/>
  <c r="AP27" i="1"/>
  <c r="J27" i="1" s="1"/>
  <c r="AQ27" i="1" s="1"/>
  <c r="AX119" i="1"/>
  <c r="AL117" i="1"/>
  <c r="E117" i="1"/>
  <c r="BE130" i="1" s="1"/>
  <c r="AL103" i="1"/>
  <c r="H130" i="1"/>
  <c r="AP121" i="1"/>
  <c r="J121" i="1" s="1"/>
  <c r="AQ121" i="1" s="1"/>
  <c r="BC116" i="1"/>
  <c r="AL110" i="1"/>
  <c r="E110" i="1"/>
  <c r="BB94" i="1"/>
  <c r="BC91" i="1"/>
  <c r="BC85" i="1"/>
  <c r="BC74" i="1"/>
  <c r="H60" i="1"/>
  <c r="AP60" i="1"/>
  <c r="J60" i="1" s="1"/>
  <c r="AQ60" i="1" s="1"/>
  <c r="H41" i="1"/>
  <c r="H126" i="1"/>
  <c r="H121" i="1"/>
  <c r="H68" i="1"/>
  <c r="AP68" i="1"/>
  <c r="J68" i="1" s="1"/>
  <c r="AQ68" i="1" s="1"/>
  <c r="H32" i="1"/>
  <c r="I101" i="1"/>
  <c r="AR101" i="1"/>
  <c r="AS101" i="1" s="1"/>
  <c r="AV101" i="1" s="1"/>
  <c r="F101" i="1" s="1"/>
  <c r="AY101" i="1" s="1"/>
  <c r="BC99" i="1"/>
  <c r="H95" i="1"/>
  <c r="H88" i="1"/>
  <c r="I73" i="1"/>
  <c r="AR73" i="1"/>
  <c r="AS73" i="1" s="1"/>
  <c r="AV73" i="1" s="1"/>
  <c r="F73" i="1" s="1"/>
  <c r="AY73" i="1" s="1"/>
  <c r="G73" i="1" s="1"/>
  <c r="BC32" i="1"/>
  <c r="H27" i="1"/>
  <c r="I23" i="1"/>
  <c r="AR23" i="1"/>
  <c r="AS23" i="1" s="1"/>
  <c r="AV23" i="1" s="1"/>
  <c r="F23" i="1" s="1"/>
  <c r="AY23" i="1" s="1"/>
  <c r="G23" i="1" s="1"/>
  <c r="AP123" i="1"/>
  <c r="J123" i="1" s="1"/>
  <c r="AQ123" i="1" s="1"/>
  <c r="BC95" i="1"/>
  <c r="AR83" i="1"/>
  <c r="AS83" i="1" s="1"/>
  <c r="AV83" i="1" s="1"/>
  <c r="F83" i="1" s="1"/>
  <c r="I83" i="1"/>
  <c r="H65" i="1"/>
  <c r="BB65" i="1"/>
  <c r="BD65" i="1" s="1"/>
  <c r="AP128" i="1"/>
  <c r="J128" i="1" s="1"/>
  <c r="AQ128" i="1" s="1"/>
  <c r="BC126" i="1"/>
  <c r="AP119" i="1"/>
  <c r="J119" i="1" s="1"/>
  <c r="AQ119" i="1" s="1"/>
  <c r="BC100" i="1"/>
  <c r="AP61" i="1"/>
  <c r="J61" i="1" s="1"/>
  <c r="AQ61" i="1" s="1"/>
  <c r="AL127" i="1"/>
  <c r="E127" i="1"/>
  <c r="I118" i="1"/>
  <c r="AL86" i="1"/>
  <c r="E86" i="1"/>
  <c r="BE96" i="1" s="1"/>
  <c r="BB79" i="1"/>
  <c r="BB75" i="1"/>
  <c r="BD75" i="1" s="1"/>
  <c r="H75" i="1"/>
  <c r="H61" i="1"/>
  <c r="I33" i="1"/>
  <c r="AR33" i="1"/>
  <c r="AS33" i="1" s="1"/>
  <c r="AV33" i="1" s="1"/>
  <c r="F33" i="1" s="1"/>
  <c r="AY33" i="1" s="1"/>
  <c r="G33" i="1" s="1"/>
  <c r="AL123" i="1"/>
  <c r="E123" i="1"/>
  <c r="BC122" i="1"/>
  <c r="E92" i="1"/>
  <c r="AL92" i="1"/>
  <c r="N89" i="1"/>
  <c r="BC89" i="1" s="1"/>
  <c r="AP89" i="1"/>
  <c r="J89" i="1" s="1"/>
  <c r="AQ89" i="1" s="1"/>
  <c r="BC72" i="1"/>
  <c r="BD72" i="1"/>
  <c r="AP69" i="1"/>
  <c r="J69" i="1" s="1"/>
  <c r="AQ69" i="1" s="1"/>
  <c r="AL59" i="1"/>
  <c r="I129" i="1"/>
  <c r="H78" i="1"/>
  <c r="AP78" i="1"/>
  <c r="J78" i="1" s="1"/>
  <c r="AQ78" i="1" s="1"/>
  <c r="BC73" i="1"/>
  <c r="BC59" i="1"/>
  <c r="I31" i="1"/>
  <c r="AR31" i="1"/>
  <c r="AS31" i="1" s="1"/>
  <c r="AV31" i="1" s="1"/>
  <c r="F31" i="1" s="1"/>
  <c r="AY31" i="1" s="1"/>
  <c r="G31" i="1" s="1"/>
  <c r="AP17" i="1"/>
  <c r="J17" i="1" s="1"/>
  <c r="AQ17" i="1" s="1"/>
  <c r="H17" i="1"/>
  <c r="AR112" i="1"/>
  <c r="AS112" i="1" s="1"/>
  <c r="AV112" i="1" s="1"/>
  <c r="F112" i="1" s="1"/>
  <c r="AY112" i="1" s="1"/>
  <c r="G112" i="1" s="1"/>
  <c r="AP109" i="1"/>
  <c r="J109" i="1" s="1"/>
  <c r="AQ109" i="1" s="1"/>
  <c r="I104" i="1"/>
  <c r="AP96" i="1"/>
  <c r="J96" i="1" s="1"/>
  <c r="AQ96" i="1" s="1"/>
  <c r="BB67" i="1"/>
  <c r="I51" i="1"/>
  <c r="AR51" i="1"/>
  <c r="AS51" i="1" s="1"/>
  <c r="AV51" i="1" s="1"/>
  <c r="F51" i="1" s="1"/>
  <c r="BC22" i="1"/>
  <c r="AP26" i="1"/>
  <c r="J26" i="1" s="1"/>
  <c r="AQ26" i="1" s="1"/>
  <c r="H128" i="1"/>
  <c r="H113" i="1"/>
  <c r="AP87" i="1"/>
  <c r="J87" i="1" s="1"/>
  <c r="AQ87" i="1" s="1"/>
  <c r="H57" i="1"/>
  <c r="H26" i="1"/>
  <c r="H129" i="1"/>
  <c r="BB129" i="1"/>
  <c r="AP120" i="1"/>
  <c r="J120" i="1" s="1"/>
  <c r="AQ120" i="1" s="1"/>
  <c r="E96" i="1"/>
  <c r="AL96" i="1"/>
  <c r="AR94" i="1"/>
  <c r="AS94" i="1" s="1"/>
  <c r="AV94" i="1" s="1"/>
  <c r="F94" i="1" s="1"/>
  <c r="AY94" i="1" s="1"/>
  <c r="BC82" i="1"/>
  <c r="BB70" i="1"/>
  <c r="BD70" i="1" s="1"/>
  <c r="BC57" i="1"/>
  <c r="BC35" i="1"/>
  <c r="BC17" i="1"/>
  <c r="AX41" i="1"/>
  <c r="AX36" i="1"/>
  <c r="AP32" i="1"/>
  <c r="J32" i="1" s="1"/>
  <c r="AQ32" i="1" s="1"/>
  <c r="BC26" i="1"/>
  <c r="BB77" i="1"/>
  <c r="AX48" i="1"/>
  <c r="AP45" i="1"/>
  <c r="J45" i="1" s="1"/>
  <c r="AQ45" i="1" s="1"/>
  <c r="BC38" i="1"/>
  <c r="AX33" i="1"/>
  <c r="E79" i="1"/>
  <c r="H56" i="1"/>
  <c r="BC55" i="1"/>
  <c r="AP41" i="1"/>
  <c r="J41" i="1" s="1"/>
  <c r="AQ41" i="1" s="1"/>
  <c r="AX69" i="1"/>
  <c r="BB33" i="1"/>
  <c r="BD33" i="1" s="1"/>
  <c r="BC15" i="1"/>
  <c r="AP113" i="1"/>
  <c r="J113" i="1" s="1"/>
  <c r="AQ113" i="1" s="1"/>
  <c r="AX112" i="1"/>
  <c r="E67" i="1"/>
  <c r="AX128" i="1"/>
  <c r="E77" i="1"/>
  <c r="BC41" i="1"/>
  <c r="AP16" i="1"/>
  <c r="J16" i="1" s="1"/>
  <c r="AQ16" i="1" s="1"/>
  <c r="BB72" i="1"/>
  <c r="H16" i="1"/>
  <c r="AP125" i="1"/>
  <c r="J125" i="1" s="1"/>
  <c r="AQ125" i="1" s="1"/>
  <c r="H101" i="1"/>
  <c r="E49" i="1"/>
  <c r="BE62" i="1" s="1"/>
  <c r="AL49" i="1"/>
  <c r="AP49" i="1" s="1"/>
  <c r="J49" i="1" s="1"/>
  <c r="AQ49" i="1" s="1"/>
  <c r="BC48" i="1"/>
  <c r="AL42" i="1"/>
  <c r="AP42" i="1" s="1"/>
  <c r="J42" i="1" s="1"/>
  <c r="AQ42" i="1" s="1"/>
  <c r="BC16" i="1"/>
  <c r="E101" i="1"/>
  <c r="BE113" i="1" s="1"/>
  <c r="AX106" i="1"/>
  <c r="BB104" i="1"/>
  <c r="BD104" i="1" s="1"/>
  <c r="AP52" i="1"/>
  <c r="J52" i="1" s="1"/>
  <c r="AQ52" i="1" s="1"/>
  <c r="BC33" i="1"/>
  <c r="H18" i="1"/>
  <c r="AP107" i="1"/>
  <c r="J107" i="1" s="1"/>
  <c r="AQ107" i="1" s="1"/>
  <c r="AP103" i="1"/>
  <c r="J103" i="1" s="1"/>
  <c r="AQ103" i="1" s="1"/>
  <c r="AX102" i="1"/>
  <c r="H72" i="1"/>
  <c r="E50" i="1"/>
  <c r="AL50" i="1"/>
  <c r="H31" i="1"/>
  <c r="BB31" i="1"/>
  <c r="BD31" i="1" s="1"/>
  <c r="E105" i="1"/>
  <c r="BB100" i="1"/>
  <c r="BD100" i="1" s="1"/>
  <c r="H94" i="1"/>
  <c r="AL19" i="1"/>
  <c r="AP19" i="1" s="1"/>
  <c r="J19" i="1" s="1"/>
  <c r="AQ19" i="1" s="1"/>
  <c r="AP124" i="1"/>
  <c r="J124" i="1" s="1"/>
  <c r="AQ124" i="1" s="1"/>
  <c r="E94" i="1"/>
  <c r="AP55" i="1"/>
  <c r="J55" i="1" s="1"/>
  <c r="AQ55" i="1" s="1"/>
  <c r="BC19" i="1"/>
  <c r="H48" i="1"/>
  <c r="BB48" i="1"/>
  <c r="AL34" i="1"/>
  <c r="AL21" i="1"/>
  <c r="AP22" i="1"/>
  <c r="J22" i="1" s="1"/>
  <c r="AQ22" i="1" s="1"/>
  <c r="H22" i="1"/>
  <c r="AP24" i="1"/>
  <c r="J24" i="1" s="1"/>
  <c r="AQ24" i="1" s="1"/>
  <c r="AP14" i="1"/>
  <c r="J14" i="1" s="1"/>
  <c r="AQ14" i="1" s="1"/>
  <c r="H23" i="1"/>
  <c r="BC20" i="1"/>
  <c r="H13" i="1"/>
  <c r="AP40" i="1"/>
  <c r="J40" i="1" s="1"/>
  <c r="AQ40" i="1" s="1"/>
  <c r="BC36" i="1"/>
  <c r="BC23" i="1"/>
  <c r="BC13" i="1"/>
  <c r="AR13" i="1" l="1"/>
  <c r="AS13" i="1" s="1"/>
  <c r="AV13" i="1" s="1"/>
  <c r="F13" i="1" s="1"/>
  <c r="AY13" i="1" s="1"/>
  <c r="G13" i="1" s="1"/>
  <c r="I13" i="1"/>
  <c r="I88" i="1"/>
  <c r="AR88" i="1"/>
  <c r="AS88" i="1" s="1"/>
  <c r="AV88" i="1" s="1"/>
  <c r="F88" i="1" s="1"/>
  <c r="AY88" i="1" s="1"/>
  <c r="G88" i="1" s="1"/>
  <c r="AP37" i="1"/>
  <c r="J37" i="1" s="1"/>
  <c r="AQ37" i="1" s="1"/>
  <c r="I111" i="1"/>
  <c r="AR15" i="1"/>
  <c r="AS15" i="1" s="1"/>
  <c r="AV15" i="1" s="1"/>
  <c r="F15" i="1" s="1"/>
  <c r="I58" i="1"/>
  <c r="BB122" i="1"/>
  <c r="BD122" i="1" s="1"/>
  <c r="AR58" i="1"/>
  <c r="AS58" i="1" s="1"/>
  <c r="AV58" i="1" s="1"/>
  <c r="F58" i="1" s="1"/>
  <c r="AY58" i="1" s="1"/>
  <c r="G58" i="1" s="1"/>
  <c r="G129" i="1"/>
  <c r="BE27" i="1"/>
  <c r="G101" i="1"/>
  <c r="AZ101" i="1" s="1"/>
  <c r="BB82" i="1"/>
  <c r="BD82" i="1" s="1"/>
  <c r="BC93" i="1"/>
  <c r="AR66" i="1"/>
  <c r="AS66" i="1" s="1"/>
  <c r="AV66" i="1" s="1"/>
  <c r="F66" i="1" s="1"/>
  <c r="AY66" i="1" s="1"/>
  <c r="G66" i="1" s="1"/>
  <c r="AP108" i="1"/>
  <c r="J108" i="1" s="1"/>
  <c r="AQ108" i="1" s="1"/>
  <c r="BD48" i="1"/>
  <c r="BB18" i="1"/>
  <c r="BD18" i="1" s="1"/>
  <c r="G94" i="1"/>
  <c r="BB112" i="1"/>
  <c r="BD112" i="1" s="1"/>
  <c r="AR82" i="1"/>
  <c r="AS82" i="1" s="1"/>
  <c r="AV82" i="1" s="1"/>
  <c r="F82" i="1" s="1"/>
  <c r="AY82" i="1" s="1"/>
  <c r="G82" i="1" s="1"/>
  <c r="AP44" i="1"/>
  <c r="J44" i="1" s="1"/>
  <c r="AQ44" i="1" s="1"/>
  <c r="BB88" i="1"/>
  <c r="BD88" i="1" s="1"/>
  <c r="G77" i="1"/>
  <c r="AP54" i="1"/>
  <c r="J54" i="1" s="1"/>
  <c r="AQ54" i="1" s="1"/>
  <c r="BB20" i="1"/>
  <c r="BD20" i="1" s="1"/>
  <c r="BA38" i="1"/>
  <c r="AR25" i="1"/>
  <c r="AS25" i="1" s="1"/>
  <c r="AV25" i="1" s="1"/>
  <c r="F25" i="1" s="1"/>
  <c r="AY25" i="1" s="1"/>
  <c r="G25" i="1" s="1"/>
  <c r="BA25" i="1" s="1"/>
  <c r="BB73" i="1"/>
  <c r="BD73" i="1" s="1"/>
  <c r="BD129" i="1"/>
  <c r="BB38" i="1"/>
  <c r="BD38" i="1" s="1"/>
  <c r="AR105" i="1"/>
  <c r="AS105" i="1" s="1"/>
  <c r="AV105" i="1" s="1"/>
  <c r="F105" i="1" s="1"/>
  <c r="AY105" i="1" s="1"/>
  <c r="G105" i="1" s="1"/>
  <c r="AP85" i="1"/>
  <c r="J85" i="1" s="1"/>
  <c r="AQ85" i="1" s="1"/>
  <c r="BB126" i="1"/>
  <c r="BD126" i="1" s="1"/>
  <c r="AR19" i="1"/>
  <c r="AS19" i="1" s="1"/>
  <c r="AV19" i="1" s="1"/>
  <c r="F19" i="1" s="1"/>
  <c r="AY19" i="1" s="1"/>
  <c r="G19" i="1" s="1"/>
  <c r="I19" i="1"/>
  <c r="AR74" i="1"/>
  <c r="AS74" i="1" s="1"/>
  <c r="AV74" i="1" s="1"/>
  <c r="F74" i="1" s="1"/>
  <c r="AY74" i="1" s="1"/>
  <c r="G74" i="1" s="1"/>
  <c r="I74" i="1"/>
  <c r="AR91" i="1"/>
  <c r="AS91" i="1" s="1"/>
  <c r="AV91" i="1" s="1"/>
  <c r="F91" i="1" s="1"/>
  <c r="AY91" i="1" s="1"/>
  <c r="G91" i="1" s="1"/>
  <c r="I91" i="1"/>
  <c r="BC105" i="1"/>
  <c r="AZ13" i="1"/>
  <c r="BA13" i="1"/>
  <c r="BC67" i="1"/>
  <c r="BD67" i="1"/>
  <c r="I26" i="1"/>
  <c r="AR26" i="1"/>
  <c r="AS26" i="1" s="1"/>
  <c r="AV26" i="1" s="1"/>
  <c r="F26" i="1" s="1"/>
  <c r="AY26" i="1" s="1"/>
  <c r="G26" i="1" s="1"/>
  <c r="BC117" i="1"/>
  <c r="I71" i="1"/>
  <c r="AR71" i="1"/>
  <c r="AS71" i="1" s="1"/>
  <c r="AV71" i="1" s="1"/>
  <c r="F71" i="1" s="1"/>
  <c r="AY71" i="1" s="1"/>
  <c r="G71" i="1" s="1"/>
  <c r="BC76" i="1"/>
  <c r="AZ130" i="1"/>
  <c r="BA130" i="1"/>
  <c r="AR22" i="1"/>
  <c r="AS22" i="1" s="1"/>
  <c r="AV22" i="1" s="1"/>
  <c r="F22" i="1" s="1"/>
  <c r="AY22" i="1" s="1"/>
  <c r="G22" i="1" s="1"/>
  <c r="I22" i="1"/>
  <c r="AR45" i="1"/>
  <c r="AS45" i="1" s="1"/>
  <c r="AV45" i="1" s="1"/>
  <c r="F45" i="1" s="1"/>
  <c r="AY45" i="1" s="1"/>
  <c r="G45" i="1" s="1"/>
  <c r="I45" i="1"/>
  <c r="AR78" i="1"/>
  <c r="AS78" i="1" s="1"/>
  <c r="AV78" i="1" s="1"/>
  <c r="F78" i="1" s="1"/>
  <c r="AY78" i="1" s="1"/>
  <c r="G78" i="1" s="1"/>
  <c r="I78" i="1"/>
  <c r="BA33" i="1"/>
  <c r="AZ33" i="1"/>
  <c r="AR128" i="1"/>
  <c r="AS128" i="1" s="1"/>
  <c r="AV128" i="1" s="1"/>
  <c r="F128" i="1" s="1"/>
  <c r="AY128" i="1" s="1"/>
  <c r="G128" i="1" s="1"/>
  <c r="I128" i="1"/>
  <c r="H117" i="1"/>
  <c r="G67" i="1"/>
  <c r="H21" i="1"/>
  <c r="AP21" i="1"/>
  <c r="J21" i="1" s="1"/>
  <c r="AQ21" i="1" s="1"/>
  <c r="I113" i="1"/>
  <c r="AR113" i="1"/>
  <c r="AS113" i="1" s="1"/>
  <c r="AV113" i="1" s="1"/>
  <c r="F113" i="1" s="1"/>
  <c r="AY113" i="1" s="1"/>
  <c r="G113" i="1" s="1"/>
  <c r="AY51" i="1"/>
  <c r="G51" i="1" s="1"/>
  <c r="BB51" i="1"/>
  <c r="BD51" i="1" s="1"/>
  <c r="I36" i="1"/>
  <c r="AR36" i="1"/>
  <c r="AS36" i="1" s="1"/>
  <c r="AV36" i="1" s="1"/>
  <c r="F36" i="1" s="1"/>
  <c r="AY36" i="1" s="1"/>
  <c r="G36" i="1" s="1"/>
  <c r="AZ35" i="1"/>
  <c r="BA35" i="1"/>
  <c r="BA20" i="1"/>
  <c r="AZ20" i="1"/>
  <c r="H34" i="1"/>
  <c r="AP34" i="1"/>
  <c r="J34" i="1" s="1"/>
  <c r="AQ34" i="1" s="1"/>
  <c r="AZ94" i="1"/>
  <c r="BA94" i="1"/>
  <c r="AR27" i="1"/>
  <c r="AS27" i="1" s="1"/>
  <c r="AV27" i="1" s="1"/>
  <c r="F27" i="1" s="1"/>
  <c r="AY27" i="1" s="1"/>
  <c r="G27" i="1" s="1"/>
  <c r="I27" i="1"/>
  <c r="BA77" i="1"/>
  <c r="AZ77" i="1"/>
  <c r="AP50" i="1"/>
  <c r="J50" i="1" s="1"/>
  <c r="AQ50" i="1" s="1"/>
  <c r="H50" i="1"/>
  <c r="H96" i="1"/>
  <c r="BB66" i="1"/>
  <c r="BD66" i="1" s="1"/>
  <c r="AR43" i="1"/>
  <c r="AS43" i="1" s="1"/>
  <c r="AV43" i="1" s="1"/>
  <c r="F43" i="1" s="1"/>
  <c r="I43" i="1"/>
  <c r="AR99" i="1"/>
  <c r="AS99" i="1" s="1"/>
  <c r="AV99" i="1" s="1"/>
  <c r="F99" i="1" s="1"/>
  <c r="I99" i="1"/>
  <c r="BC50" i="1"/>
  <c r="BC96" i="1"/>
  <c r="BA88" i="1"/>
  <c r="AZ88" i="1"/>
  <c r="AZ90" i="1"/>
  <c r="BA90" i="1"/>
  <c r="BA66" i="1"/>
  <c r="AZ66" i="1"/>
  <c r="BC101" i="1"/>
  <c r="AR42" i="1"/>
  <c r="AS42" i="1" s="1"/>
  <c r="AV42" i="1" s="1"/>
  <c r="F42" i="1" s="1"/>
  <c r="AY42" i="1" s="1"/>
  <c r="G42" i="1" s="1"/>
  <c r="I42" i="1"/>
  <c r="I120" i="1"/>
  <c r="AR120" i="1"/>
  <c r="AS120" i="1" s="1"/>
  <c r="AV120" i="1" s="1"/>
  <c r="F120" i="1" s="1"/>
  <c r="AY120" i="1" s="1"/>
  <c r="G120" i="1" s="1"/>
  <c r="AR96" i="1"/>
  <c r="AS96" i="1" s="1"/>
  <c r="AV96" i="1" s="1"/>
  <c r="F96" i="1" s="1"/>
  <c r="AY96" i="1" s="1"/>
  <c r="G96" i="1" s="1"/>
  <c r="I96" i="1"/>
  <c r="H59" i="1"/>
  <c r="AY83" i="1"/>
  <c r="G83" i="1" s="1"/>
  <c r="BB83" i="1"/>
  <c r="BD83" i="1" s="1"/>
  <c r="H102" i="1"/>
  <c r="AR49" i="1"/>
  <c r="AS49" i="1" s="1"/>
  <c r="AV49" i="1" s="1"/>
  <c r="F49" i="1" s="1"/>
  <c r="AY49" i="1" s="1"/>
  <c r="G49" i="1" s="1"/>
  <c r="I49" i="1"/>
  <c r="AR69" i="1"/>
  <c r="AS69" i="1" s="1"/>
  <c r="AV69" i="1" s="1"/>
  <c r="F69" i="1" s="1"/>
  <c r="AY69" i="1" s="1"/>
  <c r="G69" i="1" s="1"/>
  <c r="I69" i="1"/>
  <c r="BB69" i="1"/>
  <c r="BD69" i="1" s="1"/>
  <c r="I95" i="1"/>
  <c r="AR95" i="1"/>
  <c r="AS95" i="1" s="1"/>
  <c r="AV95" i="1" s="1"/>
  <c r="F95" i="1" s="1"/>
  <c r="AR53" i="1"/>
  <c r="AS53" i="1" s="1"/>
  <c r="AV53" i="1" s="1"/>
  <c r="F53" i="1" s="1"/>
  <c r="I53" i="1"/>
  <c r="BC102" i="1"/>
  <c r="AZ18" i="1"/>
  <c r="BA18" i="1"/>
  <c r="AZ65" i="1"/>
  <c r="BA65" i="1"/>
  <c r="BB90" i="1"/>
  <c r="BD90" i="1" s="1"/>
  <c r="AZ75" i="1"/>
  <c r="BA75" i="1"/>
  <c r="I109" i="1"/>
  <c r="AR109" i="1"/>
  <c r="AS109" i="1" s="1"/>
  <c r="AV109" i="1" s="1"/>
  <c r="F109" i="1" s="1"/>
  <c r="AY109" i="1" s="1"/>
  <c r="G109" i="1" s="1"/>
  <c r="H106" i="1"/>
  <c r="AP106" i="1"/>
  <c r="J106" i="1" s="1"/>
  <c r="AQ106" i="1" s="1"/>
  <c r="AR103" i="1"/>
  <c r="AS103" i="1" s="1"/>
  <c r="AV103" i="1" s="1"/>
  <c r="F103" i="1" s="1"/>
  <c r="AY103" i="1" s="1"/>
  <c r="G103" i="1" s="1"/>
  <c r="I103" i="1"/>
  <c r="AR32" i="1"/>
  <c r="AS32" i="1" s="1"/>
  <c r="AV32" i="1" s="1"/>
  <c r="F32" i="1" s="1"/>
  <c r="I32" i="1"/>
  <c r="I123" i="1"/>
  <c r="AR123" i="1"/>
  <c r="AS123" i="1" s="1"/>
  <c r="AV123" i="1" s="1"/>
  <c r="F123" i="1" s="1"/>
  <c r="AY123" i="1" s="1"/>
  <c r="G123" i="1" s="1"/>
  <c r="BC110" i="1"/>
  <c r="AR107" i="1"/>
  <c r="AS107" i="1" s="1"/>
  <c r="AV107" i="1" s="1"/>
  <c r="F107" i="1" s="1"/>
  <c r="AY107" i="1" s="1"/>
  <c r="G107" i="1" s="1"/>
  <c r="I107" i="1"/>
  <c r="BB35" i="1"/>
  <c r="BD35" i="1" s="1"/>
  <c r="BB57" i="1"/>
  <c r="BD57" i="1" s="1"/>
  <c r="H86" i="1"/>
  <c r="AZ118" i="1"/>
  <c r="BA118" i="1"/>
  <c r="BB13" i="1"/>
  <c r="BD13" i="1" s="1"/>
  <c r="I44" i="1"/>
  <c r="AR44" i="1"/>
  <c r="AS44" i="1" s="1"/>
  <c r="AV44" i="1" s="1"/>
  <c r="F44" i="1" s="1"/>
  <c r="H42" i="1"/>
  <c r="H92" i="1"/>
  <c r="AP92" i="1"/>
  <c r="J92" i="1" s="1"/>
  <c r="AQ92" i="1" s="1"/>
  <c r="I39" i="1"/>
  <c r="AR39" i="1"/>
  <c r="AS39" i="1" s="1"/>
  <c r="AV39" i="1" s="1"/>
  <c r="F39" i="1" s="1"/>
  <c r="G79" i="1"/>
  <c r="BA84" i="1"/>
  <c r="AZ84" i="1"/>
  <c r="AR54" i="1"/>
  <c r="AS54" i="1" s="1"/>
  <c r="AV54" i="1" s="1"/>
  <c r="F54" i="1" s="1"/>
  <c r="AY54" i="1" s="1"/>
  <c r="G54" i="1" s="1"/>
  <c r="I54" i="1"/>
  <c r="AP59" i="1"/>
  <c r="J59" i="1" s="1"/>
  <c r="AQ59" i="1" s="1"/>
  <c r="BC92" i="1"/>
  <c r="BB27" i="1"/>
  <c r="BD27" i="1" s="1"/>
  <c r="BC106" i="1"/>
  <c r="AZ62" i="1"/>
  <c r="BA62" i="1"/>
  <c r="AR89" i="1"/>
  <c r="AS89" i="1" s="1"/>
  <c r="AV89" i="1" s="1"/>
  <c r="F89" i="1" s="1"/>
  <c r="I89" i="1"/>
  <c r="I68" i="1"/>
  <c r="AR68" i="1"/>
  <c r="AS68" i="1" s="1"/>
  <c r="AV68" i="1" s="1"/>
  <c r="F68" i="1" s="1"/>
  <c r="AY68" i="1" s="1"/>
  <c r="G68" i="1" s="1"/>
  <c r="BB68" i="1"/>
  <c r="BD68" i="1" s="1"/>
  <c r="AY111" i="1"/>
  <c r="G111" i="1" s="1"/>
  <c r="BB111" i="1"/>
  <c r="BD111" i="1" s="1"/>
  <c r="H91" i="1"/>
  <c r="I16" i="1"/>
  <c r="AR16" i="1"/>
  <c r="AS16" i="1" s="1"/>
  <c r="AV16" i="1" s="1"/>
  <c r="F16" i="1" s="1"/>
  <c r="AZ23" i="1"/>
  <c r="BA23" i="1"/>
  <c r="AR55" i="1"/>
  <c r="AS55" i="1" s="1"/>
  <c r="AV55" i="1" s="1"/>
  <c r="F55" i="1" s="1"/>
  <c r="AY55" i="1" s="1"/>
  <c r="G55" i="1" s="1"/>
  <c r="I55" i="1"/>
  <c r="AR87" i="1"/>
  <c r="AS87" i="1" s="1"/>
  <c r="AV87" i="1" s="1"/>
  <c r="F87" i="1" s="1"/>
  <c r="I87" i="1"/>
  <c r="AR17" i="1"/>
  <c r="AS17" i="1" s="1"/>
  <c r="AV17" i="1" s="1"/>
  <c r="F17" i="1" s="1"/>
  <c r="AY17" i="1" s="1"/>
  <c r="G17" i="1" s="1"/>
  <c r="I17" i="1"/>
  <c r="BB101" i="1"/>
  <c r="BC127" i="1"/>
  <c r="AP117" i="1"/>
  <c r="J117" i="1" s="1"/>
  <c r="AQ117" i="1" s="1"/>
  <c r="AZ48" i="1"/>
  <c r="BA48" i="1"/>
  <c r="BA122" i="1"/>
  <c r="AZ122" i="1"/>
  <c r="BC45" i="1"/>
  <c r="BB84" i="1"/>
  <c r="BD84" i="1" s="1"/>
  <c r="AZ126" i="1"/>
  <c r="BA126" i="1"/>
  <c r="BC94" i="1"/>
  <c r="BD94" i="1"/>
  <c r="H49" i="1"/>
  <c r="BB49" i="1"/>
  <c r="BD49" i="1" s="1"/>
  <c r="AZ31" i="1"/>
  <c r="BA31" i="1"/>
  <c r="H127" i="1"/>
  <c r="AP127" i="1"/>
  <c r="J127" i="1" s="1"/>
  <c r="AQ127" i="1" s="1"/>
  <c r="AR121" i="1"/>
  <c r="AS121" i="1" s="1"/>
  <c r="AV121" i="1" s="1"/>
  <c r="F121" i="1" s="1"/>
  <c r="AY121" i="1" s="1"/>
  <c r="G121" i="1" s="1"/>
  <c r="I121" i="1"/>
  <c r="H45" i="1"/>
  <c r="AR93" i="1"/>
  <c r="AS93" i="1" s="1"/>
  <c r="AV93" i="1" s="1"/>
  <c r="F93" i="1" s="1"/>
  <c r="AY93" i="1" s="1"/>
  <c r="G93" i="1" s="1"/>
  <c r="I93" i="1"/>
  <c r="I41" i="1"/>
  <c r="AR41" i="1"/>
  <c r="AS41" i="1" s="1"/>
  <c r="AV41" i="1" s="1"/>
  <c r="F41" i="1" s="1"/>
  <c r="AY41" i="1" s="1"/>
  <c r="G41" i="1" s="1"/>
  <c r="AZ57" i="1"/>
  <c r="BA57" i="1"/>
  <c r="BA112" i="1"/>
  <c r="AZ112" i="1"/>
  <c r="AR40" i="1"/>
  <c r="AS40" i="1" s="1"/>
  <c r="AV40" i="1" s="1"/>
  <c r="F40" i="1" s="1"/>
  <c r="AY40" i="1" s="1"/>
  <c r="G40" i="1" s="1"/>
  <c r="I40" i="1"/>
  <c r="BB23" i="1"/>
  <c r="BD23" i="1" s="1"/>
  <c r="AR124" i="1"/>
  <c r="AS124" i="1" s="1"/>
  <c r="AV124" i="1" s="1"/>
  <c r="F124" i="1" s="1"/>
  <c r="AY124" i="1" s="1"/>
  <c r="G124" i="1" s="1"/>
  <c r="I124" i="1"/>
  <c r="BC49" i="1"/>
  <c r="I61" i="1"/>
  <c r="AR61" i="1"/>
  <c r="AS61" i="1" s="1"/>
  <c r="AV61" i="1" s="1"/>
  <c r="F61" i="1" s="1"/>
  <c r="BB62" i="1"/>
  <c r="BD62" i="1" s="1"/>
  <c r="BC86" i="1"/>
  <c r="H19" i="1"/>
  <c r="AR52" i="1"/>
  <c r="AS52" i="1" s="1"/>
  <c r="AV52" i="1" s="1"/>
  <c r="F52" i="1" s="1"/>
  <c r="AY52" i="1" s="1"/>
  <c r="G52" i="1" s="1"/>
  <c r="I52" i="1"/>
  <c r="BB52" i="1"/>
  <c r="BD52" i="1" s="1"/>
  <c r="BC77" i="1"/>
  <c r="BD77" i="1"/>
  <c r="BC79" i="1"/>
  <c r="BD79" i="1"/>
  <c r="AZ73" i="1"/>
  <c r="BA73" i="1"/>
  <c r="AP102" i="1"/>
  <c r="J102" i="1" s="1"/>
  <c r="AQ102" i="1" s="1"/>
  <c r="AZ58" i="1"/>
  <c r="BA58" i="1"/>
  <c r="H110" i="1"/>
  <c r="AP110" i="1"/>
  <c r="J110" i="1" s="1"/>
  <c r="AQ110" i="1" s="1"/>
  <c r="AR14" i="1"/>
  <c r="AS14" i="1" s="1"/>
  <c r="AV14" i="1" s="1"/>
  <c r="F14" i="1" s="1"/>
  <c r="AY14" i="1" s="1"/>
  <c r="G14" i="1" s="1"/>
  <c r="I14" i="1"/>
  <c r="BC123" i="1"/>
  <c r="I119" i="1"/>
  <c r="AR119" i="1"/>
  <c r="AS119" i="1" s="1"/>
  <c r="AV119" i="1" s="1"/>
  <c r="F119" i="1" s="1"/>
  <c r="I60" i="1"/>
  <c r="AR60" i="1"/>
  <c r="AS60" i="1" s="1"/>
  <c r="AV60" i="1" s="1"/>
  <c r="F60" i="1" s="1"/>
  <c r="BB130" i="1"/>
  <c r="BD130" i="1" s="1"/>
  <c r="AZ56" i="1"/>
  <c r="BA56" i="1"/>
  <c r="H74" i="1"/>
  <c r="BB74" i="1"/>
  <c r="BD74" i="1" s="1"/>
  <c r="AR24" i="1"/>
  <c r="AS24" i="1" s="1"/>
  <c r="AV24" i="1" s="1"/>
  <c r="F24" i="1" s="1"/>
  <c r="AY24" i="1" s="1"/>
  <c r="G24" i="1" s="1"/>
  <c r="I24" i="1"/>
  <c r="AR125" i="1"/>
  <c r="AS125" i="1" s="1"/>
  <c r="AV125" i="1" s="1"/>
  <c r="F125" i="1" s="1"/>
  <c r="AY125" i="1" s="1"/>
  <c r="G125" i="1" s="1"/>
  <c r="I125" i="1"/>
  <c r="H123" i="1"/>
  <c r="AP86" i="1"/>
  <c r="J86" i="1" s="1"/>
  <c r="AQ86" i="1" s="1"/>
  <c r="H103" i="1"/>
  <c r="AZ82" i="1"/>
  <c r="BA82" i="1"/>
  <c r="H76" i="1"/>
  <c r="AP76" i="1"/>
  <c r="J76" i="1" s="1"/>
  <c r="AQ76" i="1" s="1"/>
  <c r="BB109" i="1"/>
  <c r="BD109" i="1" s="1"/>
  <c r="BB36" i="1" l="1"/>
  <c r="BD36" i="1" s="1"/>
  <c r="AR108" i="1"/>
  <c r="AS108" i="1" s="1"/>
  <c r="AV108" i="1" s="1"/>
  <c r="F108" i="1" s="1"/>
  <c r="AY108" i="1" s="1"/>
  <c r="G108" i="1" s="1"/>
  <c r="I108" i="1"/>
  <c r="I85" i="1"/>
  <c r="AR85" i="1"/>
  <c r="AS85" i="1" s="1"/>
  <c r="AV85" i="1" s="1"/>
  <c r="F85" i="1" s="1"/>
  <c r="AY85" i="1" s="1"/>
  <c r="G85" i="1" s="1"/>
  <c r="AY15" i="1"/>
  <c r="G15" i="1" s="1"/>
  <c r="BB15" i="1"/>
  <c r="BD15" i="1" s="1"/>
  <c r="BB19" i="1"/>
  <c r="BD19" i="1" s="1"/>
  <c r="BB42" i="1"/>
  <c r="BD42" i="1" s="1"/>
  <c r="BA101" i="1"/>
  <c r="BB71" i="1"/>
  <c r="BD71" i="1" s="1"/>
  <c r="BB25" i="1"/>
  <c r="BD25" i="1" s="1"/>
  <c r="BB78" i="1"/>
  <c r="BD78" i="1" s="1"/>
  <c r="I37" i="1"/>
  <c r="AR37" i="1"/>
  <c r="AS37" i="1" s="1"/>
  <c r="AV37" i="1" s="1"/>
  <c r="F37" i="1" s="1"/>
  <c r="BA129" i="1"/>
  <c r="AZ129" i="1"/>
  <c r="BB58" i="1"/>
  <c r="BD58" i="1" s="1"/>
  <c r="BD101" i="1"/>
  <c r="BB113" i="1"/>
  <c r="BD113" i="1" s="1"/>
  <c r="AZ25" i="1"/>
  <c r="BB105" i="1"/>
  <c r="BD105" i="1" s="1"/>
  <c r="BB103" i="1"/>
  <c r="BD103" i="1" s="1"/>
  <c r="BB54" i="1"/>
  <c r="BD54" i="1" s="1"/>
  <c r="BB22" i="1"/>
  <c r="BD22" i="1" s="1"/>
  <c r="AY61" i="1"/>
  <c r="G61" i="1" s="1"/>
  <c r="BB61" i="1"/>
  <c r="BD61" i="1" s="1"/>
  <c r="AZ111" i="1"/>
  <c r="BA111" i="1"/>
  <c r="AZ107" i="1"/>
  <c r="BA107" i="1"/>
  <c r="AZ24" i="1"/>
  <c r="BA24" i="1"/>
  <c r="AZ79" i="1"/>
  <c r="BA79" i="1"/>
  <c r="BA96" i="1"/>
  <c r="AZ96" i="1"/>
  <c r="AZ26" i="1"/>
  <c r="BA26" i="1"/>
  <c r="I102" i="1"/>
  <c r="AR102" i="1"/>
  <c r="AS102" i="1" s="1"/>
  <c r="AV102" i="1" s="1"/>
  <c r="F102" i="1" s="1"/>
  <c r="AY102" i="1" s="1"/>
  <c r="G102" i="1" s="1"/>
  <c r="AZ121" i="1"/>
  <c r="BA121" i="1"/>
  <c r="AZ68" i="1"/>
  <c r="BA68" i="1"/>
  <c r="AY39" i="1"/>
  <c r="G39" i="1" s="1"/>
  <c r="BB39" i="1"/>
  <c r="BD39" i="1" s="1"/>
  <c r="AZ120" i="1"/>
  <c r="BA120" i="1"/>
  <c r="BA128" i="1"/>
  <c r="AZ128" i="1"/>
  <c r="I127" i="1"/>
  <c r="AR127" i="1"/>
  <c r="AS127" i="1" s="1"/>
  <c r="AV127" i="1" s="1"/>
  <c r="F127" i="1" s="1"/>
  <c r="AR117" i="1"/>
  <c r="AS117" i="1" s="1"/>
  <c r="AV117" i="1" s="1"/>
  <c r="F117" i="1" s="1"/>
  <c r="I117" i="1"/>
  <c r="AZ123" i="1"/>
  <c r="BA123" i="1"/>
  <c r="AY99" i="1"/>
  <c r="G99" i="1" s="1"/>
  <c r="BB99" i="1"/>
  <c r="BD99" i="1" s="1"/>
  <c r="I34" i="1"/>
  <c r="AR34" i="1"/>
  <c r="AS34" i="1" s="1"/>
  <c r="AV34" i="1" s="1"/>
  <c r="F34" i="1" s="1"/>
  <c r="I92" i="1"/>
  <c r="AR92" i="1"/>
  <c r="AS92" i="1" s="1"/>
  <c r="AV92" i="1" s="1"/>
  <c r="F92" i="1" s="1"/>
  <c r="AR76" i="1"/>
  <c r="AS76" i="1" s="1"/>
  <c r="AV76" i="1" s="1"/>
  <c r="F76" i="1" s="1"/>
  <c r="AY76" i="1" s="1"/>
  <c r="G76" i="1" s="1"/>
  <c r="I76" i="1"/>
  <c r="AY53" i="1"/>
  <c r="G53" i="1" s="1"/>
  <c r="BB53" i="1"/>
  <c r="BD53" i="1" s="1"/>
  <c r="AY60" i="1"/>
  <c r="G60" i="1" s="1"/>
  <c r="BB60" i="1"/>
  <c r="BD60" i="1" s="1"/>
  <c r="AY95" i="1"/>
  <c r="G95" i="1" s="1"/>
  <c r="BB95" i="1"/>
  <c r="BD95" i="1" s="1"/>
  <c r="AZ42" i="1"/>
  <c r="BA42" i="1"/>
  <c r="AZ78" i="1"/>
  <c r="BA78" i="1"/>
  <c r="AZ17" i="1"/>
  <c r="BA17" i="1"/>
  <c r="AZ103" i="1"/>
  <c r="BA103" i="1"/>
  <c r="AY89" i="1"/>
  <c r="G89" i="1" s="1"/>
  <c r="BB89" i="1"/>
  <c r="BD89" i="1" s="1"/>
  <c r="AY32" i="1"/>
  <c r="G32" i="1" s="1"/>
  <c r="BB32" i="1"/>
  <c r="BD32" i="1" s="1"/>
  <c r="AR106" i="1"/>
  <c r="AS106" i="1" s="1"/>
  <c r="AV106" i="1" s="1"/>
  <c r="F106" i="1" s="1"/>
  <c r="AY106" i="1" s="1"/>
  <c r="G106" i="1" s="1"/>
  <c r="I106" i="1"/>
  <c r="AY87" i="1"/>
  <c r="G87" i="1" s="1"/>
  <c r="BB87" i="1"/>
  <c r="BD87" i="1" s="1"/>
  <c r="BA91" i="1"/>
  <c r="AZ91" i="1"/>
  <c r="BB106" i="1"/>
  <c r="BD106" i="1" s="1"/>
  <c r="AZ69" i="1"/>
  <c r="BA69" i="1"/>
  <c r="BB96" i="1"/>
  <c r="BD96" i="1" s="1"/>
  <c r="AZ55" i="1"/>
  <c r="BA55" i="1"/>
  <c r="BB26" i="1"/>
  <c r="BD26" i="1" s="1"/>
  <c r="AZ51" i="1"/>
  <c r="BA51" i="1"/>
  <c r="AZ22" i="1"/>
  <c r="BA22" i="1"/>
  <c r="AZ74" i="1"/>
  <c r="BA74" i="1"/>
  <c r="AZ49" i="1"/>
  <c r="BA49" i="1"/>
  <c r="I50" i="1"/>
  <c r="AR50" i="1"/>
  <c r="AS50" i="1" s="1"/>
  <c r="AV50" i="1" s="1"/>
  <c r="F50" i="1" s="1"/>
  <c r="AY50" i="1" s="1"/>
  <c r="G50" i="1" s="1"/>
  <c r="AZ113" i="1"/>
  <c r="BA113" i="1"/>
  <c r="AZ124" i="1"/>
  <c r="BA124" i="1"/>
  <c r="AZ40" i="1"/>
  <c r="BA40" i="1"/>
  <c r="AZ45" i="1"/>
  <c r="BA45" i="1"/>
  <c r="AR86" i="1"/>
  <c r="AS86" i="1" s="1"/>
  <c r="AV86" i="1" s="1"/>
  <c r="F86" i="1" s="1"/>
  <c r="AY86" i="1" s="1"/>
  <c r="G86" i="1" s="1"/>
  <c r="I86" i="1"/>
  <c r="AZ41" i="1"/>
  <c r="BA41" i="1"/>
  <c r="AZ109" i="1"/>
  <c r="BA109" i="1"/>
  <c r="BA19" i="1"/>
  <c r="AZ19" i="1"/>
  <c r="BB123" i="1"/>
  <c r="BD123" i="1" s="1"/>
  <c r="BB14" i="1"/>
  <c r="BD14" i="1" s="1"/>
  <c r="AY16" i="1"/>
  <c r="G16" i="1" s="1"/>
  <c r="BB16" i="1"/>
  <c r="BD16" i="1" s="1"/>
  <c r="AR59" i="1"/>
  <c r="AS59" i="1" s="1"/>
  <c r="AV59" i="1" s="1"/>
  <c r="F59" i="1" s="1"/>
  <c r="AY59" i="1" s="1"/>
  <c r="G59" i="1" s="1"/>
  <c r="I59" i="1"/>
  <c r="BB102" i="1"/>
  <c r="BD102" i="1" s="1"/>
  <c r="BB40" i="1"/>
  <c r="BD40" i="1" s="1"/>
  <c r="AZ52" i="1"/>
  <c r="BA52" i="1"/>
  <c r="AZ14" i="1"/>
  <c r="BA14" i="1"/>
  <c r="BB124" i="1"/>
  <c r="BD124" i="1" s="1"/>
  <c r="BB93" i="1"/>
  <c r="BD93" i="1" s="1"/>
  <c r="I21" i="1"/>
  <c r="AR21" i="1"/>
  <c r="AS21" i="1" s="1"/>
  <c r="AV21" i="1" s="1"/>
  <c r="F21" i="1" s="1"/>
  <c r="AY21" i="1" s="1"/>
  <c r="G21" i="1" s="1"/>
  <c r="BB17" i="1"/>
  <c r="BD17" i="1" s="1"/>
  <c r="AY43" i="1"/>
  <c r="G43" i="1" s="1"/>
  <c r="BB43" i="1"/>
  <c r="BD43" i="1" s="1"/>
  <c r="AY119" i="1"/>
  <c r="G119" i="1" s="1"/>
  <c r="BB119" i="1"/>
  <c r="BD119" i="1" s="1"/>
  <c r="AZ36" i="1"/>
  <c r="BA36" i="1"/>
  <c r="I110" i="1"/>
  <c r="AR110" i="1"/>
  <c r="AS110" i="1" s="1"/>
  <c r="AV110" i="1" s="1"/>
  <c r="F110" i="1" s="1"/>
  <c r="BB91" i="1"/>
  <c r="BD91" i="1" s="1"/>
  <c r="AZ54" i="1"/>
  <c r="BA54" i="1"/>
  <c r="AZ83" i="1"/>
  <c r="BA83" i="1"/>
  <c r="BA71" i="1"/>
  <c r="AZ71" i="1"/>
  <c r="BB120" i="1"/>
  <c r="BD120" i="1" s="1"/>
  <c r="AY44" i="1"/>
  <c r="G44" i="1" s="1"/>
  <c r="BB44" i="1"/>
  <c r="BD44" i="1" s="1"/>
  <c r="AZ125" i="1"/>
  <c r="BA125" i="1"/>
  <c r="BB121" i="1"/>
  <c r="BD121" i="1" s="1"/>
  <c r="AZ93" i="1"/>
  <c r="BA93" i="1"/>
  <c r="AZ105" i="1"/>
  <c r="BA105" i="1"/>
  <c r="BB107" i="1"/>
  <c r="BD107" i="1" s="1"/>
  <c r="AZ27" i="1"/>
  <c r="BA27" i="1"/>
  <c r="AZ67" i="1"/>
  <c r="BA67" i="1"/>
  <c r="BB55" i="1"/>
  <c r="BD55" i="1" s="1"/>
  <c r="BB24" i="1"/>
  <c r="BD24" i="1" s="1"/>
  <c r="BB41" i="1"/>
  <c r="BD41" i="1" s="1"/>
  <c r="BB45" i="1"/>
  <c r="BD45" i="1" s="1"/>
  <c r="BB128" i="1"/>
  <c r="BD128" i="1" s="1"/>
  <c r="BB125" i="1"/>
  <c r="BD125" i="1" s="1"/>
  <c r="BB59" i="1" l="1"/>
  <c r="BD59" i="1" s="1"/>
  <c r="AY37" i="1"/>
  <c r="G37" i="1" s="1"/>
  <c r="BB37" i="1"/>
  <c r="BD37" i="1" s="1"/>
  <c r="BA15" i="1"/>
  <c r="AZ15" i="1"/>
  <c r="AZ85" i="1"/>
  <c r="BA85" i="1"/>
  <c r="BB85" i="1"/>
  <c r="BD85" i="1" s="1"/>
  <c r="BB108" i="1"/>
  <c r="BD108" i="1" s="1"/>
  <c r="AZ108" i="1"/>
  <c r="BA108" i="1"/>
  <c r="AZ21" i="1"/>
  <c r="BA21" i="1"/>
  <c r="AZ89" i="1"/>
  <c r="BA89" i="1"/>
  <c r="AZ44" i="1"/>
  <c r="BA44" i="1"/>
  <c r="AZ102" i="1"/>
  <c r="BA102" i="1"/>
  <c r="AZ76" i="1"/>
  <c r="BA76" i="1"/>
  <c r="AY92" i="1"/>
  <c r="G92" i="1" s="1"/>
  <c r="BB92" i="1"/>
  <c r="BD92" i="1" s="1"/>
  <c r="BB86" i="1"/>
  <c r="BD86" i="1" s="1"/>
  <c r="AY34" i="1"/>
  <c r="G34" i="1" s="1"/>
  <c r="BB34" i="1"/>
  <c r="BD34" i="1" s="1"/>
  <c r="AZ99" i="1"/>
  <c r="BA99" i="1"/>
  <c r="AY117" i="1"/>
  <c r="G117" i="1" s="1"/>
  <c r="BB117" i="1"/>
  <c r="BD117" i="1" s="1"/>
  <c r="AY110" i="1"/>
  <c r="G110" i="1" s="1"/>
  <c r="BB110" i="1"/>
  <c r="BD110" i="1" s="1"/>
  <c r="BA59" i="1"/>
  <c r="AZ59" i="1"/>
  <c r="AZ86" i="1"/>
  <c r="BA86" i="1"/>
  <c r="BB76" i="1"/>
  <c r="BD76" i="1" s="1"/>
  <c r="AY127" i="1"/>
  <c r="G127" i="1" s="1"/>
  <c r="BB127" i="1"/>
  <c r="BD127" i="1" s="1"/>
  <c r="AZ16" i="1"/>
  <c r="BA16" i="1"/>
  <c r="AZ95" i="1"/>
  <c r="BA95" i="1"/>
  <c r="AZ50" i="1"/>
  <c r="BA50" i="1"/>
  <c r="AZ87" i="1"/>
  <c r="BA87" i="1"/>
  <c r="BA60" i="1"/>
  <c r="AZ60" i="1"/>
  <c r="AZ119" i="1"/>
  <c r="BA119" i="1"/>
  <c r="AZ106" i="1"/>
  <c r="BA106" i="1"/>
  <c r="AZ53" i="1"/>
  <c r="BA53" i="1"/>
  <c r="AZ39" i="1"/>
  <c r="BA39" i="1"/>
  <c r="AZ61" i="1"/>
  <c r="BA61" i="1"/>
  <c r="AZ43" i="1"/>
  <c r="BA43" i="1"/>
  <c r="BB50" i="1"/>
  <c r="BD50" i="1" s="1"/>
  <c r="BA32" i="1"/>
  <c r="AZ32" i="1"/>
  <c r="BB21" i="1"/>
  <c r="BD21" i="1" s="1"/>
  <c r="AZ37" i="1" l="1"/>
  <c r="BA37" i="1"/>
  <c r="AZ110" i="1"/>
  <c r="BA110" i="1"/>
  <c r="BA117" i="1"/>
  <c r="AZ117" i="1"/>
  <c r="AZ127" i="1"/>
  <c r="BA127" i="1"/>
  <c r="AZ34" i="1"/>
  <c r="BA34" i="1"/>
  <c r="AZ92" i="1"/>
  <c r="BA92" i="1"/>
</calcChain>
</file>

<file path=xl/sharedStrings.xml><?xml version="1.0" encoding="utf-8"?>
<sst xmlns="http://schemas.openxmlformats.org/spreadsheetml/2006/main" count="374" uniqueCount="140">
  <si>
    <t>OPEN 6.2.4</t>
  </si>
  <si>
    <t>Wed Jul  1 2015 12:07:14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</si>
  <si>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</si>
  <si>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</si>
  <si>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</si>
  <si>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</si>
  <si>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</si>
  <si>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</si>
  <si>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</si>
  <si>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</si>
  <si>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</si>
  <si>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</si>
  <si>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</si>
  <si>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</si>
  <si>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</si>
  <si>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</si>
  <si>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</si>
  <si>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</si>
  <si>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</si>
  <si>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</si>
  <si>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</si>
  <si>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</si>
  <si>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</si>
  <si>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</si>
  <si>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</si>
  <si>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</si>
  <si>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</si>
  <si>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</si>
  <si>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</si>
  <si>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</si>
  <si>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</si>
  <si>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</si>
  <si>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</si>
  <si>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</si>
  <si>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</si>
  <si>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</si>
  <si>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</si>
  <si>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</si>
  <si>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</si>
  <si>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</si>
  <si>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</si>
  <si>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</si>
  <si>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</si>
  <si>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</si>
  <si>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</si>
  <si>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</si>
  <si>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</si>
  <si>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</si>
  <si>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</si>
  <si>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</si>
  <si>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</si>
  <si>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</si>
  <si>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</si>
  <si>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</si>
  <si>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</si>
  <si>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</si>
  <si>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</si>
  <si>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</si>
  <si>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</si>
  <si>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</si>
  <si>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</si>
  <si>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</si>
  <si>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</si>
  <si>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</si>
  <si>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</si>
  <si>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</si>
  <si>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</si>
  <si>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</si>
  <si>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</si>
  <si>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"12:07:58 Coolers: Tblock -&gt; 4.98 C"
</t>
  </si>
  <si>
    <t xml:space="preserve">"12:08:20 Flow: Fixed -&gt; 500 umol/s"
</t>
  </si>
  <si>
    <t>12:09:00</t>
  </si>
  <si>
    <t>12:09:01</t>
  </si>
  <si>
    <t>12:09:02</t>
  </si>
  <si>
    <t>12:09:03</t>
  </si>
  <si>
    <t>12:09:04</t>
  </si>
  <si>
    <t>12:09:05</t>
  </si>
  <si>
    <t>12:09:06</t>
  </si>
  <si>
    <t>12:09:07</t>
  </si>
  <si>
    <t xml:space="preserve">"12:09:16 Coolers: Tblock -&gt; 10.00 C"
</t>
  </si>
  <si>
    <t xml:space="preserve">"12:12:17 Flow: Fixed -&gt; 500 umol/s"
</t>
  </si>
  <si>
    <t xml:space="preserve">"12:12:55 Flow: Fixed -&gt; 500 umol/s"
</t>
  </si>
  <si>
    <t>12:13:14</t>
  </si>
  <si>
    <t>12:13:15</t>
  </si>
  <si>
    <t>12:13:16</t>
  </si>
  <si>
    <t>12:13:17</t>
  </si>
  <si>
    <t>12:13:18</t>
  </si>
  <si>
    <t>12:13:19</t>
  </si>
  <si>
    <t>12:13:20</t>
  </si>
  <si>
    <t>12:13:21</t>
  </si>
  <si>
    <t xml:space="preserve">"12:13:29 Coolers: Tblock -&gt; 15.00 C"
</t>
  </si>
  <si>
    <t xml:space="preserve">"12:15:32 Flow: Fixed -&gt; 500 umol/s"
</t>
  </si>
  <si>
    <t>12:16:28</t>
  </si>
  <si>
    <t>12:16:29</t>
  </si>
  <si>
    <t>12:16:30</t>
  </si>
  <si>
    <t>12:16:31</t>
  </si>
  <si>
    <t>12:16:32</t>
  </si>
  <si>
    <t>12:16:33</t>
  </si>
  <si>
    <t>12:16:34</t>
  </si>
  <si>
    <t>12:16:35</t>
  </si>
  <si>
    <t xml:space="preserve">"12:16:43 Coolers: Tblock -&gt; 20.00 C"
</t>
  </si>
  <si>
    <t xml:space="preserve">"12:18:21 Flow: Fixed -&gt; 500 umol/s"
</t>
  </si>
  <si>
    <t>12:18:39</t>
  </si>
  <si>
    <t>12:18:40</t>
  </si>
  <si>
    <t>12:18:41</t>
  </si>
  <si>
    <t>12:18:42</t>
  </si>
  <si>
    <t>12:18:43</t>
  </si>
  <si>
    <t>12:18:44</t>
  </si>
  <si>
    <t>12:18:45</t>
  </si>
  <si>
    <t>12:18:46</t>
  </si>
  <si>
    <t xml:space="preserve">"12:18:55 Coolers: Tblock -&gt; 25.00 C"
</t>
  </si>
  <si>
    <t xml:space="preserve">"12:21:04 Flow: Fixed -&gt; 500 umol/s"
</t>
  </si>
  <si>
    <t>12:21:20</t>
  </si>
  <si>
    <t>12:21:21</t>
  </si>
  <si>
    <t>12:21:22</t>
  </si>
  <si>
    <t>12:21:23</t>
  </si>
  <si>
    <t>12:21:24</t>
  </si>
  <si>
    <t>12:21:25</t>
  </si>
  <si>
    <t>12:21:26</t>
  </si>
  <si>
    <t>12:21:27</t>
  </si>
  <si>
    <t xml:space="preserve">"12:21:35 Coolers: Tblock -&gt; 30.00 C"
</t>
  </si>
  <si>
    <t xml:space="preserve">"12:25:33 Flow: Fixed -&gt; 500 umol/s"
</t>
  </si>
  <si>
    <t>12:26:00</t>
  </si>
  <si>
    <t>12:26:01</t>
  </si>
  <si>
    <t>12:26:02</t>
  </si>
  <si>
    <t>12:26:03</t>
  </si>
  <si>
    <t>12:26:04</t>
  </si>
  <si>
    <t>12:26:05</t>
  </si>
  <si>
    <t>12:26:06</t>
  </si>
  <si>
    <t>12:26:07</t>
  </si>
  <si>
    <t xml:space="preserve">"12:26:15 Coolers: Tblock -&gt; 35.00 C"
</t>
  </si>
  <si>
    <t xml:space="preserve">"12:30:17 Flow: Fixed -&gt; 500 umol/s"
</t>
  </si>
  <si>
    <t>12:30:56</t>
  </si>
  <si>
    <t>12:30:57</t>
  </si>
  <si>
    <t>12:30:58</t>
  </si>
  <si>
    <t>12:30:59</t>
  </si>
  <si>
    <t>12:31:00</t>
  </si>
  <si>
    <t>12:31:01</t>
  </si>
  <si>
    <t>12:31:02</t>
  </si>
  <si>
    <t>12:31:03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</si>
</sst>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0"/>
  <sheetViews>
    <sheetView tabSelected="1" topLeftCell="BC5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>
        <v>1</v>
      </c>
      <c r="B13" s="1" t="s">
        <v>71</v>
      </c>
      <c r="C13" s="1">
        <v>109.00002666562796</v>
      </c>
      <c r="D13" s="1">
        <v>0</v>
      </c>
      <c r="E13">
        <f t="shared" ref="E13:E27" si="0">(R13-S13*(1000-T13)/(1000-U13))*AK13</f>
        <v>12.11936201169587</v>
      </c>
      <c r="F13">
        <f t="shared" ref="F13:F27" si="1">IF(AV13&lt;&gt;0,1/(1/AV13-1/N13),0)</f>
        <v>0.22690543416739276</v>
      </c>
      <c r="G13">
        <f t="shared" ref="G13:G27" si="2">((AY13-AL13/2)*S13-E13)/(AY13+AL13/2)</f>
        <v>281.24800835187733</v>
      </c>
      <c r="H13">
        <f t="shared" ref="H13:H27" si="3">AL13*1000</f>
        <v>3.7639466006791085</v>
      </c>
      <c r="I13">
        <f t="shared" ref="I13:I27" si="4">(AQ13-AW13)</f>
        <v>1.2089109071877289</v>
      </c>
      <c r="J13">
        <f t="shared" ref="J13:J27" si="5">(P13+AP13*D13)</f>
        <v>13.777543067932129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7.685124397277832</v>
      </c>
      <c r="P13" s="1">
        <v>13.777543067932129</v>
      </c>
      <c r="Q13" s="1">
        <v>5.0950736999511719</v>
      </c>
      <c r="R13" s="1">
        <v>398.22528076171875</v>
      </c>
      <c r="S13" s="1">
        <v>381.95590209960938</v>
      </c>
      <c r="T13" s="1">
        <v>0.94651085138320923</v>
      </c>
      <c r="U13" s="1">
        <v>5.4389429092407227</v>
      </c>
      <c r="V13" s="1">
        <v>6.1480393409729004</v>
      </c>
      <c r="W13" s="1">
        <v>35.328529357910156</v>
      </c>
      <c r="X13" s="1">
        <v>499.97079467773438</v>
      </c>
      <c r="Y13" s="1">
        <v>1500.4915771484375</v>
      </c>
      <c r="Z13" s="1">
        <v>55.750461578369141</v>
      </c>
      <c r="AA13" s="1">
        <v>68.462821960449219</v>
      </c>
      <c r="AB13" s="1">
        <v>-2.0415916442871094</v>
      </c>
      <c r="AC13" s="1">
        <v>0.24967381358146667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0.83328465779622396</v>
      </c>
      <c r="AL13">
        <f t="shared" ref="AL13:AL27" si="9">(U13-T13)/(1000-U13)*AK13</f>
        <v>3.7639466006791087E-3</v>
      </c>
      <c r="AM13">
        <f t="shared" ref="AM13:AM27" si="10">(P13+273.15)</f>
        <v>286.92754306793211</v>
      </c>
      <c r="AN13">
        <f t="shared" ref="AN13:AN27" si="11">(O13+273.15)</f>
        <v>280.83512439727781</v>
      </c>
      <c r="AO13">
        <f t="shared" ref="AO13:AO27" si="12">(Y13*AG13+Z13*AH13)*AI13</f>
        <v>240.07864697757395</v>
      </c>
      <c r="AP13">
        <f t="shared" ref="AP13:AP27" si="13">((AO13+0.00000010773*(AN13^4-AM13^4))-AL13*44100)/(L13*51.4+0.00000043092*AM13^3)</f>
        <v>0.16857711124615593</v>
      </c>
      <c r="AQ13">
        <f t="shared" ref="AQ13:AQ27" si="14">0.61365*EXP(17.502*J13/(240.97+J13))</f>
        <v>1.5812762872361241</v>
      </c>
      <c r="AR13">
        <f t="shared" ref="AR13:AR27" si="15">AQ13*1000/AA13</f>
        <v>23.096861069349771</v>
      </c>
      <c r="AS13">
        <f t="shared" ref="AS13:AS27" si="16">(AR13-U13)</f>
        <v>17.657918160109048</v>
      </c>
      <c r="AT13">
        <f t="shared" ref="AT13:AT27" si="17">IF(D13,P13,(O13+P13)/2)</f>
        <v>10.73133373260498</v>
      </c>
      <c r="AU13">
        <f t="shared" ref="AU13:AU27" si="18">0.61365*EXP(17.502*AT13/(240.97+AT13))</f>
        <v>1.2941712356997142</v>
      </c>
      <c r="AV13">
        <f t="shared" ref="AV13:AV27" si="19">IF(AS13&lt;&gt;0,(1000-(AR13+U13)/2)/AS13*AL13,0)</f>
        <v>0.21011780357378013</v>
      </c>
      <c r="AW13">
        <f t="shared" ref="AW13:AW27" si="20">U13*AA13/1000</f>
        <v>0.37236538004839531</v>
      </c>
      <c r="AX13">
        <f t="shared" ref="AX13:AX27" si="21">(AU13-AW13)</f>
        <v>0.9218058556513189</v>
      </c>
      <c r="AY13">
        <f t="shared" ref="AY13:AY27" si="22">1/(1.6/F13+1.37/N13)</f>
        <v>0.13273531563802957</v>
      </c>
      <c r="AZ13">
        <f t="shared" ref="AZ13:AZ27" si="23">G13*AA13*0.001</f>
        <v>19.255032322525512</v>
      </c>
      <c r="BA13">
        <f t="shared" ref="BA13:BA27" si="24">G13/S13</f>
        <v>0.73633633308415625</v>
      </c>
      <c r="BB13">
        <f t="shared" ref="BB13:BB27" si="25">(1-AL13*AA13/AQ13/F13)*100</f>
        <v>28.17996796997123</v>
      </c>
      <c r="BC13">
        <f t="shared" ref="BC13:BC27" si="26">(S13-E13/(N13/1.35))</f>
        <v>376.19493783077257</v>
      </c>
      <c r="BD13">
        <f t="shared" ref="BD13:BD27" si="27">E13*BB13/100/BC13</f>
        <v>9.078358025638996E-3</v>
      </c>
    </row>
    <row r="14" spans="1:114" x14ac:dyDescent="0.25">
      <c r="A14" s="1">
        <v>2</v>
      </c>
      <c r="B14" s="1" t="s">
        <v>71</v>
      </c>
      <c r="C14" s="1">
        <v>109.00002666562796</v>
      </c>
      <c r="D14" s="1">
        <v>0</v>
      </c>
      <c r="E14">
        <f t="shared" si="0"/>
        <v>12.11936201169587</v>
      </c>
      <c r="F14">
        <f t="shared" si="1"/>
        <v>0.22690543416739276</v>
      </c>
      <c r="G14">
        <f t="shared" si="2"/>
        <v>281.24800835187733</v>
      </c>
      <c r="H14">
        <f t="shared" si="3"/>
        <v>3.7639466006791085</v>
      </c>
      <c r="I14">
        <f t="shared" si="4"/>
        <v>1.2089109071877289</v>
      </c>
      <c r="J14">
        <f t="shared" si="5"/>
        <v>13.777543067932129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7.685124397277832</v>
      </c>
      <c r="P14" s="1">
        <v>13.777543067932129</v>
      </c>
      <c r="Q14" s="1">
        <v>5.0950736999511719</v>
      </c>
      <c r="R14" s="1">
        <v>398.22528076171875</v>
      </c>
      <c r="S14" s="1">
        <v>381.95590209960938</v>
      </c>
      <c r="T14" s="1">
        <v>0.94651085138320923</v>
      </c>
      <c r="U14" s="1">
        <v>5.4389429092407227</v>
      </c>
      <c r="V14" s="1">
        <v>6.1480393409729004</v>
      </c>
      <c r="W14" s="1">
        <v>35.328529357910156</v>
      </c>
      <c r="X14" s="1">
        <v>499.97079467773438</v>
      </c>
      <c r="Y14" s="1">
        <v>1500.4915771484375</v>
      </c>
      <c r="Z14" s="1">
        <v>55.750461578369141</v>
      </c>
      <c r="AA14" s="1">
        <v>68.462821960449219</v>
      </c>
      <c r="AB14" s="1">
        <v>-2.0415916442871094</v>
      </c>
      <c r="AC14" s="1">
        <v>0.24967381358146667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0.83328465779622396</v>
      </c>
      <c r="AL14">
        <f t="shared" si="9"/>
        <v>3.7639466006791087E-3</v>
      </c>
      <c r="AM14">
        <f t="shared" si="10"/>
        <v>286.92754306793211</v>
      </c>
      <c r="AN14">
        <f t="shared" si="11"/>
        <v>280.83512439727781</v>
      </c>
      <c r="AO14">
        <f t="shared" si="12"/>
        <v>240.07864697757395</v>
      </c>
      <c r="AP14">
        <f t="shared" si="13"/>
        <v>0.16857711124615593</v>
      </c>
      <c r="AQ14">
        <f t="shared" si="14"/>
        <v>1.5812762872361241</v>
      </c>
      <c r="AR14">
        <f t="shared" si="15"/>
        <v>23.096861069349771</v>
      </c>
      <c r="AS14">
        <f t="shared" si="16"/>
        <v>17.657918160109048</v>
      </c>
      <c r="AT14">
        <f t="shared" si="17"/>
        <v>10.73133373260498</v>
      </c>
      <c r="AU14">
        <f t="shared" si="18"/>
        <v>1.2941712356997142</v>
      </c>
      <c r="AV14">
        <f t="shared" si="19"/>
        <v>0.21011780357378013</v>
      </c>
      <c r="AW14">
        <f t="shared" si="20"/>
        <v>0.37236538004839531</v>
      </c>
      <c r="AX14">
        <f t="shared" si="21"/>
        <v>0.9218058556513189</v>
      </c>
      <c r="AY14">
        <f t="shared" si="22"/>
        <v>0.13273531563802957</v>
      </c>
      <c r="AZ14">
        <f t="shared" si="23"/>
        <v>19.255032322525512</v>
      </c>
      <c r="BA14">
        <f t="shared" si="24"/>
        <v>0.73633633308415625</v>
      </c>
      <c r="BB14">
        <f t="shared" si="25"/>
        <v>28.17996796997123</v>
      </c>
      <c r="BC14">
        <f t="shared" si="26"/>
        <v>376.19493783077257</v>
      </c>
      <c r="BD14">
        <f t="shared" si="27"/>
        <v>9.078358025638996E-3</v>
      </c>
    </row>
    <row r="15" spans="1:114" x14ac:dyDescent="0.25">
      <c r="A15" s="1">
        <v>3</v>
      </c>
      <c r="B15" s="1" t="s">
        <v>72</v>
      </c>
      <c r="C15" s="1">
        <v>109.50002665445209</v>
      </c>
      <c r="D15" s="1">
        <v>0</v>
      </c>
      <c r="E15">
        <f t="shared" si="0"/>
        <v>12.156993251636415</v>
      </c>
      <c r="F15">
        <f t="shared" si="1"/>
        <v>0.22713448484402274</v>
      </c>
      <c r="G15">
        <f t="shared" si="2"/>
        <v>280.99798780248864</v>
      </c>
      <c r="H15">
        <f t="shared" si="3"/>
        <v>3.7644785036796367</v>
      </c>
      <c r="I15">
        <f t="shared" si="4"/>
        <v>1.2079607043751759</v>
      </c>
      <c r="J15">
        <f t="shared" si="5"/>
        <v>13.768178939819336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7.6839780807495117</v>
      </c>
      <c r="P15" s="1">
        <v>13.768178939819336</v>
      </c>
      <c r="Q15" s="1">
        <v>5.0946168899536133</v>
      </c>
      <c r="R15" s="1">
        <v>398.20657348632812</v>
      </c>
      <c r="S15" s="1">
        <v>381.89093017578125</v>
      </c>
      <c r="T15" s="1">
        <v>0.94538760185241699</v>
      </c>
      <c r="U15" s="1">
        <v>5.4387731552124023</v>
      </c>
      <c r="V15" s="1">
        <v>6.1412200927734375</v>
      </c>
      <c r="W15" s="1">
        <v>35.330165863037109</v>
      </c>
      <c r="X15" s="1">
        <v>499.9354248046875</v>
      </c>
      <c r="Y15" s="1">
        <v>1500.489990234375</v>
      </c>
      <c r="Z15" s="1">
        <v>55.771389007568359</v>
      </c>
      <c r="AA15" s="1">
        <v>68.462783813476562</v>
      </c>
      <c r="AB15" s="1">
        <v>-2.0415916442871094</v>
      </c>
      <c r="AC15" s="1">
        <v>0.24967381358146667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0.83322570800781237</v>
      </c>
      <c r="AL15">
        <f t="shared" si="9"/>
        <v>3.7644785036796365E-3</v>
      </c>
      <c r="AM15">
        <f t="shared" si="10"/>
        <v>286.91817893981931</v>
      </c>
      <c r="AN15">
        <f t="shared" si="11"/>
        <v>280.83397808074949</v>
      </c>
      <c r="AO15">
        <f t="shared" si="12"/>
        <v>240.07839307132963</v>
      </c>
      <c r="AP15">
        <f t="shared" si="13"/>
        <v>0.16930854885557736</v>
      </c>
      <c r="AQ15">
        <f t="shared" si="14"/>
        <v>1.5803142551110225</v>
      </c>
      <c r="AR15">
        <f t="shared" si="15"/>
        <v>23.082822039730516</v>
      </c>
      <c r="AS15">
        <f t="shared" si="16"/>
        <v>17.644048884518114</v>
      </c>
      <c r="AT15">
        <f t="shared" si="17"/>
        <v>10.726078510284424</v>
      </c>
      <c r="AU15">
        <f t="shared" si="18"/>
        <v>1.2937185512656515</v>
      </c>
      <c r="AV15">
        <f t="shared" si="19"/>
        <v>0.21031420066709799</v>
      </c>
      <c r="AW15">
        <f t="shared" si="20"/>
        <v>0.37235355073584653</v>
      </c>
      <c r="AX15">
        <f t="shared" si="21"/>
        <v>0.92136500052980497</v>
      </c>
      <c r="AY15">
        <f t="shared" si="22"/>
        <v>0.13286071827570264</v>
      </c>
      <c r="AZ15">
        <f t="shared" si="23"/>
        <v>19.237904490943706</v>
      </c>
      <c r="BA15">
        <f t="shared" si="24"/>
        <v>0.7358069165799449</v>
      </c>
      <c r="BB15">
        <f t="shared" si="25"/>
        <v>28.198611634323221</v>
      </c>
      <c r="BC15">
        <f t="shared" si="26"/>
        <v>376.11207781774635</v>
      </c>
      <c r="BD15">
        <f t="shared" si="27"/>
        <v>9.1145791789781338E-3</v>
      </c>
    </row>
    <row r="16" spans="1:114" x14ac:dyDescent="0.25">
      <c r="A16" s="1">
        <v>4</v>
      </c>
      <c r="B16" s="1" t="s">
        <v>72</v>
      </c>
      <c r="C16" s="1">
        <v>110.00002664327621</v>
      </c>
      <c r="D16" s="1">
        <v>0</v>
      </c>
      <c r="E16">
        <f t="shared" si="0"/>
        <v>12.16914761963328</v>
      </c>
      <c r="F16">
        <f t="shared" si="1"/>
        <v>0.22723676436348206</v>
      </c>
      <c r="G16">
        <f t="shared" si="2"/>
        <v>280.90738675458653</v>
      </c>
      <c r="H16">
        <f t="shared" si="3"/>
        <v>3.7640240269689302</v>
      </c>
      <c r="I16">
        <f t="shared" si="4"/>
        <v>1.2073181458700546</v>
      </c>
      <c r="J16">
        <f t="shared" si="5"/>
        <v>13.760758399963379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7.682558536529541</v>
      </c>
      <c r="P16" s="1">
        <v>13.760758399963379</v>
      </c>
      <c r="Q16" s="1">
        <v>5.0953307151794434</v>
      </c>
      <c r="R16" s="1">
        <v>398.17636108398437</v>
      </c>
      <c r="S16" s="1">
        <v>381.84622192382812</v>
      </c>
      <c r="T16" s="1">
        <v>0.9440954327583313</v>
      </c>
      <c r="U16" s="1">
        <v>5.4370341300964355</v>
      </c>
      <c r="V16" s="1">
        <v>6.1334142684936523</v>
      </c>
      <c r="W16" s="1">
        <v>35.322257995605469</v>
      </c>
      <c r="X16" s="1">
        <v>499.9256591796875</v>
      </c>
      <c r="Y16" s="1">
        <v>1500.5052490234375</v>
      </c>
      <c r="Z16" s="1">
        <v>55.821006774902344</v>
      </c>
      <c r="AA16" s="1">
        <v>68.462715148925781</v>
      </c>
      <c r="AB16" s="1">
        <v>-2.0415916442871094</v>
      </c>
      <c r="AC16" s="1">
        <v>0.24967381358146667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0.83320943196614583</v>
      </c>
      <c r="AL16">
        <f t="shared" si="9"/>
        <v>3.7640240269689301E-3</v>
      </c>
      <c r="AM16">
        <f t="shared" si="10"/>
        <v>286.91075839996336</v>
      </c>
      <c r="AN16">
        <f t="shared" si="11"/>
        <v>280.83255853652952</v>
      </c>
      <c r="AO16">
        <f t="shared" si="12"/>
        <v>240.08083447752506</v>
      </c>
      <c r="AP16">
        <f t="shared" si="13"/>
        <v>0.17032572436066507</v>
      </c>
      <c r="AQ16">
        <f t="shared" si="14"/>
        <v>1.5795522647738343</v>
      </c>
      <c r="AR16">
        <f t="shared" si="15"/>
        <v>23.071715185964521</v>
      </c>
      <c r="AS16">
        <f t="shared" si="16"/>
        <v>17.634681055868086</v>
      </c>
      <c r="AT16">
        <f t="shared" si="17"/>
        <v>10.72165846824646</v>
      </c>
      <c r="AU16">
        <f t="shared" si="18"/>
        <v>1.2933379171640111</v>
      </c>
      <c r="AV16">
        <f t="shared" si="19"/>
        <v>0.21040188969179174</v>
      </c>
      <c r="AW16">
        <f t="shared" si="20"/>
        <v>0.37223411890377972</v>
      </c>
      <c r="AX16">
        <f t="shared" si="21"/>
        <v>0.92110379826023148</v>
      </c>
      <c r="AY16">
        <f t="shared" si="22"/>
        <v>0.13291670991300014</v>
      </c>
      <c r="AZ16">
        <f t="shared" si="23"/>
        <v>19.231682402608385</v>
      </c>
      <c r="BA16">
        <f t="shared" si="24"/>
        <v>0.73565579708844886</v>
      </c>
      <c r="BB16">
        <f t="shared" si="25"/>
        <v>28.205048167294301</v>
      </c>
      <c r="BC16">
        <f t="shared" si="26"/>
        <v>376.06159196135559</v>
      </c>
      <c r="BD16">
        <f t="shared" si="27"/>
        <v>9.1269994624163121E-3</v>
      </c>
    </row>
    <row r="17" spans="1:114" x14ac:dyDescent="0.25">
      <c r="A17" s="1">
        <v>5</v>
      </c>
      <c r="B17" s="1" t="s">
        <v>73</v>
      </c>
      <c r="C17" s="1">
        <v>110.50002663210034</v>
      </c>
      <c r="D17" s="1">
        <v>0</v>
      </c>
      <c r="E17">
        <f t="shared" si="0"/>
        <v>12.115917557953935</v>
      </c>
      <c r="F17">
        <f t="shared" si="1"/>
        <v>0.22716107346107384</v>
      </c>
      <c r="G17">
        <f t="shared" si="2"/>
        <v>281.26943320715782</v>
      </c>
      <c r="H17">
        <f t="shared" si="3"/>
        <v>3.7613212502735225</v>
      </c>
      <c r="I17">
        <f t="shared" si="4"/>
        <v>1.2068352207159805</v>
      </c>
      <c r="J17">
        <f t="shared" si="5"/>
        <v>13.754141807556152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7.6815462112426758</v>
      </c>
      <c r="P17" s="1">
        <v>13.754141807556152</v>
      </c>
      <c r="Q17" s="1">
        <v>5.0948939323425293</v>
      </c>
      <c r="R17" s="1">
        <v>398.1038818359375</v>
      </c>
      <c r="S17" s="1">
        <v>381.83740234375</v>
      </c>
      <c r="T17" s="1">
        <v>0.94400942325592041</v>
      </c>
      <c r="U17" s="1">
        <v>5.434150218963623</v>
      </c>
      <c r="V17" s="1">
        <v>6.1332993507385254</v>
      </c>
      <c r="W17" s="1">
        <v>35.306076049804687</v>
      </c>
      <c r="X17" s="1">
        <v>499.87942504882812</v>
      </c>
      <c r="Y17" s="1">
        <v>1500.53564453125</v>
      </c>
      <c r="Z17" s="1">
        <v>55.924030303955078</v>
      </c>
      <c r="AA17" s="1">
        <v>68.462936401367188</v>
      </c>
      <c r="AB17" s="1">
        <v>-2.0415916442871094</v>
      </c>
      <c r="AC17" s="1">
        <v>0.24967381358146667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0.83313237508138016</v>
      </c>
      <c r="AL17">
        <f t="shared" si="9"/>
        <v>3.7613212502735226E-3</v>
      </c>
      <c r="AM17">
        <f t="shared" si="10"/>
        <v>286.90414180755613</v>
      </c>
      <c r="AN17">
        <f t="shared" si="11"/>
        <v>280.83154621124265</v>
      </c>
      <c r="AO17">
        <f t="shared" si="12"/>
        <v>240.08569775866636</v>
      </c>
      <c r="AP17">
        <f t="shared" si="13"/>
        <v>0.17251236491839986</v>
      </c>
      <c r="AQ17">
        <f t="shared" si="14"/>
        <v>1.5788731015523627</v>
      </c>
      <c r="AR17">
        <f t="shared" si="15"/>
        <v>23.061720465744337</v>
      </c>
      <c r="AS17">
        <f t="shared" si="16"/>
        <v>17.627570246780714</v>
      </c>
      <c r="AT17">
        <f t="shared" si="17"/>
        <v>10.717844009399414</v>
      </c>
      <c r="AU17">
        <f t="shared" si="18"/>
        <v>1.2930095124411891</v>
      </c>
      <c r="AV17">
        <f t="shared" si="19"/>
        <v>0.21033699689694546</v>
      </c>
      <c r="AW17">
        <f t="shared" si="20"/>
        <v>0.37203788083638212</v>
      </c>
      <c r="AX17">
        <f t="shared" si="21"/>
        <v>0.920971631604807</v>
      </c>
      <c r="AY17">
        <f t="shared" si="22"/>
        <v>0.13287527419076978</v>
      </c>
      <c r="AZ17">
        <f t="shared" si="23"/>
        <v>19.256531317310241</v>
      </c>
      <c r="BA17">
        <f t="shared" si="24"/>
        <v>0.73662095824217966</v>
      </c>
      <c r="BB17">
        <f t="shared" si="25"/>
        <v>28.201592500226468</v>
      </c>
      <c r="BC17">
        <f t="shared" si="26"/>
        <v>376.07807540325723</v>
      </c>
      <c r="BD17">
        <f t="shared" si="27"/>
        <v>9.0855647293284492E-3</v>
      </c>
    </row>
    <row r="18" spans="1:114" x14ac:dyDescent="0.25">
      <c r="A18" s="1">
        <v>6</v>
      </c>
      <c r="B18" s="1" t="s">
        <v>73</v>
      </c>
      <c r="C18" s="1">
        <v>111.00002662092447</v>
      </c>
      <c r="D18" s="1">
        <v>0</v>
      </c>
      <c r="E18">
        <f t="shared" si="0"/>
        <v>12.112202158640088</v>
      </c>
      <c r="F18">
        <f t="shared" si="1"/>
        <v>0.22712589450283191</v>
      </c>
      <c r="G18">
        <f t="shared" si="2"/>
        <v>281.26218634064321</v>
      </c>
      <c r="H18">
        <f t="shared" si="3"/>
        <v>3.7597329746500932</v>
      </c>
      <c r="I18">
        <f t="shared" si="4"/>
        <v>1.2065077211912696</v>
      </c>
      <c r="J18">
        <f t="shared" si="5"/>
        <v>13.749296188354492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7.6804313659667969</v>
      </c>
      <c r="P18" s="1">
        <v>13.749296188354492</v>
      </c>
      <c r="Q18" s="1">
        <v>5.0947952270507813</v>
      </c>
      <c r="R18" s="1">
        <v>398.07403564453125</v>
      </c>
      <c r="S18" s="1">
        <v>381.81234741210937</v>
      </c>
      <c r="T18" s="1">
        <v>0.94326072931289673</v>
      </c>
      <c r="U18" s="1">
        <v>5.4316573143005371</v>
      </c>
      <c r="V18" s="1">
        <v>6.1289162635803223</v>
      </c>
      <c r="W18" s="1">
        <v>35.292652130126953</v>
      </c>
      <c r="X18" s="1">
        <v>499.86376953125</v>
      </c>
      <c r="Y18" s="1">
        <v>1500.5653076171875</v>
      </c>
      <c r="Z18" s="1">
        <v>55.897537231445312</v>
      </c>
      <c r="AA18" s="1">
        <v>68.463111877441406</v>
      </c>
      <c r="AB18" s="1">
        <v>-2.0415916442871094</v>
      </c>
      <c r="AC18" s="1">
        <v>0.24967381358146667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0.83310628255208319</v>
      </c>
      <c r="AL18">
        <f t="shared" si="9"/>
        <v>3.7597329746500933E-3</v>
      </c>
      <c r="AM18">
        <f t="shared" si="10"/>
        <v>286.89929618835447</v>
      </c>
      <c r="AN18">
        <f t="shared" si="11"/>
        <v>280.83043136596677</v>
      </c>
      <c r="AO18">
        <f t="shared" si="12"/>
        <v>240.09044385231027</v>
      </c>
      <c r="AP18">
        <f t="shared" si="13"/>
        <v>0.17387772500743306</v>
      </c>
      <c r="AQ18">
        <f t="shared" si="14"/>
        <v>1.5783758835801502</v>
      </c>
      <c r="AR18">
        <f t="shared" si="15"/>
        <v>23.054398789316863</v>
      </c>
      <c r="AS18">
        <f t="shared" si="16"/>
        <v>17.622741475016326</v>
      </c>
      <c r="AT18">
        <f t="shared" si="17"/>
        <v>10.714863777160645</v>
      </c>
      <c r="AU18">
        <f t="shared" si="18"/>
        <v>1.2927529813186021</v>
      </c>
      <c r="AV18">
        <f t="shared" si="19"/>
        <v>0.21030683549883991</v>
      </c>
      <c r="AW18">
        <f t="shared" si="20"/>
        <v>0.3718681623888806</v>
      </c>
      <c r="AX18">
        <f t="shared" si="21"/>
        <v>0.9208848189297214</v>
      </c>
      <c r="AY18">
        <f t="shared" si="22"/>
        <v>0.13285601545427519</v>
      </c>
      <c r="AZ18">
        <f t="shared" si="23"/>
        <v>19.256084530333229</v>
      </c>
      <c r="BA18">
        <f t="shared" si="24"/>
        <v>0.73665031591307528</v>
      </c>
      <c r="BB18">
        <f t="shared" si="25"/>
        <v>28.197998672587399</v>
      </c>
      <c r="BC18">
        <f t="shared" si="26"/>
        <v>376.0547865945091</v>
      </c>
      <c r="BD18">
        <f t="shared" si="27"/>
        <v>9.0821835691648218E-3</v>
      </c>
    </row>
    <row r="19" spans="1:114" x14ac:dyDescent="0.25">
      <c r="A19" s="1">
        <v>7</v>
      </c>
      <c r="B19" s="1" t="s">
        <v>74</v>
      </c>
      <c r="C19" s="1">
        <v>111.5000266097486</v>
      </c>
      <c r="D19" s="1">
        <v>0</v>
      </c>
      <c r="E19">
        <f t="shared" si="0"/>
        <v>12.158896654612136</v>
      </c>
      <c r="F19">
        <f t="shared" si="1"/>
        <v>0.22706998396907044</v>
      </c>
      <c r="G19">
        <f t="shared" si="2"/>
        <v>280.83905352660213</v>
      </c>
      <c r="H19">
        <f t="shared" si="3"/>
        <v>3.7589759582720843</v>
      </c>
      <c r="I19">
        <f t="shared" si="4"/>
        <v>1.2065475836114536</v>
      </c>
      <c r="J19">
        <f t="shared" si="5"/>
        <v>13.747856140136719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7.6795692443847656</v>
      </c>
      <c r="P19" s="1">
        <v>13.747856140136719</v>
      </c>
      <c r="Q19" s="1">
        <v>5.0951151847839355</v>
      </c>
      <c r="R19" s="1">
        <v>398.07241821289062</v>
      </c>
      <c r="S19" s="1">
        <v>381.7552490234375</v>
      </c>
      <c r="T19" s="1">
        <v>0.94138050079345703</v>
      </c>
      <c r="U19" s="1">
        <v>5.4288959503173828</v>
      </c>
      <c r="V19" s="1">
        <v>6.1170830726623535</v>
      </c>
      <c r="W19" s="1">
        <v>35.276924133300781</v>
      </c>
      <c r="X19" s="1">
        <v>499.86264038085937</v>
      </c>
      <c r="Y19" s="1">
        <v>1500.5196533203125</v>
      </c>
      <c r="Z19" s="1">
        <v>55.927986145019531</v>
      </c>
      <c r="AA19" s="1">
        <v>68.46337890625</v>
      </c>
      <c r="AB19" s="1">
        <v>-2.0415916442871094</v>
      </c>
      <c r="AC19" s="1">
        <v>0.24967381358146667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0.83310440063476554</v>
      </c>
      <c r="AL19">
        <f t="shared" si="9"/>
        <v>3.7589759582720844E-3</v>
      </c>
      <c r="AM19">
        <f t="shared" si="10"/>
        <v>286.8978561401367</v>
      </c>
      <c r="AN19">
        <f t="shared" si="11"/>
        <v>280.82956924438474</v>
      </c>
      <c r="AO19">
        <f t="shared" si="12"/>
        <v>240.08313916497355</v>
      </c>
      <c r="AP19">
        <f t="shared" si="13"/>
        <v>0.1742689090415907</v>
      </c>
      <c r="AQ19">
        <f t="shared" si="14"/>
        <v>1.5782281441006387</v>
      </c>
      <c r="AR19">
        <f t="shared" si="15"/>
        <v>23.052150935491774</v>
      </c>
      <c r="AS19">
        <f t="shared" si="16"/>
        <v>17.623254985174391</v>
      </c>
      <c r="AT19">
        <f t="shared" si="17"/>
        <v>10.713712692260742</v>
      </c>
      <c r="AU19">
        <f t="shared" si="18"/>
        <v>1.2926539107374779</v>
      </c>
      <c r="AV19">
        <f t="shared" si="19"/>
        <v>0.2102588980375199</v>
      </c>
      <c r="AW19">
        <f t="shared" si="20"/>
        <v>0.37168056048918513</v>
      </c>
      <c r="AX19">
        <f t="shared" si="21"/>
        <v>0.92097335024829285</v>
      </c>
      <c r="AY19">
        <f t="shared" si="22"/>
        <v>0.13282540642070978</v>
      </c>
      <c r="AZ19">
        <f t="shared" si="23"/>
        <v>19.227190533264388</v>
      </c>
      <c r="BA19">
        <f t="shared" si="24"/>
        <v>0.73565210758728894</v>
      </c>
      <c r="BB19">
        <f t="shared" si="25"/>
        <v>28.187778086706082</v>
      </c>
      <c r="BC19">
        <f t="shared" si="26"/>
        <v>375.97549187878747</v>
      </c>
      <c r="BD19">
        <f t="shared" si="27"/>
        <v>9.1158144103152053E-3</v>
      </c>
    </row>
    <row r="20" spans="1:114" x14ac:dyDescent="0.25">
      <c r="A20" s="1">
        <v>8</v>
      </c>
      <c r="B20" s="1" t="s">
        <v>74</v>
      </c>
      <c r="C20" s="1">
        <v>112.00002659857273</v>
      </c>
      <c r="D20" s="1">
        <v>0</v>
      </c>
      <c r="E20">
        <f t="shared" si="0"/>
        <v>12.152193751940981</v>
      </c>
      <c r="F20">
        <f t="shared" si="1"/>
        <v>0.22713034768692458</v>
      </c>
      <c r="G20">
        <f t="shared" si="2"/>
        <v>280.88524479746002</v>
      </c>
      <c r="H20">
        <f t="shared" si="3"/>
        <v>3.7585080449915589</v>
      </c>
      <c r="I20">
        <f t="shared" si="4"/>
        <v>1.2061040929922815</v>
      </c>
      <c r="J20">
        <f t="shared" si="5"/>
        <v>13.742029190063477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7.6787281036376953</v>
      </c>
      <c r="P20" s="1">
        <v>13.742029190063477</v>
      </c>
      <c r="Q20" s="1">
        <v>5.0948448181152344</v>
      </c>
      <c r="R20" s="1">
        <v>398.03402709960937</v>
      </c>
      <c r="S20" s="1">
        <v>381.72494506835937</v>
      </c>
      <c r="T20" s="1">
        <v>0.93960553407669067</v>
      </c>
      <c r="U20" s="1">
        <v>5.4266576766967773</v>
      </c>
      <c r="V20" s="1">
        <v>6.1058845520019531</v>
      </c>
      <c r="W20" s="1">
        <v>35.264316558837891</v>
      </c>
      <c r="X20" s="1">
        <v>499.8531494140625</v>
      </c>
      <c r="Y20" s="1">
        <v>1500.5267333984375</v>
      </c>
      <c r="Z20" s="1">
        <v>55.975334167480469</v>
      </c>
      <c r="AA20" s="1">
        <v>68.463203430175781</v>
      </c>
      <c r="AB20" s="1">
        <v>-2.0415916442871094</v>
      </c>
      <c r="AC20" s="1">
        <v>0.24967381358146667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0.83308858235677075</v>
      </c>
      <c r="AL20">
        <f t="shared" si="9"/>
        <v>3.7585080449915589E-3</v>
      </c>
      <c r="AM20">
        <f t="shared" si="10"/>
        <v>286.89202919006345</v>
      </c>
      <c r="AN20">
        <f t="shared" si="11"/>
        <v>280.82872810363767</v>
      </c>
      <c r="AO20">
        <f t="shared" si="12"/>
        <v>240.08427197744822</v>
      </c>
      <c r="AP20">
        <f t="shared" si="13"/>
        <v>0.17514840108194998</v>
      </c>
      <c r="AQ20">
        <f t="shared" si="14"/>
        <v>1.577630461457898</v>
      </c>
      <c r="AR20">
        <f t="shared" si="15"/>
        <v>23.043480036205011</v>
      </c>
      <c r="AS20">
        <f t="shared" si="16"/>
        <v>17.616822359508234</v>
      </c>
      <c r="AT20">
        <f t="shared" si="17"/>
        <v>10.710378646850586</v>
      </c>
      <c r="AU20">
        <f t="shared" si="18"/>
        <v>1.2923669967244491</v>
      </c>
      <c r="AV20">
        <f t="shared" si="19"/>
        <v>0.21031065356539153</v>
      </c>
      <c r="AW20">
        <f t="shared" si="20"/>
        <v>0.37152636846561654</v>
      </c>
      <c r="AX20">
        <f t="shared" si="21"/>
        <v>0.92084062825883262</v>
      </c>
      <c r="AY20">
        <f t="shared" si="22"/>
        <v>0.132858453373044</v>
      </c>
      <c r="AZ20">
        <f t="shared" si="23"/>
        <v>19.230303655103228</v>
      </c>
      <c r="BA20">
        <f t="shared" si="24"/>
        <v>0.7358315154047872</v>
      </c>
      <c r="BB20">
        <f t="shared" si="25"/>
        <v>28.188788861385049</v>
      </c>
      <c r="BC20">
        <f t="shared" si="26"/>
        <v>375.94837416261765</v>
      </c>
      <c r="BD20">
        <f t="shared" si="27"/>
        <v>9.1117729831685177E-3</v>
      </c>
    </row>
    <row r="21" spans="1:114" x14ac:dyDescent="0.25">
      <c r="A21" s="1">
        <v>9</v>
      </c>
      <c r="B21" s="1" t="s">
        <v>75</v>
      </c>
      <c r="C21" s="1">
        <v>112.50002658739686</v>
      </c>
      <c r="D21" s="1">
        <v>0</v>
      </c>
      <c r="E21">
        <f t="shared" si="0"/>
        <v>12.162814448271583</v>
      </c>
      <c r="F21">
        <f t="shared" si="1"/>
        <v>0.2271690208865067</v>
      </c>
      <c r="G21">
        <f t="shared" si="2"/>
        <v>280.79079212690647</v>
      </c>
      <c r="H21">
        <f t="shared" si="3"/>
        <v>3.7576176260660854</v>
      </c>
      <c r="I21">
        <f t="shared" si="4"/>
        <v>1.2056349705437657</v>
      </c>
      <c r="J21">
        <f t="shared" si="5"/>
        <v>13.736164093017578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7.6779494285583496</v>
      </c>
      <c r="P21" s="1">
        <v>13.736164093017578</v>
      </c>
      <c r="Q21" s="1">
        <v>5.0950846672058105</v>
      </c>
      <c r="R21" s="1">
        <v>398.01141357421875</v>
      </c>
      <c r="S21" s="1">
        <v>381.6903076171875</v>
      </c>
      <c r="T21" s="1">
        <v>0.93877130746841431</v>
      </c>
      <c r="U21" s="1">
        <v>5.4247250556945801</v>
      </c>
      <c r="V21" s="1">
        <v>6.1007876396179199</v>
      </c>
      <c r="W21" s="1">
        <v>35.253627777099609</v>
      </c>
      <c r="X21" s="1">
        <v>499.85806274414062</v>
      </c>
      <c r="Y21" s="1">
        <v>1500.5421142578125</v>
      </c>
      <c r="Z21" s="1">
        <v>55.894710540771484</v>
      </c>
      <c r="AA21" s="1">
        <v>68.463211059570313</v>
      </c>
      <c r="AB21" s="1">
        <v>-2.0415916442871094</v>
      </c>
      <c r="AC21" s="1">
        <v>0.24967381358146667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0.83309677124023418</v>
      </c>
      <c r="AL21">
        <f t="shared" si="9"/>
        <v>3.7576176260660852E-3</v>
      </c>
      <c r="AM21">
        <f t="shared" si="10"/>
        <v>286.88616409301756</v>
      </c>
      <c r="AN21">
        <f t="shared" si="11"/>
        <v>280.82794942855833</v>
      </c>
      <c r="AO21">
        <f t="shared" si="12"/>
        <v>240.08673291489322</v>
      </c>
      <c r="AP21">
        <f t="shared" si="13"/>
        <v>0.17627972661374369</v>
      </c>
      <c r="AQ21">
        <f t="shared" si="14"/>
        <v>1.5770290669719231</v>
      </c>
      <c r="AR21">
        <f t="shared" si="15"/>
        <v>23.034693269057147</v>
      </c>
      <c r="AS21">
        <f t="shared" si="16"/>
        <v>17.609968213362567</v>
      </c>
      <c r="AT21">
        <f t="shared" si="17"/>
        <v>10.707056760787964</v>
      </c>
      <c r="AU21">
        <f t="shared" si="18"/>
        <v>1.2920811848711431</v>
      </c>
      <c r="AV21">
        <f t="shared" si="19"/>
        <v>0.21034381068859706</v>
      </c>
      <c r="AW21">
        <f t="shared" si="20"/>
        <v>0.37139409642815735</v>
      </c>
      <c r="AX21">
        <f t="shared" si="21"/>
        <v>0.92068708844298575</v>
      </c>
      <c r="AY21">
        <f t="shared" si="22"/>
        <v>0.13287962495944847</v>
      </c>
      <c r="AZ21">
        <f t="shared" si="23"/>
        <v>19.22383926496833</v>
      </c>
      <c r="BA21">
        <f t="shared" si="24"/>
        <v>0.73565083137642262</v>
      </c>
      <c r="BB21">
        <f t="shared" si="25"/>
        <v>28.190641900084302</v>
      </c>
      <c r="BC21">
        <f t="shared" si="26"/>
        <v>375.90868814106631</v>
      </c>
      <c r="BD21">
        <f t="shared" si="27"/>
        <v>9.1212988000885162E-3</v>
      </c>
    </row>
    <row r="22" spans="1:114" x14ac:dyDescent="0.25">
      <c r="A22" s="1">
        <v>10</v>
      </c>
      <c r="B22" s="1" t="s">
        <v>75</v>
      </c>
      <c r="C22" s="1">
        <v>113.00002657622099</v>
      </c>
      <c r="D22" s="1">
        <v>0</v>
      </c>
      <c r="E22">
        <f t="shared" si="0"/>
        <v>12.202442913159169</v>
      </c>
      <c r="F22">
        <f t="shared" si="1"/>
        <v>0.22733726745953498</v>
      </c>
      <c r="G22">
        <f t="shared" si="2"/>
        <v>280.52694494397457</v>
      </c>
      <c r="H22">
        <f t="shared" si="3"/>
        <v>3.7578096730839428</v>
      </c>
      <c r="I22">
        <f t="shared" si="4"/>
        <v>1.2048869924966679</v>
      </c>
      <c r="J22">
        <f t="shared" si="5"/>
        <v>13.728196144104004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7.6768579483032227</v>
      </c>
      <c r="P22" s="1">
        <v>13.728196144104004</v>
      </c>
      <c r="Q22" s="1">
        <v>5.0958447456359863</v>
      </c>
      <c r="R22" s="1">
        <v>398.01824951171875</v>
      </c>
      <c r="S22" s="1">
        <v>381.65078735351563</v>
      </c>
      <c r="T22" s="1">
        <v>0.93780225515365601</v>
      </c>
      <c r="U22" s="1">
        <v>5.423682689666748</v>
      </c>
      <c r="V22" s="1">
        <v>6.0949869155883789</v>
      </c>
      <c r="W22" s="1">
        <v>35.249729156494141</v>
      </c>
      <c r="X22" s="1">
        <v>499.89230346679687</v>
      </c>
      <c r="Y22" s="1">
        <v>1500.5106201171875</v>
      </c>
      <c r="Z22" s="1">
        <v>55.911567687988281</v>
      </c>
      <c r="AA22" s="1">
        <v>68.463699340820313</v>
      </c>
      <c r="AB22" s="1">
        <v>-2.0415916442871094</v>
      </c>
      <c r="AC22" s="1">
        <v>0.24967381358146667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0.83315383911132801</v>
      </c>
      <c r="AL22">
        <f t="shared" si="9"/>
        <v>3.7578096730839427E-3</v>
      </c>
      <c r="AM22">
        <f t="shared" si="10"/>
        <v>286.87819614410398</v>
      </c>
      <c r="AN22">
        <f t="shared" si="11"/>
        <v>280.8268579483032</v>
      </c>
      <c r="AO22">
        <f t="shared" si="12"/>
        <v>240.08169385250585</v>
      </c>
      <c r="AP22">
        <f t="shared" si="13"/>
        <v>0.17696866214384135</v>
      </c>
      <c r="AQ22">
        <f t="shared" si="14"/>
        <v>1.5762123734820237</v>
      </c>
      <c r="AR22">
        <f t="shared" si="15"/>
        <v>23.02260013201235</v>
      </c>
      <c r="AS22">
        <f t="shared" si="16"/>
        <v>17.598917442345602</v>
      </c>
      <c r="AT22">
        <f t="shared" si="17"/>
        <v>10.702527046203613</v>
      </c>
      <c r="AU22">
        <f t="shared" si="18"/>
        <v>1.2916915423275497</v>
      </c>
      <c r="AV22">
        <f t="shared" si="19"/>
        <v>0.21048805000899692</v>
      </c>
      <c r="AW22">
        <f t="shared" si="20"/>
        <v>0.37132538098535589</v>
      </c>
      <c r="AX22">
        <f t="shared" si="21"/>
        <v>0.92036616134219384</v>
      </c>
      <c r="AY22">
        <f t="shared" si="22"/>
        <v>0.13297172592162712</v>
      </c>
      <c r="AZ22">
        <f t="shared" si="23"/>
        <v>19.205912415643127</v>
      </c>
      <c r="BA22">
        <f t="shared" si="24"/>
        <v>0.73503567722009699</v>
      </c>
      <c r="BB22">
        <f t="shared" si="25"/>
        <v>28.202425338346881</v>
      </c>
      <c r="BC22">
        <f t="shared" si="26"/>
        <v>375.85033040310935</v>
      </c>
      <c r="BD22">
        <f t="shared" si="27"/>
        <v>9.1562640063323573E-3</v>
      </c>
    </row>
    <row r="23" spans="1:114" x14ac:dyDescent="0.25">
      <c r="A23" s="1">
        <v>11</v>
      </c>
      <c r="B23" s="1" t="s">
        <v>76</v>
      </c>
      <c r="C23" s="1">
        <v>113.50002656504512</v>
      </c>
      <c r="D23" s="1">
        <v>0</v>
      </c>
      <c r="E23">
        <f t="shared" si="0"/>
        <v>12.179204731790879</v>
      </c>
      <c r="F23">
        <f t="shared" si="1"/>
        <v>0.22724864406915016</v>
      </c>
      <c r="G23">
        <f t="shared" si="2"/>
        <v>280.68878963643078</v>
      </c>
      <c r="H23">
        <f t="shared" si="3"/>
        <v>3.7543398771502972</v>
      </c>
      <c r="I23">
        <f t="shared" si="4"/>
        <v>1.2042240339836545</v>
      </c>
      <c r="J23">
        <f t="shared" si="5"/>
        <v>13.71888256072998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7.6762700080871582</v>
      </c>
      <c r="P23" s="1">
        <v>13.71888256072998</v>
      </c>
      <c r="Q23" s="1">
        <v>5.0959477424621582</v>
      </c>
      <c r="R23" s="1">
        <v>398.00619506835937</v>
      </c>
      <c r="S23" s="1">
        <v>381.66860961914062</v>
      </c>
      <c r="T23" s="1">
        <v>0.93778550624847412</v>
      </c>
      <c r="U23" s="1">
        <v>5.4194126129150391</v>
      </c>
      <c r="V23" s="1">
        <v>6.0951428413391113</v>
      </c>
      <c r="W23" s="1">
        <v>35.223503112792969</v>
      </c>
      <c r="X23" s="1">
        <v>499.9068603515625</v>
      </c>
      <c r="Y23" s="1">
        <v>1500.588623046875</v>
      </c>
      <c r="Z23" s="1">
        <v>55.938438415527344</v>
      </c>
      <c r="AA23" s="1">
        <v>68.463912963867187</v>
      </c>
      <c r="AB23" s="1">
        <v>-2.0415916442871094</v>
      </c>
      <c r="AC23" s="1">
        <v>0.24967381358146667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0.83317810058593744</v>
      </c>
      <c r="AL23">
        <f t="shared" si="9"/>
        <v>3.754339877150297E-3</v>
      </c>
      <c r="AM23">
        <f t="shared" si="10"/>
        <v>286.86888256072996</v>
      </c>
      <c r="AN23">
        <f t="shared" si="11"/>
        <v>280.82627000808714</v>
      </c>
      <c r="AO23">
        <f t="shared" si="12"/>
        <v>240.09417432097689</v>
      </c>
      <c r="AP23">
        <f t="shared" si="13"/>
        <v>0.18003276864918497</v>
      </c>
      <c r="AQ23">
        <f t="shared" si="14"/>
        <v>1.5752582274295539</v>
      </c>
      <c r="AR23">
        <f t="shared" si="15"/>
        <v>23.008591814799122</v>
      </c>
      <c r="AS23">
        <f t="shared" si="16"/>
        <v>17.589179201884082</v>
      </c>
      <c r="AT23">
        <f t="shared" si="17"/>
        <v>10.697576284408569</v>
      </c>
      <c r="AU23">
        <f t="shared" si="18"/>
        <v>1.2912657999847064</v>
      </c>
      <c r="AV23">
        <f t="shared" si="19"/>
        <v>0.21041207434105152</v>
      </c>
      <c r="AW23">
        <f t="shared" si="20"/>
        <v>0.37103419344589927</v>
      </c>
      <c r="AX23">
        <f t="shared" si="21"/>
        <v>0.92023160653880709</v>
      </c>
      <c r="AY23">
        <f t="shared" si="22"/>
        <v>0.13292321309905791</v>
      </c>
      <c r="AZ23">
        <f t="shared" si="23"/>
        <v>19.217052863601825</v>
      </c>
      <c r="BA23">
        <f t="shared" si="24"/>
        <v>0.7354253993183365</v>
      </c>
      <c r="BB23">
        <f t="shared" si="25"/>
        <v>28.197056812509558</v>
      </c>
      <c r="BC23">
        <f t="shared" si="26"/>
        <v>375.8791989872127</v>
      </c>
      <c r="BD23">
        <f t="shared" si="27"/>
        <v>9.1363855376624774E-3</v>
      </c>
    </row>
    <row r="24" spans="1:114" x14ac:dyDescent="0.25">
      <c r="A24" s="1">
        <v>12</v>
      </c>
      <c r="B24" s="1" t="s">
        <v>76</v>
      </c>
      <c r="C24" s="1">
        <v>114.00002655386925</v>
      </c>
      <c r="D24" s="1">
        <v>0</v>
      </c>
      <c r="E24">
        <f t="shared" si="0"/>
        <v>12.102092466492811</v>
      </c>
      <c r="F24">
        <f t="shared" si="1"/>
        <v>0.22721230547433197</v>
      </c>
      <c r="G24">
        <f t="shared" si="2"/>
        <v>281.29238926700185</v>
      </c>
      <c r="H24">
        <f t="shared" si="3"/>
        <v>3.751685828992064</v>
      </c>
      <c r="I24">
        <f t="shared" si="4"/>
        <v>1.2035598003969734</v>
      </c>
      <c r="J24">
        <f t="shared" si="5"/>
        <v>13.710186958312988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7.6757264137268066</v>
      </c>
      <c r="P24" s="1">
        <v>13.710186958312988</v>
      </c>
      <c r="Q24" s="1">
        <v>5.095672607421875</v>
      </c>
      <c r="R24" s="1">
        <v>397.954345703125</v>
      </c>
      <c r="S24" s="1">
        <v>381.7095947265625</v>
      </c>
      <c r="T24" s="1">
        <v>0.93743413686752319</v>
      </c>
      <c r="U24" s="1">
        <v>5.416114330291748</v>
      </c>
      <c r="V24" s="1">
        <v>6.09307861328125</v>
      </c>
      <c r="W24" s="1">
        <v>35.203338623046875</v>
      </c>
      <c r="X24" s="1">
        <v>499.88381958007812</v>
      </c>
      <c r="Y24" s="1">
        <v>1500.67822265625</v>
      </c>
      <c r="Z24" s="1">
        <v>55.881385803222656</v>
      </c>
      <c r="AA24" s="1">
        <v>68.463851928710938</v>
      </c>
      <c r="AB24" s="1">
        <v>-2.0415916442871094</v>
      </c>
      <c r="AC24" s="1">
        <v>0.24967381358146667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0.8331396993001301</v>
      </c>
      <c r="AL24">
        <f t="shared" si="9"/>
        <v>3.7516858289920641E-3</v>
      </c>
      <c r="AM24">
        <f t="shared" si="10"/>
        <v>286.86018695831297</v>
      </c>
      <c r="AN24">
        <f t="shared" si="11"/>
        <v>280.82572641372678</v>
      </c>
      <c r="AO24">
        <f t="shared" si="12"/>
        <v>240.10851025815646</v>
      </c>
      <c r="AP24">
        <f t="shared" si="13"/>
        <v>0.18261591016479908</v>
      </c>
      <c r="AQ24">
        <f t="shared" si="14"/>
        <v>1.5743678499350371</v>
      </c>
      <c r="AR24">
        <f t="shared" si="15"/>
        <v>22.995607252340584</v>
      </c>
      <c r="AS24">
        <f t="shared" si="16"/>
        <v>17.579492922048836</v>
      </c>
      <c r="AT24">
        <f t="shared" si="17"/>
        <v>10.692956686019897</v>
      </c>
      <c r="AU24">
        <f t="shared" si="18"/>
        <v>1.290868647604644</v>
      </c>
      <c r="AV24">
        <f t="shared" si="19"/>
        <v>0.21038092047205725</v>
      </c>
      <c r="AW24">
        <f t="shared" si="20"/>
        <v>0.37080804953806362</v>
      </c>
      <c r="AX24">
        <f t="shared" si="21"/>
        <v>0.92006059806658036</v>
      </c>
      <c r="AY24">
        <f t="shared" si="22"/>
        <v>0.13290332049559447</v>
      </c>
      <c r="AZ24">
        <f t="shared" si="23"/>
        <v>19.258360487449334</v>
      </c>
      <c r="BA24">
        <f t="shared" si="24"/>
        <v>0.73692774075670153</v>
      </c>
      <c r="BB24">
        <f t="shared" si="25"/>
        <v>28.195819192739535</v>
      </c>
      <c r="BC24">
        <f t="shared" si="26"/>
        <v>375.95683957242647</v>
      </c>
      <c r="BD24">
        <f t="shared" si="27"/>
        <v>9.0762655475858239E-3</v>
      </c>
    </row>
    <row r="25" spans="1:114" x14ac:dyDescent="0.25">
      <c r="A25" s="1">
        <v>13</v>
      </c>
      <c r="B25" s="1" t="s">
        <v>77</v>
      </c>
      <c r="C25" s="1">
        <v>114.50002654269338</v>
      </c>
      <c r="D25" s="1">
        <v>0</v>
      </c>
      <c r="E25">
        <f t="shared" si="0"/>
        <v>12.157960521288363</v>
      </c>
      <c r="F25">
        <f t="shared" si="1"/>
        <v>0.22729926692099875</v>
      </c>
      <c r="G25">
        <f t="shared" si="2"/>
        <v>280.88451204353896</v>
      </c>
      <c r="H25">
        <f t="shared" si="3"/>
        <v>3.7518092560454557</v>
      </c>
      <c r="I25">
        <f t="shared" si="4"/>
        <v>1.2031753244268752</v>
      </c>
      <c r="J25">
        <f t="shared" si="5"/>
        <v>13.70526123046875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7.6747493743896484</v>
      </c>
      <c r="P25" s="1">
        <v>13.70526123046875</v>
      </c>
      <c r="Q25" s="1">
        <v>5.0962696075439453</v>
      </c>
      <c r="R25" s="1">
        <v>397.991943359375</v>
      </c>
      <c r="S25" s="1">
        <v>381.68011474609375</v>
      </c>
      <c r="T25" s="1">
        <v>0.93551868200302124</v>
      </c>
      <c r="U25" s="1">
        <v>5.4143805503845215</v>
      </c>
      <c r="V25" s="1">
        <v>6.0810179710388184</v>
      </c>
      <c r="W25" s="1">
        <v>35.194320678710937</v>
      </c>
      <c r="X25" s="1">
        <v>499.880859375</v>
      </c>
      <c r="Y25" s="1">
        <v>1500.7568359375</v>
      </c>
      <c r="Z25" s="1">
        <v>55.859683990478516</v>
      </c>
      <c r="AA25" s="1">
        <v>68.463668823242188</v>
      </c>
      <c r="AB25" s="1">
        <v>-2.0415916442871094</v>
      </c>
      <c r="AC25" s="1">
        <v>0.24967381358146667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0.83313476562499988</v>
      </c>
      <c r="AL25">
        <f t="shared" si="9"/>
        <v>3.7518092560454557E-3</v>
      </c>
      <c r="AM25">
        <f t="shared" si="10"/>
        <v>286.85526123046873</v>
      </c>
      <c r="AN25">
        <f t="shared" si="11"/>
        <v>280.82474937438963</v>
      </c>
      <c r="AO25">
        <f t="shared" si="12"/>
        <v>240.12108838287531</v>
      </c>
      <c r="AP25">
        <f t="shared" si="13"/>
        <v>0.18319323089462186</v>
      </c>
      <c r="AQ25">
        <f t="shared" si="14"/>
        <v>1.5738636813114049</v>
      </c>
      <c r="AR25">
        <f t="shared" si="15"/>
        <v>22.988304722242791</v>
      </c>
      <c r="AS25">
        <f t="shared" si="16"/>
        <v>17.57392417185827</v>
      </c>
      <c r="AT25">
        <f t="shared" si="17"/>
        <v>10.690005302429199</v>
      </c>
      <c r="AU25">
        <f t="shared" si="18"/>
        <v>1.2906149699605942</v>
      </c>
      <c r="AV25">
        <f t="shared" si="19"/>
        <v>0.21045547318434674</v>
      </c>
      <c r="AW25">
        <f t="shared" si="20"/>
        <v>0.37068835688452961</v>
      </c>
      <c r="AX25">
        <f t="shared" si="21"/>
        <v>0.9199266130760646</v>
      </c>
      <c r="AY25">
        <f t="shared" si="22"/>
        <v>0.13295092456158822</v>
      </c>
      <c r="AZ25">
        <f t="shared" si="23"/>
        <v>19.230384210126836</v>
      </c>
      <c r="BA25">
        <f t="shared" si="24"/>
        <v>0.73591602284649449</v>
      </c>
      <c r="BB25">
        <f t="shared" si="25"/>
        <v>28.198127512917303</v>
      </c>
      <c r="BC25">
        <f t="shared" si="26"/>
        <v>375.90080259439168</v>
      </c>
      <c r="BD25">
        <f t="shared" si="27"/>
        <v>9.1202710584853304E-3</v>
      </c>
    </row>
    <row r="26" spans="1:114" x14ac:dyDescent="0.25">
      <c r="A26" s="1">
        <v>14</v>
      </c>
      <c r="B26" s="1" t="s">
        <v>77</v>
      </c>
      <c r="C26" s="1">
        <v>115.00002653151751</v>
      </c>
      <c r="D26" s="1">
        <v>0</v>
      </c>
      <c r="E26">
        <f t="shared" si="0"/>
        <v>12.194541955594328</v>
      </c>
      <c r="F26">
        <f t="shared" si="1"/>
        <v>0.2274832958411783</v>
      </c>
      <c r="G26">
        <f t="shared" si="2"/>
        <v>280.70819501622776</v>
      </c>
      <c r="H26">
        <f t="shared" si="3"/>
        <v>3.7518336855004493</v>
      </c>
      <c r="I26">
        <f t="shared" si="4"/>
        <v>1.2022898871352394</v>
      </c>
      <c r="J26">
        <f t="shared" si="5"/>
        <v>13.69575309753418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7.6739902496337891</v>
      </c>
      <c r="P26" s="1">
        <v>13.69575309753418</v>
      </c>
      <c r="Q26" s="1">
        <v>5.0971317291259766</v>
      </c>
      <c r="R26" s="1">
        <v>398.05606079101562</v>
      </c>
      <c r="S26" s="1">
        <v>381.70028686523437</v>
      </c>
      <c r="T26" s="1">
        <v>0.93423223495483398</v>
      </c>
      <c r="U26" s="1">
        <v>5.4131112098693848</v>
      </c>
      <c r="V26" s="1">
        <v>6.072962760925293</v>
      </c>
      <c r="W26" s="1">
        <v>35.187850952148438</v>
      </c>
      <c r="X26" s="1">
        <v>499.88284301757812</v>
      </c>
      <c r="Y26" s="1">
        <v>1500.79345703125</v>
      </c>
      <c r="Z26" s="1">
        <v>55.864559173583984</v>
      </c>
      <c r="AA26" s="1">
        <v>68.463584899902344</v>
      </c>
      <c r="AB26" s="1">
        <v>-2.0415916442871094</v>
      </c>
      <c r="AC26" s="1">
        <v>0.24967381358146667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0.83313807169596332</v>
      </c>
      <c r="AL26">
        <f t="shared" si="9"/>
        <v>3.7518336855004494E-3</v>
      </c>
      <c r="AM26">
        <f t="shared" si="10"/>
        <v>286.84575309753416</v>
      </c>
      <c r="AN26">
        <f t="shared" si="11"/>
        <v>280.82399024963377</v>
      </c>
      <c r="AO26">
        <f t="shared" si="12"/>
        <v>240.12694775774435</v>
      </c>
      <c r="AP26">
        <f t="shared" si="13"/>
        <v>0.18432877230874453</v>
      </c>
      <c r="AQ26">
        <f t="shared" si="14"/>
        <v>1.5728908860247452</v>
      </c>
      <c r="AR26">
        <f t="shared" si="15"/>
        <v>22.974123956909374</v>
      </c>
      <c r="AS26">
        <f t="shared" si="16"/>
        <v>17.561012747039989</v>
      </c>
      <c r="AT26">
        <f t="shared" si="17"/>
        <v>10.684871673583984</v>
      </c>
      <c r="AU26">
        <f t="shared" si="18"/>
        <v>1.2901738283288349</v>
      </c>
      <c r="AV26">
        <f t="shared" si="19"/>
        <v>0.21061322864510734</v>
      </c>
      <c r="AW26">
        <f t="shared" si="20"/>
        <v>0.37060099888950571</v>
      </c>
      <c r="AX26">
        <f t="shared" si="21"/>
        <v>0.91957282943932916</v>
      </c>
      <c r="AY26">
        <f t="shared" si="22"/>
        <v>0.13305165718941928</v>
      </c>
      <c r="AZ26">
        <f t="shared" si="23"/>
        <v>19.218289341591852</v>
      </c>
      <c r="BA26">
        <f t="shared" si="24"/>
        <v>0.73541520579295883</v>
      </c>
      <c r="BB26">
        <f t="shared" si="25"/>
        <v>28.211462376765617</v>
      </c>
      <c r="BC26">
        <f t="shared" si="26"/>
        <v>375.90358565165462</v>
      </c>
      <c r="BD26">
        <f t="shared" si="27"/>
        <v>9.1519707370108436E-3</v>
      </c>
    </row>
    <row r="27" spans="1:114" x14ac:dyDescent="0.25">
      <c r="A27" s="1">
        <v>15</v>
      </c>
      <c r="B27" s="1" t="s">
        <v>78</v>
      </c>
      <c r="C27" s="1">
        <v>115.50002652034163</v>
      </c>
      <c r="D27" s="1">
        <v>0</v>
      </c>
      <c r="E27">
        <f t="shared" si="0"/>
        <v>12.149573464843376</v>
      </c>
      <c r="F27">
        <f t="shared" si="1"/>
        <v>0.22755232141384291</v>
      </c>
      <c r="G27">
        <f t="shared" si="2"/>
        <v>281.15060733394228</v>
      </c>
      <c r="H27">
        <f t="shared" si="3"/>
        <v>3.7501708765301647</v>
      </c>
      <c r="I27">
        <f t="shared" si="4"/>
        <v>1.2014293612342808</v>
      </c>
      <c r="J27">
        <f t="shared" si="5"/>
        <v>13.685844421386719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7.6728949546813965</v>
      </c>
      <c r="P27" s="1">
        <v>13.685844421386719</v>
      </c>
      <c r="Q27" s="1">
        <v>5.0972809791564941</v>
      </c>
      <c r="R27" s="1">
        <v>398.0814208984375</v>
      </c>
      <c r="S27" s="1">
        <v>381.77935791015625</v>
      </c>
      <c r="T27" s="1">
        <v>0.9337955117225647</v>
      </c>
      <c r="U27" s="1">
        <v>5.4108834266662598</v>
      </c>
      <c r="V27" s="1">
        <v>6.0705747604370117</v>
      </c>
      <c r="W27" s="1">
        <v>35.175979614257813</v>
      </c>
      <c r="X27" s="1">
        <v>499.8623046875</v>
      </c>
      <c r="Y27" s="1">
        <v>1500.8291015625</v>
      </c>
      <c r="Z27" s="1">
        <v>55.850482940673828</v>
      </c>
      <c r="AA27" s="1">
        <v>68.463554382324219</v>
      </c>
      <c r="AB27" s="1">
        <v>-2.0415916442871094</v>
      </c>
      <c r="AC27" s="1">
        <v>0.24967381358146667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0.83310384114583313</v>
      </c>
      <c r="AL27">
        <f t="shared" si="9"/>
        <v>3.7501708765301646E-3</v>
      </c>
      <c r="AM27">
        <f t="shared" si="10"/>
        <v>286.8358444213867</v>
      </c>
      <c r="AN27">
        <f t="shared" si="11"/>
        <v>280.82289495468137</v>
      </c>
      <c r="AO27">
        <f t="shared" si="12"/>
        <v>240.13265088261687</v>
      </c>
      <c r="AP27">
        <f t="shared" si="13"/>
        <v>0.18636762142248417</v>
      </c>
      <c r="AQ27">
        <f t="shared" si="14"/>
        <v>1.571877672972263</v>
      </c>
      <c r="AR27">
        <f t="shared" si="15"/>
        <v>22.959334892172752</v>
      </c>
      <c r="AS27">
        <f t="shared" si="16"/>
        <v>17.548451465506492</v>
      </c>
      <c r="AT27">
        <f t="shared" si="17"/>
        <v>10.679369688034058</v>
      </c>
      <c r="AU27">
        <f t="shared" si="18"/>
        <v>1.2897011805965086</v>
      </c>
      <c r="AV27">
        <f t="shared" si="19"/>
        <v>0.21067239468661597</v>
      </c>
      <c r="AW27">
        <f t="shared" si="20"/>
        <v>0.37044831173798232</v>
      </c>
      <c r="AX27">
        <f t="shared" si="21"/>
        <v>0.91925286885852631</v>
      </c>
      <c r="AY27">
        <f t="shared" si="22"/>
        <v>0.13308943728878847</v>
      </c>
      <c r="AZ27">
        <f t="shared" si="23"/>
        <v>19.248569894830837</v>
      </c>
      <c r="BA27">
        <f t="shared" si="24"/>
        <v>0.73642170931647166</v>
      </c>
      <c r="BB27">
        <f t="shared" si="25"/>
        <v>28.218838147784343</v>
      </c>
      <c r="BC27">
        <f t="shared" si="26"/>
        <v>376.00403256340758</v>
      </c>
      <c r="BD27">
        <f t="shared" si="27"/>
        <v>9.1181694204626532E-3</v>
      </c>
      <c r="BE27">
        <f>AVERAGE(E13:E27)</f>
        <v>12.15018036794994</v>
      </c>
      <c r="BF27">
        <f>AVERAGE(O13:O27)</f>
        <v>7.6790332476298016</v>
      </c>
      <c r="BG27">
        <f>AVERAGE(P13:P27)</f>
        <v>13.737175687154133</v>
      </c>
      <c r="BH27" t="e">
        <f>AVERAGE(B13:B27)</f>
        <v>#DIV/0!</v>
      </c>
      <c r="BI27">
        <f t="shared" ref="BI27:DJ27" si="28">AVERAGE(C13:C27)</f>
        <v>112.033359931161</v>
      </c>
      <c r="BJ27">
        <f t="shared" si="28"/>
        <v>0</v>
      </c>
      <c r="BK27">
        <f t="shared" si="28"/>
        <v>12.15018036794994</v>
      </c>
      <c r="BL27">
        <f t="shared" si="28"/>
        <v>0.22719810261518228</v>
      </c>
      <c r="BM27">
        <f t="shared" si="28"/>
        <v>280.97996930004774</v>
      </c>
      <c r="BN27">
        <f t="shared" si="28"/>
        <v>3.7580133855708331</v>
      </c>
      <c r="BO27">
        <f t="shared" si="28"/>
        <v>1.2056197102232753</v>
      </c>
      <c r="BP27">
        <f t="shared" si="28"/>
        <v>13.737175687154133</v>
      </c>
      <c r="BQ27">
        <f t="shared" si="28"/>
        <v>6</v>
      </c>
      <c r="BR27">
        <f t="shared" si="28"/>
        <v>1.4200000166893005</v>
      </c>
      <c r="BS27">
        <f t="shared" si="28"/>
        <v>1</v>
      </c>
      <c r="BT27">
        <f t="shared" si="28"/>
        <v>2.8400000333786011</v>
      </c>
      <c r="BU27">
        <f t="shared" si="28"/>
        <v>7.6790332476298016</v>
      </c>
      <c r="BV27">
        <f t="shared" si="28"/>
        <v>13.737175687154133</v>
      </c>
      <c r="BW27">
        <f t="shared" si="28"/>
        <v>5.0955317497253416</v>
      </c>
      <c r="BX27">
        <f t="shared" si="28"/>
        <v>398.08249918619794</v>
      </c>
      <c r="BY27">
        <f t="shared" si="28"/>
        <v>381.77719726562498</v>
      </c>
      <c r="BZ27">
        <f t="shared" si="28"/>
        <v>0.94040670394897463</v>
      </c>
      <c r="CA27">
        <f t="shared" si="28"/>
        <v>5.4264909426371259</v>
      </c>
      <c r="CB27">
        <f t="shared" si="28"/>
        <v>6.1109631856282549</v>
      </c>
      <c r="CC27">
        <f t="shared" si="28"/>
        <v>35.262520090738931</v>
      </c>
      <c r="CD27">
        <f t="shared" si="28"/>
        <v>499.89524739583334</v>
      </c>
      <c r="CE27">
        <f t="shared" si="28"/>
        <v>1500.5883138020833</v>
      </c>
      <c r="CF27">
        <f t="shared" si="28"/>
        <v>55.867935689290363</v>
      </c>
      <c r="CG27">
        <f t="shared" si="28"/>
        <v>68.463283793131509</v>
      </c>
      <c r="CH27">
        <f t="shared" si="28"/>
        <v>-2.0415916442871094</v>
      </c>
      <c r="CI27">
        <f t="shared" si="28"/>
        <v>0.24967381358146667</v>
      </c>
      <c r="CJ27">
        <f t="shared" si="28"/>
        <v>0.73333334922790527</v>
      </c>
      <c r="CK27">
        <f t="shared" si="28"/>
        <v>-0.21956524252891541</v>
      </c>
      <c r="CL27">
        <f t="shared" si="28"/>
        <v>2.737391471862793</v>
      </c>
      <c r="CM27">
        <f t="shared" si="28"/>
        <v>1</v>
      </c>
      <c r="CN27">
        <f t="shared" si="28"/>
        <v>0</v>
      </c>
      <c r="CO27">
        <f t="shared" si="28"/>
        <v>0.15999999642372131</v>
      </c>
      <c r="CP27">
        <f t="shared" si="28"/>
        <v>111115</v>
      </c>
      <c r="CQ27">
        <f t="shared" si="28"/>
        <v>0.83315874565972203</v>
      </c>
      <c r="CR27">
        <f t="shared" si="28"/>
        <v>3.7580133855708345E-3</v>
      </c>
      <c r="CS27">
        <f t="shared" si="28"/>
        <v>286.88717568715418</v>
      </c>
      <c r="CT27">
        <f t="shared" si="28"/>
        <v>280.82903324762987</v>
      </c>
      <c r="CU27">
        <f t="shared" si="28"/>
        <v>240.09412484181132</v>
      </c>
      <c r="CV27">
        <f t="shared" si="28"/>
        <v>0.17615883919702316</v>
      </c>
      <c r="CW27">
        <f t="shared" si="28"/>
        <v>1.5771350962116737</v>
      </c>
      <c r="CX27">
        <f t="shared" si="28"/>
        <v>23.036217708712446</v>
      </c>
      <c r="CY27">
        <f t="shared" si="28"/>
        <v>17.609726766075323</v>
      </c>
      <c r="CZ27">
        <f t="shared" si="28"/>
        <v>10.708104467391967</v>
      </c>
      <c r="DA27">
        <f t="shared" si="28"/>
        <v>1.2921719663149862</v>
      </c>
      <c r="DB27">
        <f t="shared" si="28"/>
        <v>0.21036873556879465</v>
      </c>
      <c r="DC27">
        <f t="shared" si="28"/>
        <v>0.37151538598839834</v>
      </c>
      <c r="DD27">
        <f t="shared" si="28"/>
        <v>0.92065658032658781</v>
      </c>
      <c r="DE27">
        <f t="shared" si="28"/>
        <v>0.13289554082793897</v>
      </c>
      <c r="DF27">
        <f t="shared" si="28"/>
        <v>19.236811336855087</v>
      </c>
      <c r="DG27">
        <f t="shared" si="28"/>
        <v>0.73597885757410142</v>
      </c>
      <c r="DH27">
        <f t="shared" si="28"/>
        <v>28.196941676240836</v>
      </c>
      <c r="DI27">
        <f t="shared" si="28"/>
        <v>376.00158342620574</v>
      </c>
      <c r="DJ27">
        <f t="shared" si="28"/>
        <v>9.1116170328184951E-3</v>
      </c>
    </row>
    <row r="28" spans="1:114" x14ac:dyDescent="0.25">
      <c r="A28" s="1" t="s">
        <v>9</v>
      </c>
      <c r="B28" s="1" t="s">
        <v>79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>
        <v>16</v>
      </c>
      <c r="B31" s="1" t="s">
        <v>82</v>
      </c>
      <c r="C31" s="1">
        <v>363.50002712383866</v>
      </c>
      <c r="D31" s="1">
        <v>0</v>
      </c>
      <c r="E31">
        <f t="shared" ref="E31:E45" si="29">(R31-S31*(1000-T31)/(1000-U31))*AK31</f>
        <v>12.358026377728242</v>
      </c>
      <c r="F31">
        <f t="shared" ref="F31:F45" si="30">IF(AV31&lt;&gt;0,1/(1/AV31-1/N31),0)</f>
        <v>0.19678117622175778</v>
      </c>
      <c r="G31">
        <f t="shared" ref="G31:G45" si="31">((AY31-AL31/2)*S31-E31)/(AY31+AL31/2)</f>
        <v>266.93025701296045</v>
      </c>
      <c r="H31">
        <f t="shared" ref="H31:H45" si="32">AL31*1000</f>
        <v>3.4529964764166747</v>
      </c>
      <c r="I31">
        <f t="shared" ref="I31:I45" si="33">(AQ31-AW31)</f>
        <v>1.2631911984537867</v>
      </c>
      <c r="J31">
        <f t="shared" ref="J31:J45" si="34">(P31+AP31*D31)</f>
        <v>15.541056632995605</v>
      </c>
      <c r="K31" s="1">
        <v>6</v>
      </c>
      <c r="L31">
        <f t="shared" ref="L31:L45" si="35">(K31*AE31+AF31)</f>
        <v>1.4200000166893005</v>
      </c>
      <c r="M31" s="1">
        <v>1</v>
      </c>
      <c r="N31">
        <f t="shared" ref="N31:N45" si="36">L31*(M31+1)*(M31+1)/(M31*M31+1)</f>
        <v>2.8400000333786011</v>
      </c>
      <c r="O31" s="1">
        <v>11.41996955871582</v>
      </c>
      <c r="P31" s="1">
        <v>15.541056632995605</v>
      </c>
      <c r="Q31" s="1">
        <v>10.013672828674316</v>
      </c>
      <c r="R31" s="1">
        <v>399.45892333984375</v>
      </c>
      <c r="S31" s="1">
        <v>383.03860473632812</v>
      </c>
      <c r="T31" s="1">
        <v>3.3166921138763428</v>
      </c>
      <c r="U31" s="1">
        <v>7.4303836822509766</v>
      </c>
      <c r="V31" s="1">
        <v>16.761556625366211</v>
      </c>
      <c r="W31" s="1">
        <v>37.5509033203125</v>
      </c>
      <c r="X31" s="1">
        <v>499.89251708984375</v>
      </c>
      <c r="Y31" s="1">
        <v>1499.5772705078125</v>
      </c>
      <c r="Z31" s="1">
        <v>310.19952392578125</v>
      </c>
      <c r="AA31" s="1">
        <v>68.462974548339844</v>
      </c>
      <c r="AB31" s="1">
        <v>-2.8854026794433594</v>
      </c>
      <c r="AC31" s="1">
        <v>0.25035712122917175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ref="AK31:AK45" si="37">X31*0.000001/(K31*0.0001)</f>
        <v>0.83315419514973954</v>
      </c>
      <c r="AL31">
        <f t="shared" ref="AL31:AL45" si="38">(U31-T31)/(1000-U31)*AK31</f>
        <v>3.4529964764166746E-3</v>
      </c>
      <c r="AM31">
        <f t="shared" ref="AM31:AM45" si="39">(P31+273.15)</f>
        <v>288.69105663299558</v>
      </c>
      <c r="AN31">
        <f t="shared" ref="AN31:AN45" si="40">(O31+273.15)</f>
        <v>284.5699695587158</v>
      </c>
      <c r="AO31">
        <f t="shared" ref="AO31:AO45" si="41">(Y31*AG31+Z31*AH31)*AI31</f>
        <v>239.93235791834377</v>
      </c>
      <c r="AP31">
        <f t="shared" ref="AP31:AP45" si="42">((AO31+0.00000010773*(AN31^4-AM31^4))-AL31*44100)/(L31*51.4+0.00000043092*AM31^3)</f>
        <v>0.54985641594764401</v>
      </c>
      <c r="AQ31">
        <f t="shared" ref="AQ31:AQ45" si="43">0.61365*EXP(17.502*J31/(240.97+J31))</f>
        <v>1.7718973673761351</v>
      </c>
      <c r="AR31">
        <f t="shared" ref="AR31:AR45" si="44">AQ31*1000/AA31</f>
        <v>25.881104042960427</v>
      </c>
      <c r="AS31">
        <f t="shared" ref="AS31:AS45" si="45">(AR31-U31)</f>
        <v>18.45072036070945</v>
      </c>
      <c r="AT31">
        <f t="shared" ref="AT31:AT45" si="46">IF(D31,P31,(O31+P31)/2)</f>
        <v>13.480513095855713</v>
      </c>
      <c r="AU31">
        <f t="shared" ref="AU31:AU45" si="47">0.61365*EXP(17.502*AT31/(240.97+AT31))</f>
        <v>1.5510102495858145</v>
      </c>
      <c r="AV31">
        <f t="shared" ref="AV31:AV45" si="48">IF(AS31&lt;&gt;0,(1000-(AR31+U31)/2)/AS31*AL31,0)</f>
        <v>0.18402990155211688</v>
      </c>
      <c r="AW31">
        <f t="shared" ref="AW31:AW45" si="49">U31*AA31/1000</f>
        <v>0.50870616892234832</v>
      </c>
      <c r="AX31">
        <f t="shared" ref="AX31:AX45" si="50">(AU31-AW31)</f>
        <v>1.0423040806634662</v>
      </c>
      <c r="AY31">
        <f t="shared" ref="AY31:AY45" si="51">1/(1.6/F31+1.37/N31)</f>
        <v>0.11610014901379637</v>
      </c>
      <c r="AZ31">
        <f t="shared" ref="AZ31:AZ45" si="52">G31*AA31*0.001</f>
        <v>18.274839392060123</v>
      </c>
      <c r="BA31">
        <f t="shared" ref="BA31:BA45" si="53">G31/S31</f>
        <v>0.69687559873163951</v>
      </c>
      <c r="BB31">
        <f t="shared" ref="BB31:BB45" si="54">(1-AL31*AA31/AQ31/F31)*100</f>
        <v>32.199985869122031</v>
      </c>
      <c r="BC31">
        <f t="shared" ref="BC31:BC45" si="55">(S31-E31/(N31/1.35))</f>
        <v>377.1641908582107</v>
      </c>
      <c r="BD31">
        <f t="shared" ref="BD31:BD45" si="56">E31*BB31/100/BC31</f>
        <v>1.0550531688271593E-2</v>
      </c>
    </row>
    <row r="32" spans="1:114" x14ac:dyDescent="0.25">
      <c r="A32" s="1">
        <v>17</v>
      </c>
      <c r="B32" s="1" t="s">
        <v>82</v>
      </c>
      <c r="C32" s="1">
        <v>363.50002712383866</v>
      </c>
      <c r="D32" s="1">
        <v>0</v>
      </c>
      <c r="E32">
        <f t="shared" si="29"/>
        <v>12.358026377728242</v>
      </c>
      <c r="F32">
        <f t="shared" si="30"/>
        <v>0.19678117622175778</v>
      </c>
      <c r="G32">
        <f t="shared" si="31"/>
        <v>266.93025701296045</v>
      </c>
      <c r="H32">
        <f t="shared" si="32"/>
        <v>3.4529964764166747</v>
      </c>
      <c r="I32">
        <f t="shared" si="33"/>
        <v>1.2631911984537867</v>
      </c>
      <c r="J32">
        <f t="shared" si="34"/>
        <v>15.541056632995605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11.41996955871582</v>
      </c>
      <c r="P32" s="1">
        <v>15.541056632995605</v>
      </c>
      <c r="Q32" s="1">
        <v>10.013672828674316</v>
      </c>
      <c r="R32" s="1">
        <v>399.45892333984375</v>
      </c>
      <c r="S32" s="1">
        <v>383.03860473632812</v>
      </c>
      <c r="T32" s="1">
        <v>3.3166921138763428</v>
      </c>
      <c r="U32" s="1">
        <v>7.4303836822509766</v>
      </c>
      <c r="V32" s="1">
        <v>16.761556625366211</v>
      </c>
      <c r="W32" s="1">
        <v>37.5509033203125</v>
      </c>
      <c r="X32" s="1">
        <v>499.89251708984375</v>
      </c>
      <c r="Y32" s="1">
        <v>1499.5772705078125</v>
      </c>
      <c r="Z32" s="1">
        <v>310.19952392578125</v>
      </c>
      <c r="AA32" s="1">
        <v>68.462974548339844</v>
      </c>
      <c r="AB32" s="1">
        <v>-2.8854026794433594</v>
      </c>
      <c r="AC32" s="1">
        <v>0.25035712122917175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0.83315419514973954</v>
      </c>
      <c r="AL32">
        <f t="shared" si="38"/>
        <v>3.4529964764166746E-3</v>
      </c>
      <c r="AM32">
        <f t="shared" si="39"/>
        <v>288.69105663299558</v>
      </c>
      <c r="AN32">
        <f t="shared" si="40"/>
        <v>284.5699695587158</v>
      </c>
      <c r="AO32">
        <f t="shared" si="41"/>
        <v>239.93235791834377</v>
      </c>
      <c r="AP32">
        <f t="shared" si="42"/>
        <v>0.54985641594764401</v>
      </c>
      <c r="AQ32">
        <f t="shared" si="43"/>
        <v>1.7718973673761351</v>
      </c>
      <c r="AR32">
        <f t="shared" si="44"/>
        <v>25.881104042960427</v>
      </c>
      <c r="AS32">
        <f t="shared" si="45"/>
        <v>18.45072036070945</v>
      </c>
      <c r="AT32">
        <f t="shared" si="46"/>
        <v>13.480513095855713</v>
      </c>
      <c r="AU32">
        <f t="shared" si="47"/>
        <v>1.5510102495858145</v>
      </c>
      <c r="AV32">
        <f t="shared" si="48"/>
        <v>0.18402990155211688</v>
      </c>
      <c r="AW32">
        <f t="shared" si="49"/>
        <v>0.50870616892234832</v>
      </c>
      <c r="AX32">
        <f t="shared" si="50"/>
        <v>1.0423040806634662</v>
      </c>
      <c r="AY32">
        <f t="shared" si="51"/>
        <v>0.11610014901379637</v>
      </c>
      <c r="AZ32">
        <f t="shared" si="52"/>
        <v>18.274839392060123</v>
      </c>
      <c r="BA32">
        <f t="shared" si="53"/>
        <v>0.69687559873163951</v>
      </c>
      <c r="BB32">
        <f t="shared" si="54"/>
        <v>32.199985869122031</v>
      </c>
      <c r="BC32">
        <f t="shared" si="55"/>
        <v>377.1641908582107</v>
      </c>
      <c r="BD32">
        <f t="shared" si="56"/>
        <v>1.0550531688271593E-2</v>
      </c>
    </row>
    <row r="33" spans="1:114" x14ac:dyDescent="0.25">
      <c r="A33" s="1">
        <v>18</v>
      </c>
      <c r="B33" s="1" t="s">
        <v>83</v>
      </c>
      <c r="C33" s="1">
        <v>364.00002711266279</v>
      </c>
      <c r="D33" s="1">
        <v>0</v>
      </c>
      <c r="E33">
        <f t="shared" si="29"/>
        <v>12.370922131560535</v>
      </c>
      <c r="F33">
        <f t="shared" si="30"/>
        <v>0.19692774015179518</v>
      </c>
      <c r="G33">
        <f t="shared" si="31"/>
        <v>266.85198834539989</v>
      </c>
      <c r="H33">
        <f t="shared" si="32"/>
        <v>3.4550113811883936</v>
      </c>
      <c r="I33">
        <f t="shared" si="33"/>
        <v>1.263036212413291</v>
      </c>
      <c r="J33">
        <f t="shared" si="34"/>
        <v>15.542682647705078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11.422185897827148</v>
      </c>
      <c r="P33" s="1">
        <v>15.542682647705078</v>
      </c>
      <c r="Q33" s="1">
        <v>10.013494491577148</v>
      </c>
      <c r="R33" s="1">
        <v>399.43148803710938</v>
      </c>
      <c r="S33" s="1">
        <v>382.99356079101563</v>
      </c>
      <c r="T33" s="1">
        <v>3.3189685344696045</v>
      </c>
      <c r="U33" s="1">
        <v>7.4353880882263184</v>
      </c>
      <c r="V33" s="1">
        <v>16.770502090454102</v>
      </c>
      <c r="W33" s="1">
        <v>37.570465087890625</v>
      </c>
      <c r="X33" s="1">
        <v>499.8502197265625</v>
      </c>
      <c r="Y33" s="1">
        <v>1499.5877685546875</v>
      </c>
      <c r="Z33" s="1">
        <v>310.5335693359375</v>
      </c>
      <c r="AA33" s="1">
        <v>68.462577819824219</v>
      </c>
      <c r="AB33" s="1">
        <v>-2.8854026794433594</v>
      </c>
      <c r="AC33" s="1">
        <v>0.25035712122917175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0.83308369954427075</v>
      </c>
      <c r="AL33">
        <f t="shared" si="38"/>
        <v>3.4550113811883934E-3</v>
      </c>
      <c r="AM33">
        <f t="shared" si="39"/>
        <v>288.69268264770506</v>
      </c>
      <c r="AN33">
        <f t="shared" si="40"/>
        <v>284.57218589782713</v>
      </c>
      <c r="AO33">
        <f t="shared" si="41"/>
        <v>239.93403760580622</v>
      </c>
      <c r="AP33">
        <f t="shared" si="42"/>
        <v>0.54887120536954126</v>
      </c>
      <c r="AQ33">
        <f t="shared" si="43"/>
        <v>1.7720820480240793</v>
      </c>
      <c r="AR33">
        <f t="shared" si="44"/>
        <v>25.883951560920487</v>
      </c>
      <c r="AS33">
        <f t="shared" si="45"/>
        <v>18.448563472694168</v>
      </c>
      <c r="AT33">
        <f t="shared" si="46"/>
        <v>13.482434272766113</v>
      </c>
      <c r="AU33">
        <f t="shared" si="47"/>
        <v>1.5512043604831567</v>
      </c>
      <c r="AV33">
        <f t="shared" si="48"/>
        <v>0.18415808024111149</v>
      </c>
      <c r="AW33">
        <f t="shared" si="49"/>
        <v>0.50904583561078831</v>
      </c>
      <c r="AX33">
        <f t="shared" si="50"/>
        <v>1.0421585248723684</v>
      </c>
      <c r="AY33">
        <f t="shared" si="51"/>
        <v>0.11618177480780591</v>
      </c>
      <c r="AZ33">
        <f t="shared" si="52"/>
        <v>18.269375018471766</v>
      </c>
      <c r="BA33">
        <f t="shared" si="53"/>
        <v>0.69675319813277592</v>
      </c>
      <c r="BB33">
        <f t="shared" si="54"/>
        <v>32.218370268995791</v>
      </c>
      <c r="BC33">
        <f t="shared" si="55"/>
        <v>377.11301688914153</v>
      </c>
      <c r="BD33">
        <f t="shared" si="56"/>
        <v>1.0569005363203847E-2</v>
      </c>
    </row>
    <row r="34" spans="1:114" x14ac:dyDescent="0.25">
      <c r="A34" s="1">
        <v>19</v>
      </c>
      <c r="B34" s="1" t="s">
        <v>83</v>
      </c>
      <c r="C34" s="1">
        <v>364.50002710148692</v>
      </c>
      <c r="D34" s="1">
        <v>0</v>
      </c>
      <c r="E34">
        <f t="shared" si="29"/>
        <v>12.350572949818236</v>
      </c>
      <c r="F34">
        <f t="shared" si="30"/>
        <v>0.19684722584577186</v>
      </c>
      <c r="G34">
        <f t="shared" si="31"/>
        <v>266.98256115248802</v>
      </c>
      <c r="H34">
        <f t="shared" si="32"/>
        <v>3.4546442698417907</v>
      </c>
      <c r="I34">
        <f t="shared" si="33"/>
        <v>1.2633695949848174</v>
      </c>
      <c r="J34">
        <f t="shared" si="34"/>
        <v>15.547175407409668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11.424526214599609</v>
      </c>
      <c r="P34" s="1">
        <v>15.547175407409668</v>
      </c>
      <c r="Q34" s="1">
        <v>10.013365745544434</v>
      </c>
      <c r="R34" s="1">
        <v>399.40786743164062</v>
      </c>
      <c r="S34" s="1">
        <v>382.99468994140625</v>
      </c>
      <c r="T34" s="1">
        <v>3.322094202041626</v>
      </c>
      <c r="U34" s="1">
        <v>7.4380254745483398</v>
      </c>
      <c r="V34" s="1">
        <v>16.783576965332031</v>
      </c>
      <c r="W34" s="1">
        <v>37.577701568603516</v>
      </c>
      <c r="X34" s="1">
        <v>499.85507202148437</v>
      </c>
      <c r="Y34" s="1">
        <v>1499.55712890625</v>
      </c>
      <c r="Z34" s="1">
        <v>310.79901123046875</v>
      </c>
      <c r="AA34" s="1">
        <v>68.46209716796875</v>
      </c>
      <c r="AB34" s="1">
        <v>-2.8854026794433594</v>
      </c>
      <c r="AC34" s="1">
        <v>0.25035712122917175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0.83309178670247386</v>
      </c>
      <c r="AL34">
        <f t="shared" si="38"/>
        <v>3.4546442698417906E-3</v>
      </c>
      <c r="AM34">
        <f t="shared" si="39"/>
        <v>288.69717540740965</v>
      </c>
      <c r="AN34">
        <f t="shared" si="40"/>
        <v>284.57452621459959</v>
      </c>
      <c r="AO34">
        <f t="shared" si="41"/>
        <v>239.9291352621658</v>
      </c>
      <c r="AP34">
        <f t="shared" si="42"/>
        <v>0.54872340136868691</v>
      </c>
      <c r="AQ34">
        <f t="shared" si="43"/>
        <v>1.7725924177611727</v>
      </c>
      <c r="AR34">
        <f t="shared" si="44"/>
        <v>25.891588062401816</v>
      </c>
      <c r="AS34">
        <f t="shared" si="45"/>
        <v>18.453562587853476</v>
      </c>
      <c r="AT34">
        <f t="shared" si="46"/>
        <v>13.485850811004639</v>
      </c>
      <c r="AU34">
        <f t="shared" si="47"/>
        <v>1.5515496117131984</v>
      </c>
      <c r="AV34">
        <f t="shared" si="48"/>
        <v>0.18408766732484941</v>
      </c>
      <c r="AW34">
        <f t="shared" si="49"/>
        <v>0.50922282277635533</v>
      </c>
      <c r="AX34">
        <f t="shared" si="50"/>
        <v>1.0423267889368431</v>
      </c>
      <c r="AY34">
        <f t="shared" si="51"/>
        <v>0.11613693484878763</v>
      </c>
      <c r="AZ34">
        <f t="shared" si="52"/>
        <v>18.278186043774792</v>
      </c>
      <c r="BA34">
        <f t="shared" si="53"/>
        <v>0.69709206984914918</v>
      </c>
      <c r="BB34">
        <f t="shared" si="54"/>
        <v>32.217849003936891</v>
      </c>
      <c r="BC34">
        <f t="shared" si="55"/>
        <v>377.1238190659509</v>
      </c>
      <c r="BD34">
        <f t="shared" si="56"/>
        <v>1.0551147243758835E-2</v>
      </c>
    </row>
    <row r="35" spans="1:114" x14ac:dyDescent="0.25">
      <c r="A35" s="1">
        <v>20</v>
      </c>
      <c r="B35" s="1" t="s">
        <v>84</v>
      </c>
      <c r="C35" s="1">
        <v>365.00002709031105</v>
      </c>
      <c r="D35" s="1">
        <v>0</v>
      </c>
      <c r="E35">
        <f t="shared" si="29"/>
        <v>12.370278004049759</v>
      </c>
      <c r="F35">
        <f t="shared" si="30"/>
        <v>0.19688875376244652</v>
      </c>
      <c r="G35">
        <f t="shared" si="31"/>
        <v>266.80903901974943</v>
      </c>
      <c r="H35">
        <f t="shared" si="32"/>
        <v>3.4553791896313006</v>
      </c>
      <c r="I35">
        <f t="shared" si="33"/>
        <v>1.2633906404233355</v>
      </c>
      <c r="J35">
        <f t="shared" si="34"/>
        <v>15.549972534179687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11.42706298828125</v>
      </c>
      <c r="P35" s="1">
        <v>15.549972534179687</v>
      </c>
      <c r="Q35" s="1">
        <v>10.014147758483887</v>
      </c>
      <c r="R35" s="1">
        <v>399.40322875976562</v>
      </c>
      <c r="S35" s="1">
        <v>382.96676635742187</v>
      </c>
      <c r="T35" s="1">
        <v>3.3256766796112061</v>
      </c>
      <c r="U35" s="1">
        <v>7.4423179626464844</v>
      </c>
      <c r="V35" s="1">
        <v>16.798948287963867</v>
      </c>
      <c r="W35" s="1">
        <v>37.593288421630859</v>
      </c>
      <c r="X35" s="1">
        <v>499.87301635742187</v>
      </c>
      <c r="Y35" s="1">
        <v>1499.5064697265625</v>
      </c>
      <c r="Z35" s="1">
        <v>311.06387329101562</v>
      </c>
      <c r="AA35" s="1">
        <v>68.462486267089844</v>
      </c>
      <c r="AB35" s="1">
        <v>-2.8854026794433594</v>
      </c>
      <c r="AC35" s="1">
        <v>0.25035712122917175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0.83312169392903646</v>
      </c>
      <c r="AL35">
        <f t="shared" si="38"/>
        <v>3.4553791896313009E-3</v>
      </c>
      <c r="AM35">
        <f t="shared" si="39"/>
        <v>288.69997253417966</v>
      </c>
      <c r="AN35">
        <f t="shared" si="40"/>
        <v>284.57706298828123</v>
      </c>
      <c r="AO35">
        <f t="shared" si="41"/>
        <v>239.92102979359697</v>
      </c>
      <c r="AP35">
        <f t="shared" si="42"/>
        <v>0.54818965811514941</v>
      </c>
      <c r="AQ35">
        <f t="shared" si="43"/>
        <v>1.7729102317363363</v>
      </c>
      <c r="AR35">
        <f t="shared" si="44"/>
        <v>25.896083072702844</v>
      </c>
      <c r="AS35">
        <f t="shared" si="45"/>
        <v>18.453765110056359</v>
      </c>
      <c r="AT35">
        <f t="shared" si="46"/>
        <v>13.488517761230469</v>
      </c>
      <c r="AU35">
        <f t="shared" si="47"/>
        <v>1.5518191618287818</v>
      </c>
      <c r="AV35">
        <f t="shared" si="48"/>
        <v>0.18412398558184312</v>
      </c>
      <c r="AW35">
        <f t="shared" si="49"/>
        <v>0.50951959131300095</v>
      </c>
      <c r="AX35">
        <f t="shared" si="50"/>
        <v>1.0422995705157807</v>
      </c>
      <c r="AY35">
        <f t="shared" si="51"/>
        <v>0.11616006279753395</v>
      </c>
      <c r="AZ35">
        <f t="shared" si="52"/>
        <v>18.266410169825036</v>
      </c>
      <c r="BA35">
        <f t="shared" si="53"/>
        <v>0.69668979780542439</v>
      </c>
      <c r="BB35">
        <f t="shared" si="54"/>
        <v>32.229494710190245</v>
      </c>
      <c r="BC35">
        <f t="shared" si="55"/>
        <v>377.0865286429173</v>
      </c>
      <c r="BD35">
        <f t="shared" si="56"/>
        <v>1.0572846792748794E-2</v>
      </c>
    </row>
    <row r="36" spans="1:114" x14ac:dyDescent="0.25">
      <c r="A36" s="1">
        <v>21</v>
      </c>
      <c r="B36" s="1" t="s">
        <v>84</v>
      </c>
      <c r="C36" s="1">
        <v>365.50002707913518</v>
      </c>
      <c r="D36" s="1">
        <v>0</v>
      </c>
      <c r="E36">
        <f t="shared" si="29"/>
        <v>12.372471869365503</v>
      </c>
      <c r="F36">
        <f t="shared" si="30"/>
        <v>0.1969582174618161</v>
      </c>
      <c r="G36">
        <f t="shared" si="31"/>
        <v>266.83142341684868</v>
      </c>
      <c r="H36">
        <f t="shared" si="32"/>
        <v>3.4559454420344342</v>
      </c>
      <c r="I36">
        <f t="shared" si="33"/>
        <v>1.2631722460666799</v>
      </c>
      <c r="J36">
        <f t="shared" si="34"/>
        <v>15.55046272277832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11.429893493652344</v>
      </c>
      <c r="P36" s="1">
        <v>15.55046272277832</v>
      </c>
      <c r="Q36" s="1">
        <v>10.014074325561523</v>
      </c>
      <c r="R36" s="1">
        <v>399.41058349609375</v>
      </c>
      <c r="S36" s="1">
        <v>382.97134399414062</v>
      </c>
      <c r="T36" s="1">
        <v>3.3290886878967285</v>
      </c>
      <c r="U36" s="1">
        <v>7.4463539123535156</v>
      </c>
      <c r="V36" s="1">
        <v>16.812959671020508</v>
      </c>
      <c r="W36" s="1">
        <v>37.606460571289063</v>
      </c>
      <c r="X36" s="1">
        <v>499.87713623046875</v>
      </c>
      <c r="Y36" s="1">
        <v>1499.480224609375</v>
      </c>
      <c r="Z36" s="1">
        <v>311.3538818359375</v>
      </c>
      <c r="AA36" s="1">
        <v>68.462188720703125</v>
      </c>
      <c r="AB36" s="1">
        <v>-2.8854026794433594</v>
      </c>
      <c r="AC36" s="1">
        <v>0.25035712122917175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0.83312856038411454</v>
      </c>
      <c r="AL36">
        <f t="shared" si="38"/>
        <v>3.4559454420344344E-3</v>
      </c>
      <c r="AM36">
        <f t="shared" si="39"/>
        <v>288.7004627227783</v>
      </c>
      <c r="AN36">
        <f t="shared" si="40"/>
        <v>284.57989349365232</v>
      </c>
      <c r="AO36">
        <f t="shared" si="41"/>
        <v>239.91683057494083</v>
      </c>
      <c r="AP36">
        <f t="shared" si="42"/>
        <v>0.5481156116266287</v>
      </c>
      <c r="AQ36">
        <f t="shared" si="43"/>
        <v>1.7729659328953722</v>
      </c>
      <c r="AR36">
        <f t="shared" si="44"/>
        <v>25.897009225462043</v>
      </c>
      <c r="AS36">
        <f t="shared" si="45"/>
        <v>18.450655313108527</v>
      </c>
      <c r="AT36">
        <f t="shared" si="46"/>
        <v>13.490178108215332</v>
      </c>
      <c r="AU36">
        <f t="shared" si="47"/>
        <v>1.5519869948023728</v>
      </c>
      <c r="AV36">
        <f t="shared" si="48"/>
        <v>0.18418473286913162</v>
      </c>
      <c r="AW36">
        <f t="shared" si="49"/>
        <v>0.50979368682869242</v>
      </c>
      <c r="AX36">
        <f t="shared" si="50"/>
        <v>1.0421933079736805</v>
      </c>
      <c r="AY36">
        <f t="shared" si="51"/>
        <v>0.11619874766929914</v>
      </c>
      <c r="AZ36">
        <f t="shared" si="52"/>
        <v>18.267863266578136</v>
      </c>
      <c r="BA36">
        <f t="shared" si="53"/>
        <v>0.69673991958241954</v>
      </c>
      <c r="BB36">
        <f t="shared" si="54"/>
        <v>32.24471737253829</v>
      </c>
      <c r="BC36">
        <f t="shared" si="55"/>
        <v>377.09006342113554</v>
      </c>
      <c r="BD36">
        <f t="shared" si="56"/>
        <v>1.0579617373312375E-2</v>
      </c>
    </row>
    <row r="37" spans="1:114" x14ac:dyDescent="0.25">
      <c r="A37" s="1">
        <v>22</v>
      </c>
      <c r="B37" s="1" t="s">
        <v>85</v>
      </c>
      <c r="C37" s="1">
        <v>366.00002706795931</v>
      </c>
      <c r="D37" s="1">
        <v>0</v>
      </c>
      <c r="E37">
        <f t="shared" si="29"/>
        <v>12.44791054355229</v>
      </c>
      <c r="F37">
        <f t="shared" si="30"/>
        <v>0.19714661534596342</v>
      </c>
      <c r="G37">
        <f t="shared" si="31"/>
        <v>266.26065989753442</v>
      </c>
      <c r="H37">
        <f t="shared" si="32"/>
        <v>3.4581815130688849</v>
      </c>
      <c r="I37">
        <f t="shared" si="33"/>
        <v>1.2628529224894047</v>
      </c>
      <c r="J37">
        <f t="shared" si="34"/>
        <v>15.550423622131348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11.432760238647461</v>
      </c>
      <c r="P37" s="1">
        <v>15.550423622131348</v>
      </c>
      <c r="Q37" s="1">
        <v>10.013772010803223</v>
      </c>
      <c r="R37" s="1">
        <v>399.47268676757812</v>
      </c>
      <c r="S37" s="1">
        <v>382.9417724609375</v>
      </c>
      <c r="T37" s="1">
        <v>3.3310122489929199</v>
      </c>
      <c r="U37" s="1">
        <v>7.4509773254394531</v>
      </c>
      <c r="V37" s="1">
        <v>16.819429397583008</v>
      </c>
      <c r="W37" s="1">
        <v>37.622554779052734</v>
      </c>
      <c r="X37" s="1">
        <v>499.87045288085937</v>
      </c>
      <c r="Y37" s="1">
        <v>1499.427978515625</v>
      </c>
      <c r="Z37" s="1">
        <v>311.67535400390625</v>
      </c>
      <c r="AA37" s="1">
        <v>68.461967468261719</v>
      </c>
      <c r="AB37" s="1">
        <v>-2.8854026794433594</v>
      </c>
      <c r="AC37" s="1">
        <v>0.25035712122917175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0.83311742146809886</v>
      </c>
      <c r="AL37">
        <f t="shared" si="38"/>
        <v>3.458181513068885E-3</v>
      </c>
      <c r="AM37">
        <f t="shared" si="39"/>
        <v>288.70042362213132</v>
      </c>
      <c r="AN37">
        <f t="shared" si="40"/>
        <v>284.58276023864744</v>
      </c>
      <c r="AO37">
        <f t="shared" si="41"/>
        <v>239.90847120012768</v>
      </c>
      <c r="AP37">
        <f t="shared" si="42"/>
        <v>0.54717878362876327</v>
      </c>
      <c r="AQ37">
        <f t="shared" si="43"/>
        <v>1.7729614897503962</v>
      </c>
      <c r="AR37">
        <f t="shared" si="44"/>
        <v>25.897028018838682</v>
      </c>
      <c r="AS37">
        <f t="shared" si="45"/>
        <v>18.446050693399229</v>
      </c>
      <c r="AT37">
        <f t="shared" si="46"/>
        <v>13.491591930389404</v>
      </c>
      <c r="AU37">
        <f t="shared" si="47"/>
        <v>1.5521299208728885</v>
      </c>
      <c r="AV37">
        <f t="shared" si="48"/>
        <v>0.18434947630801435</v>
      </c>
      <c r="AW37">
        <f t="shared" si="49"/>
        <v>0.51010856726099152</v>
      </c>
      <c r="AX37">
        <f t="shared" si="50"/>
        <v>1.042021353611897</v>
      </c>
      <c r="AY37">
        <f t="shared" si="51"/>
        <v>0.11630366020969324</v>
      </c>
      <c r="AZ37">
        <f t="shared" si="52"/>
        <v>18.228728635982897</v>
      </c>
      <c r="BA37">
        <f t="shared" si="53"/>
        <v>0.69530325246691316</v>
      </c>
      <c r="BB37">
        <f t="shared" si="54"/>
        <v>32.265717817201001</v>
      </c>
      <c r="BC37">
        <f t="shared" si="55"/>
        <v>377.0246319552017</v>
      </c>
      <c r="BD37">
        <f t="shared" si="56"/>
        <v>1.0652905273832149E-2</v>
      </c>
    </row>
    <row r="38" spans="1:114" x14ac:dyDescent="0.25">
      <c r="A38" s="1">
        <v>23</v>
      </c>
      <c r="B38" s="1" t="s">
        <v>85</v>
      </c>
      <c r="C38" s="1">
        <v>366.50002705678344</v>
      </c>
      <c r="D38" s="1">
        <v>0</v>
      </c>
      <c r="E38">
        <f t="shared" si="29"/>
        <v>12.493035589620666</v>
      </c>
      <c r="F38">
        <f t="shared" si="30"/>
        <v>0.19720134255625907</v>
      </c>
      <c r="G38">
        <f t="shared" si="31"/>
        <v>265.90640756760382</v>
      </c>
      <c r="H38">
        <f t="shared" si="32"/>
        <v>3.4589454273334241</v>
      </c>
      <c r="I38">
        <f t="shared" si="33"/>
        <v>1.2628039313750878</v>
      </c>
      <c r="J38">
        <f t="shared" si="34"/>
        <v>15.551629066467285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11.435519218444824</v>
      </c>
      <c r="P38" s="1">
        <v>15.551629066467285</v>
      </c>
      <c r="Q38" s="1">
        <v>10.01298999786377</v>
      </c>
      <c r="R38" s="1">
        <v>399.52700805664062</v>
      </c>
      <c r="S38" s="1">
        <v>382.94171142578125</v>
      </c>
      <c r="T38" s="1">
        <v>3.3328461647033691</v>
      </c>
      <c r="U38" s="1">
        <v>7.4536771774291992</v>
      </c>
      <c r="V38" s="1">
        <v>16.825651168823242</v>
      </c>
      <c r="W38" s="1">
        <v>37.62939453125</v>
      </c>
      <c r="X38" s="1">
        <v>499.87445068359375</v>
      </c>
      <c r="Y38" s="1">
        <v>1499.321044921875</v>
      </c>
      <c r="Z38" s="1">
        <v>311.83444213867187</v>
      </c>
      <c r="AA38" s="1">
        <v>68.462120056152344</v>
      </c>
      <c r="AB38" s="1">
        <v>-2.8854026794433594</v>
      </c>
      <c r="AC38" s="1">
        <v>0.25035712122917175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0.83312408447265618</v>
      </c>
      <c r="AL38">
        <f t="shared" si="38"/>
        <v>3.458945427333424E-3</v>
      </c>
      <c r="AM38">
        <f t="shared" si="39"/>
        <v>288.70162906646726</v>
      </c>
      <c r="AN38">
        <f t="shared" si="40"/>
        <v>284.5855192184448</v>
      </c>
      <c r="AO38">
        <f t="shared" si="41"/>
        <v>239.8913618255101</v>
      </c>
      <c r="AP38">
        <f t="shared" si="42"/>
        <v>0.54674730585710551</v>
      </c>
      <c r="AQ38">
        <f t="shared" si="43"/>
        <v>1.7730984731560484</v>
      </c>
      <c r="AR38">
        <f t="shared" si="44"/>
        <v>25.898971163933581</v>
      </c>
      <c r="AS38">
        <f t="shared" si="45"/>
        <v>18.445293986504382</v>
      </c>
      <c r="AT38">
        <f t="shared" si="46"/>
        <v>13.493574142456055</v>
      </c>
      <c r="AU38">
        <f t="shared" si="47"/>
        <v>1.5523303260869996</v>
      </c>
      <c r="AV38">
        <f t="shared" si="48"/>
        <v>0.18439732836934297</v>
      </c>
      <c r="AW38">
        <f t="shared" si="49"/>
        <v>0.51029454178096056</v>
      </c>
      <c r="AX38">
        <f t="shared" si="50"/>
        <v>1.042035784306039</v>
      </c>
      <c r="AY38">
        <f t="shared" si="51"/>
        <v>0.11633413387154111</v>
      </c>
      <c r="AZ38">
        <f t="shared" si="52"/>
        <v>18.204516398593469</v>
      </c>
      <c r="BA38">
        <f t="shared" si="53"/>
        <v>0.69437828169089311</v>
      </c>
      <c r="BB38">
        <f t="shared" si="54"/>
        <v>32.274638681650828</v>
      </c>
      <c r="BC38">
        <f t="shared" si="55"/>
        <v>377.00312063431431</v>
      </c>
      <c r="BD38">
        <f t="shared" si="56"/>
        <v>1.0695089446835528E-2</v>
      </c>
    </row>
    <row r="39" spans="1:114" x14ac:dyDescent="0.25">
      <c r="A39" s="1">
        <v>24</v>
      </c>
      <c r="B39" s="1" t="s">
        <v>86</v>
      </c>
      <c r="C39" s="1">
        <v>367.00002704560757</v>
      </c>
      <c r="D39" s="1">
        <v>0</v>
      </c>
      <c r="E39">
        <f t="shared" si="29"/>
        <v>12.402072984865612</v>
      </c>
      <c r="F39">
        <f t="shared" si="30"/>
        <v>0.19721620325381084</v>
      </c>
      <c r="G39">
        <f t="shared" si="31"/>
        <v>266.74359037453058</v>
      </c>
      <c r="H39">
        <f t="shared" si="32"/>
        <v>3.4592953563518445</v>
      </c>
      <c r="I39">
        <f t="shared" si="33"/>
        <v>1.2628240649344473</v>
      </c>
      <c r="J39">
        <f t="shared" si="34"/>
        <v>15.553275108337402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11.437862396240234</v>
      </c>
      <c r="P39" s="1">
        <v>15.553275108337402</v>
      </c>
      <c r="Q39" s="1">
        <v>10.012984275817871</v>
      </c>
      <c r="R39" s="1">
        <v>399.47955322265625</v>
      </c>
      <c r="S39" s="1">
        <v>383.0030517578125</v>
      </c>
      <c r="T39" s="1">
        <v>3.3349740505218506</v>
      </c>
      <c r="U39" s="1">
        <v>7.4562044143676758</v>
      </c>
      <c r="V39" s="1">
        <v>16.833583831787109</v>
      </c>
      <c r="W39" s="1">
        <v>37.635868072509766</v>
      </c>
      <c r="X39" s="1">
        <v>499.87530517578125</v>
      </c>
      <c r="Y39" s="1">
        <v>1499.3607177734375</v>
      </c>
      <c r="Z39" s="1">
        <v>311.90582275390625</v>
      </c>
      <c r="AA39" s="1">
        <v>68.4613037109375</v>
      </c>
      <c r="AB39" s="1">
        <v>-2.8854026794433594</v>
      </c>
      <c r="AC39" s="1">
        <v>0.25035712122917175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0.83312550862630197</v>
      </c>
      <c r="AL39">
        <f t="shared" si="38"/>
        <v>3.4592953563518446E-3</v>
      </c>
      <c r="AM39">
        <f t="shared" si="39"/>
        <v>288.70327510833738</v>
      </c>
      <c r="AN39">
        <f t="shared" si="40"/>
        <v>284.58786239624021</v>
      </c>
      <c r="AO39">
        <f t="shared" si="41"/>
        <v>239.89770948161822</v>
      </c>
      <c r="AP39">
        <f t="shared" si="42"/>
        <v>0.54671159462743224</v>
      </c>
      <c r="AQ39">
        <f t="shared" si="43"/>
        <v>1.7732855398773055</v>
      </c>
      <c r="AR39">
        <f t="shared" si="44"/>
        <v>25.90201243266716</v>
      </c>
      <c r="AS39">
        <f t="shared" si="45"/>
        <v>18.445808018299484</v>
      </c>
      <c r="AT39">
        <f t="shared" si="46"/>
        <v>13.495568752288818</v>
      </c>
      <c r="AU39">
        <f t="shared" si="47"/>
        <v>1.5525320077043023</v>
      </c>
      <c r="AV39">
        <f t="shared" si="48"/>
        <v>0.18441032188233056</v>
      </c>
      <c r="AW39">
        <f t="shared" si="49"/>
        <v>0.51046147494285832</v>
      </c>
      <c r="AX39">
        <f t="shared" si="50"/>
        <v>1.0420705327614441</v>
      </c>
      <c r="AY39">
        <f t="shared" si="51"/>
        <v>0.11634240856527345</v>
      </c>
      <c r="AZ39">
        <f t="shared" si="52"/>
        <v>18.261613953576642</v>
      </c>
      <c r="BA39">
        <f t="shared" si="53"/>
        <v>0.69645291114599983</v>
      </c>
      <c r="BB39">
        <f t="shared" si="54"/>
        <v>32.280843067001264</v>
      </c>
      <c r="BC39">
        <f t="shared" si="55"/>
        <v>377.1077002321822</v>
      </c>
      <c r="BD39">
        <f t="shared" si="56"/>
        <v>1.061631389344346E-2</v>
      </c>
    </row>
    <row r="40" spans="1:114" x14ac:dyDescent="0.25">
      <c r="A40" s="1">
        <v>25</v>
      </c>
      <c r="B40" s="1" t="s">
        <v>86</v>
      </c>
      <c r="C40" s="1">
        <v>367.5000270344317</v>
      </c>
      <c r="D40" s="1">
        <v>0</v>
      </c>
      <c r="E40">
        <f t="shared" si="29"/>
        <v>12.332357241714547</v>
      </c>
      <c r="F40">
        <f t="shared" si="30"/>
        <v>0.19712951881617494</v>
      </c>
      <c r="G40">
        <f t="shared" si="31"/>
        <v>267.32035825427698</v>
      </c>
      <c r="H40">
        <f t="shared" si="32"/>
        <v>3.4585641734921095</v>
      </c>
      <c r="I40">
        <f t="shared" si="33"/>
        <v>1.2630685573083544</v>
      </c>
      <c r="J40">
        <f t="shared" si="34"/>
        <v>15.556295394897461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11.441000938415527</v>
      </c>
      <c r="P40" s="1">
        <v>15.556295394897461</v>
      </c>
      <c r="Q40" s="1">
        <v>10.013094902038574</v>
      </c>
      <c r="R40" s="1">
        <v>399.42767333984375</v>
      </c>
      <c r="S40" s="1">
        <v>383.03561401367187</v>
      </c>
      <c r="T40" s="1">
        <v>3.337456226348877</v>
      </c>
      <c r="U40" s="1">
        <v>7.4576683044433594</v>
      </c>
      <c r="V40" s="1">
        <v>16.842565536499023</v>
      </c>
      <c r="W40" s="1">
        <v>37.635330200195312</v>
      </c>
      <c r="X40" s="1">
        <v>499.89242553710937</v>
      </c>
      <c r="Y40" s="1">
        <v>1499.322265625</v>
      </c>
      <c r="Z40" s="1">
        <v>312.21441650390625</v>
      </c>
      <c r="AA40" s="1">
        <v>68.461112976074219</v>
      </c>
      <c r="AB40" s="1">
        <v>-2.8854026794433594</v>
      </c>
      <c r="AC40" s="1">
        <v>0.25035712122917175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0.83315404256184888</v>
      </c>
      <c r="AL40">
        <f t="shared" si="38"/>
        <v>3.4585641734921095E-3</v>
      </c>
      <c r="AM40">
        <f t="shared" si="39"/>
        <v>288.70629539489744</v>
      </c>
      <c r="AN40">
        <f t="shared" si="40"/>
        <v>284.5910009384155</v>
      </c>
      <c r="AO40">
        <f t="shared" si="41"/>
        <v>239.89155713800574</v>
      </c>
      <c r="AP40">
        <f t="shared" si="42"/>
        <v>0.54702073405840379</v>
      </c>
      <c r="AQ40">
        <f t="shared" si="43"/>
        <v>1.7736288296369391</v>
      </c>
      <c r="AR40">
        <f t="shared" si="44"/>
        <v>25.907098972474881</v>
      </c>
      <c r="AS40">
        <f t="shared" si="45"/>
        <v>18.449430668031521</v>
      </c>
      <c r="AT40">
        <f t="shared" si="46"/>
        <v>13.498648166656494</v>
      </c>
      <c r="AU40">
        <f t="shared" si="47"/>
        <v>1.5528434227524002</v>
      </c>
      <c r="AV40">
        <f t="shared" si="48"/>
        <v>0.18433452718975107</v>
      </c>
      <c r="AW40">
        <f t="shared" si="49"/>
        <v>0.5105602723285847</v>
      </c>
      <c r="AX40">
        <f t="shared" si="50"/>
        <v>1.0422831504238155</v>
      </c>
      <c r="AY40">
        <f t="shared" si="51"/>
        <v>0.11629414018274987</v>
      </c>
      <c r="AZ40">
        <f t="shared" si="52"/>
        <v>18.301049247250692</v>
      </c>
      <c r="BA40">
        <f t="shared" si="53"/>
        <v>0.69789948629877374</v>
      </c>
      <c r="BB40">
        <f t="shared" si="54"/>
        <v>32.278683475925995</v>
      </c>
      <c r="BC40">
        <f t="shared" si="55"/>
        <v>377.17340201344575</v>
      </c>
      <c r="BD40">
        <f t="shared" si="56"/>
        <v>1.0554091401788635E-2</v>
      </c>
    </row>
    <row r="41" spans="1:114" x14ac:dyDescent="0.25">
      <c r="A41" s="1">
        <v>26</v>
      </c>
      <c r="B41" s="1" t="s">
        <v>87</v>
      </c>
      <c r="C41" s="1">
        <v>368.00002702325583</v>
      </c>
      <c r="D41" s="1">
        <v>0</v>
      </c>
      <c r="E41">
        <f t="shared" si="29"/>
        <v>12.299144029657898</v>
      </c>
      <c r="F41">
        <f t="shared" si="30"/>
        <v>0.19710970425112193</v>
      </c>
      <c r="G41">
        <f t="shared" si="31"/>
        <v>267.60922897496562</v>
      </c>
      <c r="H41">
        <f t="shared" si="32"/>
        <v>3.4588853256410816</v>
      </c>
      <c r="I41">
        <f t="shared" si="33"/>
        <v>1.2633094122098443</v>
      </c>
      <c r="J41">
        <f t="shared" si="34"/>
        <v>15.559788703918457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11.443039894104004</v>
      </c>
      <c r="P41" s="1">
        <v>15.559788703918457</v>
      </c>
      <c r="Q41" s="1">
        <v>10.013217926025391</v>
      </c>
      <c r="R41" s="1">
        <v>399.40664672851562</v>
      </c>
      <c r="S41" s="1">
        <v>383.05532836914062</v>
      </c>
      <c r="T41" s="1">
        <v>3.3395860195159912</v>
      </c>
      <c r="U41" s="1">
        <v>7.459892749786377</v>
      </c>
      <c r="V41" s="1">
        <v>16.851171493530273</v>
      </c>
      <c r="W41" s="1">
        <v>37.641769409179687</v>
      </c>
      <c r="X41" s="1">
        <v>499.92623901367187</v>
      </c>
      <c r="Y41" s="1">
        <v>1499.2294921875</v>
      </c>
      <c r="Z41" s="1">
        <v>312.29605102539062</v>
      </c>
      <c r="AA41" s="1">
        <v>68.461647033691406</v>
      </c>
      <c r="AB41" s="1">
        <v>-2.8854026794433594</v>
      </c>
      <c r="AC41" s="1">
        <v>0.25035712122917175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0.83321039835611965</v>
      </c>
      <c r="AL41">
        <f t="shared" si="38"/>
        <v>3.4588853256410815E-3</v>
      </c>
      <c r="AM41">
        <f t="shared" si="39"/>
        <v>288.70978870391843</v>
      </c>
      <c r="AN41">
        <f t="shared" si="40"/>
        <v>284.59303989410398</v>
      </c>
      <c r="AO41">
        <f t="shared" si="41"/>
        <v>239.87671338833752</v>
      </c>
      <c r="AP41">
        <f t="shared" si="42"/>
        <v>0.5464786699717914</v>
      </c>
      <c r="AQ41">
        <f t="shared" si="43"/>
        <v>1.7740259565549128</v>
      </c>
      <c r="AR41">
        <f t="shared" si="44"/>
        <v>25.912697596683259</v>
      </c>
      <c r="AS41">
        <f t="shared" si="45"/>
        <v>18.452804846896882</v>
      </c>
      <c r="AT41">
        <f t="shared" si="46"/>
        <v>13.50141429901123</v>
      </c>
      <c r="AU41">
        <f t="shared" si="47"/>
        <v>1.5531232030420665</v>
      </c>
      <c r="AV41">
        <f t="shared" si="48"/>
        <v>0.18431720122477868</v>
      </c>
      <c r="AW41">
        <f t="shared" si="49"/>
        <v>0.51071654434506852</v>
      </c>
      <c r="AX41">
        <f t="shared" si="50"/>
        <v>1.042406658696998</v>
      </c>
      <c r="AY41">
        <f t="shared" si="51"/>
        <v>0.11628310652989791</v>
      </c>
      <c r="AZ41">
        <f t="shared" si="52"/>
        <v>18.3209685770424</v>
      </c>
      <c r="BA41">
        <f t="shared" si="53"/>
        <v>0.69861769085503345</v>
      </c>
      <c r="BB41">
        <f t="shared" si="54"/>
        <v>32.280221222557316</v>
      </c>
      <c r="BC41">
        <f t="shared" si="55"/>
        <v>377.20890433924882</v>
      </c>
      <c r="BD41">
        <f t="shared" si="56"/>
        <v>1.0525178105774156E-2</v>
      </c>
    </row>
    <row r="42" spans="1:114" x14ac:dyDescent="0.25">
      <c r="A42" s="1">
        <v>27</v>
      </c>
      <c r="B42" s="1" t="s">
        <v>87</v>
      </c>
      <c r="C42" s="1">
        <v>368.50002701207995</v>
      </c>
      <c r="D42" s="1">
        <v>0</v>
      </c>
      <c r="E42">
        <f t="shared" si="29"/>
        <v>12.351216367649817</v>
      </c>
      <c r="F42">
        <f t="shared" si="30"/>
        <v>0.19727883007783886</v>
      </c>
      <c r="G42">
        <f t="shared" si="31"/>
        <v>267.21863754717771</v>
      </c>
      <c r="H42">
        <f t="shared" si="32"/>
        <v>3.4622252715491029</v>
      </c>
      <c r="I42">
        <f t="shared" si="33"/>
        <v>1.2635138836208915</v>
      </c>
      <c r="J42">
        <f t="shared" si="34"/>
        <v>15.563756942749023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11.444999694824219</v>
      </c>
      <c r="P42" s="1">
        <v>15.563756942749023</v>
      </c>
      <c r="Q42" s="1">
        <v>10.012435913085937</v>
      </c>
      <c r="R42" s="1">
        <v>399.43710327148437</v>
      </c>
      <c r="S42" s="1">
        <v>383.02178955078125</v>
      </c>
      <c r="T42" s="1">
        <v>3.3391721248626709</v>
      </c>
      <c r="U42" s="1">
        <v>7.4634685516357422</v>
      </c>
      <c r="V42" s="1">
        <v>16.846961975097656</v>
      </c>
      <c r="W42" s="1">
        <v>37.655075073242187</v>
      </c>
      <c r="X42" s="1">
        <v>499.923095703125</v>
      </c>
      <c r="Y42" s="1">
        <v>1499.1531982421875</v>
      </c>
      <c r="Z42" s="1">
        <v>312.4671630859375</v>
      </c>
      <c r="AA42" s="1">
        <v>68.461906433105469</v>
      </c>
      <c r="AB42" s="1">
        <v>-2.8854026794433594</v>
      </c>
      <c r="AC42" s="1">
        <v>0.25035712122917175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0.83320515950520824</v>
      </c>
      <c r="AL42">
        <f t="shared" si="38"/>
        <v>3.4622252715491028E-3</v>
      </c>
      <c r="AM42">
        <f t="shared" si="39"/>
        <v>288.713756942749</v>
      </c>
      <c r="AN42">
        <f t="shared" si="40"/>
        <v>284.5949996948242</v>
      </c>
      <c r="AO42">
        <f t="shared" si="41"/>
        <v>239.86450635736037</v>
      </c>
      <c r="AP42">
        <f t="shared" si="42"/>
        <v>0.54430231533969908</v>
      </c>
      <c r="AQ42">
        <f t="shared" si="43"/>
        <v>1.7744771692694028</v>
      </c>
      <c r="AR42">
        <f t="shared" si="44"/>
        <v>25.919190126603542</v>
      </c>
      <c r="AS42">
        <f t="shared" si="45"/>
        <v>18.4557215749678</v>
      </c>
      <c r="AT42">
        <f t="shared" si="46"/>
        <v>13.504378318786621</v>
      </c>
      <c r="AU42">
        <f t="shared" si="47"/>
        <v>1.5534230478377162</v>
      </c>
      <c r="AV42">
        <f t="shared" si="48"/>
        <v>0.18446507851055904</v>
      </c>
      <c r="AW42">
        <f t="shared" si="49"/>
        <v>0.51096328564851135</v>
      </c>
      <c r="AX42">
        <f t="shared" si="50"/>
        <v>1.0424597621892049</v>
      </c>
      <c r="AY42">
        <f t="shared" si="51"/>
        <v>0.11637727949642653</v>
      </c>
      <c r="AZ42">
        <f t="shared" si="52"/>
        <v>18.294297360936806</v>
      </c>
      <c r="BA42">
        <f t="shared" si="53"/>
        <v>0.69765910148500754</v>
      </c>
      <c r="BB42">
        <f t="shared" si="54"/>
        <v>32.289906907834428</v>
      </c>
      <c r="BC42">
        <f t="shared" si="55"/>
        <v>377.15061282530394</v>
      </c>
      <c r="BD42">
        <f t="shared" si="56"/>
        <v>1.0574545371206029E-2</v>
      </c>
    </row>
    <row r="43" spans="1:114" x14ac:dyDescent="0.25">
      <c r="A43" s="1">
        <v>28</v>
      </c>
      <c r="B43" s="1" t="s">
        <v>88</v>
      </c>
      <c r="C43" s="1">
        <v>369.00002700090408</v>
      </c>
      <c r="D43" s="1">
        <v>0</v>
      </c>
      <c r="E43">
        <f t="shared" si="29"/>
        <v>12.375672499558323</v>
      </c>
      <c r="F43">
        <f t="shared" si="30"/>
        <v>0.19733048155048716</v>
      </c>
      <c r="G43">
        <f t="shared" si="31"/>
        <v>267.01742398975779</v>
      </c>
      <c r="H43">
        <f t="shared" si="32"/>
        <v>3.4643875148561514</v>
      </c>
      <c r="I43">
        <f t="shared" si="33"/>
        <v>1.2639830980841287</v>
      </c>
      <c r="J43">
        <f t="shared" si="34"/>
        <v>15.569233894348145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11.446335792541504</v>
      </c>
      <c r="P43" s="1">
        <v>15.569233894348145</v>
      </c>
      <c r="Q43" s="1">
        <v>10.011044502258301</v>
      </c>
      <c r="R43" s="1">
        <v>399.45074462890625</v>
      </c>
      <c r="S43" s="1">
        <v>383.00485229492187</v>
      </c>
      <c r="T43" s="1">
        <v>3.3387932777404785</v>
      </c>
      <c r="U43" s="1">
        <v>7.4657320976257324</v>
      </c>
      <c r="V43" s="1">
        <v>16.84351921081543</v>
      </c>
      <c r="W43" s="1">
        <v>37.663066864013672</v>
      </c>
      <c r="X43" s="1">
        <v>499.91387939453125</v>
      </c>
      <c r="Y43" s="1">
        <v>1499.14306640625</v>
      </c>
      <c r="Z43" s="1">
        <v>312.5777587890625</v>
      </c>
      <c r="AA43" s="1">
        <v>68.461738586425781</v>
      </c>
      <c r="AB43" s="1">
        <v>-2.8854026794433594</v>
      </c>
      <c r="AC43" s="1">
        <v>0.25035712122917175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0.8331897989908853</v>
      </c>
      <c r="AL43">
        <f t="shared" si="38"/>
        <v>3.4643875148561514E-3</v>
      </c>
      <c r="AM43">
        <f t="shared" si="39"/>
        <v>288.71923389434812</v>
      </c>
      <c r="AN43">
        <f t="shared" si="40"/>
        <v>284.59633579254148</v>
      </c>
      <c r="AO43">
        <f t="shared" si="41"/>
        <v>239.8628852636466</v>
      </c>
      <c r="AP43">
        <f t="shared" si="42"/>
        <v>0.54261292470625133</v>
      </c>
      <c r="AQ43">
        <f t="shared" si="43"/>
        <v>1.7751000973080697</v>
      </c>
      <c r="AR43">
        <f t="shared" si="44"/>
        <v>25.92835259459839</v>
      </c>
      <c r="AS43">
        <f t="shared" si="45"/>
        <v>18.462620496972658</v>
      </c>
      <c r="AT43">
        <f t="shared" si="46"/>
        <v>13.507784843444824</v>
      </c>
      <c r="AU43">
        <f t="shared" si="47"/>
        <v>1.5537677199746343</v>
      </c>
      <c r="AV43">
        <f t="shared" si="48"/>
        <v>0.18451023734013447</v>
      </c>
      <c r="AW43">
        <f t="shared" si="49"/>
        <v>0.51111699922394105</v>
      </c>
      <c r="AX43">
        <f t="shared" si="50"/>
        <v>1.0426507207506932</v>
      </c>
      <c r="AY43">
        <f t="shared" si="51"/>
        <v>0.11640603836137216</v>
      </c>
      <c r="AZ43">
        <f t="shared" si="52"/>
        <v>18.280477079207614</v>
      </c>
      <c r="BA43">
        <f t="shared" si="53"/>
        <v>0.69716459828072541</v>
      </c>
      <c r="BB43">
        <f t="shared" si="54"/>
        <v>32.289290405276979</v>
      </c>
      <c r="BC43">
        <f t="shared" si="55"/>
        <v>377.12205029561062</v>
      </c>
      <c r="BD43">
        <f t="shared" si="56"/>
        <v>1.0596083760830405E-2</v>
      </c>
    </row>
    <row r="44" spans="1:114" x14ac:dyDescent="0.25">
      <c r="A44" s="1">
        <v>29</v>
      </c>
      <c r="B44" s="1" t="s">
        <v>88</v>
      </c>
      <c r="C44" s="1">
        <v>369.50002698972821</v>
      </c>
      <c r="D44" s="1">
        <v>0</v>
      </c>
      <c r="E44">
        <f t="shared" si="29"/>
        <v>12.478444008515655</v>
      </c>
      <c r="F44">
        <f t="shared" si="30"/>
        <v>0.19748941016699453</v>
      </c>
      <c r="G44">
        <f t="shared" si="31"/>
        <v>266.18565006005736</v>
      </c>
      <c r="H44">
        <f t="shared" si="32"/>
        <v>3.4687518960137171</v>
      </c>
      <c r="I44">
        <f t="shared" si="33"/>
        <v>1.2646182798508456</v>
      </c>
      <c r="J44">
        <f t="shared" si="34"/>
        <v>15.576984405517578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11.448266983032227</v>
      </c>
      <c r="P44" s="1">
        <v>15.576984405517578</v>
      </c>
      <c r="Q44" s="1">
        <v>10.010921478271484</v>
      </c>
      <c r="R44" s="1">
        <v>399.53729248046875</v>
      </c>
      <c r="S44" s="1">
        <v>382.96640014648437</v>
      </c>
      <c r="T44" s="1">
        <v>3.3372268676757812</v>
      </c>
      <c r="U44" s="1">
        <v>7.469301700592041</v>
      </c>
      <c r="V44" s="1">
        <v>16.833538055419922</v>
      </c>
      <c r="W44" s="1">
        <v>37.676425933837891</v>
      </c>
      <c r="X44" s="1">
        <v>499.91970825195312</v>
      </c>
      <c r="Y44" s="1">
        <v>1499.0469970703125</v>
      </c>
      <c r="Z44" s="1">
        <v>312.78274536132813</v>
      </c>
      <c r="AA44" s="1">
        <v>68.462043762207031</v>
      </c>
      <c r="AB44" s="1">
        <v>-2.8854026794433594</v>
      </c>
      <c r="AC44" s="1">
        <v>0.25035712122917175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0.83319951375325507</v>
      </c>
      <c r="AL44">
        <f t="shared" si="38"/>
        <v>3.4687518960137172E-3</v>
      </c>
      <c r="AM44">
        <f t="shared" si="39"/>
        <v>288.72698440551756</v>
      </c>
      <c r="AN44">
        <f t="shared" si="40"/>
        <v>284.5982669830322</v>
      </c>
      <c r="AO44">
        <f t="shared" si="41"/>
        <v>239.84751417024017</v>
      </c>
      <c r="AP44">
        <f t="shared" si="42"/>
        <v>0.53938001586024553</v>
      </c>
      <c r="AQ44">
        <f t="shared" si="43"/>
        <v>1.7759819397499053</v>
      </c>
      <c r="AR44">
        <f t="shared" si="44"/>
        <v>25.941117766196413</v>
      </c>
      <c r="AS44">
        <f t="shared" si="45"/>
        <v>18.471816065604372</v>
      </c>
      <c r="AT44">
        <f t="shared" si="46"/>
        <v>13.512625694274902</v>
      </c>
      <c r="AU44">
        <f t="shared" si="47"/>
        <v>1.5542576329005111</v>
      </c>
      <c r="AV44">
        <f t="shared" si="48"/>
        <v>0.18464917883352161</v>
      </c>
      <c r="AW44">
        <f t="shared" si="49"/>
        <v>0.51136365989905974</v>
      </c>
      <c r="AX44">
        <f t="shared" si="50"/>
        <v>1.0428939730014513</v>
      </c>
      <c r="AY44">
        <f t="shared" si="51"/>
        <v>0.11649452243563219</v>
      </c>
      <c r="AZ44">
        <f t="shared" si="52"/>
        <v>18.223613623283175</v>
      </c>
      <c r="BA44">
        <f t="shared" si="53"/>
        <v>0.6950626737965564</v>
      </c>
      <c r="BB44">
        <f t="shared" si="54"/>
        <v>32.291882401161651</v>
      </c>
      <c r="BC44">
        <f t="shared" si="55"/>
        <v>377.03474549384151</v>
      </c>
      <c r="BD44">
        <f t="shared" si="56"/>
        <v>1.0687408820762105E-2</v>
      </c>
    </row>
    <row r="45" spans="1:114" x14ac:dyDescent="0.25">
      <c r="A45" s="1">
        <v>30</v>
      </c>
      <c r="B45" s="1" t="s">
        <v>89</v>
      </c>
      <c r="C45" s="1">
        <v>370.00002697855234</v>
      </c>
      <c r="D45" s="1">
        <v>0</v>
      </c>
      <c r="E45">
        <f t="shared" si="29"/>
        <v>12.46227404524115</v>
      </c>
      <c r="F45">
        <f t="shared" si="30"/>
        <v>0.19742225644976985</v>
      </c>
      <c r="G45">
        <f t="shared" si="31"/>
        <v>266.29172531300583</v>
      </c>
      <c r="H45">
        <f t="shared" si="32"/>
        <v>3.4698038551876738</v>
      </c>
      <c r="I45">
        <f t="shared" si="33"/>
        <v>1.2653997713351726</v>
      </c>
      <c r="J45">
        <f t="shared" si="34"/>
        <v>15.584591865539551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11.449772834777832</v>
      </c>
      <c r="P45" s="1">
        <v>15.584591865539551</v>
      </c>
      <c r="Q45" s="1">
        <v>10.010361671447754</v>
      </c>
      <c r="R45" s="1">
        <v>399.527587890625</v>
      </c>
      <c r="S45" s="1">
        <v>382.97576904296875</v>
      </c>
      <c r="T45" s="1">
        <v>3.3372328281402588</v>
      </c>
      <c r="U45" s="1">
        <v>7.4705085754394531</v>
      </c>
      <c r="V45" s="1">
        <v>16.831953048706055</v>
      </c>
      <c r="W45" s="1">
        <v>37.67889404296875</v>
      </c>
      <c r="X45" s="1">
        <v>499.9254150390625</v>
      </c>
      <c r="Y45" s="1">
        <v>1499.02099609375</v>
      </c>
      <c r="Z45" s="1">
        <v>312.83782958984375</v>
      </c>
      <c r="AA45" s="1">
        <v>68.462287902832031</v>
      </c>
      <c r="AB45" s="1">
        <v>-2.8854026794433594</v>
      </c>
      <c r="AC45" s="1">
        <v>0.25035712122917175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0.83320902506510408</v>
      </c>
      <c r="AL45">
        <f t="shared" si="38"/>
        <v>3.4698038551876738E-3</v>
      </c>
      <c r="AM45">
        <f t="shared" si="39"/>
        <v>288.73459186553953</v>
      </c>
      <c r="AN45">
        <f t="shared" si="40"/>
        <v>284.59977283477781</v>
      </c>
      <c r="AO45">
        <f t="shared" si="41"/>
        <v>239.84335401408316</v>
      </c>
      <c r="AP45">
        <f t="shared" si="42"/>
        <v>0.53800115798804149</v>
      </c>
      <c r="AQ45">
        <f t="shared" si="43"/>
        <v>1.7768478802074841</v>
      </c>
      <c r="AR45">
        <f t="shared" si="44"/>
        <v>25.953673688634971</v>
      </c>
      <c r="AS45">
        <f t="shared" si="45"/>
        <v>18.483165113195518</v>
      </c>
      <c r="AT45">
        <f t="shared" si="46"/>
        <v>13.517182350158691</v>
      </c>
      <c r="AU45">
        <f t="shared" si="47"/>
        <v>1.5547189082909834</v>
      </c>
      <c r="AV45">
        <f t="shared" si="48"/>
        <v>0.18459047225162298</v>
      </c>
      <c r="AW45">
        <f t="shared" si="49"/>
        <v>0.5114481088723114</v>
      </c>
      <c r="AX45">
        <f t="shared" si="50"/>
        <v>1.0432707994186718</v>
      </c>
      <c r="AY45">
        <f t="shared" si="51"/>
        <v>0.11645713534038203</v>
      </c>
      <c r="AZ45">
        <f t="shared" si="52"/>
        <v>18.23094076452087</v>
      </c>
      <c r="BA45">
        <f t="shared" si="53"/>
        <v>0.69532264659576593</v>
      </c>
      <c r="BB45">
        <f t="shared" si="54"/>
        <v>32.281087709045231</v>
      </c>
      <c r="BC45">
        <f t="shared" si="55"/>
        <v>377.05180081643994</v>
      </c>
      <c r="BD45">
        <f t="shared" si="56"/>
        <v>1.0669509087013671E-2</v>
      </c>
      <c r="BE45">
        <f>AVERAGE(E31:E45)</f>
        <v>12.388161668041764</v>
      </c>
      <c r="BF45">
        <f>AVERAGE(O31:O45)</f>
        <v>11.434877713521322</v>
      </c>
      <c r="BG45">
        <f>AVERAGE(P31:P45)</f>
        <v>15.555892372131348</v>
      </c>
      <c r="BH45" t="e">
        <f>AVERAGE(B31:B45)</f>
        <v>#DIV/0!</v>
      </c>
      <c r="BI45">
        <f t="shared" ref="BI45:DJ45" si="57">AVERAGE(C31:C45)</f>
        <v>366.53336038937169</v>
      </c>
      <c r="BJ45">
        <f t="shared" si="57"/>
        <v>0</v>
      </c>
      <c r="BK45">
        <f t="shared" si="57"/>
        <v>12.388161668041764</v>
      </c>
      <c r="BL45">
        <f t="shared" si="57"/>
        <v>0.19710057680891771</v>
      </c>
      <c r="BM45">
        <f t="shared" si="57"/>
        <v>266.79261386262112</v>
      </c>
      <c r="BN45">
        <f t="shared" si="57"/>
        <v>3.4590675712682164</v>
      </c>
      <c r="BO45">
        <f t="shared" si="57"/>
        <v>1.2634483341335916</v>
      </c>
      <c r="BP45">
        <f t="shared" si="57"/>
        <v>15.555892372131348</v>
      </c>
      <c r="BQ45">
        <f t="shared" si="57"/>
        <v>6</v>
      </c>
      <c r="BR45">
        <f t="shared" si="57"/>
        <v>1.4200000166893005</v>
      </c>
      <c r="BS45">
        <f t="shared" si="57"/>
        <v>1</v>
      </c>
      <c r="BT45">
        <f t="shared" si="57"/>
        <v>2.8400000333786011</v>
      </c>
      <c r="BU45">
        <f t="shared" si="57"/>
        <v>11.434877713521322</v>
      </c>
      <c r="BV45">
        <f t="shared" si="57"/>
        <v>15.555892372131348</v>
      </c>
      <c r="BW45">
        <f t="shared" si="57"/>
        <v>10.012883377075195</v>
      </c>
      <c r="BX45">
        <f t="shared" si="57"/>
        <v>399.45582071940106</v>
      </c>
      <c r="BY45">
        <f t="shared" si="57"/>
        <v>382.99665730794271</v>
      </c>
      <c r="BZ45">
        <f t="shared" si="57"/>
        <v>3.3305008093516033</v>
      </c>
      <c r="CA45">
        <f t="shared" si="57"/>
        <v>7.4513522466023767</v>
      </c>
      <c r="CB45">
        <f t="shared" si="57"/>
        <v>16.814498265584309</v>
      </c>
      <c r="CC45">
        <f t="shared" si="57"/>
        <v>37.619206746419273</v>
      </c>
      <c r="CD45">
        <f t="shared" si="57"/>
        <v>499.89076334635416</v>
      </c>
      <c r="CE45">
        <f t="shared" si="57"/>
        <v>1499.3541259765625</v>
      </c>
      <c r="CF45">
        <f t="shared" si="57"/>
        <v>311.64939778645834</v>
      </c>
      <c r="CG45">
        <f t="shared" si="57"/>
        <v>68.462095133463535</v>
      </c>
      <c r="CH45">
        <f t="shared" si="57"/>
        <v>-2.8854026794433594</v>
      </c>
      <c r="CI45">
        <f t="shared" si="57"/>
        <v>0.25035712122917175</v>
      </c>
      <c r="CJ45">
        <f t="shared" si="57"/>
        <v>0.97777777910232544</v>
      </c>
      <c r="CK45">
        <f t="shared" si="57"/>
        <v>-0.21956524252891541</v>
      </c>
      <c r="CL45">
        <f t="shared" si="57"/>
        <v>2.737391471862793</v>
      </c>
      <c r="CM45">
        <f t="shared" si="57"/>
        <v>1</v>
      </c>
      <c r="CN45">
        <f t="shared" si="57"/>
        <v>0</v>
      </c>
      <c r="CO45">
        <f t="shared" si="57"/>
        <v>0.15999999642372131</v>
      </c>
      <c r="CP45">
        <f t="shared" si="57"/>
        <v>111115</v>
      </c>
      <c r="CQ45">
        <f t="shared" si="57"/>
        <v>0.8331512722439236</v>
      </c>
      <c r="CR45">
        <f t="shared" si="57"/>
        <v>3.4590675712682165E-3</v>
      </c>
      <c r="CS45">
        <f t="shared" si="57"/>
        <v>288.70589237213142</v>
      </c>
      <c r="CT45">
        <f t="shared" si="57"/>
        <v>284.58487771352139</v>
      </c>
      <c r="CU45">
        <f t="shared" si="57"/>
        <v>239.8966547941418</v>
      </c>
      <c r="CV45">
        <f t="shared" si="57"/>
        <v>0.54613641402753521</v>
      </c>
      <c r="CW45">
        <f t="shared" si="57"/>
        <v>1.7735835160453128</v>
      </c>
      <c r="CX45">
        <f t="shared" si="57"/>
        <v>25.906065491202597</v>
      </c>
      <c r="CY45">
        <f t="shared" si="57"/>
        <v>18.454713244600221</v>
      </c>
      <c r="CZ45">
        <f t="shared" si="57"/>
        <v>13.495385042826335</v>
      </c>
      <c r="DA45">
        <f t="shared" si="57"/>
        <v>1.552513787830776</v>
      </c>
      <c r="DB45">
        <f t="shared" si="57"/>
        <v>0.18430920606874837</v>
      </c>
      <c r="DC45">
        <f t="shared" si="57"/>
        <v>0.51013518191172147</v>
      </c>
      <c r="DD45">
        <f t="shared" si="57"/>
        <v>1.0423786059190545</v>
      </c>
      <c r="DE45">
        <f t="shared" si="57"/>
        <v>0.1162780162095992</v>
      </c>
      <c r="DF45">
        <f t="shared" si="57"/>
        <v>18.265181261544299</v>
      </c>
      <c r="DG45">
        <f t="shared" si="57"/>
        <v>0.6965924550299144</v>
      </c>
      <c r="DH45">
        <f t="shared" si="57"/>
        <v>32.256178318770665</v>
      </c>
      <c r="DI45">
        <f t="shared" si="57"/>
        <v>377.10791855607698</v>
      </c>
      <c r="DJ45">
        <f t="shared" si="57"/>
        <v>1.0596320354070212E-2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 t="s">
        <v>9</v>
      </c>
      <c r="B47" s="1" t="s">
        <v>91</v>
      </c>
    </row>
    <row r="48" spans="1:114" x14ac:dyDescent="0.25">
      <c r="A48" s="1">
        <v>31</v>
      </c>
      <c r="B48" s="1" t="s">
        <v>92</v>
      </c>
      <c r="C48" s="1">
        <v>558.00002628564835</v>
      </c>
      <c r="D48" s="1">
        <v>0</v>
      </c>
      <c r="E48">
        <f t="shared" ref="E48:E62" si="58">(R48-S48*(1000-T48)/(1000-U48))*AK48</f>
        <v>12.617059293150421</v>
      </c>
      <c r="F48">
        <f t="shared" ref="F48:F62" si="59">IF(AV48&lt;&gt;0,1/(1/AV48-1/N48),0)</f>
        <v>0.18042897412380265</v>
      </c>
      <c r="G48">
        <f t="shared" ref="G48:G62" si="60">((AY48-AL48/2)*S48-E48)/(AY48+AL48/2)</f>
        <v>253.03148331843113</v>
      </c>
      <c r="H48">
        <f t="shared" ref="H48:H62" si="61">AL48*1000</f>
        <v>3.7976839393468591</v>
      </c>
      <c r="I48">
        <f t="shared" ref="I48:I62" si="62">(AQ48-AW48)</f>
        <v>1.5015025202488701</v>
      </c>
      <c r="J48">
        <f t="shared" ref="J48:J62" si="63">(P48+AP48*D48)</f>
        <v>18.480548858642578</v>
      </c>
      <c r="K48" s="1">
        <v>6</v>
      </c>
      <c r="L48">
        <f t="shared" ref="L48:L62" si="64">(K48*AE48+AF48)</f>
        <v>1.4200000166893005</v>
      </c>
      <c r="M48" s="1">
        <v>1</v>
      </c>
      <c r="N48">
        <f t="shared" ref="N48:N62" si="65">L48*(M48+1)*(M48+1)/(M48*M48+1)</f>
        <v>2.8400000333786011</v>
      </c>
      <c r="O48" s="1">
        <v>15.671321868896484</v>
      </c>
      <c r="P48" s="1">
        <v>18.480548858642578</v>
      </c>
      <c r="Q48" s="1">
        <v>15.075528144836426</v>
      </c>
      <c r="R48" s="1">
        <v>399.16705322265625</v>
      </c>
      <c r="S48" s="1">
        <v>382.28253173828125</v>
      </c>
      <c r="T48" s="1">
        <v>4.7337660789489746</v>
      </c>
      <c r="U48" s="1">
        <v>9.2493448257446289</v>
      </c>
      <c r="V48" s="1">
        <v>18.137468338012695</v>
      </c>
      <c r="W48" s="1">
        <v>35.438945770263672</v>
      </c>
      <c r="X48" s="1">
        <v>499.943603515625</v>
      </c>
      <c r="Y48" s="1">
        <v>1499.05322265625</v>
      </c>
      <c r="Z48" s="1">
        <v>129.5819091796875</v>
      </c>
      <c r="AA48" s="1">
        <v>68.4593505859375</v>
      </c>
      <c r="AB48" s="1">
        <v>-2.8276329040527344</v>
      </c>
      <c r="AC48" s="1">
        <v>0.243162602186203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66">X48*0.000001/(K48*0.0001)</f>
        <v>0.8332393391927081</v>
      </c>
      <c r="AL48">
        <f t="shared" ref="AL48:AL62" si="67">(U48-T48)/(1000-U48)*AK48</f>
        <v>3.797683939346859E-3</v>
      </c>
      <c r="AM48">
        <f t="shared" ref="AM48:AM62" si="68">(P48+273.15)</f>
        <v>291.63054885864256</v>
      </c>
      <c r="AN48">
        <f t="shared" ref="AN48:AN62" si="69">(O48+273.15)</f>
        <v>288.82132186889646</v>
      </c>
      <c r="AO48">
        <f t="shared" ref="AO48:AO62" si="70">(Y48*AG48+Z48*AH48)*AI48</f>
        <v>239.84851026396791</v>
      </c>
      <c r="AP48">
        <f t="shared" ref="AP48:AP62" si="71">((AO48+0.00000010773*(AN48^4-AM48^4))-AL48*44100)/(L48*51.4+0.00000043092*AM48^3)</f>
        <v>0.51121886624652824</v>
      </c>
      <c r="AQ48">
        <f t="shared" ref="AQ48:AQ62" si="72">0.61365*EXP(17.502*J48/(240.97+J48))</f>
        <v>2.1347066603647487</v>
      </c>
      <c r="AR48">
        <f t="shared" ref="AR48:AR62" si="73">AQ48*1000/AA48</f>
        <v>31.1821050315842</v>
      </c>
      <c r="AS48">
        <f t="shared" ref="AS48:AS62" si="74">(AR48-U48)</f>
        <v>21.932760205839571</v>
      </c>
      <c r="AT48">
        <f t="shared" ref="AT48:AT62" si="75">IF(D48,P48,(O48+P48)/2)</f>
        <v>17.075935363769531</v>
      </c>
      <c r="AU48">
        <f t="shared" ref="AU48:AU62" si="76">0.61365*EXP(17.502*AT48/(240.97+AT48))</f>
        <v>1.953938440436747</v>
      </c>
      <c r="AV48">
        <f t="shared" ref="AV48:AV62" si="77">IF(AS48&lt;&gt;0,(1000-(AR48+U48)/2)/AS48*AL48,0)</f>
        <v>0.16965083147502466</v>
      </c>
      <c r="AW48">
        <f t="shared" ref="AW48:AW62" si="78">U48*AA48/1000</f>
        <v>0.63320414011587856</v>
      </c>
      <c r="AX48">
        <f t="shared" ref="AX48:AX62" si="79">(AU48-AW48)</f>
        <v>1.3207343003208685</v>
      </c>
      <c r="AY48">
        <f t="shared" ref="AY48:AY62" si="80">1/(1.6/F48+1.37/N48)</f>
        <v>0.10695015922779055</v>
      </c>
      <c r="AZ48">
        <f t="shared" ref="AZ48:AZ62" si="81">G48*AA48*0.001</f>
        <v>17.322371025776274</v>
      </c>
      <c r="BA48">
        <f t="shared" ref="BA48:BA62" si="82">G48/S48</f>
        <v>0.6618965354442663</v>
      </c>
      <c r="BB48">
        <f t="shared" ref="BB48:BB62" si="83">(1-AL48*AA48/AQ48/F48)*100</f>
        <v>32.499481624948793</v>
      </c>
      <c r="BC48">
        <f t="shared" ref="BC48:BC62" si="84">(S48-E48/(N48/1.35))</f>
        <v>376.28498601801243</v>
      </c>
      <c r="BD48">
        <f t="shared" ref="BD48:BD62" si="85">E48*BB48/100/BC48</f>
        <v>1.0897269407368885E-2</v>
      </c>
    </row>
    <row r="49" spans="1:114" x14ac:dyDescent="0.25">
      <c r="A49" s="1">
        <v>32</v>
      </c>
      <c r="B49" s="1" t="s">
        <v>93</v>
      </c>
      <c r="C49" s="1">
        <v>558.00002628564835</v>
      </c>
      <c r="D49" s="1">
        <v>0</v>
      </c>
      <c r="E49">
        <f t="shared" si="58"/>
        <v>12.617059293150421</v>
      </c>
      <c r="F49">
        <f t="shared" si="59"/>
        <v>0.18042897412380265</v>
      </c>
      <c r="G49">
        <f t="shared" si="60"/>
        <v>253.03148331843113</v>
      </c>
      <c r="H49">
        <f t="shared" si="61"/>
        <v>3.7976839393468591</v>
      </c>
      <c r="I49">
        <f t="shared" si="62"/>
        <v>1.5015025202488701</v>
      </c>
      <c r="J49">
        <f t="shared" si="63"/>
        <v>18.480548858642578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15.671321868896484</v>
      </c>
      <c r="P49" s="1">
        <v>18.480548858642578</v>
      </c>
      <c r="Q49" s="1">
        <v>15.075528144836426</v>
      </c>
      <c r="R49" s="1">
        <v>399.16705322265625</v>
      </c>
      <c r="S49" s="1">
        <v>382.28253173828125</v>
      </c>
      <c r="T49" s="1">
        <v>4.7337660789489746</v>
      </c>
      <c r="U49" s="1">
        <v>9.2493448257446289</v>
      </c>
      <c r="V49" s="1">
        <v>18.137468338012695</v>
      </c>
      <c r="W49" s="1">
        <v>35.438945770263672</v>
      </c>
      <c r="X49" s="1">
        <v>499.943603515625</v>
      </c>
      <c r="Y49" s="1">
        <v>1499.05322265625</v>
      </c>
      <c r="Z49" s="1">
        <v>129.5819091796875</v>
      </c>
      <c r="AA49" s="1">
        <v>68.4593505859375</v>
      </c>
      <c r="AB49" s="1">
        <v>-2.8276329040527344</v>
      </c>
      <c r="AC49" s="1">
        <v>0.243162602186203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0.8332393391927081</v>
      </c>
      <c r="AL49">
        <f t="shared" si="67"/>
        <v>3.797683939346859E-3</v>
      </c>
      <c r="AM49">
        <f t="shared" si="68"/>
        <v>291.63054885864256</v>
      </c>
      <c r="AN49">
        <f t="shared" si="69"/>
        <v>288.82132186889646</v>
      </c>
      <c r="AO49">
        <f t="shared" si="70"/>
        <v>239.84851026396791</v>
      </c>
      <c r="AP49">
        <f t="shared" si="71"/>
        <v>0.51121886624652824</v>
      </c>
      <c r="AQ49">
        <f t="shared" si="72"/>
        <v>2.1347066603647487</v>
      </c>
      <c r="AR49">
        <f t="shared" si="73"/>
        <v>31.1821050315842</v>
      </c>
      <c r="AS49">
        <f t="shared" si="74"/>
        <v>21.932760205839571</v>
      </c>
      <c r="AT49">
        <f t="shared" si="75"/>
        <v>17.075935363769531</v>
      </c>
      <c r="AU49">
        <f t="shared" si="76"/>
        <v>1.953938440436747</v>
      </c>
      <c r="AV49">
        <f t="shared" si="77"/>
        <v>0.16965083147502466</v>
      </c>
      <c r="AW49">
        <f t="shared" si="78"/>
        <v>0.63320414011587856</v>
      </c>
      <c r="AX49">
        <f t="shared" si="79"/>
        <v>1.3207343003208685</v>
      </c>
      <c r="AY49">
        <f t="shared" si="80"/>
        <v>0.10695015922779055</v>
      </c>
      <c r="AZ49">
        <f t="shared" si="81"/>
        <v>17.322371025776274</v>
      </c>
      <c r="BA49">
        <f t="shared" si="82"/>
        <v>0.6618965354442663</v>
      </c>
      <c r="BB49">
        <f t="shared" si="83"/>
        <v>32.499481624948793</v>
      </c>
      <c r="BC49">
        <f t="shared" si="84"/>
        <v>376.28498601801243</v>
      </c>
      <c r="BD49">
        <f t="shared" si="85"/>
        <v>1.0897269407368885E-2</v>
      </c>
    </row>
    <row r="50" spans="1:114" x14ac:dyDescent="0.25">
      <c r="A50" s="1">
        <v>33</v>
      </c>
      <c r="B50" s="1" t="s">
        <v>93</v>
      </c>
      <c r="C50" s="1">
        <v>558.00002628564835</v>
      </c>
      <c r="D50" s="1">
        <v>0</v>
      </c>
      <c r="E50">
        <f t="shared" si="58"/>
        <v>12.617059293150421</v>
      </c>
      <c r="F50">
        <f t="shared" si="59"/>
        <v>0.18042897412380265</v>
      </c>
      <c r="G50">
        <f t="shared" si="60"/>
        <v>253.03148331843113</v>
      </c>
      <c r="H50">
        <f t="shared" si="61"/>
        <v>3.7976839393468591</v>
      </c>
      <c r="I50">
        <f t="shared" si="62"/>
        <v>1.5015025202488701</v>
      </c>
      <c r="J50">
        <f t="shared" si="63"/>
        <v>18.480548858642578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15.671321868896484</v>
      </c>
      <c r="P50" s="1">
        <v>18.480548858642578</v>
      </c>
      <c r="Q50" s="1">
        <v>15.075528144836426</v>
      </c>
      <c r="R50" s="1">
        <v>399.16705322265625</v>
      </c>
      <c r="S50" s="1">
        <v>382.28253173828125</v>
      </c>
      <c r="T50" s="1">
        <v>4.7337660789489746</v>
      </c>
      <c r="U50" s="1">
        <v>9.2493448257446289</v>
      </c>
      <c r="V50" s="1">
        <v>18.137468338012695</v>
      </c>
      <c r="W50" s="1">
        <v>35.438945770263672</v>
      </c>
      <c r="X50" s="1">
        <v>499.943603515625</v>
      </c>
      <c r="Y50" s="1">
        <v>1499.05322265625</v>
      </c>
      <c r="Z50" s="1">
        <v>129.5819091796875</v>
      </c>
      <c r="AA50" s="1">
        <v>68.4593505859375</v>
      </c>
      <c r="AB50" s="1">
        <v>-2.8276329040527344</v>
      </c>
      <c r="AC50" s="1">
        <v>0.243162602186203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0.8332393391927081</v>
      </c>
      <c r="AL50">
        <f t="shared" si="67"/>
        <v>3.797683939346859E-3</v>
      </c>
      <c r="AM50">
        <f t="shared" si="68"/>
        <v>291.63054885864256</v>
      </c>
      <c r="AN50">
        <f t="shared" si="69"/>
        <v>288.82132186889646</v>
      </c>
      <c r="AO50">
        <f t="shared" si="70"/>
        <v>239.84851026396791</v>
      </c>
      <c r="AP50">
        <f t="shared" si="71"/>
        <v>0.51121886624652824</v>
      </c>
      <c r="AQ50">
        <f t="shared" si="72"/>
        <v>2.1347066603647487</v>
      </c>
      <c r="AR50">
        <f t="shared" si="73"/>
        <v>31.1821050315842</v>
      </c>
      <c r="AS50">
        <f t="shared" si="74"/>
        <v>21.932760205839571</v>
      </c>
      <c r="AT50">
        <f t="shared" si="75"/>
        <v>17.075935363769531</v>
      </c>
      <c r="AU50">
        <f t="shared" si="76"/>
        <v>1.953938440436747</v>
      </c>
      <c r="AV50">
        <f t="shared" si="77"/>
        <v>0.16965083147502466</v>
      </c>
      <c r="AW50">
        <f t="shared" si="78"/>
        <v>0.63320414011587856</v>
      </c>
      <c r="AX50">
        <f t="shared" si="79"/>
        <v>1.3207343003208685</v>
      </c>
      <c r="AY50">
        <f t="shared" si="80"/>
        <v>0.10695015922779055</v>
      </c>
      <c r="AZ50">
        <f t="shared" si="81"/>
        <v>17.322371025776274</v>
      </c>
      <c r="BA50">
        <f t="shared" si="82"/>
        <v>0.6618965354442663</v>
      </c>
      <c r="BB50">
        <f t="shared" si="83"/>
        <v>32.499481624948793</v>
      </c>
      <c r="BC50">
        <f t="shared" si="84"/>
        <v>376.28498601801243</v>
      </c>
      <c r="BD50">
        <f t="shared" si="85"/>
        <v>1.0897269407368885E-2</v>
      </c>
    </row>
    <row r="51" spans="1:114" x14ac:dyDescent="0.25">
      <c r="A51" s="1">
        <v>34</v>
      </c>
      <c r="B51" s="1" t="s">
        <v>93</v>
      </c>
      <c r="C51" s="1">
        <v>558.50002627447248</v>
      </c>
      <c r="D51" s="1">
        <v>0</v>
      </c>
      <c r="E51">
        <f t="shared" si="58"/>
        <v>12.604909688121994</v>
      </c>
      <c r="F51">
        <f t="shared" si="59"/>
        <v>0.18030868803228495</v>
      </c>
      <c r="G51">
        <f t="shared" si="60"/>
        <v>253.09198000160973</v>
      </c>
      <c r="H51">
        <f t="shared" si="61"/>
        <v>3.7964133984028785</v>
      </c>
      <c r="I51">
        <f t="shared" si="62"/>
        <v>1.5019410119146821</v>
      </c>
      <c r="J51">
        <f t="shared" si="63"/>
        <v>18.483102798461914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15.672392845153809</v>
      </c>
      <c r="P51" s="1">
        <v>18.483102798461914</v>
      </c>
      <c r="Q51" s="1">
        <v>15.075954437255859</v>
      </c>
      <c r="R51" s="1">
        <v>399.17819213867187</v>
      </c>
      <c r="S51" s="1">
        <v>382.30889892578125</v>
      </c>
      <c r="T51" s="1">
        <v>4.7338919639587402</v>
      </c>
      <c r="U51" s="1">
        <v>9.2479171752929687</v>
      </c>
      <c r="V51" s="1">
        <v>18.136730194091797</v>
      </c>
      <c r="W51" s="1">
        <v>35.431095123291016</v>
      </c>
      <c r="X51" s="1">
        <v>499.94906616210937</v>
      </c>
      <c r="Y51" s="1">
        <v>1499.1383056640625</v>
      </c>
      <c r="Z51" s="1">
        <v>143.10066223144531</v>
      </c>
      <c r="AA51" s="1">
        <v>68.459442138671875</v>
      </c>
      <c r="AB51" s="1">
        <v>-2.8276329040527344</v>
      </c>
      <c r="AC51" s="1">
        <v>0.243162602186203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0.83324844360351558</v>
      </c>
      <c r="AL51">
        <f t="shared" si="67"/>
        <v>3.7964133984028786E-3</v>
      </c>
      <c r="AM51">
        <f t="shared" si="68"/>
        <v>291.63310279846189</v>
      </c>
      <c r="AN51">
        <f t="shared" si="69"/>
        <v>288.82239284515379</v>
      </c>
      <c r="AO51">
        <f t="shared" si="70"/>
        <v>239.86212354491363</v>
      </c>
      <c r="AP51">
        <f t="shared" si="71"/>
        <v>0.51185611733059211</v>
      </c>
      <c r="AQ51">
        <f t="shared" si="72"/>
        <v>2.1350482626798808</v>
      </c>
      <c r="AR51">
        <f t="shared" si="73"/>
        <v>31.187053180408828</v>
      </c>
      <c r="AS51">
        <f t="shared" si="74"/>
        <v>21.939136005115859</v>
      </c>
      <c r="AT51">
        <f t="shared" si="75"/>
        <v>17.077747821807861</v>
      </c>
      <c r="AU51">
        <f t="shared" si="76"/>
        <v>1.9541627549258289</v>
      </c>
      <c r="AV51">
        <f t="shared" si="77"/>
        <v>0.16954448278748571</v>
      </c>
      <c r="AW51">
        <f t="shared" si="78"/>
        <v>0.6331072507651988</v>
      </c>
      <c r="AX51">
        <f t="shared" si="79"/>
        <v>1.32105550416063</v>
      </c>
      <c r="AY51">
        <f t="shared" si="80"/>
        <v>0.10688253526061231</v>
      </c>
      <c r="AZ51">
        <f t="shared" si="81"/>
        <v>17.326535760682102</v>
      </c>
      <c r="BA51">
        <f t="shared" si="82"/>
        <v>0.66200912589990013</v>
      </c>
      <c r="BB51">
        <f t="shared" si="83"/>
        <v>32.487762255424059</v>
      </c>
      <c r="BC51">
        <f t="shared" si="84"/>
        <v>376.317128545863</v>
      </c>
      <c r="BD51">
        <f t="shared" si="85"/>
        <v>1.0881920543483607E-2</v>
      </c>
    </row>
    <row r="52" spans="1:114" x14ac:dyDescent="0.25">
      <c r="A52" s="1">
        <v>35</v>
      </c>
      <c r="B52" s="1" t="s">
        <v>94</v>
      </c>
      <c r="C52" s="1">
        <v>559.0000262632966</v>
      </c>
      <c r="D52" s="1">
        <v>0</v>
      </c>
      <c r="E52">
        <f t="shared" si="58"/>
        <v>12.568006200204524</v>
      </c>
      <c r="F52">
        <f t="shared" si="59"/>
        <v>0.18009711300527317</v>
      </c>
      <c r="G52">
        <f t="shared" si="60"/>
        <v>253.30849357690371</v>
      </c>
      <c r="H52">
        <f t="shared" si="61"/>
        <v>3.7941351642031149</v>
      </c>
      <c r="I52">
        <f t="shared" si="62"/>
        <v>1.5026996572502851</v>
      </c>
      <c r="J52">
        <f t="shared" si="63"/>
        <v>18.487491607666016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15.673238754272461</v>
      </c>
      <c r="P52" s="1">
        <v>18.487491607666016</v>
      </c>
      <c r="Q52" s="1">
        <v>15.075448036193848</v>
      </c>
      <c r="R52" s="1">
        <v>399.14404296875</v>
      </c>
      <c r="S52" s="1">
        <v>382.32101440429687</v>
      </c>
      <c r="T52" s="1">
        <v>4.734309196472168</v>
      </c>
      <c r="U52" s="1">
        <v>9.2453727722167969</v>
      </c>
      <c r="V52" s="1">
        <v>18.137424468994141</v>
      </c>
      <c r="W52" s="1">
        <v>35.419578552246094</v>
      </c>
      <c r="X52" s="1">
        <v>499.97836303710937</v>
      </c>
      <c r="Y52" s="1">
        <v>1499.231201171875</v>
      </c>
      <c r="Z52" s="1">
        <v>158.33642578125</v>
      </c>
      <c r="AA52" s="1">
        <v>68.459732055664063</v>
      </c>
      <c r="AB52" s="1">
        <v>-2.8276329040527344</v>
      </c>
      <c r="AC52" s="1">
        <v>0.243162602186203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0.83329727172851553</v>
      </c>
      <c r="AL52">
        <f t="shared" si="67"/>
        <v>3.7941351642031148E-3</v>
      </c>
      <c r="AM52">
        <f t="shared" si="68"/>
        <v>291.63749160766599</v>
      </c>
      <c r="AN52">
        <f t="shared" si="69"/>
        <v>288.82323875427244</v>
      </c>
      <c r="AO52">
        <f t="shared" si="70"/>
        <v>239.87698682583141</v>
      </c>
      <c r="AP52">
        <f t="shared" si="71"/>
        <v>0.51277583571473229</v>
      </c>
      <c r="AQ52">
        <f t="shared" si="72"/>
        <v>2.1356353999909792</v>
      </c>
      <c r="AR52">
        <f t="shared" si="73"/>
        <v>31.19549749704704</v>
      </c>
      <c r="AS52">
        <f t="shared" si="74"/>
        <v>21.950124724830243</v>
      </c>
      <c r="AT52">
        <f t="shared" si="75"/>
        <v>17.080365180969238</v>
      </c>
      <c r="AU52">
        <f t="shared" si="76"/>
        <v>1.9544867259411252</v>
      </c>
      <c r="AV52">
        <f t="shared" si="77"/>
        <v>0.16935740214806771</v>
      </c>
      <c r="AW52">
        <f t="shared" si="78"/>
        <v>0.63293574274069397</v>
      </c>
      <c r="AX52">
        <f t="shared" si="79"/>
        <v>1.3215509832004311</v>
      </c>
      <c r="AY52">
        <f t="shared" si="80"/>
        <v>0.10676357802860814</v>
      </c>
      <c r="AZ52">
        <f t="shared" si="81"/>
        <v>17.34143159769873</v>
      </c>
      <c r="BA52">
        <f t="shared" si="82"/>
        <v>0.66255446086736691</v>
      </c>
      <c r="BB52">
        <f t="shared" si="83"/>
        <v>32.46729722438284</v>
      </c>
      <c r="BC52">
        <f t="shared" si="84"/>
        <v>376.34678617511918</v>
      </c>
      <c r="BD52">
        <f t="shared" si="85"/>
        <v>1.084237218994228E-2</v>
      </c>
    </row>
    <row r="53" spans="1:114" x14ac:dyDescent="0.25">
      <c r="A53" s="1">
        <v>36</v>
      </c>
      <c r="B53" s="1" t="s">
        <v>94</v>
      </c>
      <c r="C53" s="1">
        <v>559.50002625212073</v>
      </c>
      <c r="D53" s="1">
        <v>0</v>
      </c>
      <c r="E53">
        <f t="shared" si="58"/>
        <v>12.534477960819798</v>
      </c>
      <c r="F53">
        <f t="shared" si="59"/>
        <v>0.17998146507771601</v>
      </c>
      <c r="G53">
        <f t="shared" si="60"/>
        <v>253.53197640899748</v>
      </c>
      <c r="H53">
        <f t="shared" si="61"/>
        <v>3.7929667400283331</v>
      </c>
      <c r="I53">
        <f t="shared" si="62"/>
        <v>1.5031489833169418</v>
      </c>
      <c r="J53">
        <f t="shared" si="63"/>
        <v>18.48930549621582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15.673708915710449</v>
      </c>
      <c r="P53" s="1">
        <v>18.48930549621582</v>
      </c>
      <c r="Q53" s="1">
        <v>15.075362205505371</v>
      </c>
      <c r="R53" s="1">
        <v>399.091552734375</v>
      </c>
      <c r="S53" s="1">
        <v>382.30917358398437</v>
      </c>
      <c r="T53" s="1">
        <v>4.7325901985168457</v>
      </c>
      <c r="U53" s="1">
        <v>9.2423257827758789</v>
      </c>
      <c r="V53" s="1">
        <v>18.130348205566406</v>
      </c>
      <c r="W53" s="1">
        <v>35.406951904296875</v>
      </c>
      <c r="X53" s="1">
        <v>499.97311401367187</v>
      </c>
      <c r="Y53" s="1">
        <v>1499.3695068359375</v>
      </c>
      <c r="Z53" s="1">
        <v>174.48039245605469</v>
      </c>
      <c r="AA53" s="1">
        <v>68.459945678710938</v>
      </c>
      <c r="AB53" s="1">
        <v>-2.8276329040527344</v>
      </c>
      <c r="AC53" s="1">
        <v>0.243162602186203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0.83328852335611969</v>
      </c>
      <c r="AL53">
        <f t="shared" si="67"/>
        <v>3.7929667400283329E-3</v>
      </c>
      <c r="AM53">
        <f t="shared" si="68"/>
        <v>291.6393054962158</v>
      </c>
      <c r="AN53">
        <f t="shared" si="69"/>
        <v>288.82370891571043</v>
      </c>
      <c r="AO53">
        <f t="shared" si="70"/>
        <v>239.89911573158679</v>
      </c>
      <c r="AP53">
        <f t="shared" si="71"/>
        <v>0.51348149164625889</v>
      </c>
      <c r="AQ53">
        <f t="shared" si="72"/>
        <v>2.135878104350728</v>
      </c>
      <c r="AR53">
        <f t="shared" si="73"/>
        <v>31.198945356670421</v>
      </c>
      <c r="AS53">
        <f t="shared" si="74"/>
        <v>21.956619573894542</v>
      </c>
      <c r="AT53">
        <f t="shared" si="75"/>
        <v>17.081507205963135</v>
      </c>
      <c r="AU53">
        <f t="shared" si="76"/>
        <v>1.9546280980769977</v>
      </c>
      <c r="AV53">
        <f t="shared" si="77"/>
        <v>0.16925513189054939</v>
      </c>
      <c r="AW53">
        <f t="shared" si="78"/>
        <v>0.6327291210337862</v>
      </c>
      <c r="AX53">
        <f t="shared" si="79"/>
        <v>1.3218989770432115</v>
      </c>
      <c r="AY53">
        <f t="shared" si="80"/>
        <v>0.10669854934861896</v>
      </c>
      <c r="AZ53">
        <f t="shared" si="81"/>
        <v>17.356785332776191</v>
      </c>
      <c r="BA53">
        <f t="shared" si="82"/>
        <v>0.66315954187613146</v>
      </c>
      <c r="BB53">
        <f t="shared" si="83"/>
        <v>32.452179865194083</v>
      </c>
      <c r="BC53">
        <f t="shared" si="84"/>
        <v>376.35088307404516</v>
      </c>
      <c r="BD53">
        <f t="shared" si="85"/>
        <v>1.0808294907622286E-2</v>
      </c>
    </row>
    <row r="54" spans="1:114" x14ac:dyDescent="0.25">
      <c r="A54" s="1">
        <v>37</v>
      </c>
      <c r="B54" s="1" t="s">
        <v>95</v>
      </c>
      <c r="C54" s="1">
        <v>560.00002624094486</v>
      </c>
      <c r="D54" s="1">
        <v>0</v>
      </c>
      <c r="E54">
        <f t="shared" si="58"/>
        <v>12.528388648352863</v>
      </c>
      <c r="F54">
        <f t="shared" si="59"/>
        <v>0.17999850210350615</v>
      </c>
      <c r="G54">
        <f t="shared" si="60"/>
        <v>253.58533041866895</v>
      </c>
      <c r="H54">
        <f t="shared" si="61"/>
        <v>3.7942531979380529</v>
      </c>
      <c r="I54">
        <f t="shared" si="62"/>
        <v>1.503525000676786</v>
      </c>
      <c r="J54">
        <f t="shared" si="63"/>
        <v>18.49189567565918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15.674271583557129</v>
      </c>
      <c r="P54" s="1">
        <v>18.49189567565918</v>
      </c>
      <c r="Q54" s="1">
        <v>15.075861930847168</v>
      </c>
      <c r="R54" s="1">
        <v>399.07351684570312</v>
      </c>
      <c r="S54" s="1">
        <v>382.29849243164063</v>
      </c>
      <c r="T54" s="1">
        <v>4.7307658195495605</v>
      </c>
      <c r="U54" s="1">
        <v>9.2418746948242187</v>
      </c>
      <c r="V54" s="1">
        <v>18.122749328613281</v>
      </c>
      <c r="W54" s="1">
        <v>35.404029846191406</v>
      </c>
      <c r="X54" s="1">
        <v>499.99066162109375</v>
      </c>
      <c r="Y54" s="1">
        <v>1499.55810546875</v>
      </c>
      <c r="Z54" s="1">
        <v>190.96339416503906</v>
      </c>
      <c r="AA54" s="1">
        <v>68.460105895996094</v>
      </c>
      <c r="AB54" s="1">
        <v>-2.8276329040527344</v>
      </c>
      <c r="AC54" s="1">
        <v>0.243162602186203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0.83331776936848945</v>
      </c>
      <c r="AL54">
        <f t="shared" si="67"/>
        <v>3.7942531979380531E-3</v>
      </c>
      <c r="AM54">
        <f t="shared" si="68"/>
        <v>291.64189567565916</v>
      </c>
      <c r="AN54">
        <f t="shared" si="69"/>
        <v>288.82427158355711</v>
      </c>
      <c r="AO54">
        <f t="shared" si="70"/>
        <v>239.92929151216231</v>
      </c>
      <c r="AP54">
        <f t="shared" si="71"/>
        <v>0.51290130893840602</v>
      </c>
      <c r="AQ54">
        <f t="shared" si="72"/>
        <v>2.1362247209619785</v>
      </c>
      <c r="AR54">
        <f t="shared" si="73"/>
        <v>31.203935386943598</v>
      </c>
      <c r="AS54">
        <f t="shared" si="74"/>
        <v>21.96206069211938</v>
      </c>
      <c r="AT54">
        <f t="shared" si="75"/>
        <v>17.083083629608154</v>
      </c>
      <c r="AU54">
        <f t="shared" si="76"/>
        <v>1.9548232594937831</v>
      </c>
      <c r="AV54">
        <f t="shared" si="77"/>
        <v>0.16927019863618883</v>
      </c>
      <c r="AW54">
        <f t="shared" si="78"/>
        <v>0.63269972028519261</v>
      </c>
      <c r="AX54">
        <f t="shared" si="79"/>
        <v>1.3221235392085906</v>
      </c>
      <c r="AY54">
        <f t="shared" si="80"/>
        <v>0.10670812951632802</v>
      </c>
      <c r="AZ54">
        <f t="shared" si="81"/>
        <v>17.360478574133236</v>
      </c>
      <c r="BA54">
        <f t="shared" si="82"/>
        <v>0.66331763121983256</v>
      </c>
      <c r="BB54">
        <f t="shared" si="83"/>
        <v>32.446470015430009</v>
      </c>
      <c r="BC54">
        <f t="shared" si="84"/>
        <v>376.34309648921328</v>
      </c>
      <c r="BD54">
        <f t="shared" si="85"/>
        <v>1.080136690197228E-2</v>
      </c>
    </row>
    <row r="55" spans="1:114" x14ac:dyDescent="0.25">
      <c r="A55" s="1">
        <v>38</v>
      </c>
      <c r="B55" s="1" t="s">
        <v>95</v>
      </c>
      <c r="C55" s="1">
        <v>560.50002622976899</v>
      </c>
      <c r="D55" s="1">
        <v>0</v>
      </c>
      <c r="E55">
        <f t="shared" si="58"/>
        <v>12.560297341455556</v>
      </c>
      <c r="F55">
        <f t="shared" si="59"/>
        <v>0.17998208238657604</v>
      </c>
      <c r="G55">
        <f t="shared" si="60"/>
        <v>253.26439528452715</v>
      </c>
      <c r="H55">
        <f t="shared" si="61"/>
        <v>3.7952876785256349</v>
      </c>
      <c r="I55">
        <f t="shared" si="62"/>
        <v>1.5040493559205186</v>
      </c>
      <c r="J55">
        <f t="shared" si="63"/>
        <v>18.495298385620117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15.674521446228027</v>
      </c>
      <c r="P55" s="1">
        <v>18.495298385620117</v>
      </c>
      <c r="Q55" s="1">
        <v>15.075987815856934</v>
      </c>
      <c r="R55" s="1">
        <v>399.09857177734375</v>
      </c>
      <c r="S55" s="1">
        <v>382.28488159179687</v>
      </c>
      <c r="T55" s="1">
        <v>4.7285966873168945</v>
      </c>
      <c r="U55" s="1">
        <v>9.2409296035766602</v>
      </c>
      <c r="V55" s="1">
        <v>18.11402702331543</v>
      </c>
      <c r="W55" s="1">
        <v>35.399604797363281</v>
      </c>
      <c r="X55" s="1">
        <v>499.99179077148437</v>
      </c>
      <c r="Y55" s="1">
        <v>1499.6944580078125</v>
      </c>
      <c r="Z55" s="1">
        <v>206.90298461914062</v>
      </c>
      <c r="AA55" s="1">
        <v>68.459648132324219</v>
      </c>
      <c r="AB55" s="1">
        <v>-2.8276329040527344</v>
      </c>
      <c r="AC55" s="1">
        <v>0.243162602186203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0.83331965128580732</v>
      </c>
      <c r="AL55">
        <f t="shared" si="67"/>
        <v>3.795287678525635E-3</v>
      </c>
      <c r="AM55">
        <f t="shared" si="68"/>
        <v>291.64529838562009</v>
      </c>
      <c r="AN55">
        <f t="shared" si="69"/>
        <v>288.824521446228</v>
      </c>
      <c r="AO55">
        <f t="shared" si="70"/>
        <v>239.95110791792467</v>
      </c>
      <c r="AP55">
        <f t="shared" si="71"/>
        <v>0.51221086258189341</v>
      </c>
      <c r="AQ55">
        <f t="shared" si="72"/>
        <v>2.136680144996955</v>
      </c>
      <c r="AR55">
        <f t="shared" si="73"/>
        <v>31.210796480680276</v>
      </c>
      <c r="AS55">
        <f t="shared" si="74"/>
        <v>21.969866877103616</v>
      </c>
      <c r="AT55">
        <f t="shared" si="75"/>
        <v>17.084909915924072</v>
      </c>
      <c r="AU55">
        <f t="shared" si="76"/>
        <v>1.9550493753180653</v>
      </c>
      <c r="AV55">
        <f t="shared" si="77"/>
        <v>0.16925567781248782</v>
      </c>
      <c r="AW55">
        <f t="shared" si="78"/>
        <v>0.63263078907643644</v>
      </c>
      <c r="AX55">
        <f t="shared" si="79"/>
        <v>1.3224185862416289</v>
      </c>
      <c r="AY55">
        <f t="shared" si="80"/>
        <v>0.10669889647201072</v>
      </c>
      <c r="AZ55">
        <f t="shared" si="81"/>
        <v>17.338391385624604</v>
      </c>
      <c r="BA55">
        <f t="shared" si="82"/>
        <v>0.66250172967855536</v>
      </c>
      <c r="BB55">
        <f t="shared" si="83"/>
        <v>32.436743125488121</v>
      </c>
      <c r="BC55">
        <f t="shared" si="84"/>
        <v>376.31431778486871</v>
      </c>
      <c r="BD55">
        <f t="shared" si="85"/>
        <v>1.0826458606272222E-2</v>
      </c>
    </row>
    <row r="56" spans="1:114" x14ac:dyDescent="0.25">
      <c r="A56" s="1">
        <v>39</v>
      </c>
      <c r="B56" s="1" t="s">
        <v>96</v>
      </c>
      <c r="C56" s="1">
        <v>561.00002621859312</v>
      </c>
      <c r="D56" s="1">
        <v>0</v>
      </c>
      <c r="E56">
        <f t="shared" si="58"/>
        <v>12.522115369323172</v>
      </c>
      <c r="F56">
        <f t="shared" si="59"/>
        <v>0.17992854017747431</v>
      </c>
      <c r="G56">
        <f t="shared" si="60"/>
        <v>253.58316375872948</v>
      </c>
      <c r="H56">
        <f t="shared" si="61"/>
        <v>3.7948753264200685</v>
      </c>
      <c r="I56">
        <f t="shared" si="62"/>
        <v>1.5043015652064056</v>
      </c>
      <c r="J56">
        <f t="shared" si="63"/>
        <v>18.496328353881836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15.676056861877441</v>
      </c>
      <c r="P56" s="1">
        <v>18.496328353881836</v>
      </c>
      <c r="Q56" s="1">
        <v>15.076416015625</v>
      </c>
      <c r="R56" s="1">
        <v>399.05450439453125</v>
      </c>
      <c r="S56" s="1">
        <v>382.28659057617187</v>
      </c>
      <c r="T56" s="1">
        <v>4.7273788452148437</v>
      </c>
      <c r="U56" s="1">
        <v>9.2392892837524414</v>
      </c>
      <c r="V56" s="1">
        <v>18.107524871826172</v>
      </c>
      <c r="W56" s="1">
        <v>35.389728546142578</v>
      </c>
      <c r="X56" s="1">
        <v>499.985107421875</v>
      </c>
      <c r="Y56" s="1">
        <v>1499.815673828125</v>
      </c>
      <c r="Z56" s="1">
        <v>221.45750427246094</v>
      </c>
      <c r="AA56" s="1">
        <v>68.459426879882812</v>
      </c>
      <c r="AB56" s="1">
        <v>-2.8276329040527344</v>
      </c>
      <c r="AC56" s="1">
        <v>0.243162602186203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0.83330851236979153</v>
      </c>
      <c r="AL56">
        <f t="shared" si="67"/>
        <v>3.7948753264200686E-3</v>
      </c>
      <c r="AM56">
        <f t="shared" si="68"/>
        <v>291.64632835388181</v>
      </c>
      <c r="AN56">
        <f t="shared" si="69"/>
        <v>288.82605686187742</v>
      </c>
      <c r="AO56">
        <f t="shared" si="70"/>
        <v>239.97050244874117</v>
      </c>
      <c r="AP56">
        <f t="shared" si="71"/>
        <v>0.51271819841576483</v>
      </c>
      <c r="AQ56">
        <f t="shared" si="72"/>
        <v>2.1368180143495406</v>
      </c>
      <c r="AR56">
        <f t="shared" si="73"/>
        <v>31.212911234251898</v>
      </c>
      <c r="AS56">
        <f t="shared" si="74"/>
        <v>21.973621950499457</v>
      </c>
      <c r="AT56">
        <f t="shared" si="75"/>
        <v>17.086192607879639</v>
      </c>
      <c r="AU56">
        <f t="shared" si="76"/>
        <v>1.9552082014600036</v>
      </c>
      <c r="AV56">
        <f t="shared" si="77"/>
        <v>0.16920832650954801</v>
      </c>
      <c r="AW56">
        <f t="shared" si="78"/>
        <v>0.6325164491431351</v>
      </c>
      <c r="AX56">
        <f t="shared" si="79"/>
        <v>1.3226917523168686</v>
      </c>
      <c r="AY56">
        <f t="shared" si="80"/>
        <v>0.1066687883110333</v>
      </c>
      <c r="AZ56">
        <f t="shared" si="81"/>
        <v>17.360158057310091</v>
      </c>
      <c r="BA56">
        <f t="shared" si="82"/>
        <v>0.663332614875494</v>
      </c>
      <c r="BB56">
        <f t="shared" si="83"/>
        <v>32.428559272361923</v>
      </c>
      <c r="BC56">
        <f t="shared" si="84"/>
        <v>376.33417665014969</v>
      </c>
      <c r="BD56">
        <f t="shared" si="85"/>
        <v>1.079025466366155E-2</v>
      </c>
    </row>
    <row r="57" spans="1:114" x14ac:dyDescent="0.25">
      <c r="A57" s="1">
        <v>40</v>
      </c>
      <c r="B57" s="1" t="s">
        <v>96</v>
      </c>
      <c r="C57" s="1">
        <v>561.50002620741725</v>
      </c>
      <c r="D57" s="1">
        <v>0</v>
      </c>
      <c r="E57">
        <f t="shared" si="58"/>
        <v>12.506146104881504</v>
      </c>
      <c r="F57">
        <f t="shared" si="59"/>
        <v>0.17983204615086984</v>
      </c>
      <c r="G57">
        <f t="shared" si="60"/>
        <v>253.64370506326847</v>
      </c>
      <c r="H57">
        <f t="shared" si="61"/>
        <v>3.7944631292191078</v>
      </c>
      <c r="I57">
        <f t="shared" si="62"/>
        <v>1.5048907665459537</v>
      </c>
      <c r="J57">
        <f t="shared" si="63"/>
        <v>18.499521255493164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15.676423072814941</v>
      </c>
      <c r="P57" s="1">
        <v>18.499521255493164</v>
      </c>
      <c r="Q57" s="1">
        <v>15.076725006103516</v>
      </c>
      <c r="R57" s="1">
        <v>399.01162719726562</v>
      </c>
      <c r="S57" s="1">
        <v>382.26226806640625</v>
      </c>
      <c r="T57" s="1">
        <v>4.7252712249755859</v>
      </c>
      <c r="U57" s="1">
        <v>9.2369470596313477</v>
      </c>
      <c r="V57" s="1">
        <v>18.09898567199707</v>
      </c>
      <c r="W57" s="1">
        <v>35.379848480224609</v>
      </c>
      <c r="X57" s="1">
        <v>499.95797729492187</v>
      </c>
      <c r="Y57" s="1">
        <v>1499.9324951171875</v>
      </c>
      <c r="Z57" s="1">
        <v>234.42813110351562</v>
      </c>
      <c r="AA57" s="1">
        <v>68.459274291992188</v>
      </c>
      <c r="AB57" s="1">
        <v>-2.8276329040527344</v>
      </c>
      <c r="AC57" s="1">
        <v>0.243162602186203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0.83326329549153633</v>
      </c>
      <c r="AL57">
        <f t="shared" si="67"/>
        <v>3.7944631292191077E-3</v>
      </c>
      <c r="AM57">
        <f t="shared" si="68"/>
        <v>291.64952125549314</v>
      </c>
      <c r="AN57">
        <f t="shared" si="69"/>
        <v>288.82642307281492</v>
      </c>
      <c r="AO57">
        <f t="shared" si="70"/>
        <v>239.98919385457339</v>
      </c>
      <c r="AP57">
        <f t="shared" si="71"/>
        <v>0.51279420092260819</v>
      </c>
      <c r="AQ57">
        <f t="shared" si="72"/>
        <v>2.1372454589218668</v>
      </c>
      <c r="AR57">
        <f t="shared" si="73"/>
        <v>31.219224583160159</v>
      </c>
      <c r="AS57">
        <f t="shared" si="74"/>
        <v>21.982277523528811</v>
      </c>
      <c r="AT57">
        <f t="shared" si="75"/>
        <v>17.087972164154053</v>
      </c>
      <c r="AU57">
        <f t="shared" si="76"/>
        <v>1.9554285693437865</v>
      </c>
      <c r="AV57">
        <f t="shared" si="77"/>
        <v>0.16912298552394667</v>
      </c>
      <c r="AW57">
        <f t="shared" si="78"/>
        <v>0.63235469237591313</v>
      </c>
      <c r="AX57">
        <f t="shared" si="79"/>
        <v>1.3230738769678734</v>
      </c>
      <c r="AY57">
        <f t="shared" si="80"/>
        <v>0.1066145249103144</v>
      </c>
      <c r="AZ57">
        <f t="shared" si="81"/>
        <v>17.364263977363464</v>
      </c>
      <c r="BA57">
        <f t="shared" si="82"/>
        <v>0.66353319762965912</v>
      </c>
      <c r="BB57">
        <f t="shared" si="83"/>
        <v>32.413315964355427</v>
      </c>
      <c r="BC57">
        <f t="shared" si="84"/>
        <v>376.31744516388505</v>
      </c>
      <c r="BD57">
        <f t="shared" si="85"/>
        <v>1.0771907345868106E-2</v>
      </c>
    </row>
    <row r="58" spans="1:114" x14ac:dyDescent="0.25">
      <c r="A58" s="1">
        <v>41</v>
      </c>
      <c r="B58" s="1" t="s">
        <v>97</v>
      </c>
      <c r="C58" s="1">
        <v>562.00002619624138</v>
      </c>
      <c r="D58" s="1">
        <v>0</v>
      </c>
      <c r="E58">
        <f t="shared" si="58"/>
        <v>12.464330669609662</v>
      </c>
      <c r="F58">
        <f t="shared" si="59"/>
        <v>0.17968901536279416</v>
      </c>
      <c r="G58">
        <f t="shared" si="60"/>
        <v>253.9561594301679</v>
      </c>
      <c r="H58">
        <f t="shared" si="61"/>
        <v>3.7930797164157495</v>
      </c>
      <c r="I58">
        <f t="shared" si="62"/>
        <v>1.5054668097196742</v>
      </c>
      <c r="J58">
        <f t="shared" si="63"/>
        <v>18.50248908996582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15.678749084472656</v>
      </c>
      <c r="P58" s="1">
        <v>18.50248908996582</v>
      </c>
      <c r="Q58" s="1">
        <v>15.077231407165527</v>
      </c>
      <c r="R58" s="1">
        <v>398.9798583984375</v>
      </c>
      <c r="S58" s="1">
        <v>382.28109741210937</v>
      </c>
      <c r="T58" s="1">
        <v>4.7242522239685059</v>
      </c>
      <c r="U58" s="1">
        <v>9.2343311309814453</v>
      </c>
      <c r="V58" s="1">
        <v>18.092401504516602</v>
      </c>
      <c r="W58" s="1">
        <v>35.364582061767578</v>
      </c>
      <c r="X58" s="1">
        <v>499.9539794921875</v>
      </c>
      <c r="Y58" s="1">
        <v>1500.02294921875</v>
      </c>
      <c r="Z58" s="1">
        <v>245.06083679199219</v>
      </c>
      <c r="AA58" s="1">
        <v>68.459320068359375</v>
      </c>
      <c r="AB58" s="1">
        <v>-2.8276329040527344</v>
      </c>
      <c r="AC58" s="1">
        <v>0.243162602186203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0.83325663248697901</v>
      </c>
      <c r="AL58">
        <f t="shared" si="67"/>
        <v>3.7930797164157496E-3</v>
      </c>
      <c r="AM58">
        <f t="shared" si="68"/>
        <v>291.6524890899658</v>
      </c>
      <c r="AN58">
        <f t="shared" si="69"/>
        <v>288.82874908447263</v>
      </c>
      <c r="AO58">
        <f t="shared" si="70"/>
        <v>240.0036665104999</v>
      </c>
      <c r="AP58">
        <f t="shared" si="71"/>
        <v>0.51360369764606639</v>
      </c>
      <c r="AQ58">
        <f t="shared" si="72"/>
        <v>2.1376428402327479</v>
      </c>
      <c r="AR58">
        <f t="shared" si="73"/>
        <v>31.225008342154521</v>
      </c>
      <c r="AS58">
        <f t="shared" si="74"/>
        <v>21.990677211173075</v>
      </c>
      <c r="AT58">
        <f t="shared" si="75"/>
        <v>17.090619087219238</v>
      </c>
      <c r="AU58">
        <f t="shared" si="76"/>
        <v>1.9557563862275507</v>
      </c>
      <c r="AV58">
        <f t="shared" si="77"/>
        <v>0.16899647658781394</v>
      </c>
      <c r="AW58">
        <f t="shared" si="78"/>
        <v>0.63217603051307381</v>
      </c>
      <c r="AX58">
        <f t="shared" si="79"/>
        <v>1.3235803557144767</v>
      </c>
      <c r="AY58">
        <f t="shared" si="80"/>
        <v>0.10653408605903031</v>
      </c>
      <c r="AZ58">
        <f t="shared" si="81"/>
        <v>17.385666001761166</v>
      </c>
      <c r="BA58">
        <f t="shared" si="82"/>
        <v>0.66431785706735136</v>
      </c>
      <c r="BB58">
        <f t="shared" si="83"/>
        <v>32.396702819324318</v>
      </c>
      <c r="BC58">
        <f t="shared" si="84"/>
        <v>376.35615156485352</v>
      </c>
      <c r="BD58">
        <f t="shared" si="85"/>
        <v>1.0729284345855862E-2</v>
      </c>
    </row>
    <row r="59" spans="1:114" x14ac:dyDescent="0.25">
      <c r="A59" s="1">
        <v>42</v>
      </c>
      <c r="B59" s="1" t="s">
        <v>98</v>
      </c>
      <c r="C59" s="1">
        <v>562.50002618506551</v>
      </c>
      <c r="D59" s="1">
        <v>0</v>
      </c>
      <c r="E59">
        <f t="shared" si="58"/>
        <v>12.490835282731528</v>
      </c>
      <c r="F59">
        <f t="shared" si="59"/>
        <v>0.17970740079755576</v>
      </c>
      <c r="G59">
        <f t="shared" si="60"/>
        <v>253.70225904066106</v>
      </c>
      <c r="H59">
        <f t="shared" si="61"/>
        <v>3.7943608881891429</v>
      </c>
      <c r="I59">
        <f t="shared" si="62"/>
        <v>1.5058224645027138</v>
      </c>
      <c r="J59">
        <f t="shared" si="63"/>
        <v>18.50474739074707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15.679661750793457</v>
      </c>
      <c r="P59" s="1">
        <v>18.50474739074707</v>
      </c>
      <c r="Q59" s="1">
        <v>15.077341079711914</v>
      </c>
      <c r="R59" s="1">
        <v>398.99420166015625</v>
      </c>
      <c r="S59" s="1">
        <v>382.26248168945312</v>
      </c>
      <c r="T59" s="1">
        <v>4.721804141998291</v>
      </c>
      <c r="U59" s="1">
        <v>9.2335844039916992</v>
      </c>
      <c r="V59" s="1">
        <v>18.0819091796875</v>
      </c>
      <c r="W59" s="1">
        <v>35.359542846679688</v>
      </c>
      <c r="X59" s="1">
        <v>499.93463134765625</v>
      </c>
      <c r="Y59" s="1">
        <v>1500.2069091796875</v>
      </c>
      <c r="Z59" s="1">
        <v>253.25901794433594</v>
      </c>
      <c r="AA59" s="1">
        <v>68.459091186523438</v>
      </c>
      <c r="AB59" s="1">
        <v>-2.8276329040527344</v>
      </c>
      <c r="AC59" s="1">
        <v>0.243162602186203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0.83322438557942691</v>
      </c>
      <c r="AL59">
        <f t="shared" si="67"/>
        <v>3.794360888189143E-3</v>
      </c>
      <c r="AM59">
        <f t="shared" si="68"/>
        <v>291.65474739074705</v>
      </c>
      <c r="AN59">
        <f t="shared" si="69"/>
        <v>288.82966175079343</v>
      </c>
      <c r="AO59">
        <f t="shared" si="70"/>
        <v>240.03310010359201</v>
      </c>
      <c r="AP59">
        <f t="shared" si="71"/>
        <v>0.51310345195116924</v>
      </c>
      <c r="AQ59">
        <f t="shared" si="72"/>
        <v>2.1379452611940422</v>
      </c>
      <c r="AR59">
        <f t="shared" si="73"/>
        <v>31.229530280631437</v>
      </c>
      <c r="AS59">
        <f t="shared" si="74"/>
        <v>21.995945876639738</v>
      </c>
      <c r="AT59">
        <f t="shared" si="75"/>
        <v>17.092204570770264</v>
      </c>
      <c r="AU59">
        <f t="shared" si="76"/>
        <v>1.9559527687438485</v>
      </c>
      <c r="AV59">
        <f t="shared" si="77"/>
        <v>0.16901273894524818</v>
      </c>
      <c r="AW59">
        <f t="shared" si="78"/>
        <v>0.63212279669132843</v>
      </c>
      <c r="AX59">
        <f t="shared" si="79"/>
        <v>1.3238299720525202</v>
      </c>
      <c r="AY59">
        <f t="shared" si="80"/>
        <v>0.10654442618225403</v>
      </c>
      <c r="AZ59">
        <f t="shared" si="81"/>
        <v>17.368226085891607</v>
      </c>
      <c r="BA59">
        <f t="shared" si="82"/>
        <v>0.66368600423299373</v>
      </c>
      <c r="BB59">
        <f t="shared" si="83"/>
        <v>32.390578471137552</v>
      </c>
      <c r="BC59">
        <f t="shared" si="84"/>
        <v>376.32493681850218</v>
      </c>
      <c r="BD59">
        <f t="shared" si="85"/>
        <v>1.0750958568299626E-2</v>
      </c>
    </row>
    <row r="60" spans="1:114" x14ac:dyDescent="0.25">
      <c r="A60" s="1">
        <v>43</v>
      </c>
      <c r="B60" s="1" t="s">
        <v>98</v>
      </c>
      <c r="C60" s="1">
        <v>563.00002617388964</v>
      </c>
      <c r="D60" s="1">
        <v>0</v>
      </c>
      <c r="E60">
        <f t="shared" si="58"/>
        <v>12.523444421765092</v>
      </c>
      <c r="F60">
        <f t="shared" si="59"/>
        <v>0.17972566467827586</v>
      </c>
      <c r="G60">
        <f t="shared" si="60"/>
        <v>253.41669935157591</v>
      </c>
      <c r="H60">
        <f t="shared" si="61"/>
        <v>3.795547450513538</v>
      </c>
      <c r="I60">
        <f t="shared" si="62"/>
        <v>1.5061446990548608</v>
      </c>
      <c r="J60">
        <f t="shared" si="63"/>
        <v>18.507171630859375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15.681020736694336</v>
      </c>
      <c r="P60" s="1">
        <v>18.507171630859375</v>
      </c>
      <c r="Q60" s="1">
        <v>15.077777862548828</v>
      </c>
      <c r="R60" s="1">
        <v>399.04147338867187</v>
      </c>
      <c r="S60" s="1">
        <v>382.26913452148437</v>
      </c>
      <c r="T60" s="1">
        <v>4.7201910018920898</v>
      </c>
      <c r="U60" s="1">
        <v>9.2336263656616211</v>
      </c>
      <c r="V60" s="1">
        <v>18.074146270751953</v>
      </c>
      <c r="W60" s="1">
        <v>35.356601715087891</v>
      </c>
      <c r="X60" s="1">
        <v>499.90756225585937</v>
      </c>
      <c r="Y60" s="1">
        <v>1500.2843017578125</v>
      </c>
      <c r="Z60" s="1">
        <v>259.10079956054687</v>
      </c>
      <c r="AA60" s="1">
        <v>68.45904541015625</v>
      </c>
      <c r="AB60" s="1">
        <v>-2.8276329040527344</v>
      </c>
      <c r="AC60" s="1">
        <v>0.243162602186203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0.83317927042643214</v>
      </c>
      <c r="AL60">
        <f t="shared" si="67"/>
        <v>3.7955474505135382E-3</v>
      </c>
      <c r="AM60">
        <f t="shared" si="68"/>
        <v>291.65717163085935</v>
      </c>
      <c r="AN60">
        <f t="shared" si="69"/>
        <v>288.83102073669431</v>
      </c>
      <c r="AO60">
        <f t="shared" si="70"/>
        <v>240.04548291581523</v>
      </c>
      <c r="AP60">
        <f t="shared" si="71"/>
        <v>0.51248336792019056</v>
      </c>
      <c r="AQ60">
        <f t="shared" si="72"/>
        <v>2.1382699457221057</v>
      </c>
      <c r="AR60">
        <f t="shared" si="73"/>
        <v>31.234293918519676</v>
      </c>
      <c r="AS60">
        <f t="shared" si="74"/>
        <v>22.000667552858054</v>
      </c>
      <c r="AT60">
        <f t="shared" si="75"/>
        <v>17.094096183776855</v>
      </c>
      <c r="AU60">
        <f t="shared" si="76"/>
        <v>1.9561870919686966</v>
      </c>
      <c r="AV60">
        <f t="shared" si="77"/>
        <v>0.16902889358915565</v>
      </c>
      <c r="AW60">
        <f t="shared" si="78"/>
        <v>0.6321252466672449</v>
      </c>
      <c r="AX60">
        <f t="shared" si="79"/>
        <v>1.3240618453014517</v>
      </c>
      <c r="AY60">
        <f t="shared" si="80"/>
        <v>0.10655469783479667</v>
      </c>
      <c r="AZ60">
        <f t="shared" si="81"/>
        <v>17.348665328601449</v>
      </c>
      <c r="BA60">
        <f t="shared" si="82"/>
        <v>0.66292744160157491</v>
      </c>
      <c r="BB60">
        <f t="shared" si="83"/>
        <v>32.386622008881247</v>
      </c>
      <c r="BC60">
        <f t="shared" si="84"/>
        <v>376.31608882758348</v>
      </c>
      <c r="BD60">
        <f t="shared" si="85"/>
        <v>1.0777962271040935E-2</v>
      </c>
    </row>
    <row r="61" spans="1:114" x14ac:dyDescent="0.25">
      <c r="A61" s="1">
        <v>44</v>
      </c>
      <c r="B61" s="1" t="s">
        <v>99</v>
      </c>
      <c r="C61" s="1">
        <v>563.50002616271377</v>
      </c>
      <c r="D61" s="1">
        <v>0</v>
      </c>
      <c r="E61">
        <f t="shared" si="58"/>
        <v>12.542134330856824</v>
      </c>
      <c r="F61">
        <f t="shared" si="59"/>
        <v>0.17972531655760385</v>
      </c>
      <c r="G61">
        <f t="shared" si="60"/>
        <v>253.25443892821835</v>
      </c>
      <c r="H61">
        <f t="shared" si="61"/>
        <v>3.7970457604568293</v>
      </c>
      <c r="I61">
        <f t="shared" si="62"/>
        <v>1.5067420776661198</v>
      </c>
      <c r="J61">
        <f t="shared" si="63"/>
        <v>18.511711120605469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15.682131767272949</v>
      </c>
      <c r="P61" s="1">
        <v>18.511711120605469</v>
      </c>
      <c r="Q61" s="1">
        <v>15.078835487365723</v>
      </c>
      <c r="R61" s="1">
        <v>399.07916259765625</v>
      </c>
      <c r="S61" s="1">
        <v>382.28436279296875</v>
      </c>
      <c r="T61" s="1">
        <v>4.7187199592590332</v>
      </c>
      <c r="U61" s="1">
        <v>9.2337408065795898</v>
      </c>
      <c r="V61" s="1">
        <v>18.067310333251953</v>
      </c>
      <c r="W61" s="1">
        <v>35.354686737060547</v>
      </c>
      <c r="X61" s="1">
        <v>499.92922973632812</v>
      </c>
      <c r="Y61" s="1">
        <v>1500.349853515625</v>
      </c>
      <c r="Z61" s="1">
        <v>262.83505249023437</v>
      </c>
      <c r="AA61" s="1">
        <v>68.459358215332031</v>
      </c>
      <c r="AB61" s="1">
        <v>-2.8276329040527344</v>
      </c>
      <c r="AC61" s="1">
        <v>0.243162602186203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0.8332153828938802</v>
      </c>
      <c r="AL61">
        <f t="shared" si="67"/>
        <v>3.7970457604568292E-3</v>
      </c>
      <c r="AM61">
        <f t="shared" si="68"/>
        <v>291.66171112060545</v>
      </c>
      <c r="AN61">
        <f t="shared" si="69"/>
        <v>288.83213176727293</v>
      </c>
      <c r="AO61">
        <f t="shared" si="70"/>
        <v>240.0559711968308</v>
      </c>
      <c r="AP61">
        <f t="shared" si="71"/>
        <v>0.51137390277907335</v>
      </c>
      <c r="AQ61">
        <f t="shared" si="72"/>
        <v>2.1388780472112807</v>
      </c>
      <c r="AR61">
        <f t="shared" si="73"/>
        <v>31.243033866657861</v>
      </c>
      <c r="AS61">
        <f t="shared" si="74"/>
        <v>22.009293060078271</v>
      </c>
      <c r="AT61">
        <f t="shared" si="75"/>
        <v>17.096921443939209</v>
      </c>
      <c r="AU61">
        <f t="shared" si="76"/>
        <v>1.9565371164462071</v>
      </c>
      <c r="AV61">
        <f t="shared" si="77"/>
        <v>0.1690285856736467</v>
      </c>
      <c r="AW61">
        <f t="shared" si="78"/>
        <v>0.63213596954516105</v>
      </c>
      <c r="AX61">
        <f t="shared" si="79"/>
        <v>1.3244011469010459</v>
      </c>
      <c r="AY61">
        <f t="shared" si="80"/>
        <v>0.10655450205185663</v>
      </c>
      <c r="AZ61">
        <f t="shared" si="81"/>
        <v>17.337636354209831</v>
      </c>
      <c r="BA61">
        <f t="shared" si="82"/>
        <v>0.66247658438849544</v>
      </c>
      <c r="BB61">
        <f t="shared" si="83"/>
        <v>32.378722015301562</v>
      </c>
      <c r="BC61">
        <f t="shared" si="84"/>
        <v>376.32243281139978</v>
      </c>
      <c r="BD61">
        <f t="shared" si="85"/>
        <v>1.0791232346781364E-2</v>
      </c>
    </row>
    <row r="62" spans="1:114" x14ac:dyDescent="0.25">
      <c r="A62" s="1">
        <v>45</v>
      </c>
      <c r="B62" s="1" t="s">
        <v>99</v>
      </c>
      <c r="C62" s="1">
        <v>564.0000261515379</v>
      </c>
      <c r="D62" s="1">
        <v>0</v>
      </c>
      <c r="E62">
        <f t="shared" si="58"/>
        <v>12.539079858762612</v>
      </c>
      <c r="F62">
        <f t="shared" si="59"/>
        <v>0.17959316959173338</v>
      </c>
      <c r="G62">
        <f t="shared" si="60"/>
        <v>253.20218480231622</v>
      </c>
      <c r="H62">
        <f t="shared" si="61"/>
        <v>3.7959986740534819</v>
      </c>
      <c r="I62">
        <f t="shared" si="62"/>
        <v>1.5073591404917686</v>
      </c>
      <c r="J62">
        <f t="shared" si="63"/>
        <v>18.515174865722656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15.683017730712891</v>
      </c>
      <c r="P62" s="1">
        <v>18.515174865722656</v>
      </c>
      <c r="Q62" s="1">
        <v>15.078983306884766</v>
      </c>
      <c r="R62" s="1">
        <v>399.08071899414062</v>
      </c>
      <c r="S62" s="1">
        <v>382.28952026367187</v>
      </c>
      <c r="T62" s="1">
        <v>4.717618465423584</v>
      </c>
      <c r="U62" s="1">
        <v>9.2315444946289062</v>
      </c>
      <c r="V62" s="1">
        <v>18.061994552612305</v>
      </c>
      <c r="W62" s="1">
        <v>35.344127655029297</v>
      </c>
      <c r="X62" s="1">
        <v>499.9136962890625</v>
      </c>
      <c r="Y62" s="1">
        <v>1500.396484375</v>
      </c>
      <c r="Z62" s="1">
        <v>265.0345458984375</v>
      </c>
      <c r="AA62" s="1">
        <v>68.459075927734375</v>
      </c>
      <c r="AB62" s="1">
        <v>-2.8276329040527344</v>
      </c>
      <c r="AC62" s="1">
        <v>0.243162602186203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0.8331894938151041</v>
      </c>
      <c r="AL62">
        <f t="shared" si="67"/>
        <v>3.7959986740534819E-3</v>
      </c>
      <c r="AM62">
        <f t="shared" si="68"/>
        <v>291.66517486572263</v>
      </c>
      <c r="AN62">
        <f t="shared" si="69"/>
        <v>288.83301773071287</v>
      </c>
      <c r="AO62">
        <f t="shared" si="70"/>
        <v>240.06343213416403</v>
      </c>
      <c r="AP62">
        <f t="shared" si="71"/>
        <v>0.51167993730167249</v>
      </c>
      <c r="AQ62">
        <f t="shared" si="72"/>
        <v>2.139342145979827</v>
      </c>
      <c r="AR62">
        <f t="shared" si="73"/>
        <v>31.249941910377572</v>
      </c>
      <c r="AS62">
        <f t="shared" si="74"/>
        <v>22.018397415748666</v>
      </c>
      <c r="AT62">
        <f t="shared" si="75"/>
        <v>17.099096298217773</v>
      </c>
      <c r="AU62">
        <f t="shared" si="76"/>
        <v>1.9568065988895982</v>
      </c>
      <c r="AV62">
        <f t="shared" si="77"/>
        <v>0.1689116955003632</v>
      </c>
      <c r="AW62">
        <f t="shared" si="78"/>
        <v>0.63198300548805852</v>
      </c>
      <c r="AX62">
        <f t="shared" si="79"/>
        <v>1.3248235934015398</v>
      </c>
      <c r="AY62">
        <f t="shared" si="80"/>
        <v>0.10648017982971461</v>
      </c>
      <c r="AZ62">
        <f t="shared" si="81"/>
        <v>17.333987594449997</v>
      </c>
      <c r="BA62">
        <f t="shared" si="82"/>
        <v>0.66233095960275912</v>
      </c>
      <c r="BB62">
        <f t="shared" si="83"/>
        <v>32.362581691387838</v>
      </c>
      <c r="BC62">
        <f t="shared" si="84"/>
        <v>376.32904223184897</v>
      </c>
      <c r="BD62">
        <f t="shared" si="85"/>
        <v>1.0783036936438121E-2</v>
      </c>
      <c r="BE62">
        <f>AVERAGE(E48:E62)</f>
        <v>12.549022917089093</v>
      </c>
      <c r="BF62">
        <f>AVERAGE(O48:O62)</f>
        <v>15.675944010416666</v>
      </c>
      <c r="BG62">
        <f>AVERAGE(P48:P62)</f>
        <v>18.495058949788412</v>
      </c>
      <c r="BH62" t="e">
        <f>AVERAGE(B48:B62)</f>
        <v>#DIV/0!</v>
      </c>
      <c r="BI62">
        <f t="shared" ref="BI62:DJ62" si="86">AVERAGE(C48:C62)</f>
        <v>560.60002622753382</v>
      </c>
      <c r="BJ62">
        <f t="shared" si="86"/>
        <v>0</v>
      </c>
      <c r="BK62">
        <f t="shared" si="86"/>
        <v>12.549022917089093</v>
      </c>
      <c r="BL62">
        <f t="shared" si="86"/>
        <v>0.17999039508620476</v>
      </c>
      <c r="BM62">
        <f t="shared" si="86"/>
        <v>253.37568240139586</v>
      </c>
      <c r="BN62">
        <f t="shared" si="86"/>
        <v>3.7954319294937671</v>
      </c>
      <c r="BO62">
        <f t="shared" si="86"/>
        <v>1.5040399395342212</v>
      </c>
      <c r="BP62">
        <f t="shared" si="86"/>
        <v>18.495058949788412</v>
      </c>
      <c r="BQ62">
        <f t="shared" si="86"/>
        <v>6</v>
      </c>
      <c r="BR62">
        <f t="shared" si="86"/>
        <v>1.4200000166893005</v>
      </c>
      <c r="BS62">
        <f t="shared" si="86"/>
        <v>1</v>
      </c>
      <c r="BT62">
        <f t="shared" si="86"/>
        <v>2.8400000333786011</v>
      </c>
      <c r="BU62">
        <f t="shared" si="86"/>
        <v>15.675944010416666</v>
      </c>
      <c r="BV62">
        <f t="shared" si="86"/>
        <v>18.495058949788412</v>
      </c>
      <c r="BW62">
        <f t="shared" si="86"/>
        <v>15.076567268371582</v>
      </c>
      <c r="BX62">
        <f t="shared" si="86"/>
        <v>399.08857218424481</v>
      </c>
      <c r="BY62">
        <f t="shared" si="86"/>
        <v>382.28703409830729</v>
      </c>
      <c r="BZ62">
        <f t="shared" si="86"/>
        <v>4.7277791976928709</v>
      </c>
      <c r="CA62">
        <f t="shared" si="86"/>
        <v>9.2406345367431637</v>
      </c>
      <c r="CB62">
        <f t="shared" si="86"/>
        <v>18.109197107950845</v>
      </c>
      <c r="CC62">
        <f t="shared" si="86"/>
        <v>35.395147705078124</v>
      </c>
      <c r="CD62">
        <f t="shared" si="86"/>
        <v>499.95306599934895</v>
      </c>
      <c r="CE62">
        <f t="shared" si="86"/>
        <v>1499.6773274739583</v>
      </c>
      <c r="CF62">
        <f t="shared" si="86"/>
        <v>200.24703165690104</v>
      </c>
      <c r="CG62">
        <f t="shared" si="86"/>
        <v>68.459434509277344</v>
      </c>
      <c r="CH62">
        <f t="shared" si="86"/>
        <v>-2.8276329040527344</v>
      </c>
      <c r="CI62">
        <f t="shared" si="86"/>
        <v>0.243162602186203</v>
      </c>
      <c r="CJ62">
        <f t="shared" si="86"/>
        <v>1</v>
      </c>
      <c r="CK62">
        <f t="shared" si="86"/>
        <v>-0.21956524252891541</v>
      </c>
      <c r="CL62">
        <f t="shared" si="86"/>
        <v>2.737391471862793</v>
      </c>
      <c r="CM62">
        <f t="shared" si="86"/>
        <v>1</v>
      </c>
      <c r="CN62">
        <f t="shared" si="86"/>
        <v>0</v>
      </c>
      <c r="CO62">
        <f t="shared" si="86"/>
        <v>0.15999999642372131</v>
      </c>
      <c r="CP62">
        <f t="shared" si="86"/>
        <v>111115</v>
      </c>
      <c r="CQ62">
        <f t="shared" si="86"/>
        <v>0.83325510999891472</v>
      </c>
      <c r="CR62">
        <f t="shared" si="86"/>
        <v>3.7954319294937673E-3</v>
      </c>
      <c r="CS62">
        <f t="shared" si="86"/>
        <v>291.64505894978845</v>
      </c>
      <c r="CT62">
        <f t="shared" si="86"/>
        <v>288.82594401041672</v>
      </c>
      <c r="CU62">
        <f t="shared" si="86"/>
        <v>239.94836703256928</v>
      </c>
      <c r="CV62">
        <f t="shared" si="86"/>
        <v>0.51230926479253425</v>
      </c>
      <c r="CW62">
        <f t="shared" si="86"/>
        <v>2.1366485551790784</v>
      </c>
      <c r="CX62">
        <f t="shared" si="86"/>
        <v>31.210432475483724</v>
      </c>
      <c r="CY62">
        <f t="shared" si="86"/>
        <v>21.969797938740559</v>
      </c>
      <c r="CZ62">
        <f t="shared" si="86"/>
        <v>17.08550148010254</v>
      </c>
      <c r="DA62">
        <f t="shared" si="86"/>
        <v>1.9551228178763824</v>
      </c>
      <c r="DB62">
        <f t="shared" si="86"/>
        <v>0.16926300600197172</v>
      </c>
      <c r="DC62">
        <f t="shared" si="86"/>
        <v>0.63260861564485726</v>
      </c>
      <c r="DD62">
        <f t="shared" si="86"/>
        <v>1.3225142022315248</v>
      </c>
      <c r="DE62">
        <f t="shared" si="86"/>
        <v>0.10670355809923664</v>
      </c>
      <c r="DF62">
        <f t="shared" si="86"/>
        <v>17.345955941855419</v>
      </c>
      <c r="DG62">
        <f t="shared" si="86"/>
        <v>0.66278911701819421</v>
      </c>
      <c r="DH62">
        <f t="shared" si="86"/>
        <v>32.436398640234358</v>
      </c>
      <c r="DI62">
        <f t="shared" si="86"/>
        <v>376.32182961275799</v>
      </c>
      <c r="DJ62">
        <f t="shared" si="86"/>
        <v>1.0816457189956328E-2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>
        <v>46</v>
      </c>
      <c r="B65" s="1" t="s">
        <v>102</v>
      </c>
      <c r="C65" s="1">
        <v>688.5000271461904</v>
      </c>
      <c r="D65" s="1">
        <v>0</v>
      </c>
      <c r="E65">
        <f t="shared" ref="E65:E79" si="87">(R65-S65*(1000-T65)/(1000-U65))*AK65</f>
        <v>11.972290690105229</v>
      </c>
      <c r="F65">
        <f t="shared" ref="F65:F79" si="88">IF(AV65&lt;&gt;0,1/(1/AV65-1/N65),0)</f>
        <v>0.15967692602062838</v>
      </c>
      <c r="G65">
        <f t="shared" ref="G65:G79" si="89">((AY65-AL65/2)*S65-E65)/(AY65+AL65/2)</f>
        <v>246.5662116749007</v>
      </c>
      <c r="H65">
        <f t="shared" ref="H65:H79" si="90">AL65*1000</f>
        <v>3.6726684556784908</v>
      </c>
      <c r="I65">
        <f t="shared" ref="I65:I79" si="91">(AQ65-AW65)</f>
        <v>1.6235771796354792</v>
      </c>
      <c r="J65">
        <f t="shared" ref="J65:J79" si="92">(P65+AP65*D65)</f>
        <v>20.626382827758789</v>
      </c>
      <c r="K65" s="1">
        <v>6</v>
      </c>
      <c r="L65">
        <f t="shared" ref="L65:L79" si="93">(K65*AE65+AF65)</f>
        <v>1.4200000166893005</v>
      </c>
      <c r="M65" s="1">
        <v>1</v>
      </c>
      <c r="N65">
        <f t="shared" ref="N65:N79" si="94">L65*(M65+1)*(M65+1)/(M65*M65+1)</f>
        <v>2.8400000333786011</v>
      </c>
      <c r="O65" s="1">
        <v>19.585737228393555</v>
      </c>
      <c r="P65" s="1">
        <v>20.626382827758789</v>
      </c>
      <c r="Q65" s="1">
        <v>19.978761672973633</v>
      </c>
      <c r="R65" s="1">
        <v>400.541748046875</v>
      </c>
      <c r="S65" s="1">
        <v>384.47723388671875</v>
      </c>
      <c r="T65" s="1">
        <v>7.5585365295410156</v>
      </c>
      <c r="U65" s="1">
        <v>11.914124488830566</v>
      </c>
      <c r="V65" s="1">
        <v>22.624614715576172</v>
      </c>
      <c r="W65" s="1">
        <v>35.661991119384766</v>
      </c>
      <c r="X65" s="1">
        <v>499.89739990234375</v>
      </c>
      <c r="Y65" s="1">
        <v>1498.7535400390625</v>
      </c>
      <c r="Z65" s="1">
        <v>321.39126586914063</v>
      </c>
      <c r="AA65" s="1">
        <v>68.458297729492187</v>
      </c>
      <c r="AB65" s="1">
        <v>-2.9389610290527344</v>
      </c>
      <c r="AC65" s="1">
        <v>0.22730681300163269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ref="AK65:AK79" si="95">X65*0.000001/(K65*0.0001)</f>
        <v>0.83316233317057276</v>
      </c>
      <c r="AL65">
        <f t="shared" ref="AL65:AL79" si="96">(U65-T65)/(1000-U65)*AK65</f>
        <v>3.6726684556784906E-3</v>
      </c>
      <c r="AM65">
        <f t="shared" ref="AM65:AM79" si="97">(P65+273.15)</f>
        <v>293.77638282775877</v>
      </c>
      <c r="AN65">
        <f t="shared" ref="AN65:AN79" si="98">(O65+273.15)</f>
        <v>292.73573722839353</v>
      </c>
      <c r="AO65">
        <f t="shared" ref="AO65:AO79" si="99">(Y65*AG65+Z65*AH65)*AI65</f>
        <v>239.80056104628966</v>
      </c>
      <c r="AP65">
        <f t="shared" ref="AP65:AP79" si="100">((AO65+0.00000010773*(AN65^4-AM65^4))-AL65*44100)/(L65*51.4+0.00000043092*AM65^3)</f>
        <v>0.79279618621815762</v>
      </c>
      <c r="AQ65">
        <f t="shared" ref="AQ65:AQ79" si="101">0.61365*EXP(17.502*J65/(240.97+J65))</f>
        <v>2.439197861078076</v>
      </c>
      <c r="AR65">
        <f t="shared" ref="AR65:AR79" si="102">AQ65*1000/AA65</f>
        <v>35.630419422878184</v>
      </c>
      <c r="AS65">
        <f t="shared" ref="AS65:AS79" si="103">(AR65-U65)</f>
        <v>23.716294934047617</v>
      </c>
      <c r="AT65">
        <f t="shared" ref="AT65:AT79" si="104">IF(D65,P65,(O65+P65)/2)</f>
        <v>20.106060028076172</v>
      </c>
      <c r="AU65">
        <f t="shared" ref="AU65:AU79" si="105">0.61365*EXP(17.502*AT65/(240.97+AT65))</f>
        <v>2.3620696469691471</v>
      </c>
      <c r="AV65">
        <f t="shared" ref="AV65:AV79" si="106">IF(AS65&lt;&gt;0,(1000-(AR65+U65)/2)/AS65*AL65,0)</f>
        <v>0.15117710385694325</v>
      </c>
      <c r="AW65">
        <f t="shared" ref="AW65:AW79" si="107">U65*AA65/1000</f>
        <v>0.81562068144259681</v>
      </c>
      <c r="AX65">
        <f t="shared" ref="AX65:AX79" si="108">(AU65-AW65)</f>
        <v>1.5464489655265503</v>
      </c>
      <c r="AY65">
        <f t="shared" ref="AY65:AY79" si="109">1/(1.6/F65+1.37/N65)</f>
        <v>9.5214270461105976E-2</v>
      </c>
      <c r="AZ65">
        <f t="shared" ref="AZ65:AZ79" si="110">G65*AA65*0.001</f>
        <v>16.879503128873345</v>
      </c>
      <c r="BA65">
        <f t="shared" ref="BA65:BA79" si="111">G65/S65</f>
        <v>0.64130250101504904</v>
      </c>
      <c r="BB65">
        <f t="shared" ref="BB65:BB79" si="112">(1-AL65*AA65/AQ65/F65)*100</f>
        <v>35.446673491415361</v>
      </c>
      <c r="BC65">
        <f t="shared" ref="BC65:BC79" si="113">(S65-E65/(N65/1.35))</f>
        <v>378.78618028049249</v>
      </c>
      <c r="BD65">
        <f t="shared" ref="BD65:BD79" si="114">E65*BB65/100/BC65</f>
        <v>1.1203626244289552E-2</v>
      </c>
    </row>
    <row r="66" spans="1:114" x14ac:dyDescent="0.25">
      <c r="A66" s="1">
        <v>47</v>
      </c>
      <c r="B66" s="1" t="s">
        <v>102</v>
      </c>
      <c r="C66" s="1">
        <v>688.5000271461904</v>
      </c>
      <c r="D66" s="1">
        <v>0</v>
      </c>
      <c r="E66">
        <f t="shared" si="87"/>
        <v>11.972290690105229</v>
      </c>
      <c r="F66">
        <f t="shared" si="88"/>
        <v>0.15967692602062838</v>
      </c>
      <c r="G66">
        <f t="shared" si="89"/>
        <v>246.5662116749007</v>
      </c>
      <c r="H66">
        <f t="shared" si="90"/>
        <v>3.6726684556784908</v>
      </c>
      <c r="I66">
        <f t="shared" si="91"/>
        <v>1.6235771796354792</v>
      </c>
      <c r="J66">
        <f t="shared" si="92"/>
        <v>20.626382827758789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19.585737228393555</v>
      </c>
      <c r="P66" s="1">
        <v>20.626382827758789</v>
      </c>
      <c r="Q66" s="1">
        <v>19.978761672973633</v>
      </c>
      <c r="R66" s="1">
        <v>400.541748046875</v>
      </c>
      <c r="S66" s="1">
        <v>384.47723388671875</v>
      </c>
      <c r="T66" s="1">
        <v>7.5585365295410156</v>
      </c>
      <c r="U66" s="1">
        <v>11.914124488830566</v>
      </c>
      <c r="V66" s="1">
        <v>22.624614715576172</v>
      </c>
      <c r="W66" s="1">
        <v>35.661991119384766</v>
      </c>
      <c r="X66" s="1">
        <v>499.89739990234375</v>
      </c>
      <c r="Y66" s="1">
        <v>1498.7535400390625</v>
      </c>
      <c r="Z66" s="1">
        <v>321.39126586914063</v>
      </c>
      <c r="AA66" s="1">
        <v>68.458297729492187</v>
      </c>
      <c r="AB66" s="1">
        <v>-2.9389610290527344</v>
      </c>
      <c r="AC66" s="1">
        <v>0.22730681300163269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0.83316233317057276</v>
      </c>
      <c r="AL66">
        <f t="shared" si="96"/>
        <v>3.6726684556784906E-3</v>
      </c>
      <c r="AM66">
        <f t="shared" si="97"/>
        <v>293.77638282775877</v>
      </c>
      <c r="AN66">
        <f t="shared" si="98"/>
        <v>292.73573722839353</v>
      </c>
      <c r="AO66">
        <f t="shared" si="99"/>
        <v>239.80056104628966</v>
      </c>
      <c r="AP66">
        <f t="shared" si="100"/>
        <v>0.79279618621815762</v>
      </c>
      <c r="AQ66">
        <f t="shared" si="101"/>
        <v>2.439197861078076</v>
      </c>
      <c r="AR66">
        <f t="shared" si="102"/>
        <v>35.630419422878184</v>
      </c>
      <c r="AS66">
        <f t="shared" si="103"/>
        <v>23.716294934047617</v>
      </c>
      <c r="AT66">
        <f t="shared" si="104"/>
        <v>20.106060028076172</v>
      </c>
      <c r="AU66">
        <f t="shared" si="105"/>
        <v>2.3620696469691471</v>
      </c>
      <c r="AV66">
        <f t="shared" si="106"/>
        <v>0.15117710385694325</v>
      </c>
      <c r="AW66">
        <f t="shared" si="107"/>
        <v>0.81562068144259681</v>
      </c>
      <c r="AX66">
        <f t="shared" si="108"/>
        <v>1.5464489655265503</v>
      </c>
      <c r="AY66">
        <f t="shared" si="109"/>
        <v>9.5214270461105976E-2</v>
      </c>
      <c r="AZ66">
        <f t="shared" si="110"/>
        <v>16.879503128873345</v>
      </c>
      <c r="BA66">
        <f t="shared" si="111"/>
        <v>0.64130250101504904</v>
      </c>
      <c r="BB66">
        <f t="shared" si="112"/>
        <v>35.446673491415361</v>
      </c>
      <c r="BC66">
        <f t="shared" si="113"/>
        <v>378.78618028049249</v>
      </c>
      <c r="BD66">
        <f t="shared" si="114"/>
        <v>1.1203626244289552E-2</v>
      </c>
    </row>
    <row r="67" spans="1:114" x14ac:dyDescent="0.25">
      <c r="A67" s="1">
        <v>48</v>
      </c>
      <c r="B67" s="1" t="s">
        <v>102</v>
      </c>
      <c r="C67" s="1">
        <v>689.00002713501453</v>
      </c>
      <c r="D67" s="1">
        <v>0</v>
      </c>
      <c r="E67">
        <f t="shared" si="87"/>
        <v>11.955835407217565</v>
      </c>
      <c r="F67">
        <f t="shared" si="88"/>
        <v>0.15953442103486024</v>
      </c>
      <c r="G67">
        <f t="shared" si="89"/>
        <v>246.62442395160457</v>
      </c>
      <c r="H67">
        <f t="shared" si="90"/>
        <v>3.671529817623052</v>
      </c>
      <c r="I67">
        <f t="shared" si="91"/>
        <v>1.624434540320459</v>
      </c>
      <c r="J67">
        <f t="shared" si="92"/>
        <v>20.633968353271484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19.589653015136719</v>
      </c>
      <c r="P67" s="1">
        <v>20.633968353271484</v>
      </c>
      <c r="Q67" s="1">
        <v>19.978363037109375</v>
      </c>
      <c r="R67" s="1">
        <v>400.52261352539062</v>
      </c>
      <c r="S67" s="1">
        <v>384.47735595703125</v>
      </c>
      <c r="T67" s="1">
        <v>7.5637264251708984</v>
      </c>
      <c r="U67" s="1">
        <v>11.918222427368164</v>
      </c>
      <c r="V67" s="1">
        <v>22.634716033935547</v>
      </c>
      <c r="W67" s="1">
        <v>35.665695190429688</v>
      </c>
      <c r="X67" s="1">
        <v>499.86566162109375</v>
      </c>
      <c r="Y67" s="1">
        <v>1498.7757568359375</v>
      </c>
      <c r="Z67" s="1">
        <v>321.52737426757812</v>
      </c>
      <c r="AA67" s="1">
        <v>68.458518981933594</v>
      </c>
      <c r="AB67" s="1">
        <v>-2.9389610290527344</v>
      </c>
      <c r="AC67" s="1">
        <v>0.22730681300163269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0.83310943603515608</v>
      </c>
      <c r="AL67">
        <f t="shared" si="96"/>
        <v>3.6715298176230519E-3</v>
      </c>
      <c r="AM67">
        <f t="shared" si="97"/>
        <v>293.78396835327146</v>
      </c>
      <c r="AN67">
        <f t="shared" si="98"/>
        <v>292.7396530151367</v>
      </c>
      <c r="AO67">
        <f t="shared" si="99"/>
        <v>239.8041157337102</v>
      </c>
      <c r="AP67">
        <f t="shared" si="100"/>
        <v>0.79294571895918187</v>
      </c>
      <c r="AQ67">
        <f t="shared" si="101"/>
        <v>2.4403383965953491</v>
      </c>
      <c r="AR67">
        <f t="shared" si="102"/>
        <v>35.646964510572623</v>
      </c>
      <c r="AS67">
        <f t="shared" si="103"/>
        <v>23.728742083204459</v>
      </c>
      <c r="AT67">
        <f t="shared" si="104"/>
        <v>20.111810684204102</v>
      </c>
      <c r="AU67">
        <f t="shared" si="105"/>
        <v>2.3629102565884814</v>
      </c>
      <c r="AV67">
        <f t="shared" si="106"/>
        <v>0.15104936047571926</v>
      </c>
      <c r="AW67">
        <f t="shared" si="107"/>
        <v>0.81590385627489015</v>
      </c>
      <c r="AX67">
        <f t="shared" si="108"/>
        <v>1.5470064003135913</v>
      </c>
      <c r="AY67">
        <f t="shared" si="109"/>
        <v>9.513319533998793E-2</v>
      </c>
      <c r="AZ67">
        <f t="shared" si="110"/>
        <v>16.88354280849936</v>
      </c>
      <c r="BA67">
        <f t="shared" si="111"/>
        <v>0.64145370365886267</v>
      </c>
      <c r="BB67">
        <f t="shared" si="112"/>
        <v>35.439021315358907</v>
      </c>
      <c r="BC67">
        <f t="shared" si="113"/>
        <v>378.79412440419839</v>
      </c>
      <c r="BD67">
        <f t="shared" si="114"/>
        <v>1.1185577561577665E-2</v>
      </c>
    </row>
    <row r="68" spans="1:114" x14ac:dyDescent="0.25">
      <c r="A68" s="1">
        <v>49</v>
      </c>
      <c r="B68" s="1" t="s">
        <v>103</v>
      </c>
      <c r="C68" s="1">
        <v>689.50002712383866</v>
      </c>
      <c r="D68" s="1">
        <v>0</v>
      </c>
      <c r="E68">
        <f t="shared" si="87"/>
        <v>11.940246695873064</v>
      </c>
      <c r="F68">
        <f t="shared" si="88"/>
        <v>0.15930120477992676</v>
      </c>
      <c r="G68">
        <f t="shared" si="89"/>
        <v>246.60871185154735</v>
      </c>
      <c r="H68">
        <f t="shared" si="90"/>
        <v>3.6686922109976789</v>
      </c>
      <c r="I68">
        <f t="shared" si="91"/>
        <v>1.6254118820063019</v>
      </c>
      <c r="J68">
        <f t="shared" si="92"/>
        <v>20.641441345214844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19.593530654907227</v>
      </c>
      <c r="P68" s="1">
        <v>20.641441345214844</v>
      </c>
      <c r="Q68" s="1">
        <v>19.978118896484375</v>
      </c>
      <c r="R68" s="1">
        <v>400.50588989257812</v>
      </c>
      <c r="S68" s="1">
        <v>384.48043823242187</v>
      </c>
      <c r="T68" s="1">
        <v>7.5692019462585449</v>
      </c>
      <c r="U68" s="1">
        <v>11.920377731323242</v>
      </c>
      <c r="V68" s="1">
        <v>22.645624160766602</v>
      </c>
      <c r="W68" s="1">
        <v>35.663520812988281</v>
      </c>
      <c r="X68" s="1">
        <v>499.859375</v>
      </c>
      <c r="Y68" s="1">
        <v>1498.7921142578125</v>
      </c>
      <c r="Z68" s="1">
        <v>321.64889526367187</v>
      </c>
      <c r="AA68" s="1">
        <v>68.458450317382813</v>
      </c>
      <c r="AB68" s="1">
        <v>-2.9389610290527344</v>
      </c>
      <c r="AC68" s="1">
        <v>0.22730681300163269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0.83309895833333325</v>
      </c>
      <c r="AL68">
        <f t="shared" si="96"/>
        <v>3.6686922109976788E-3</v>
      </c>
      <c r="AM68">
        <f t="shared" si="97"/>
        <v>293.79144134521482</v>
      </c>
      <c r="AN68">
        <f t="shared" si="98"/>
        <v>292.7435306549072</v>
      </c>
      <c r="AO68">
        <f t="shared" si="99"/>
        <v>239.80673292115171</v>
      </c>
      <c r="AP68">
        <f t="shared" si="100"/>
        <v>0.79398673665939568</v>
      </c>
      <c r="AQ68">
        <f t="shared" si="101"/>
        <v>2.4414624686905304</v>
      </c>
      <c r="AR68">
        <f t="shared" si="102"/>
        <v>35.663420036117877</v>
      </c>
      <c r="AS68">
        <f t="shared" si="103"/>
        <v>23.743042304794635</v>
      </c>
      <c r="AT68">
        <f t="shared" si="104"/>
        <v>20.117486000061035</v>
      </c>
      <c r="AU68">
        <f t="shared" si="105"/>
        <v>2.3637401102222477</v>
      </c>
      <c r="AV68">
        <f t="shared" si="106"/>
        <v>0.15084027610711473</v>
      </c>
      <c r="AW68">
        <f t="shared" si="107"/>
        <v>0.81605058668422858</v>
      </c>
      <c r="AX68">
        <f t="shared" si="108"/>
        <v>1.5476895235380193</v>
      </c>
      <c r="AY68">
        <f t="shared" si="109"/>
        <v>9.5000497668165151E-2</v>
      </c>
      <c r="AZ68">
        <f t="shared" si="110"/>
        <v>16.882450248122929</v>
      </c>
      <c r="BA68">
        <f t="shared" si="111"/>
        <v>0.64140769550015486</v>
      </c>
      <c r="BB68">
        <f t="shared" si="112"/>
        <v>35.424284227644712</v>
      </c>
      <c r="BC68">
        <f t="shared" si="113"/>
        <v>378.80461680637342</v>
      </c>
      <c r="BD68">
        <f t="shared" si="114"/>
        <v>1.1166038478327398E-2</v>
      </c>
    </row>
    <row r="69" spans="1:114" x14ac:dyDescent="0.25">
      <c r="A69" s="1">
        <v>50</v>
      </c>
      <c r="B69" s="1" t="s">
        <v>103</v>
      </c>
      <c r="C69" s="1">
        <v>690.00002711266279</v>
      </c>
      <c r="D69" s="1">
        <v>0</v>
      </c>
      <c r="E69">
        <f t="shared" si="87"/>
        <v>11.888013304587487</v>
      </c>
      <c r="F69">
        <f t="shared" si="88"/>
        <v>0.15906982295210229</v>
      </c>
      <c r="G69">
        <f t="shared" si="89"/>
        <v>246.99793504050461</v>
      </c>
      <c r="H69">
        <f t="shared" si="90"/>
        <v>3.6660063234692584</v>
      </c>
      <c r="I69">
        <f t="shared" si="91"/>
        <v>1.6264393175879319</v>
      </c>
      <c r="J69">
        <f t="shared" si="92"/>
        <v>20.649316787719727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19.597389221191406</v>
      </c>
      <c r="P69" s="1">
        <v>20.649316787719727</v>
      </c>
      <c r="Q69" s="1">
        <v>19.978713989257813</v>
      </c>
      <c r="R69" s="1">
        <v>400.4705810546875</v>
      </c>
      <c r="S69" s="1">
        <v>384.50958251953125</v>
      </c>
      <c r="T69" s="1">
        <v>7.5749001502990723</v>
      </c>
      <c r="U69" s="1">
        <v>11.922704696655273</v>
      </c>
      <c r="V69" s="1">
        <v>22.657194137573242</v>
      </c>
      <c r="W69" s="1">
        <v>35.661861419677734</v>
      </c>
      <c r="X69" s="1">
        <v>499.87954711914062</v>
      </c>
      <c r="Y69" s="1">
        <v>1498.7843017578125</v>
      </c>
      <c r="Z69" s="1">
        <v>321.71878051757812</v>
      </c>
      <c r="AA69" s="1">
        <v>68.45831298828125</v>
      </c>
      <c r="AB69" s="1">
        <v>-2.9389610290527344</v>
      </c>
      <c r="AC69" s="1">
        <v>0.22730681300163269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0.83313257853190092</v>
      </c>
      <c r="AL69">
        <f t="shared" si="96"/>
        <v>3.6660063234692582E-3</v>
      </c>
      <c r="AM69">
        <f t="shared" si="97"/>
        <v>293.7993167877197</v>
      </c>
      <c r="AN69">
        <f t="shared" si="98"/>
        <v>292.74738922119138</v>
      </c>
      <c r="AO69">
        <f t="shared" si="99"/>
        <v>239.80548292117965</v>
      </c>
      <c r="AP69">
        <f t="shared" si="100"/>
        <v>0.79484657003623027</v>
      </c>
      <c r="AQ69">
        <f t="shared" si="101"/>
        <v>2.4426475673784096</v>
      </c>
      <c r="AR69">
        <f t="shared" si="102"/>
        <v>35.680802823705925</v>
      </c>
      <c r="AS69">
        <f t="shared" si="103"/>
        <v>23.758098127050651</v>
      </c>
      <c r="AT69">
        <f t="shared" si="104"/>
        <v>20.123353004455566</v>
      </c>
      <c r="AU69">
        <f t="shared" si="105"/>
        <v>2.3645982612884127</v>
      </c>
      <c r="AV69">
        <f t="shared" si="106"/>
        <v>0.1506328042142423</v>
      </c>
      <c r="AW69">
        <f t="shared" si="107"/>
        <v>0.81620824979047757</v>
      </c>
      <c r="AX69">
        <f t="shared" si="108"/>
        <v>1.548390011497935</v>
      </c>
      <c r="AY69">
        <f t="shared" si="109"/>
        <v>9.4868826169244594E-2</v>
      </c>
      <c r="AZ69">
        <f t="shared" si="110"/>
        <v>16.909061944462024</v>
      </c>
      <c r="BA69">
        <f t="shared" si="111"/>
        <v>0.64237133811342217</v>
      </c>
      <c r="BB69">
        <f t="shared" si="112"/>
        <v>35.40918052699881</v>
      </c>
      <c r="BC69">
        <f t="shared" si="113"/>
        <v>378.85859034609081</v>
      </c>
      <c r="BD69">
        <f t="shared" si="114"/>
        <v>1.1110868802657081E-2</v>
      </c>
    </row>
    <row r="70" spans="1:114" x14ac:dyDescent="0.25">
      <c r="A70" s="1">
        <v>51</v>
      </c>
      <c r="B70" s="1" t="s">
        <v>104</v>
      </c>
      <c r="C70" s="1">
        <v>690.50002710148692</v>
      </c>
      <c r="D70" s="1">
        <v>0</v>
      </c>
      <c r="E70">
        <f t="shared" si="87"/>
        <v>11.927168447352656</v>
      </c>
      <c r="F70">
        <f t="shared" si="88"/>
        <v>0.15903250686707651</v>
      </c>
      <c r="G70">
        <f t="shared" si="89"/>
        <v>246.51714991769043</v>
      </c>
      <c r="H70">
        <f t="shared" si="90"/>
        <v>3.6673251407176637</v>
      </c>
      <c r="I70">
        <f t="shared" si="91"/>
        <v>1.6273650526655432</v>
      </c>
      <c r="J70">
        <f t="shared" si="92"/>
        <v>20.658088684082031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19.601905822753906</v>
      </c>
      <c r="P70" s="1">
        <v>20.658088684082031</v>
      </c>
      <c r="Q70" s="1">
        <v>19.978797912597656</v>
      </c>
      <c r="R70" s="1">
        <v>400.475341796875</v>
      </c>
      <c r="S70" s="1">
        <v>384.4666748046875</v>
      </c>
      <c r="T70" s="1">
        <v>7.5790610313415527</v>
      </c>
      <c r="U70" s="1">
        <v>11.928472518920898</v>
      </c>
      <c r="V70" s="1">
        <v>22.663278579711914</v>
      </c>
      <c r="W70" s="1">
        <v>35.669101715087891</v>
      </c>
      <c r="X70" s="1">
        <v>499.8717041015625</v>
      </c>
      <c r="Y70" s="1">
        <v>1498.805419921875</v>
      </c>
      <c r="Z70" s="1">
        <v>321.92733764648437</v>
      </c>
      <c r="AA70" s="1">
        <v>68.45831298828125</v>
      </c>
      <c r="AB70" s="1">
        <v>-2.9389610290527344</v>
      </c>
      <c r="AC70" s="1">
        <v>0.22730681300163269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0.83311950683593738</v>
      </c>
      <c r="AL70">
        <f t="shared" si="96"/>
        <v>3.6673251407176636E-3</v>
      </c>
      <c r="AM70">
        <f t="shared" si="97"/>
        <v>293.80808868408201</v>
      </c>
      <c r="AN70">
        <f t="shared" si="98"/>
        <v>292.75190582275388</v>
      </c>
      <c r="AO70">
        <f t="shared" si="99"/>
        <v>239.80886182735412</v>
      </c>
      <c r="AP70">
        <f t="shared" si="100"/>
        <v>0.79362401742352007</v>
      </c>
      <c r="AQ70">
        <f t="shared" si="101"/>
        <v>2.4439681578379417</v>
      </c>
      <c r="AR70">
        <f t="shared" si="102"/>
        <v>35.70009325611489</v>
      </c>
      <c r="AS70">
        <f t="shared" si="103"/>
        <v>23.771620737193992</v>
      </c>
      <c r="AT70">
        <f t="shared" si="104"/>
        <v>20.129997253417969</v>
      </c>
      <c r="AU70">
        <f t="shared" si="105"/>
        <v>2.3655704274463467</v>
      </c>
      <c r="AV70">
        <f t="shared" si="106"/>
        <v>0.15059934120414079</v>
      </c>
      <c r="AW70">
        <f t="shared" si="107"/>
        <v>0.81660310517239854</v>
      </c>
      <c r="AX70">
        <f t="shared" si="108"/>
        <v>1.5489673222739482</v>
      </c>
      <c r="AY70">
        <f t="shared" si="109"/>
        <v>9.4847589217621403E-2</v>
      </c>
      <c r="AZ70">
        <f t="shared" si="110"/>
        <v>16.876148206044302</v>
      </c>
      <c r="BA70">
        <f t="shared" si="111"/>
        <v>0.64119250398730487</v>
      </c>
      <c r="BB70">
        <f t="shared" si="112"/>
        <v>35.405705349658867</v>
      </c>
      <c r="BC70">
        <f t="shared" si="113"/>
        <v>378.79707015163024</v>
      </c>
      <c r="BD70">
        <f t="shared" si="114"/>
        <v>1.1148180516118466E-2</v>
      </c>
    </row>
    <row r="71" spans="1:114" x14ac:dyDescent="0.25">
      <c r="A71" s="1">
        <v>52</v>
      </c>
      <c r="B71" s="1" t="s">
        <v>104</v>
      </c>
      <c r="C71" s="1">
        <v>691.00002709031105</v>
      </c>
      <c r="D71" s="1">
        <v>0</v>
      </c>
      <c r="E71">
        <f t="shared" si="87"/>
        <v>11.940586890987696</v>
      </c>
      <c r="F71">
        <f t="shared" si="88"/>
        <v>0.15896831621352728</v>
      </c>
      <c r="G71">
        <f t="shared" si="89"/>
        <v>246.30947508067982</v>
      </c>
      <c r="H71">
        <f t="shared" si="90"/>
        <v>3.6678048591769619</v>
      </c>
      <c r="I71">
        <f t="shared" si="91"/>
        <v>1.6281783522645425</v>
      </c>
      <c r="J71">
        <f t="shared" si="92"/>
        <v>20.665853500366211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19.606689453125</v>
      </c>
      <c r="P71" s="1">
        <v>20.665853500366211</v>
      </c>
      <c r="Q71" s="1">
        <v>19.978717803955078</v>
      </c>
      <c r="R71" s="1">
        <v>400.47579956054687</v>
      </c>
      <c r="S71" s="1">
        <v>384.45095825195312</v>
      </c>
      <c r="T71" s="1">
        <v>7.5837650299072266</v>
      </c>
      <c r="U71" s="1">
        <v>11.933699607849121</v>
      </c>
      <c r="V71" s="1">
        <v>22.670562744140625</v>
      </c>
      <c r="W71" s="1">
        <v>35.674060821533203</v>
      </c>
      <c r="X71" s="1">
        <v>499.87432861328125</v>
      </c>
      <c r="Y71" s="1">
        <v>1498.837646484375</v>
      </c>
      <c r="Z71" s="1">
        <v>322.00442504882812</v>
      </c>
      <c r="AA71" s="1">
        <v>68.458175659179688</v>
      </c>
      <c r="AB71" s="1">
        <v>-2.9389610290527344</v>
      </c>
      <c r="AC71" s="1">
        <v>0.22730681300163269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0.8331238810221353</v>
      </c>
      <c r="AL71">
        <f t="shared" si="96"/>
        <v>3.667804859176962E-3</v>
      </c>
      <c r="AM71">
        <f t="shared" si="97"/>
        <v>293.81585350036619</v>
      </c>
      <c r="AN71">
        <f t="shared" si="98"/>
        <v>292.75668945312498</v>
      </c>
      <c r="AO71">
        <f t="shared" si="99"/>
        <v>239.81401807723887</v>
      </c>
      <c r="AP71">
        <f t="shared" si="100"/>
        <v>0.79303018960500549</v>
      </c>
      <c r="AQ71">
        <f t="shared" si="101"/>
        <v>2.4451376562825615</v>
      </c>
      <c r="AR71">
        <f t="shared" si="102"/>
        <v>35.717248272225739</v>
      </c>
      <c r="AS71">
        <f t="shared" si="103"/>
        <v>23.783548664376617</v>
      </c>
      <c r="AT71">
        <f t="shared" si="104"/>
        <v>20.136271476745605</v>
      </c>
      <c r="AU71">
        <f t="shared" si="105"/>
        <v>2.3664887740581615</v>
      </c>
      <c r="AV71">
        <f t="shared" si="106"/>
        <v>0.15054177661260051</v>
      </c>
      <c r="AW71">
        <f t="shared" si="107"/>
        <v>0.81695930401801886</v>
      </c>
      <c r="AX71">
        <f t="shared" si="108"/>
        <v>1.5495294700401425</v>
      </c>
      <c r="AY71">
        <f t="shared" si="109"/>
        <v>9.4811056617410738E-2</v>
      </c>
      <c r="AZ71">
        <f t="shared" si="110"/>
        <v>16.861897311593523</v>
      </c>
      <c r="BA71">
        <f t="shared" si="111"/>
        <v>0.64067853075621384</v>
      </c>
      <c r="BB71">
        <f t="shared" si="112"/>
        <v>35.402210830834825</v>
      </c>
      <c r="BC71">
        <f t="shared" si="113"/>
        <v>378.77497511344006</v>
      </c>
      <c r="BD71">
        <f t="shared" si="114"/>
        <v>1.1160271990831673E-2</v>
      </c>
    </row>
    <row r="72" spans="1:114" x14ac:dyDescent="0.25">
      <c r="A72" s="1">
        <v>53</v>
      </c>
      <c r="B72" s="1" t="s">
        <v>105</v>
      </c>
      <c r="C72" s="1">
        <v>691.50002707913518</v>
      </c>
      <c r="D72" s="1">
        <v>0</v>
      </c>
      <c r="E72">
        <f t="shared" si="87"/>
        <v>11.909398469577836</v>
      </c>
      <c r="F72">
        <f t="shared" si="88"/>
        <v>0.15885190457425888</v>
      </c>
      <c r="G72">
        <f t="shared" si="89"/>
        <v>246.55598634699831</v>
      </c>
      <c r="H72">
        <f t="shared" si="90"/>
        <v>3.6674006544037807</v>
      </c>
      <c r="I72">
        <f t="shared" si="91"/>
        <v>1.6290981188897251</v>
      </c>
      <c r="J72">
        <f t="shared" si="92"/>
        <v>20.673795700073242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19.610750198364258</v>
      </c>
      <c r="P72" s="1">
        <v>20.673795700073242</v>
      </c>
      <c r="Q72" s="1">
        <v>19.978935241699219</v>
      </c>
      <c r="R72" s="1">
        <v>400.45657348632812</v>
      </c>
      <c r="S72" s="1">
        <v>384.46865844726562</v>
      </c>
      <c r="T72" s="1">
        <v>7.5882306098937988</v>
      </c>
      <c r="U72" s="1">
        <v>11.937835693359375</v>
      </c>
      <c r="V72" s="1">
        <v>22.678020477294922</v>
      </c>
      <c r="W72" s="1">
        <v>35.677154541015625</v>
      </c>
      <c r="X72" s="1">
        <v>499.85501098632812</v>
      </c>
      <c r="Y72" s="1">
        <v>1498.8992919921875</v>
      </c>
      <c r="Z72" s="1">
        <v>321.976318359375</v>
      </c>
      <c r="AA72" s="1">
        <v>68.457656860351563</v>
      </c>
      <c r="AB72" s="1">
        <v>-2.9389610290527344</v>
      </c>
      <c r="AC72" s="1">
        <v>0.22730681300163269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0.83309168497721331</v>
      </c>
      <c r="AL72">
        <f t="shared" si="96"/>
        <v>3.6674006544037806E-3</v>
      </c>
      <c r="AM72">
        <f t="shared" si="97"/>
        <v>293.82379570007322</v>
      </c>
      <c r="AN72">
        <f t="shared" si="98"/>
        <v>292.76075019836424</v>
      </c>
      <c r="AO72">
        <f t="shared" si="99"/>
        <v>239.82388135826841</v>
      </c>
      <c r="AP72">
        <f t="shared" si="100"/>
        <v>0.7928404875131736</v>
      </c>
      <c r="AQ72">
        <f t="shared" si="101"/>
        <v>2.4463343784409783</v>
      </c>
      <c r="AR72">
        <f t="shared" si="102"/>
        <v>35.735000153909965</v>
      </c>
      <c r="AS72">
        <f t="shared" si="103"/>
        <v>23.79716446055059</v>
      </c>
      <c r="AT72">
        <f t="shared" si="104"/>
        <v>20.14227294921875</v>
      </c>
      <c r="AU72">
        <f t="shared" si="105"/>
        <v>2.3673674909068496</v>
      </c>
      <c r="AV72">
        <f t="shared" si="106"/>
        <v>0.15043737524471312</v>
      </c>
      <c r="AW72">
        <f t="shared" si="107"/>
        <v>0.81723625955125312</v>
      </c>
      <c r="AX72">
        <f t="shared" si="108"/>
        <v>1.5501312313555964</v>
      </c>
      <c r="AY72">
        <f t="shared" si="109"/>
        <v>9.4744800229160403E-2</v>
      </c>
      <c r="AZ72">
        <f t="shared" si="110"/>
        <v>16.878645110208335</v>
      </c>
      <c r="BA72">
        <f t="shared" si="111"/>
        <v>0.64129020904526179</v>
      </c>
      <c r="BB72">
        <f t="shared" si="112"/>
        <v>35.394105538946455</v>
      </c>
      <c r="BC72">
        <f t="shared" si="113"/>
        <v>378.80750079058657</v>
      </c>
      <c r="BD72">
        <f t="shared" si="114"/>
        <v>1.1127617733489194E-2</v>
      </c>
    </row>
    <row r="73" spans="1:114" x14ac:dyDescent="0.25">
      <c r="A73" s="1">
        <v>54</v>
      </c>
      <c r="B73" s="1" t="s">
        <v>106</v>
      </c>
      <c r="C73" s="1">
        <v>692.00002706795931</v>
      </c>
      <c r="D73" s="1">
        <v>0</v>
      </c>
      <c r="E73">
        <f t="shared" si="87"/>
        <v>11.880609532003248</v>
      </c>
      <c r="F73">
        <f t="shared" si="88"/>
        <v>0.15869151079049176</v>
      </c>
      <c r="G73">
        <f t="shared" si="89"/>
        <v>246.75765164008172</v>
      </c>
      <c r="H73">
        <f t="shared" si="90"/>
        <v>3.6659924530186059</v>
      </c>
      <c r="I73">
        <f t="shared" si="91"/>
        <v>1.6300089201983297</v>
      </c>
      <c r="J73">
        <f t="shared" si="92"/>
        <v>20.681495666503906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19.614770889282227</v>
      </c>
      <c r="P73" s="1">
        <v>20.681495666503906</v>
      </c>
      <c r="Q73" s="1">
        <v>19.978796005249023</v>
      </c>
      <c r="R73" s="1">
        <v>400.45196533203125</v>
      </c>
      <c r="S73" s="1">
        <v>384.49899291992187</v>
      </c>
      <c r="T73" s="1">
        <v>7.593569278717041</v>
      </c>
      <c r="U73" s="1">
        <v>11.941523551940918</v>
      </c>
      <c r="V73" s="1">
        <v>22.688236236572266</v>
      </c>
      <c r="W73" s="1">
        <v>35.679149627685547</v>
      </c>
      <c r="X73" s="1">
        <v>499.85092163085937</v>
      </c>
      <c r="Y73" s="1">
        <v>1498.9715576171875</v>
      </c>
      <c r="Z73" s="1">
        <v>321.98428344726562</v>
      </c>
      <c r="AA73" s="1">
        <v>68.457443237304688</v>
      </c>
      <c r="AB73" s="1">
        <v>-2.9389610290527344</v>
      </c>
      <c r="AC73" s="1">
        <v>0.22730681300163269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0.83308486938476545</v>
      </c>
      <c r="AL73">
        <f t="shared" si="96"/>
        <v>3.665992453018606E-3</v>
      </c>
      <c r="AM73">
        <f t="shared" si="97"/>
        <v>293.83149566650388</v>
      </c>
      <c r="AN73">
        <f t="shared" si="98"/>
        <v>292.7647708892822</v>
      </c>
      <c r="AO73">
        <f t="shared" si="99"/>
        <v>239.83544385800997</v>
      </c>
      <c r="AP73">
        <f t="shared" si="100"/>
        <v>0.79322522576996735</v>
      </c>
      <c r="AQ73">
        <f t="shared" si="101"/>
        <v>2.4474950909222621</v>
      </c>
      <c r="AR73">
        <f t="shared" si="102"/>
        <v>35.752066907292011</v>
      </c>
      <c r="AS73">
        <f t="shared" si="103"/>
        <v>23.810543355351093</v>
      </c>
      <c r="AT73">
        <f t="shared" si="104"/>
        <v>20.148133277893066</v>
      </c>
      <c r="AU73">
        <f t="shared" si="105"/>
        <v>2.3682258177827054</v>
      </c>
      <c r="AV73">
        <f t="shared" si="106"/>
        <v>0.15029351612313868</v>
      </c>
      <c r="AW73">
        <f t="shared" si="107"/>
        <v>0.81748617072393248</v>
      </c>
      <c r="AX73">
        <f t="shared" si="108"/>
        <v>1.5507396470587729</v>
      </c>
      <c r="AY73">
        <f t="shared" si="109"/>
        <v>9.4653503866735336E-2</v>
      </c>
      <c r="AZ73">
        <f t="shared" si="110"/>
        <v>16.892397930521501</v>
      </c>
      <c r="BA73">
        <f t="shared" si="111"/>
        <v>0.64176410389577532</v>
      </c>
      <c r="BB73">
        <f t="shared" si="112"/>
        <v>35.384498793006948</v>
      </c>
      <c r="BC73">
        <f t="shared" si="113"/>
        <v>378.85152014537977</v>
      </c>
      <c r="BD73">
        <f t="shared" si="114"/>
        <v>1.1096416176026859E-2</v>
      </c>
    </row>
    <row r="74" spans="1:114" x14ac:dyDescent="0.25">
      <c r="A74" s="1">
        <v>55</v>
      </c>
      <c r="B74" s="1" t="s">
        <v>106</v>
      </c>
      <c r="C74" s="1">
        <v>692.50002705678344</v>
      </c>
      <c r="D74" s="1">
        <v>0</v>
      </c>
      <c r="E74">
        <f t="shared" si="87"/>
        <v>11.89839890618026</v>
      </c>
      <c r="F74">
        <f t="shared" si="88"/>
        <v>0.15859506877008298</v>
      </c>
      <c r="G74">
        <f t="shared" si="89"/>
        <v>246.48054072811931</v>
      </c>
      <c r="H74">
        <f t="shared" si="90"/>
        <v>3.6657437919940099</v>
      </c>
      <c r="I74">
        <f t="shared" si="91"/>
        <v>1.6308125476947777</v>
      </c>
      <c r="J74">
        <f t="shared" si="92"/>
        <v>20.688238143920898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19.618919372558594</v>
      </c>
      <c r="P74" s="1">
        <v>20.688238143920898</v>
      </c>
      <c r="Q74" s="1">
        <v>19.978828430175781</v>
      </c>
      <c r="R74" s="1">
        <v>400.457275390625</v>
      </c>
      <c r="S74" s="1">
        <v>384.48336791992187</v>
      </c>
      <c r="T74" s="1">
        <v>7.5971236228942871</v>
      </c>
      <c r="U74" s="1">
        <v>11.944705009460449</v>
      </c>
      <c r="V74" s="1">
        <v>22.692880630493164</v>
      </c>
      <c r="W74" s="1">
        <v>35.679264068603516</v>
      </c>
      <c r="X74" s="1">
        <v>499.8582763671875</v>
      </c>
      <c r="Y74" s="1">
        <v>1499.049560546875</v>
      </c>
      <c r="Z74" s="1">
        <v>321.8155517578125</v>
      </c>
      <c r="AA74" s="1">
        <v>68.457054138183594</v>
      </c>
      <c r="AB74" s="1">
        <v>-2.9389610290527344</v>
      </c>
      <c r="AC74" s="1">
        <v>0.22730681300163269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0.8330971272786456</v>
      </c>
      <c r="AL74">
        <f t="shared" si="96"/>
        <v>3.6657437919940098E-3</v>
      </c>
      <c r="AM74">
        <f t="shared" si="97"/>
        <v>293.83823814392088</v>
      </c>
      <c r="AN74">
        <f t="shared" si="98"/>
        <v>292.76891937255857</v>
      </c>
      <c r="AO74">
        <f t="shared" si="99"/>
        <v>239.84792432648101</v>
      </c>
      <c r="AP74">
        <f t="shared" si="100"/>
        <v>0.79315371441964611</v>
      </c>
      <c r="AQ74">
        <f t="shared" si="101"/>
        <v>2.4485118651920446</v>
      </c>
      <c r="AR74">
        <f t="shared" si="102"/>
        <v>35.767122848284053</v>
      </c>
      <c r="AS74">
        <f t="shared" si="103"/>
        <v>23.822417838823604</v>
      </c>
      <c r="AT74">
        <f t="shared" si="104"/>
        <v>20.153578758239746</v>
      </c>
      <c r="AU74">
        <f t="shared" si="105"/>
        <v>2.3690236287176214</v>
      </c>
      <c r="AV74">
        <f t="shared" si="106"/>
        <v>0.15020700870149817</v>
      </c>
      <c r="AW74">
        <f t="shared" si="107"/>
        <v>0.81769931749726676</v>
      </c>
      <c r="AX74">
        <f t="shared" si="108"/>
        <v>1.5513243112203545</v>
      </c>
      <c r="AY74">
        <f t="shared" si="109"/>
        <v>9.4598604879198744E-2</v>
      </c>
      <c r="AZ74">
        <f t="shared" si="110"/>
        <v>16.87333172063363</v>
      </c>
      <c r="BA74">
        <f t="shared" si="111"/>
        <v>0.64106944875559602</v>
      </c>
      <c r="BB74">
        <f t="shared" si="112"/>
        <v>35.37680561278502</v>
      </c>
      <c r="BC74">
        <f t="shared" si="113"/>
        <v>378.82743892888089</v>
      </c>
      <c r="BD74">
        <f t="shared" si="114"/>
        <v>1.111132146070168E-2</v>
      </c>
    </row>
    <row r="75" spans="1:114" x14ac:dyDescent="0.25">
      <c r="A75" s="1">
        <v>56</v>
      </c>
      <c r="B75" s="1" t="s">
        <v>107</v>
      </c>
      <c r="C75" s="1">
        <v>693.00002704560757</v>
      </c>
      <c r="D75" s="1">
        <v>0</v>
      </c>
      <c r="E75">
        <f t="shared" si="87"/>
        <v>11.925242497170375</v>
      </c>
      <c r="F75">
        <f t="shared" si="88"/>
        <v>0.15849123330426934</v>
      </c>
      <c r="G75">
        <f t="shared" si="89"/>
        <v>246.12653781060146</v>
      </c>
      <c r="H75">
        <f t="shared" si="90"/>
        <v>3.6654494286066908</v>
      </c>
      <c r="I75">
        <f t="shared" si="91"/>
        <v>1.6316652417981912</v>
      </c>
      <c r="J75">
        <f t="shared" si="92"/>
        <v>20.695833206176758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19.62346076965332</v>
      </c>
      <c r="P75" s="1">
        <v>20.695833206176758</v>
      </c>
      <c r="Q75" s="1">
        <v>19.979494094848633</v>
      </c>
      <c r="R75" s="1">
        <v>400.49688720703125</v>
      </c>
      <c r="S75" s="1">
        <v>384.49191284179687</v>
      </c>
      <c r="T75" s="1">
        <v>7.6021361351013184</v>
      </c>
      <c r="U75" s="1">
        <v>11.949062347412109</v>
      </c>
      <c r="V75" s="1">
        <v>22.701305389404297</v>
      </c>
      <c r="W75" s="1">
        <v>35.681987762451172</v>
      </c>
      <c r="X75" s="1">
        <v>499.89126586914062</v>
      </c>
      <c r="Y75" s="1">
        <v>1499.0965576171875</v>
      </c>
      <c r="Z75" s="1">
        <v>321.74685668945312</v>
      </c>
      <c r="AA75" s="1">
        <v>68.456619262695313</v>
      </c>
      <c r="AB75" s="1">
        <v>-2.9389610290527344</v>
      </c>
      <c r="AC75" s="1">
        <v>0.22730681300163269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0.83315210978190102</v>
      </c>
      <c r="AL75">
        <f t="shared" si="96"/>
        <v>3.6654494286066908E-3</v>
      </c>
      <c r="AM75">
        <f t="shared" si="97"/>
        <v>293.84583320617674</v>
      </c>
      <c r="AN75">
        <f t="shared" si="98"/>
        <v>292.7734607696533</v>
      </c>
      <c r="AO75">
        <f t="shared" si="99"/>
        <v>239.85544385756293</v>
      </c>
      <c r="AP75">
        <f t="shared" si="100"/>
        <v>0.79298572442115745</v>
      </c>
      <c r="AQ75">
        <f t="shared" si="101"/>
        <v>2.4496576534611902</v>
      </c>
      <c r="AR75">
        <f t="shared" si="102"/>
        <v>35.784087497234978</v>
      </c>
      <c r="AS75">
        <f t="shared" si="103"/>
        <v>23.835025149822869</v>
      </c>
      <c r="AT75">
        <f t="shared" si="104"/>
        <v>20.159646987915039</v>
      </c>
      <c r="AU75">
        <f t="shared" si="105"/>
        <v>2.3699129553384668</v>
      </c>
      <c r="AV75">
        <f t="shared" si="106"/>
        <v>0.15011386322038139</v>
      </c>
      <c r="AW75">
        <f t="shared" si="107"/>
        <v>0.81799241166299907</v>
      </c>
      <c r="AX75">
        <f t="shared" si="108"/>
        <v>1.5519205436754677</v>
      </c>
      <c r="AY75">
        <f t="shared" si="109"/>
        <v>9.4539493815035069E-2</v>
      </c>
      <c r="AZ75">
        <f t="shared" si="110"/>
        <v>16.848990689345726</v>
      </c>
      <c r="BA75">
        <f t="shared" si="111"/>
        <v>0.64013449851641679</v>
      </c>
      <c r="BB75">
        <f t="shared" si="112"/>
        <v>35.370314875814159</v>
      </c>
      <c r="BC75">
        <f t="shared" si="113"/>
        <v>378.8232236932169</v>
      </c>
      <c r="BD75">
        <f t="shared" si="114"/>
        <v>1.1134470003796366E-2</v>
      </c>
    </row>
    <row r="76" spans="1:114" x14ac:dyDescent="0.25">
      <c r="A76" s="1">
        <v>57</v>
      </c>
      <c r="B76" s="1" t="s">
        <v>107</v>
      </c>
      <c r="C76" s="1">
        <v>693.5000270344317</v>
      </c>
      <c r="D76" s="1">
        <v>0</v>
      </c>
      <c r="E76">
        <f t="shared" si="87"/>
        <v>11.973367675154078</v>
      </c>
      <c r="F76">
        <f t="shared" si="88"/>
        <v>0.15838150612812976</v>
      </c>
      <c r="G76">
        <f t="shared" si="89"/>
        <v>245.53769830091818</v>
      </c>
      <c r="H76">
        <f t="shared" si="90"/>
        <v>3.6657149300252367</v>
      </c>
      <c r="I76">
        <f t="shared" si="91"/>
        <v>1.6328294883002674</v>
      </c>
      <c r="J76">
        <f t="shared" si="92"/>
        <v>20.705373764038086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19.627492904663086</v>
      </c>
      <c r="P76" s="1">
        <v>20.705373764038086</v>
      </c>
      <c r="Q76" s="1">
        <v>19.980663299560547</v>
      </c>
      <c r="R76" s="1">
        <v>400.55584716796875</v>
      </c>
      <c r="S76" s="1">
        <v>384.49343872070312</v>
      </c>
      <c r="T76" s="1">
        <v>7.6060171127319336</v>
      </c>
      <c r="U76" s="1">
        <v>11.953116416931152</v>
      </c>
      <c r="V76" s="1">
        <v>22.707155227661133</v>
      </c>
      <c r="W76" s="1">
        <v>35.685073852539062</v>
      </c>
      <c r="X76" s="1">
        <v>499.905517578125</v>
      </c>
      <c r="Y76" s="1">
        <v>1499.0650634765625</v>
      </c>
      <c r="Z76" s="1">
        <v>321.653564453125</v>
      </c>
      <c r="AA76" s="1">
        <v>68.456466674804687</v>
      </c>
      <c r="AB76" s="1">
        <v>-2.9389610290527344</v>
      </c>
      <c r="AC76" s="1">
        <v>0.22730681300163269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0.83317586263020826</v>
      </c>
      <c r="AL76">
        <f t="shared" si="96"/>
        <v>3.6657149300252365E-3</v>
      </c>
      <c r="AM76">
        <f t="shared" si="97"/>
        <v>293.85537376403806</v>
      </c>
      <c r="AN76">
        <f t="shared" si="98"/>
        <v>292.77749290466306</v>
      </c>
      <c r="AO76">
        <f t="shared" si="99"/>
        <v>239.85040479517556</v>
      </c>
      <c r="AP76">
        <f t="shared" si="100"/>
        <v>0.79205268385773353</v>
      </c>
      <c r="AQ76">
        <f t="shared" si="101"/>
        <v>2.4510976039559758</v>
      </c>
      <c r="AR76">
        <f t="shared" si="102"/>
        <v>35.805201802185607</v>
      </c>
      <c r="AS76">
        <f t="shared" si="103"/>
        <v>23.852085385254455</v>
      </c>
      <c r="AT76">
        <f t="shared" si="104"/>
        <v>20.166433334350586</v>
      </c>
      <c r="AU76">
        <f t="shared" si="105"/>
        <v>2.3709078717013692</v>
      </c>
      <c r="AV76">
        <f t="shared" si="106"/>
        <v>0.15001542557670616</v>
      </c>
      <c r="AW76">
        <f t="shared" si="107"/>
        <v>0.81826811565570823</v>
      </c>
      <c r="AX76">
        <f t="shared" si="108"/>
        <v>1.5526397560456608</v>
      </c>
      <c r="AY76">
        <f t="shared" si="109"/>
        <v>9.4477024901414741E-2</v>
      </c>
      <c r="AZ76">
        <f t="shared" si="110"/>
        <v>16.808643261145054</v>
      </c>
      <c r="BA76">
        <f t="shared" si="111"/>
        <v>0.63860048982338369</v>
      </c>
      <c r="BB76">
        <f t="shared" si="112"/>
        <v>35.358995890888814</v>
      </c>
      <c r="BC76">
        <f t="shared" si="113"/>
        <v>378.80187316736459</v>
      </c>
      <c r="BD76">
        <f t="shared" si="114"/>
        <v>1.1176456306456006E-2</v>
      </c>
    </row>
    <row r="77" spans="1:114" x14ac:dyDescent="0.25">
      <c r="A77" s="1">
        <v>58</v>
      </c>
      <c r="B77" s="1" t="s">
        <v>108</v>
      </c>
      <c r="C77" s="1">
        <v>694.00002702325583</v>
      </c>
      <c r="D77" s="1">
        <v>0</v>
      </c>
      <c r="E77">
        <f t="shared" si="87"/>
        <v>11.992446919929497</v>
      </c>
      <c r="F77">
        <f t="shared" si="88"/>
        <v>0.15830949867829339</v>
      </c>
      <c r="G77">
        <f t="shared" si="89"/>
        <v>245.27782837406812</v>
      </c>
      <c r="H77">
        <f t="shared" si="90"/>
        <v>3.6656199913060519</v>
      </c>
      <c r="I77">
        <f t="shared" si="91"/>
        <v>1.6334820011082893</v>
      </c>
      <c r="J77">
        <f t="shared" si="92"/>
        <v>20.711847305297852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19.630825042724609</v>
      </c>
      <c r="P77" s="1">
        <v>20.711847305297852</v>
      </c>
      <c r="Q77" s="1">
        <v>19.979650497436523</v>
      </c>
      <c r="R77" s="1">
        <v>400.57608032226562</v>
      </c>
      <c r="S77" s="1">
        <v>384.49050903320312</v>
      </c>
      <c r="T77" s="1">
        <v>7.6107587814331055</v>
      </c>
      <c r="U77" s="1">
        <v>11.95781135559082</v>
      </c>
      <c r="V77" s="1">
        <v>22.716709136962891</v>
      </c>
      <c r="W77" s="1">
        <v>35.691860198974609</v>
      </c>
      <c r="X77" s="1">
        <v>499.89556884765625</v>
      </c>
      <c r="Y77" s="1">
        <v>1499.050537109375</v>
      </c>
      <c r="Z77" s="1">
        <v>321.65524291992187</v>
      </c>
      <c r="AA77" s="1">
        <v>68.456764221191406</v>
      </c>
      <c r="AB77" s="1">
        <v>-2.9389610290527344</v>
      </c>
      <c r="AC77" s="1">
        <v>0.22730681300163269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0.8331592814127603</v>
      </c>
      <c r="AL77">
        <f t="shared" si="96"/>
        <v>3.6656199913060517E-3</v>
      </c>
      <c r="AM77">
        <f t="shared" si="97"/>
        <v>293.86184730529783</v>
      </c>
      <c r="AN77">
        <f t="shared" si="98"/>
        <v>292.78082504272459</v>
      </c>
      <c r="AO77">
        <f t="shared" si="99"/>
        <v>239.84808057647751</v>
      </c>
      <c r="AP77">
        <f t="shared" si="100"/>
        <v>0.79165397916589952</v>
      </c>
      <c r="AQ77">
        <f t="shared" si="101"/>
        <v>2.4520750736794552</v>
      </c>
      <c r="AR77">
        <f t="shared" si="102"/>
        <v>35.819324818750246</v>
      </c>
      <c r="AS77">
        <f t="shared" si="103"/>
        <v>23.861513463159426</v>
      </c>
      <c r="AT77">
        <f t="shared" si="104"/>
        <v>20.17133617401123</v>
      </c>
      <c r="AU77">
        <f t="shared" si="105"/>
        <v>2.3716268831091782</v>
      </c>
      <c r="AV77">
        <f t="shared" si="106"/>
        <v>0.14995082286319844</v>
      </c>
      <c r="AW77">
        <f t="shared" si="107"/>
        <v>0.81859307257116598</v>
      </c>
      <c r="AX77">
        <f t="shared" si="108"/>
        <v>1.5530338105380124</v>
      </c>
      <c r="AY77">
        <f t="shared" si="109"/>
        <v>9.443602810770714E-2</v>
      </c>
      <c r="AZ77">
        <f t="shared" si="110"/>
        <v>16.790926465689434</v>
      </c>
      <c r="BA77">
        <f t="shared" si="111"/>
        <v>0.63792947449032311</v>
      </c>
      <c r="BB77">
        <f t="shared" si="112"/>
        <v>35.356766582693311</v>
      </c>
      <c r="BC77">
        <f t="shared" si="113"/>
        <v>378.78987412065891</v>
      </c>
      <c r="BD77">
        <f t="shared" si="114"/>
        <v>1.1193914501743571E-2</v>
      </c>
    </row>
    <row r="78" spans="1:114" x14ac:dyDescent="0.25">
      <c r="A78" s="1">
        <v>59</v>
      </c>
      <c r="B78" s="1" t="s">
        <v>108</v>
      </c>
      <c r="C78" s="1">
        <v>694.50002701207995</v>
      </c>
      <c r="D78" s="1">
        <v>0</v>
      </c>
      <c r="E78">
        <f t="shared" si="87"/>
        <v>11.95695279482241</v>
      </c>
      <c r="F78">
        <f t="shared" si="88"/>
        <v>0.15814576435602673</v>
      </c>
      <c r="G78">
        <f t="shared" si="89"/>
        <v>245.54411337164385</v>
      </c>
      <c r="H78">
        <f t="shared" si="90"/>
        <v>3.6634865880265548</v>
      </c>
      <c r="I78">
        <f t="shared" si="91"/>
        <v>1.6341071446546529</v>
      </c>
      <c r="J78">
        <f t="shared" si="92"/>
        <v>20.717086791992188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19.634317398071289</v>
      </c>
      <c r="P78" s="1">
        <v>20.717086791992188</v>
      </c>
      <c r="Q78" s="1">
        <v>19.979358673095703</v>
      </c>
      <c r="R78" s="1">
        <v>400.55889892578125</v>
      </c>
      <c r="S78" s="1">
        <v>384.51669311523437</v>
      </c>
      <c r="T78" s="1">
        <v>7.6157956123352051</v>
      </c>
      <c r="U78" s="1">
        <v>11.960335731506348</v>
      </c>
      <c r="V78" s="1">
        <v>22.726631164550781</v>
      </c>
      <c r="W78" s="1">
        <v>35.691368103027344</v>
      </c>
      <c r="X78" s="1">
        <v>499.89227294921875</v>
      </c>
      <c r="Y78" s="1">
        <v>1499.1007080078125</v>
      </c>
      <c r="Z78" s="1">
        <v>321.49026489257812</v>
      </c>
      <c r="AA78" s="1">
        <v>68.456214904785156</v>
      </c>
      <c r="AB78" s="1">
        <v>-2.9389610290527344</v>
      </c>
      <c r="AC78" s="1">
        <v>0.22730681300163269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0.83315378824869779</v>
      </c>
      <c r="AL78">
        <f t="shared" si="96"/>
        <v>3.6634865880265546E-3</v>
      </c>
      <c r="AM78">
        <f t="shared" si="97"/>
        <v>293.86708679199216</v>
      </c>
      <c r="AN78">
        <f t="shared" si="98"/>
        <v>292.78431739807127</v>
      </c>
      <c r="AO78">
        <f t="shared" si="99"/>
        <v>239.85610792004809</v>
      </c>
      <c r="AP78">
        <f t="shared" si="100"/>
        <v>0.79263250272543151</v>
      </c>
      <c r="AQ78">
        <f t="shared" si="101"/>
        <v>2.4528664578240322</v>
      </c>
      <c r="AR78">
        <f t="shared" si="102"/>
        <v>35.831172688056036</v>
      </c>
      <c r="AS78">
        <f t="shared" si="103"/>
        <v>23.870836956549688</v>
      </c>
      <c r="AT78">
        <f t="shared" si="104"/>
        <v>20.175702095031738</v>
      </c>
      <c r="AU78">
        <f t="shared" si="105"/>
        <v>2.3722673151091422</v>
      </c>
      <c r="AV78">
        <f t="shared" si="106"/>
        <v>0.14980391426899983</v>
      </c>
      <c r="AW78">
        <f t="shared" si="107"/>
        <v>0.81875931316937933</v>
      </c>
      <c r="AX78">
        <f t="shared" si="108"/>
        <v>1.5535080019397629</v>
      </c>
      <c r="AY78">
        <f t="shared" si="109"/>
        <v>9.4342801120305436E-2</v>
      </c>
      <c r="AZ78">
        <f t="shared" si="110"/>
        <v>16.809020593574182</v>
      </c>
      <c r="BA78">
        <f t="shared" si="111"/>
        <v>0.63857855268212671</v>
      </c>
      <c r="BB78">
        <f t="shared" si="112"/>
        <v>35.348885008002576</v>
      </c>
      <c r="BC78">
        <f t="shared" si="113"/>
        <v>378.8329304098491</v>
      </c>
      <c r="BD78">
        <f t="shared" si="114"/>
        <v>1.1157027688512259E-2</v>
      </c>
    </row>
    <row r="79" spans="1:114" x14ac:dyDescent="0.25">
      <c r="A79" s="1">
        <v>60</v>
      </c>
      <c r="B79" s="1" t="s">
        <v>109</v>
      </c>
      <c r="C79" s="1">
        <v>695.00002700090408</v>
      </c>
      <c r="D79" s="1">
        <v>0</v>
      </c>
      <c r="E79">
        <f t="shared" si="87"/>
        <v>11.929682139645724</v>
      </c>
      <c r="F79">
        <f t="shared" si="88"/>
        <v>0.15806016554221614</v>
      </c>
      <c r="G79">
        <f t="shared" si="89"/>
        <v>245.76537132885539</v>
      </c>
      <c r="H79">
        <f t="shared" si="90"/>
        <v>3.6629987232141112</v>
      </c>
      <c r="I79">
        <f t="shared" si="91"/>
        <v>1.634714953667801</v>
      </c>
      <c r="J79">
        <f t="shared" si="92"/>
        <v>20.722850799560547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19.63764762878418</v>
      </c>
      <c r="P79" s="1">
        <v>20.722850799560547</v>
      </c>
      <c r="Q79" s="1">
        <v>19.979240417480469</v>
      </c>
      <c r="R79" s="1">
        <v>400.53250122070312</v>
      </c>
      <c r="S79" s="1">
        <v>384.52337646484375</v>
      </c>
      <c r="T79" s="1">
        <v>7.620267391204834</v>
      </c>
      <c r="U79" s="1">
        <v>11.964170455932617</v>
      </c>
      <c r="V79" s="1">
        <v>22.73529052734375</v>
      </c>
      <c r="W79" s="1">
        <v>35.695453643798828</v>
      </c>
      <c r="X79" s="1">
        <v>499.89706420898437</v>
      </c>
      <c r="Y79" s="1">
        <v>1499.1163330078125</v>
      </c>
      <c r="Z79" s="1">
        <v>321.429931640625</v>
      </c>
      <c r="AA79" s="1">
        <v>68.456260681152344</v>
      </c>
      <c r="AB79" s="1">
        <v>-2.9389610290527344</v>
      </c>
      <c r="AC79" s="1">
        <v>0.22730681300163269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0.83316177368164057</v>
      </c>
      <c r="AL79">
        <f t="shared" si="96"/>
        <v>3.6629987232141112E-3</v>
      </c>
      <c r="AM79">
        <f t="shared" si="97"/>
        <v>293.87285079956052</v>
      </c>
      <c r="AN79">
        <f t="shared" si="98"/>
        <v>292.78764762878416</v>
      </c>
      <c r="AO79">
        <f t="shared" si="99"/>
        <v>239.85860791999221</v>
      </c>
      <c r="AP79">
        <f t="shared" si="100"/>
        <v>0.79259064630477793</v>
      </c>
      <c r="AQ79">
        <f t="shared" si="101"/>
        <v>2.4537373252328654</v>
      </c>
      <c r="AR79">
        <f t="shared" si="102"/>
        <v>35.843870243827652</v>
      </c>
      <c r="AS79">
        <f t="shared" si="103"/>
        <v>23.879699787895035</v>
      </c>
      <c r="AT79">
        <f t="shared" si="104"/>
        <v>20.180249214172363</v>
      </c>
      <c r="AU79">
        <f t="shared" si="105"/>
        <v>2.3729344879388483</v>
      </c>
      <c r="AV79">
        <f t="shared" si="106"/>
        <v>0.14972710540545647</v>
      </c>
      <c r="AW79">
        <f t="shared" si="107"/>
        <v>0.81902237156506452</v>
      </c>
      <c r="AX79">
        <f t="shared" si="108"/>
        <v>1.5539121163737839</v>
      </c>
      <c r="AY79">
        <f t="shared" si="109"/>
        <v>9.4294059402447422E-2</v>
      </c>
      <c r="AZ79">
        <f t="shared" si="110"/>
        <v>16.82417832608833</v>
      </c>
      <c r="BA79">
        <f t="shared" si="111"/>
        <v>0.63914286197194381</v>
      </c>
      <c r="BB79">
        <f t="shared" si="112"/>
        <v>35.345398638774469</v>
      </c>
      <c r="BC79">
        <f t="shared" si="113"/>
        <v>378.85257692285842</v>
      </c>
      <c r="BD79">
        <f t="shared" si="114"/>
        <v>1.1129906368447479E-2</v>
      </c>
      <c r="BE79">
        <f>AVERAGE(E65:E79)</f>
        <v>11.937502070714157</v>
      </c>
      <c r="BF79">
        <f>AVERAGE(O65:O79)</f>
        <v>19.610588455200194</v>
      </c>
      <c r="BG79">
        <f>AVERAGE(P65:P79)</f>
        <v>20.673197046915689</v>
      </c>
      <c r="BH79" t="e">
        <f>AVERAGE(B65:B79)</f>
        <v>#DIV/0!</v>
      </c>
      <c r="BI79">
        <f t="shared" ref="BI79:DJ79" si="115">AVERAGE(C65:C79)</f>
        <v>691.53336041172349</v>
      </c>
      <c r="BJ79">
        <f t="shared" si="115"/>
        <v>0</v>
      </c>
      <c r="BK79">
        <f t="shared" si="115"/>
        <v>11.937502070714157</v>
      </c>
      <c r="BL79">
        <f t="shared" si="115"/>
        <v>0.15885245173550128</v>
      </c>
      <c r="BM79">
        <f t="shared" si="115"/>
        <v>246.28238980620762</v>
      </c>
      <c r="BN79">
        <f t="shared" si="115"/>
        <v>3.6672734549291097</v>
      </c>
      <c r="BO79">
        <f t="shared" si="115"/>
        <v>1.629046794695185</v>
      </c>
      <c r="BP79">
        <f t="shared" si="115"/>
        <v>20.673197046915689</v>
      </c>
      <c r="BQ79">
        <f t="shared" si="115"/>
        <v>6</v>
      </c>
      <c r="BR79">
        <f t="shared" si="115"/>
        <v>1.4200000166893005</v>
      </c>
      <c r="BS79">
        <f t="shared" si="115"/>
        <v>1</v>
      </c>
      <c r="BT79">
        <f t="shared" si="115"/>
        <v>2.8400000333786011</v>
      </c>
      <c r="BU79">
        <f t="shared" si="115"/>
        <v>19.610588455200194</v>
      </c>
      <c r="BV79">
        <f t="shared" si="115"/>
        <v>20.673197046915689</v>
      </c>
      <c r="BW79">
        <f t="shared" si="115"/>
        <v>19.979013442993164</v>
      </c>
      <c r="BX79">
        <f t="shared" si="115"/>
        <v>400.50798339843749</v>
      </c>
      <c r="BY79">
        <f t="shared" si="115"/>
        <v>384.48709513346353</v>
      </c>
      <c r="BZ79">
        <f t="shared" si="115"/>
        <v>7.5881084124247229</v>
      </c>
      <c r="CA79">
        <f t="shared" si="115"/>
        <v>11.937352434794109</v>
      </c>
      <c r="CB79">
        <f t="shared" si="115"/>
        <v>22.677788925170898</v>
      </c>
      <c r="CC79">
        <f t="shared" si="115"/>
        <v>35.675968933105466</v>
      </c>
      <c r="CD79">
        <f t="shared" si="115"/>
        <v>499.87942097981772</v>
      </c>
      <c r="CE79">
        <f t="shared" si="115"/>
        <v>1498.9234619140625</v>
      </c>
      <c r="CF79">
        <f t="shared" si="115"/>
        <v>321.69075724283852</v>
      </c>
      <c r="CG79">
        <f t="shared" si="115"/>
        <v>68.457523091634116</v>
      </c>
      <c r="CH79">
        <f t="shared" si="115"/>
        <v>-2.9389610290527344</v>
      </c>
      <c r="CI79">
        <f t="shared" si="115"/>
        <v>0.22730681300163269</v>
      </c>
      <c r="CJ79">
        <f t="shared" si="115"/>
        <v>1</v>
      </c>
      <c r="CK79">
        <f t="shared" si="115"/>
        <v>-0.21956524252891541</v>
      </c>
      <c r="CL79">
        <f t="shared" si="115"/>
        <v>2.737391471862793</v>
      </c>
      <c r="CM79">
        <f t="shared" si="115"/>
        <v>1</v>
      </c>
      <c r="CN79">
        <f t="shared" si="115"/>
        <v>0</v>
      </c>
      <c r="CO79">
        <f t="shared" si="115"/>
        <v>0.15999999642372131</v>
      </c>
      <c r="CP79">
        <f t="shared" si="115"/>
        <v>111115</v>
      </c>
      <c r="CQ79">
        <f t="shared" si="115"/>
        <v>0.83313236829969595</v>
      </c>
      <c r="CR79">
        <f t="shared" si="115"/>
        <v>3.6672734549291095E-3</v>
      </c>
      <c r="CS79">
        <f t="shared" si="115"/>
        <v>293.82319704691571</v>
      </c>
      <c r="CT79">
        <f t="shared" si="115"/>
        <v>292.76058845520021</v>
      </c>
      <c r="CU79">
        <f t="shared" si="115"/>
        <v>239.82774854568197</v>
      </c>
      <c r="CV79">
        <f t="shared" si="115"/>
        <v>0.79301070461982903</v>
      </c>
      <c r="CW79">
        <f t="shared" si="115"/>
        <v>2.4462483611766501</v>
      </c>
      <c r="CX79">
        <f t="shared" si="115"/>
        <v>35.733814313602259</v>
      </c>
      <c r="CY79">
        <f t="shared" si="115"/>
        <v>23.796461878808156</v>
      </c>
      <c r="CZ79">
        <f t="shared" si="115"/>
        <v>20.141892751057942</v>
      </c>
      <c r="DA79">
        <f t="shared" si="115"/>
        <v>2.3673142382764083</v>
      </c>
      <c r="DB79">
        <f t="shared" si="115"/>
        <v>0.15043778651545309</v>
      </c>
      <c r="DC79">
        <f t="shared" si="115"/>
        <v>0.81720156648146514</v>
      </c>
      <c r="DD79">
        <f t="shared" si="115"/>
        <v>1.5501126717949429</v>
      </c>
      <c r="DE79">
        <f t="shared" si="115"/>
        <v>9.474506815044309E-2</v>
      </c>
      <c r="DF79">
        <f t="shared" si="115"/>
        <v>16.859882724911667</v>
      </c>
      <c r="DG79">
        <f t="shared" si="115"/>
        <v>0.64054789421512559</v>
      </c>
      <c r="DH79">
        <f t="shared" si="115"/>
        <v>35.393968011615911</v>
      </c>
      <c r="DI79">
        <f t="shared" si="115"/>
        <v>378.81257837076748</v>
      </c>
      <c r="DJ79">
        <f t="shared" si="115"/>
        <v>1.1153688005150986E-2</v>
      </c>
    </row>
    <row r="80" spans="1:114" x14ac:dyDescent="0.25">
      <c r="A80" s="1" t="s">
        <v>9</v>
      </c>
      <c r="B80" s="1" t="s">
        <v>110</v>
      </c>
    </row>
    <row r="81" spans="1:114" x14ac:dyDescent="0.25">
      <c r="A81" s="1" t="s">
        <v>9</v>
      </c>
      <c r="B81" s="1" t="s">
        <v>111</v>
      </c>
    </row>
    <row r="82" spans="1:114" x14ac:dyDescent="0.25">
      <c r="A82" s="1">
        <v>61</v>
      </c>
      <c r="B82" s="1" t="s">
        <v>112</v>
      </c>
      <c r="C82" s="1">
        <v>849.50002719089389</v>
      </c>
      <c r="D82" s="1">
        <v>0</v>
      </c>
      <c r="E82">
        <f t="shared" ref="E82:E96" si="116">(R82-S82*(1000-T82)/(1000-U82))*AK82</f>
        <v>11.073317615349417</v>
      </c>
      <c r="F82">
        <f t="shared" ref="F82:F96" si="117">IF(AV82&lt;&gt;0,1/(1/AV82-1/N82),0)</f>
        <v>0.13249844518169854</v>
      </c>
      <c r="G82">
        <f t="shared" ref="G82:G96" si="118">((AY82-AL82/2)*S82-E82)/(AY82+AL82/2)</f>
        <v>231.33851358214073</v>
      </c>
      <c r="H82">
        <f t="shared" ref="H82:H96" si="119">AL82*1000</f>
        <v>3.6058794674146362</v>
      </c>
      <c r="I82">
        <f t="shared" ref="I82:I96" si="120">(AQ82-AW82)</f>
        <v>1.8925907442258785</v>
      </c>
      <c r="J82">
        <f t="shared" ref="J82:J96" si="121">(P82+AP82*D82)</f>
        <v>23.813997268676758</v>
      </c>
      <c r="K82" s="1">
        <v>6</v>
      </c>
      <c r="L82">
        <f t="shared" ref="L82:L96" si="122">(K82*AE82+AF82)</f>
        <v>1.4200000166893005</v>
      </c>
      <c r="M82" s="1">
        <v>1</v>
      </c>
      <c r="N82">
        <f t="shared" ref="N82:N96" si="123">L82*(M82+1)*(M82+1)/(M82*M82+1)</f>
        <v>2.8400000333786011</v>
      </c>
      <c r="O82" s="1">
        <v>24.140317916870117</v>
      </c>
      <c r="P82" s="1">
        <v>23.813997268676758</v>
      </c>
      <c r="Q82" s="1">
        <v>25.038005828857422</v>
      </c>
      <c r="R82" s="1">
        <v>399.28961181640625</v>
      </c>
      <c r="S82" s="1">
        <v>384.3370361328125</v>
      </c>
      <c r="T82" s="1">
        <v>11.356491088867188</v>
      </c>
      <c r="U82" s="1">
        <v>15.616414070129395</v>
      </c>
      <c r="V82" s="1">
        <v>25.740833282470703</v>
      </c>
      <c r="W82" s="1">
        <v>35.396453857421875</v>
      </c>
      <c r="X82" s="1">
        <v>499.94827270507812</v>
      </c>
      <c r="Y82" s="1">
        <v>1499.73779296875</v>
      </c>
      <c r="Z82" s="1">
        <v>272.75540161132812</v>
      </c>
      <c r="AA82" s="1">
        <v>68.458953857421875</v>
      </c>
      <c r="AB82" s="1">
        <v>-2.7698326110839844</v>
      </c>
      <c r="AC82" s="1">
        <v>0.18642470240592957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ref="AK82:AK96" si="124">X82*0.000001/(K82*0.0001)</f>
        <v>0.83324712117513011</v>
      </c>
      <c r="AL82">
        <f t="shared" ref="AL82:AL96" si="125">(U82-T82)/(1000-U82)*AK82</f>
        <v>3.6058794674146363E-3</v>
      </c>
      <c r="AM82">
        <f t="shared" ref="AM82:AM96" si="126">(P82+273.15)</f>
        <v>296.96399726867674</v>
      </c>
      <c r="AN82">
        <f t="shared" ref="AN82:AN96" si="127">(O82+273.15)</f>
        <v>297.29031791687009</v>
      </c>
      <c r="AO82">
        <f t="shared" ref="AO82:AO96" si="128">(Y82*AG82+Z82*AH82)*AI82</f>
        <v>239.9580415115197</v>
      </c>
      <c r="AP82">
        <f t="shared" ref="AP82:AP96" si="129">((AO82+0.00000010773*(AN82^4-AM82^4))-AL82*44100)/(L82*51.4+0.00000043092*AM82^3)</f>
        <v>1.0042035378249925</v>
      </c>
      <c r="AQ82">
        <f t="shared" ref="AQ82:AQ96" si="130">0.61365*EXP(17.502*J82/(240.97+J82))</f>
        <v>2.9616741144712604</v>
      </c>
      <c r="AR82">
        <f t="shared" ref="AR82:AR96" si="131">AQ82*1000/AA82</f>
        <v>43.262041670100324</v>
      </c>
      <c r="AS82">
        <f t="shared" ref="AS82:AS96" si="132">(AR82-U82)</f>
        <v>27.645627599970929</v>
      </c>
      <c r="AT82">
        <f t="shared" ref="AT82:AT96" si="133">IF(D82,P82,(O82+P82)/2)</f>
        <v>23.977157592773438</v>
      </c>
      <c r="AU82">
        <f t="shared" ref="AU82:AU96" si="134">0.61365*EXP(17.502*AT82/(240.97+AT82))</f>
        <v>2.9908674133744846</v>
      </c>
      <c r="AV82">
        <f t="shared" ref="AV82:AV96" si="135">IF(AS82&lt;&gt;0,(1000-(AR82+U82)/2)/AS82*AL82,0)</f>
        <v>0.12659235705341443</v>
      </c>
      <c r="AW82">
        <f t="shared" ref="AW82:AW96" si="136">U82*AA82/1000</f>
        <v>1.0690833702453819</v>
      </c>
      <c r="AX82">
        <f t="shared" ref="AX82:AX96" si="137">(AU82-AW82)</f>
        <v>1.9217840431291027</v>
      </c>
      <c r="AY82">
        <f t="shared" ref="AY82:AY96" si="138">1/(1.6/F82+1.37/N82)</f>
        <v>7.9630465209019161E-2</v>
      </c>
      <c r="AZ82">
        <f t="shared" ref="AZ82:AZ96" si="139">G82*AA82*0.001</f>
        <v>15.837192626764336</v>
      </c>
      <c r="BA82">
        <f t="shared" ref="BA82:BA96" si="140">G82/S82</f>
        <v>0.60191574538291126</v>
      </c>
      <c r="BB82">
        <f t="shared" ref="BB82:BB96" si="141">(1-AL82*AA82/AQ82/F82)*100</f>
        <v>37.093805661665002</v>
      </c>
      <c r="BC82">
        <f t="shared" ref="BC82:BC96" si="142">(S82-E82/(N82/1.35))</f>
        <v>379.07331127188786</v>
      </c>
      <c r="BD82">
        <f t="shared" ref="BD82:BD96" si="143">E82*BB82/100/BC82</f>
        <v>1.0835674246638116E-2</v>
      </c>
    </row>
    <row r="83" spans="1:114" x14ac:dyDescent="0.25">
      <c r="A83" s="1">
        <v>62</v>
      </c>
      <c r="B83" s="1" t="s">
        <v>112</v>
      </c>
      <c r="C83" s="1">
        <v>849.50002719089389</v>
      </c>
      <c r="D83" s="1">
        <v>0</v>
      </c>
      <c r="E83">
        <f t="shared" si="116"/>
        <v>11.073317615349417</v>
      </c>
      <c r="F83">
        <f t="shared" si="117"/>
        <v>0.13249844518169854</v>
      </c>
      <c r="G83">
        <f t="shared" si="118"/>
        <v>231.33851358214073</v>
      </c>
      <c r="H83">
        <f t="shared" si="119"/>
        <v>3.6058794674146362</v>
      </c>
      <c r="I83">
        <f t="shared" si="120"/>
        <v>1.8925907442258785</v>
      </c>
      <c r="J83">
        <f t="shared" si="121"/>
        <v>23.813997268676758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24.140317916870117</v>
      </c>
      <c r="P83" s="1">
        <v>23.813997268676758</v>
      </c>
      <c r="Q83" s="1">
        <v>25.038005828857422</v>
      </c>
      <c r="R83" s="1">
        <v>399.28961181640625</v>
      </c>
      <c r="S83" s="1">
        <v>384.3370361328125</v>
      </c>
      <c r="T83" s="1">
        <v>11.356491088867188</v>
      </c>
      <c r="U83" s="1">
        <v>15.616414070129395</v>
      </c>
      <c r="V83" s="1">
        <v>25.740833282470703</v>
      </c>
      <c r="W83" s="1">
        <v>35.396453857421875</v>
      </c>
      <c r="X83" s="1">
        <v>499.94827270507812</v>
      </c>
      <c r="Y83" s="1">
        <v>1499.73779296875</v>
      </c>
      <c r="Z83" s="1">
        <v>272.75540161132812</v>
      </c>
      <c r="AA83" s="1">
        <v>68.458953857421875</v>
      </c>
      <c r="AB83" s="1">
        <v>-2.7698326110839844</v>
      </c>
      <c r="AC83" s="1">
        <v>0.18642470240592957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0.83324712117513011</v>
      </c>
      <c r="AL83">
        <f t="shared" si="125"/>
        <v>3.6058794674146363E-3</v>
      </c>
      <c r="AM83">
        <f t="shared" si="126"/>
        <v>296.96399726867674</v>
      </c>
      <c r="AN83">
        <f t="shared" si="127"/>
        <v>297.29031791687009</v>
      </c>
      <c r="AO83">
        <f t="shared" si="128"/>
        <v>239.9580415115197</v>
      </c>
      <c r="AP83">
        <f t="shared" si="129"/>
        <v>1.0042035378249925</v>
      </c>
      <c r="AQ83">
        <f t="shared" si="130"/>
        <v>2.9616741144712604</v>
      </c>
      <c r="AR83">
        <f t="shared" si="131"/>
        <v>43.262041670100324</v>
      </c>
      <c r="AS83">
        <f t="shared" si="132"/>
        <v>27.645627599970929</v>
      </c>
      <c r="AT83">
        <f t="shared" si="133"/>
        <v>23.977157592773438</v>
      </c>
      <c r="AU83">
        <f t="shared" si="134"/>
        <v>2.9908674133744846</v>
      </c>
      <c r="AV83">
        <f t="shared" si="135"/>
        <v>0.12659235705341443</v>
      </c>
      <c r="AW83">
        <f t="shared" si="136"/>
        <v>1.0690833702453819</v>
      </c>
      <c r="AX83">
        <f t="shared" si="137"/>
        <v>1.9217840431291027</v>
      </c>
      <c r="AY83">
        <f t="shared" si="138"/>
        <v>7.9630465209019161E-2</v>
      </c>
      <c r="AZ83">
        <f t="shared" si="139"/>
        <v>15.837192626764336</v>
      </c>
      <c r="BA83">
        <f t="shared" si="140"/>
        <v>0.60191574538291126</v>
      </c>
      <c r="BB83">
        <f t="shared" si="141"/>
        <v>37.093805661665002</v>
      </c>
      <c r="BC83">
        <f t="shared" si="142"/>
        <v>379.07331127188786</v>
      </c>
      <c r="BD83">
        <f t="shared" si="143"/>
        <v>1.0835674246638116E-2</v>
      </c>
    </row>
    <row r="84" spans="1:114" x14ac:dyDescent="0.25">
      <c r="A84" s="1">
        <v>63</v>
      </c>
      <c r="B84" s="1" t="s">
        <v>113</v>
      </c>
      <c r="C84" s="1">
        <v>850.00002717971802</v>
      </c>
      <c r="D84" s="1">
        <v>0</v>
      </c>
      <c r="E84">
        <f t="shared" si="116"/>
        <v>11.048936536196987</v>
      </c>
      <c r="F84">
        <f t="shared" si="117"/>
        <v>0.13244093217985661</v>
      </c>
      <c r="G84">
        <f t="shared" si="118"/>
        <v>231.58823081649754</v>
      </c>
      <c r="H84">
        <f t="shared" si="119"/>
        <v>3.6066628481840142</v>
      </c>
      <c r="I84">
        <f t="shared" si="120"/>
        <v>1.8937683767321838</v>
      </c>
      <c r="J84">
        <f t="shared" si="121"/>
        <v>23.820816040039063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24.142614364624023</v>
      </c>
      <c r="P84" s="1">
        <v>23.820816040039063</v>
      </c>
      <c r="Q84" s="1">
        <v>25.038047790527344</v>
      </c>
      <c r="R84" s="1">
        <v>399.27743530273437</v>
      </c>
      <c r="S84" s="1">
        <v>384.3533935546875</v>
      </c>
      <c r="T84" s="1">
        <v>11.356039047241211</v>
      </c>
      <c r="U84" s="1">
        <v>15.616969108581543</v>
      </c>
      <c r="V84" s="1">
        <v>25.736248016357422</v>
      </c>
      <c r="W84" s="1">
        <v>35.392814636230469</v>
      </c>
      <c r="X84" s="1">
        <v>499.93841552734375</v>
      </c>
      <c r="Y84" s="1">
        <v>1499.7315673828125</v>
      </c>
      <c r="Z84" s="1">
        <v>272.2342529296875</v>
      </c>
      <c r="AA84" s="1">
        <v>68.458915710449219</v>
      </c>
      <c r="AB84" s="1">
        <v>-2.7698326110839844</v>
      </c>
      <c r="AC84" s="1">
        <v>0.18642470240592957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0.83323069254557292</v>
      </c>
      <c r="AL84">
        <f t="shared" si="125"/>
        <v>3.606662848184014E-3</v>
      </c>
      <c r="AM84">
        <f t="shared" si="126"/>
        <v>296.97081604003904</v>
      </c>
      <c r="AN84">
        <f t="shared" si="127"/>
        <v>297.292614364624</v>
      </c>
      <c r="AO84">
        <f t="shared" si="128"/>
        <v>239.95704541779196</v>
      </c>
      <c r="AP84">
        <f t="shared" si="129"/>
        <v>1.003167916996146</v>
      </c>
      <c r="AQ84">
        <f t="shared" si="130"/>
        <v>2.962889148589257</v>
      </c>
      <c r="AR84">
        <f t="shared" si="131"/>
        <v>43.279814146063323</v>
      </c>
      <c r="AS84">
        <f t="shared" si="132"/>
        <v>27.66284503748178</v>
      </c>
      <c r="AT84">
        <f t="shared" si="133"/>
        <v>23.981715202331543</v>
      </c>
      <c r="AU84">
        <f t="shared" si="134"/>
        <v>2.991686478425994</v>
      </c>
      <c r="AV84">
        <f t="shared" si="135"/>
        <v>0.12653985602059506</v>
      </c>
      <c r="AW84">
        <f t="shared" si="136"/>
        <v>1.0691207718570732</v>
      </c>
      <c r="AX84">
        <f t="shared" si="137"/>
        <v>1.9225657065689208</v>
      </c>
      <c r="AY84">
        <f t="shared" si="138"/>
        <v>7.9597227567329398E-2</v>
      </c>
      <c r="AZ84">
        <f t="shared" si="139"/>
        <v>15.854279172998664</v>
      </c>
      <c r="BA84">
        <f t="shared" si="140"/>
        <v>0.60253983625500662</v>
      </c>
      <c r="BB84">
        <f t="shared" si="141"/>
        <v>37.078664739572609</v>
      </c>
      <c r="BC84">
        <f t="shared" si="142"/>
        <v>379.10125829111109</v>
      </c>
      <c r="BD84">
        <f t="shared" si="143"/>
        <v>1.0806606535710058E-2</v>
      </c>
    </row>
    <row r="85" spans="1:114" x14ac:dyDescent="0.25">
      <c r="A85" s="1">
        <v>64</v>
      </c>
      <c r="B85" s="1" t="s">
        <v>113</v>
      </c>
      <c r="C85" s="1">
        <v>850.50002716854215</v>
      </c>
      <c r="D85" s="1">
        <v>0</v>
      </c>
      <c r="E85">
        <f t="shared" si="116"/>
        <v>11.060801928100673</v>
      </c>
      <c r="F85">
        <f t="shared" si="117"/>
        <v>0.1324020151469861</v>
      </c>
      <c r="G85">
        <f t="shared" si="118"/>
        <v>231.38663075032929</v>
      </c>
      <c r="H85">
        <f t="shared" si="119"/>
        <v>3.6076448559983736</v>
      </c>
      <c r="I85">
        <f t="shared" si="120"/>
        <v>1.8948131293213346</v>
      </c>
      <c r="J85">
        <f t="shared" si="121"/>
        <v>23.826448440551758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24.145114898681641</v>
      </c>
      <c r="P85" s="1">
        <v>23.826448440551758</v>
      </c>
      <c r="Q85" s="1">
        <v>25.038688659667969</v>
      </c>
      <c r="R85" s="1">
        <v>399.2821044921875</v>
      </c>
      <c r="S85" s="1">
        <v>384.34307861328125</v>
      </c>
      <c r="T85" s="1">
        <v>11.354097366333008</v>
      </c>
      <c r="U85" s="1">
        <v>15.616286277770996</v>
      </c>
      <c r="V85" s="1">
        <v>25.728128433227539</v>
      </c>
      <c r="W85" s="1">
        <v>35.386154174804688</v>
      </c>
      <c r="X85" s="1">
        <v>499.92718505859375</v>
      </c>
      <c r="Y85" s="1">
        <v>1499.707275390625</v>
      </c>
      <c r="Z85" s="1">
        <v>271.64511108398437</v>
      </c>
      <c r="AA85" s="1">
        <v>68.459297180175781</v>
      </c>
      <c r="AB85" s="1">
        <v>-2.7698326110839844</v>
      </c>
      <c r="AC85" s="1">
        <v>0.18642470240592957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0.8332119750976561</v>
      </c>
      <c r="AL85">
        <f t="shared" si="125"/>
        <v>3.6076448559983734E-3</v>
      </c>
      <c r="AM85">
        <f t="shared" si="126"/>
        <v>296.97644844055174</v>
      </c>
      <c r="AN85">
        <f t="shared" si="127"/>
        <v>297.29511489868162</v>
      </c>
      <c r="AO85">
        <f t="shared" si="128"/>
        <v>239.95315869912883</v>
      </c>
      <c r="AP85">
        <f t="shared" si="129"/>
        <v>1.0021819359163233</v>
      </c>
      <c r="AQ85">
        <f t="shared" si="130"/>
        <v>2.9638931124619603</v>
      </c>
      <c r="AR85">
        <f t="shared" si="131"/>
        <v>43.294238102698998</v>
      </c>
      <c r="AS85">
        <f t="shared" si="132"/>
        <v>27.677951824928002</v>
      </c>
      <c r="AT85">
        <f t="shared" si="133"/>
        <v>23.985781669616699</v>
      </c>
      <c r="AU85">
        <f t="shared" si="134"/>
        <v>2.99241744401575</v>
      </c>
      <c r="AV85">
        <f t="shared" si="135"/>
        <v>0.12650432925900928</v>
      </c>
      <c r="AW85">
        <f t="shared" si="136"/>
        <v>1.0690799831406257</v>
      </c>
      <c r="AX85">
        <f t="shared" si="137"/>
        <v>1.9233374608751244</v>
      </c>
      <c r="AY85">
        <f t="shared" si="138"/>
        <v>7.9574736191191736E-2</v>
      </c>
      <c r="AZ85">
        <f t="shared" si="139"/>
        <v>15.840566118056394</v>
      </c>
      <c r="BA85">
        <f t="shared" si="140"/>
        <v>0.60203147558992764</v>
      </c>
      <c r="BB85">
        <f t="shared" si="141"/>
        <v>37.064008026654008</v>
      </c>
      <c r="BC85">
        <f t="shared" si="142"/>
        <v>379.08530311066198</v>
      </c>
      <c r="BD85">
        <f t="shared" si="143"/>
        <v>1.0814390536387513E-2</v>
      </c>
    </row>
    <row r="86" spans="1:114" x14ac:dyDescent="0.25">
      <c r="A86" s="1">
        <v>65</v>
      </c>
      <c r="B86" s="1" t="s">
        <v>114</v>
      </c>
      <c r="C86" s="1">
        <v>851.00002715736628</v>
      </c>
      <c r="D86" s="1">
        <v>0</v>
      </c>
      <c r="E86">
        <f t="shared" si="116"/>
        <v>11.093490425939317</v>
      </c>
      <c r="F86">
        <f t="shared" si="117"/>
        <v>0.13235039966398271</v>
      </c>
      <c r="G86">
        <f t="shared" si="118"/>
        <v>230.91194264526712</v>
      </c>
      <c r="H86">
        <f t="shared" si="119"/>
        <v>3.6082147984881172</v>
      </c>
      <c r="I86">
        <f t="shared" si="120"/>
        <v>1.8958319698132473</v>
      </c>
      <c r="J86">
        <f t="shared" si="121"/>
        <v>23.831775665283203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24.148208618164063</v>
      </c>
      <c r="P86" s="1">
        <v>23.831775665283203</v>
      </c>
      <c r="Q86" s="1">
        <v>25.0390625</v>
      </c>
      <c r="R86" s="1">
        <v>399.306640625</v>
      </c>
      <c r="S86" s="1">
        <v>384.32778930664062</v>
      </c>
      <c r="T86" s="1">
        <v>11.352090835571289</v>
      </c>
      <c r="U86" s="1">
        <v>15.615071296691895</v>
      </c>
      <c r="V86" s="1">
        <v>25.719148635864258</v>
      </c>
      <c r="W86" s="1">
        <v>35.377304077148438</v>
      </c>
      <c r="X86" s="1">
        <v>499.9139404296875</v>
      </c>
      <c r="Y86" s="1">
        <v>1499.673828125</v>
      </c>
      <c r="Z86" s="1">
        <v>271.24746704101562</v>
      </c>
      <c r="AA86" s="1">
        <v>68.460205078125</v>
      </c>
      <c r="AB86" s="1">
        <v>-2.7698326110839844</v>
      </c>
      <c r="AC86" s="1">
        <v>0.18642470240592957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0.83318990071614574</v>
      </c>
      <c r="AL86">
        <f t="shared" si="125"/>
        <v>3.6082147984881174E-3</v>
      </c>
      <c r="AM86">
        <f t="shared" si="126"/>
        <v>296.98177566528318</v>
      </c>
      <c r="AN86">
        <f t="shared" si="127"/>
        <v>297.29820861816404</v>
      </c>
      <c r="AO86">
        <f t="shared" si="128"/>
        <v>239.94780713674845</v>
      </c>
      <c r="AP86">
        <f t="shared" si="129"/>
        <v>1.0015151685971844</v>
      </c>
      <c r="AQ86">
        <f t="shared" si="130"/>
        <v>2.9648429530943177</v>
      </c>
      <c r="AR86">
        <f t="shared" si="131"/>
        <v>43.307538294851966</v>
      </c>
      <c r="AS86">
        <f t="shared" si="132"/>
        <v>27.692466998160072</v>
      </c>
      <c r="AT86">
        <f t="shared" si="133"/>
        <v>23.989992141723633</v>
      </c>
      <c r="AU86">
        <f t="shared" si="134"/>
        <v>2.9931744596593175</v>
      </c>
      <c r="AV86">
        <f t="shared" si="135"/>
        <v>0.12645720884217054</v>
      </c>
      <c r="AW86">
        <f t="shared" si="136"/>
        <v>1.0690109832810704</v>
      </c>
      <c r="AX86">
        <f t="shared" si="137"/>
        <v>1.9241634763782471</v>
      </c>
      <c r="AY86">
        <f t="shared" si="138"/>
        <v>7.9544905198735388E-2</v>
      </c>
      <c r="AZ86">
        <f t="shared" si="139"/>
        <v>15.808278948483226</v>
      </c>
      <c r="BA86">
        <f t="shared" si="140"/>
        <v>0.60082031294653848</v>
      </c>
      <c r="BB86">
        <f t="shared" si="141"/>
        <v>37.04885580957982</v>
      </c>
      <c r="BC86">
        <f t="shared" si="142"/>
        <v>379.0544752576962</v>
      </c>
      <c r="BD86">
        <f t="shared" si="143"/>
        <v>1.0842798437775076E-2</v>
      </c>
    </row>
    <row r="87" spans="1:114" x14ac:dyDescent="0.25">
      <c r="A87" s="1">
        <v>66</v>
      </c>
      <c r="B87" s="1" t="s">
        <v>114</v>
      </c>
      <c r="C87" s="1">
        <v>851.5000271461904</v>
      </c>
      <c r="D87" s="1">
        <v>0</v>
      </c>
      <c r="E87">
        <f t="shared" si="116"/>
        <v>11.090008671305608</v>
      </c>
      <c r="F87">
        <f t="shared" si="117"/>
        <v>0.1322972101169721</v>
      </c>
      <c r="G87">
        <f t="shared" si="118"/>
        <v>230.89421968870548</v>
      </c>
      <c r="H87">
        <f t="shared" si="119"/>
        <v>3.6086708806326491</v>
      </c>
      <c r="I87">
        <f t="shared" si="120"/>
        <v>1.8968023190275076</v>
      </c>
      <c r="J87">
        <f t="shared" si="121"/>
        <v>23.836601257324219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24.151416778564453</v>
      </c>
      <c r="P87" s="1">
        <v>23.836601257324219</v>
      </c>
      <c r="Q87" s="1">
        <v>25.039360046386719</v>
      </c>
      <c r="R87" s="1">
        <v>399.30203247070312</v>
      </c>
      <c r="S87" s="1">
        <v>384.32693481445312</v>
      </c>
      <c r="T87" s="1">
        <v>11.349775314331055</v>
      </c>
      <c r="U87" s="1">
        <v>15.613364219665527</v>
      </c>
      <c r="V87" s="1">
        <v>25.709129333496094</v>
      </c>
      <c r="W87" s="1">
        <v>35.366867065429688</v>
      </c>
      <c r="X87" s="1">
        <v>499.90664672851562</v>
      </c>
      <c r="Y87" s="1">
        <v>1499.6346435546875</v>
      </c>
      <c r="Z87" s="1">
        <v>270.8128662109375</v>
      </c>
      <c r="AA87" s="1">
        <v>68.460662841796875</v>
      </c>
      <c r="AB87" s="1">
        <v>-2.7698326110839844</v>
      </c>
      <c r="AC87" s="1">
        <v>0.18642470240592957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0.83317774454752591</v>
      </c>
      <c r="AL87">
        <f t="shared" si="125"/>
        <v>3.6086708806326493E-3</v>
      </c>
      <c r="AM87">
        <f t="shared" si="126"/>
        <v>296.9866012573242</v>
      </c>
      <c r="AN87">
        <f t="shared" si="127"/>
        <v>297.30141677856443</v>
      </c>
      <c r="AO87">
        <f t="shared" si="128"/>
        <v>239.94153760563859</v>
      </c>
      <c r="AP87">
        <f t="shared" si="129"/>
        <v>1.000980317912826</v>
      </c>
      <c r="AQ87">
        <f t="shared" si="130"/>
        <v>2.9657035826962042</v>
      </c>
      <c r="AR87">
        <f t="shared" si="131"/>
        <v>43.319819873049362</v>
      </c>
      <c r="AS87">
        <f t="shared" si="132"/>
        <v>27.706455653383834</v>
      </c>
      <c r="AT87">
        <f t="shared" si="133"/>
        <v>23.994009017944336</v>
      </c>
      <c r="AU87">
        <f t="shared" si="134"/>
        <v>2.993896824083476</v>
      </c>
      <c r="AV87">
        <f t="shared" si="135"/>
        <v>0.12640864973054508</v>
      </c>
      <c r="AW87">
        <f t="shared" si="136"/>
        <v>1.0689012636686965</v>
      </c>
      <c r="AX87">
        <f t="shared" si="137"/>
        <v>1.9249955604147795</v>
      </c>
      <c r="AY87">
        <f t="shared" si="138"/>
        <v>7.9514163547254338E-2</v>
      </c>
      <c r="AZ87">
        <f t="shared" si="139"/>
        <v>15.807171326228243</v>
      </c>
      <c r="BA87">
        <f t="shared" si="140"/>
        <v>0.60077553450730037</v>
      </c>
      <c r="BB87">
        <f t="shared" si="141"/>
        <v>37.033442948415242</v>
      </c>
      <c r="BC87">
        <f t="shared" si="142"/>
        <v>379.05527582491015</v>
      </c>
      <c r="BD87">
        <f t="shared" si="143"/>
        <v>1.0834863135262994E-2</v>
      </c>
    </row>
    <row r="88" spans="1:114" x14ac:dyDescent="0.25">
      <c r="A88" s="1">
        <v>67</v>
      </c>
      <c r="B88" s="1" t="s">
        <v>115</v>
      </c>
      <c r="C88" s="1">
        <v>852.00002713501453</v>
      </c>
      <c r="D88" s="1">
        <v>0</v>
      </c>
      <c r="E88">
        <f t="shared" si="116"/>
        <v>11.064817575399383</v>
      </c>
      <c r="F88">
        <f t="shared" si="117"/>
        <v>0.13232880089036478</v>
      </c>
      <c r="G88">
        <f t="shared" si="118"/>
        <v>231.25068580100353</v>
      </c>
      <c r="H88">
        <f t="shared" si="119"/>
        <v>3.6107277397752342</v>
      </c>
      <c r="I88">
        <f t="shared" si="120"/>
        <v>1.8974422643568738</v>
      </c>
      <c r="J88">
        <f t="shared" si="121"/>
        <v>23.840019226074219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24.154529571533203</v>
      </c>
      <c r="P88" s="1">
        <v>23.840019226074219</v>
      </c>
      <c r="Q88" s="1">
        <v>25.039173126220703</v>
      </c>
      <c r="R88" s="1">
        <v>399.29428100585937</v>
      </c>
      <c r="S88" s="1">
        <v>384.34796142578125</v>
      </c>
      <c r="T88" s="1">
        <v>11.346782684326172</v>
      </c>
      <c r="U88" s="1">
        <v>15.612922668457031</v>
      </c>
      <c r="V88" s="1">
        <v>25.697549819946289</v>
      </c>
      <c r="W88" s="1">
        <v>35.359260559082031</v>
      </c>
      <c r="X88" s="1">
        <v>499.8927001953125</v>
      </c>
      <c r="Y88" s="1">
        <v>1499.646484375</v>
      </c>
      <c r="Z88" s="1">
        <v>270.47421264648437</v>
      </c>
      <c r="AA88" s="1">
        <v>68.460662841796875</v>
      </c>
      <c r="AB88" s="1">
        <v>-2.7698326110839844</v>
      </c>
      <c r="AC88" s="1">
        <v>0.18642470240592957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0.83315450032552074</v>
      </c>
      <c r="AL88">
        <f t="shared" si="125"/>
        <v>3.6107277397752343E-3</v>
      </c>
      <c r="AM88">
        <f t="shared" si="126"/>
        <v>296.9900192260742</v>
      </c>
      <c r="AN88">
        <f t="shared" si="127"/>
        <v>297.30452957153318</v>
      </c>
      <c r="AO88">
        <f t="shared" si="128"/>
        <v>239.94343213684624</v>
      </c>
      <c r="AP88">
        <f t="shared" si="129"/>
        <v>0.99988230752515872</v>
      </c>
      <c r="AQ88">
        <f t="shared" si="130"/>
        <v>2.9663132991371581</v>
      </c>
      <c r="AR88">
        <f t="shared" si="131"/>
        <v>43.328725957443588</v>
      </c>
      <c r="AS88">
        <f t="shared" si="132"/>
        <v>27.715803288986557</v>
      </c>
      <c r="AT88">
        <f t="shared" si="133"/>
        <v>23.997274398803711</v>
      </c>
      <c r="AU88">
        <f t="shared" si="134"/>
        <v>2.9944841576214549</v>
      </c>
      <c r="AV88">
        <f t="shared" si="135"/>
        <v>0.12643749056722936</v>
      </c>
      <c r="AW88">
        <f t="shared" si="136"/>
        <v>1.0688710347802843</v>
      </c>
      <c r="AX88">
        <f t="shared" si="137"/>
        <v>1.9256131228411706</v>
      </c>
      <c r="AY88">
        <f t="shared" si="138"/>
        <v>7.9532421996173483E-2</v>
      </c>
      <c r="AZ88">
        <f t="shared" si="139"/>
        <v>15.831575232556807</v>
      </c>
      <c r="BA88">
        <f t="shared" si="140"/>
        <v>0.60167012449644208</v>
      </c>
      <c r="BB88">
        <f t="shared" si="141"/>
        <v>37.025540863766956</v>
      </c>
      <c r="BC88">
        <f t="shared" si="142"/>
        <v>379.08827707675721</v>
      </c>
      <c r="BD88">
        <f t="shared" si="143"/>
        <v>1.0807004069005413E-2</v>
      </c>
    </row>
    <row r="89" spans="1:114" x14ac:dyDescent="0.25">
      <c r="A89" s="1">
        <v>68</v>
      </c>
      <c r="B89" s="1" t="s">
        <v>115</v>
      </c>
      <c r="C89" s="1">
        <v>852.50002712383866</v>
      </c>
      <c r="D89" s="1">
        <v>0</v>
      </c>
      <c r="E89">
        <f t="shared" si="116"/>
        <v>11.057007804590977</v>
      </c>
      <c r="F89">
        <f t="shared" si="117"/>
        <v>0.13234434044670101</v>
      </c>
      <c r="G89">
        <f t="shared" si="118"/>
        <v>231.37115375062433</v>
      </c>
      <c r="H89">
        <f t="shared" si="119"/>
        <v>3.6122827427431137</v>
      </c>
      <c r="I89">
        <f t="shared" si="120"/>
        <v>1.8980322732948318</v>
      </c>
      <c r="J89">
        <f t="shared" si="121"/>
        <v>23.842958450317383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24.157182693481445</v>
      </c>
      <c r="P89" s="1">
        <v>23.842958450317383</v>
      </c>
      <c r="Q89" s="1">
        <v>25.038776397705078</v>
      </c>
      <c r="R89" s="1">
        <v>399.30050659179687</v>
      </c>
      <c r="S89" s="1">
        <v>384.36203002929687</v>
      </c>
      <c r="T89" s="1">
        <v>11.343829154968262</v>
      </c>
      <c r="U89" s="1">
        <v>15.612025260925293</v>
      </c>
      <c r="V89" s="1">
        <v>25.686670303344727</v>
      </c>
      <c r="W89" s="1">
        <v>35.351463317871094</v>
      </c>
      <c r="X89" s="1">
        <v>499.86752319335938</v>
      </c>
      <c r="Y89" s="1">
        <v>1499.6361083984375</v>
      </c>
      <c r="Z89" s="1">
        <v>269.99545288085937</v>
      </c>
      <c r="AA89" s="1">
        <v>68.460395812988281</v>
      </c>
      <c r="AB89" s="1">
        <v>-2.7698326110839844</v>
      </c>
      <c r="AC89" s="1">
        <v>0.18642470240592957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0.83311253865559887</v>
      </c>
      <c r="AL89">
        <f t="shared" si="125"/>
        <v>3.6122827427431136E-3</v>
      </c>
      <c r="AM89">
        <f t="shared" si="126"/>
        <v>296.99295845031736</v>
      </c>
      <c r="AN89">
        <f t="shared" si="127"/>
        <v>297.30718269348142</v>
      </c>
      <c r="AO89">
        <f t="shared" si="128"/>
        <v>239.94177198063335</v>
      </c>
      <c r="AP89">
        <f t="shared" si="129"/>
        <v>0.99900774194110709</v>
      </c>
      <c r="AQ89">
        <f t="shared" si="130"/>
        <v>2.9668377021001491</v>
      </c>
      <c r="AR89">
        <f t="shared" si="131"/>
        <v>43.336554906936165</v>
      </c>
      <c r="AS89">
        <f t="shared" si="132"/>
        <v>27.724529646010872</v>
      </c>
      <c r="AT89">
        <f t="shared" si="133"/>
        <v>24.000070571899414</v>
      </c>
      <c r="AU89">
        <f t="shared" si="134"/>
        <v>2.9949871763371867</v>
      </c>
      <c r="AV89">
        <f t="shared" si="135"/>
        <v>0.12645167719996858</v>
      </c>
      <c r="AW89">
        <f t="shared" si="136"/>
        <v>1.0688054288053173</v>
      </c>
      <c r="AX89">
        <f t="shared" si="137"/>
        <v>1.9261817475318694</v>
      </c>
      <c r="AY89">
        <f t="shared" si="138"/>
        <v>7.954140323620483E-2</v>
      </c>
      <c r="AZ89">
        <f t="shared" si="139"/>
        <v>15.839760765475511</v>
      </c>
      <c r="BA89">
        <f t="shared" si="140"/>
        <v>0.60196152500544531</v>
      </c>
      <c r="BB89">
        <f t="shared" si="141"/>
        <v>37.017197847828761</v>
      </c>
      <c r="BC89">
        <f t="shared" si="142"/>
        <v>379.10605807128252</v>
      </c>
      <c r="BD89">
        <f t="shared" si="143"/>
        <v>1.0796436427047845E-2</v>
      </c>
    </row>
    <row r="90" spans="1:114" x14ac:dyDescent="0.25">
      <c r="A90" s="1">
        <v>69</v>
      </c>
      <c r="B90" s="1" t="s">
        <v>116</v>
      </c>
      <c r="C90" s="1">
        <v>853.00002711266279</v>
      </c>
      <c r="D90" s="1">
        <v>0</v>
      </c>
      <c r="E90">
        <f t="shared" si="116"/>
        <v>11.044550073489551</v>
      </c>
      <c r="F90">
        <f t="shared" si="117"/>
        <v>0.13232694048547669</v>
      </c>
      <c r="G90">
        <f t="shared" si="118"/>
        <v>231.50898964831237</v>
      </c>
      <c r="H90">
        <f t="shared" si="119"/>
        <v>3.6135912659035894</v>
      </c>
      <c r="I90">
        <f t="shared" si="120"/>
        <v>1.8989445379389567</v>
      </c>
      <c r="J90">
        <f t="shared" si="121"/>
        <v>23.847585678100586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24.160083770751953</v>
      </c>
      <c r="P90" s="1">
        <v>23.847585678100586</v>
      </c>
      <c r="Q90" s="1">
        <v>25.038532257080078</v>
      </c>
      <c r="R90" s="1">
        <v>399.2962646484375</v>
      </c>
      <c r="S90" s="1">
        <v>384.3709716796875</v>
      </c>
      <c r="T90" s="1">
        <v>11.340717315673828</v>
      </c>
      <c r="U90" s="1">
        <v>15.610787391662598</v>
      </c>
      <c r="V90" s="1">
        <v>25.675107955932617</v>
      </c>
      <c r="W90" s="1">
        <v>35.342441558837891</v>
      </c>
      <c r="X90" s="1">
        <v>499.82977294921875</v>
      </c>
      <c r="Y90" s="1">
        <v>1499.59619140625</v>
      </c>
      <c r="Z90" s="1">
        <v>269.49588012695312</v>
      </c>
      <c r="AA90" s="1">
        <v>68.460281372070312</v>
      </c>
      <c r="AB90" s="1">
        <v>-2.7698326110839844</v>
      </c>
      <c r="AC90" s="1">
        <v>0.18642470240592957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0.83304962158203122</v>
      </c>
      <c r="AL90">
        <f t="shared" si="125"/>
        <v>3.6135912659035893E-3</v>
      </c>
      <c r="AM90">
        <f t="shared" si="126"/>
        <v>296.99758567810056</v>
      </c>
      <c r="AN90">
        <f t="shared" si="127"/>
        <v>297.31008377075193</v>
      </c>
      <c r="AO90">
        <f t="shared" si="128"/>
        <v>239.9353852620261</v>
      </c>
      <c r="AP90">
        <f t="shared" si="129"/>
        <v>0.99801100510425433</v>
      </c>
      <c r="AQ90">
        <f t="shared" si="130"/>
        <v>2.9676634352117457</v>
      </c>
      <c r="AR90">
        <f t="shared" si="131"/>
        <v>43.348688841680122</v>
      </c>
      <c r="AS90">
        <f t="shared" si="132"/>
        <v>27.737901450017524</v>
      </c>
      <c r="AT90">
        <f t="shared" si="133"/>
        <v>24.00383472442627</v>
      </c>
      <c r="AU90">
        <f t="shared" si="134"/>
        <v>2.99566444678364</v>
      </c>
      <c r="AV90">
        <f t="shared" si="135"/>
        <v>0.126435792125213</v>
      </c>
      <c r="AW90">
        <f t="shared" si="136"/>
        <v>1.068718897272789</v>
      </c>
      <c r="AX90">
        <f t="shared" si="137"/>
        <v>1.926945549510851</v>
      </c>
      <c r="AY90">
        <f t="shared" si="138"/>
        <v>7.9531346751373341E-2</v>
      </c>
      <c r="AZ90">
        <f t="shared" si="139"/>
        <v>15.849170571487178</v>
      </c>
      <c r="BA90">
        <f t="shared" si="140"/>
        <v>0.60230612274549844</v>
      </c>
      <c r="BB90">
        <f t="shared" si="141"/>
        <v>37.003736554865128</v>
      </c>
      <c r="BC90">
        <f t="shared" si="142"/>
        <v>379.12092153040174</v>
      </c>
      <c r="BD90">
        <f t="shared" si="143"/>
        <v>1.077992793530522E-2</v>
      </c>
    </row>
    <row r="91" spans="1:114" x14ac:dyDescent="0.25">
      <c r="A91" s="1">
        <v>70</v>
      </c>
      <c r="B91" s="1" t="s">
        <v>116</v>
      </c>
      <c r="C91" s="1">
        <v>853.50002710148692</v>
      </c>
      <c r="D91" s="1">
        <v>0</v>
      </c>
      <c r="E91">
        <f t="shared" si="116"/>
        <v>11.028438162126699</v>
      </c>
      <c r="F91">
        <f t="shared" si="117"/>
        <v>0.13226416718030967</v>
      </c>
      <c r="G91">
        <f t="shared" si="118"/>
        <v>231.6538472931816</v>
      </c>
      <c r="H91">
        <f t="shared" si="119"/>
        <v>3.6138843713066988</v>
      </c>
      <c r="I91">
        <f t="shared" si="120"/>
        <v>1.8999673184190744</v>
      </c>
      <c r="J91">
        <f t="shared" si="121"/>
        <v>23.852432250976563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24.163076400756836</v>
      </c>
      <c r="P91" s="1">
        <v>23.852432250976563</v>
      </c>
      <c r="Q91" s="1">
        <v>25.038564682006836</v>
      </c>
      <c r="R91" s="1">
        <v>399.29409790039062</v>
      </c>
      <c r="S91" s="1">
        <v>384.38772583007812</v>
      </c>
      <c r="T91" s="1">
        <v>11.337855339050293</v>
      </c>
      <c r="U91" s="1">
        <v>15.608343124389648</v>
      </c>
      <c r="V91" s="1">
        <v>25.664255142211914</v>
      </c>
      <c r="W91" s="1">
        <v>35.330886840820312</v>
      </c>
      <c r="X91" s="1">
        <v>499.82266235351562</v>
      </c>
      <c r="Y91" s="1">
        <v>1499.5469970703125</v>
      </c>
      <c r="Z91" s="1">
        <v>268.99716186523437</v>
      </c>
      <c r="AA91" s="1">
        <v>68.460899353027344</v>
      </c>
      <c r="AB91" s="1">
        <v>-2.7698326110839844</v>
      </c>
      <c r="AC91" s="1">
        <v>0.18642470240592957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0.83303777058919259</v>
      </c>
      <c r="AL91">
        <f t="shared" si="125"/>
        <v>3.6138843713066989E-3</v>
      </c>
      <c r="AM91">
        <f t="shared" si="126"/>
        <v>297.00243225097654</v>
      </c>
      <c r="AN91">
        <f t="shared" si="127"/>
        <v>297.31307640075681</v>
      </c>
      <c r="AO91">
        <f t="shared" si="128"/>
        <v>239.92751416845203</v>
      </c>
      <c r="AP91">
        <f t="shared" si="129"/>
        <v>0.99751061272751573</v>
      </c>
      <c r="AQ91">
        <f t="shared" si="130"/>
        <v>2.9685285261254304</v>
      </c>
      <c r="AR91">
        <f t="shared" si="131"/>
        <v>43.360933820308652</v>
      </c>
      <c r="AS91">
        <f t="shared" si="132"/>
        <v>27.752590695919004</v>
      </c>
      <c r="AT91">
        <f t="shared" si="133"/>
        <v>24.007754325866699</v>
      </c>
      <c r="AU91">
        <f t="shared" si="134"/>
        <v>2.9963698289100873</v>
      </c>
      <c r="AV91">
        <f t="shared" si="135"/>
        <v>0.12637848248356859</v>
      </c>
      <c r="AW91">
        <f t="shared" si="136"/>
        <v>1.068561207706356</v>
      </c>
      <c r="AX91">
        <f t="shared" si="137"/>
        <v>1.9278086212037313</v>
      </c>
      <c r="AY91">
        <f t="shared" si="138"/>
        <v>7.9495065436881965E-2</v>
      </c>
      <c r="AZ91">
        <f t="shared" si="139"/>
        <v>15.859230724280071</v>
      </c>
      <c r="BA91">
        <f t="shared" si="140"/>
        <v>0.60265672321593888</v>
      </c>
      <c r="BB91">
        <f t="shared" si="141"/>
        <v>36.986525820581242</v>
      </c>
      <c r="BC91">
        <f t="shared" si="142"/>
        <v>379.1453345118079</v>
      </c>
      <c r="BD91">
        <f t="shared" si="143"/>
        <v>1.0758502761728675E-2</v>
      </c>
    </row>
    <row r="92" spans="1:114" x14ac:dyDescent="0.25">
      <c r="A92" s="1">
        <v>71</v>
      </c>
      <c r="B92" s="1" t="s">
        <v>117</v>
      </c>
      <c r="C92" s="1">
        <v>854.00002709031105</v>
      </c>
      <c r="D92" s="1">
        <v>0</v>
      </c>
      <c r="E92">
        <f t="shared" si="116"/>
        <v>11.047943681699804</v>
      </c>
      <c r="F92">
        <f t="shared" si="117"/>
        <v>0.13220010362896531</v>
      </c>
      <c r="G92">
        <f t="shared" si="118"/>
        <v>231.32596041351215</v>
      </c>
      <c r="H92">
        <f t="shared" si="119"/>
        <v>3.6146197518215653</v>
      </c>
      <c r="I92">
        <f t="shared" si="120"/>
        <v>1.9012249615690757</v>
      </c>
      <c r="J92">
        <f t="shared" si="121"/>
        <v>23.858678817749023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24.166139602661133</v>
      </c>
      <c r="P92" s="1">
        <v>23.858678817749023</v>
      </c>
      <c r="Q92" s="1">
        <v>25.038833618164063</v>
      </c>
      <c r="R92" s="1">
        <v>399.30154418945312</v>
      </c>
      <c r="S92" s="1">
        <v>384.37152099609375</v>
      </c>
      <c r="T92" s="1">
        <v>11.334867477416992</v>
      </c>
      <c r="U92" s="1">
        <v>15.606224060058594</v>
      </c>
      <c r="V92" s="1">
        <v>25.652841567993164</v>
      </c>
      <c r="W92" s="1">
        <v>35.319690704345703</v>
      </c>
      <c r="X92" s="1">
        <v>499.82376098632812</v>
      </c>
      <c r="Y92" s="1">
        <v>1499.568603515625</v>
      </c>
      <c r="Z92" s="1">
        <v>268.53076171875</v>
      </c>
      <c r="AA92" s="1">
        <v>68.461074829101563</v>
      </c>
      <c r="AB92" s="1">
        <v>-2.7698326110839844</v>
      </c>
      <c r="AC92" s="1">
        <v>0.18642470240592957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0.83303960164388013</v>
      </c>
      <c r="AL92">
        <f t="shared" si="125"/>
        <v>3.6146197518215654E-3</v>
      </c>
      <c r="AM92">
        <f t="shared" si="126"/>
        <v>297.008678817749</v>
      </c>
      <c r="AN92">
        <f t="shared" si="127"/>
        <v>297.31613960266111</v>
      </c>
      <c r="AO92">
        <f t="shared" si="128"/>
        <v>239.93097119962476</v>
      </c>
      <c r="AP92">
        <f t="shared" si="129"/>
        <v>0.99673323979421979</v>
      </c>
      <c r="AQ92">
        <f t="shared" si="130"/>
        <v>2.9696438347444722</v>
      </c>
      <c r="AR92">
        <f t="shared" si="131"/>
        <v>43.377113814785311</v>
      </c>
      <c r="AS92">
        <f t="shared" si="132"/>
        <v>27.770889754726717</v>
      </c>
      <c r="AT92">
        <f t="shared" si="133"/>
        <v>24.012409210205078</v>
      </c>
      <c r="AU92">
        <f t="shared" si="134"/>
        <v>2.9972077231842911</v>
      </c>
      <c r="AV92">
        <f t="shared" si="135"/>
        <v>0.12631999240028305</v>
      </c>
      <c r="AW92">
        <f t="shared" si="136"/>
        <v>1.0684188731753965</v>
      </c>
      <c r="AX92">
        <f t="shared" si="137"/>
        <v>1.9287888500088946</v>
      </c>
      <c r="AY92">
        <f t="shared" si="138"/>
        <v>7.9458037032462667E-2</v>
      </c>
      <c r="AZ92">
        <f t="shared" si="139"/>
        <v>15.836823885783241</v>
      </c>
      <c r="BA92">
        <f t="shared" si="140"/>
        <v>0.60182908404356794</v>
      </c>
      <c r="BB92">
        <f t="shared" si="141"/>
        <v>36.966681796245282</v>
      </c>
      <c r="BC92">
        <f t="shared" si="142"/>
        <v>379.11985768799462</v>
      </c>
      <c r="BD92">
        <f t="shared" si="143"/>
        <v>1.0772472354121376E-2</v>
      </c>
    </row>
    <row r="93" spans="1:114" x14ac:dyDescent="0.25">
      <c r="A93" s="1">
        <v>72</v>
      </c>
      <c r="B93" s="1" t="s">
        <v>117</v>
      </c>
      <c r="C93" s="1">
        <v>854.50002707913518</v>
      </c>
      <c r="D93" s="1">
        <v>0</v>
      </c>
      <c r="E93">
        <f t="shared" si="116"/>
        <v>11.03928389428542</v>
      </c>
      <c r="F93">
        <f t="shared" si="117"/>
        <v>0.13221430026163947</v>
      </c>
      <c r="G93">
        <f t="shared" si="118"/>
        <v>231.45502054858278</v>
      </c>
      <c r="H93">
        <f t="shared" si="119"/>
        <v>3.6172827475231863</v>
      </c>
      <c r="I93">
        <f t="shared" si="120"/>
        <v>1.9024037968445497</v>
      </c>
      <c r="J93">
        <f t="shared" si="121"/>
        <v>23.865394592285156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24.169502258300781</v>
      </c>
      <c r="P93" s="1">
        <v>23.865394592285156</v>
      </c>
      <c r="Q93" s="1">
        <v>25.038141250610352</v>
      </c>
      <c r="R93" s="1">
        <v>399.30996704101562</v>
      </c>
      <c r="S93" s="1">
        <v>384.38946533203125</v>
      </c>
      <c r="T93" s="1">
        <v>11.332221031188965</v>
      </c>
      <c r="U93" s="1">
        <v>15.606598854064941</v>
      </c>
      <c r="V93" s="1">
        <v>25.641557693481445</v>
      </c>
      <c r="W93" s="1">
        <v>35.313243865966797</v>
      </c>
      <c r="X93" s="1">
        <v>499.8382568359375</v>
      </c>
      <c r="Y93" s="1">
        <v>1499.4908447265625</v>
      </c>
      <c r="Z93" s="1">
        <v>267.965087890625</v>
      </c>
      <c r="AA93" s="1">
        <v>68.46075439453125</v>
      </c>
      <c r="AB93" s="1">
        <v>-2.7698326110839844</v>
      </c>
      <c r="AC93" s="1">
        <v>0.18642470240592957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0.83306376139322902</v>
      </c>
      <c r="AL93">
        <f t="shared" si="125"/>
        <v>3.6172827475231865E-3</v>
      </c>
      <c r="AM93">
        <f t="shared" si="126"/>
        <v>297.01539459228513</v>
      </c>
      <c r="AN93">
        <f t="shared" si="127"/>
        <v>297.31950225830076</v>
      </c>
      <c r="AO93">
        <f t="shared" si="128"/>
        <v>239.91852979365285</v>
      </c>
      <c r="AP93">
        <f t="shared" si="129"/>
        <v>0.99473530042939418</v>
      </c>
      <c r="AQ93">
        <f t="shared" si="130"/>
        <v>2.9708433279266626</v>
      </c>
      <c r="AR93">
        <f t="shared" si="131"/>
        <v>43.39483773149859</v>
      </c>
      <c r="AS93">
        <f t="shared" si="132"/>
        <v>27.788238877433649</v>
      </c>
      <c r="AT93">
        <f t="shared" si="133"/>
        <v>24.017448425292969</v>
      </c>
      <c r="AU93">
        <f t="shared" si="134"/>
        <v>2.9981150291658154</v>
      </c>
      <c r="AV93">
        <f t="shared" si="135"/>
        <v>0.12633295415687673</v>
      </c>
      <c r="AW93">
        <f t="shared" si="136"/>
        <v>1.0684395310821129</v>
      </c>
      <c r="AX93">
        <f t="shared" si="137"/>
        <v>1.9296754980837025</v>
      </c>
      <c r="AY93">
        <f t="shared" si="138"/>
        <v>7.9466242732044889E-2</v>
      </c>
      <c r="AZ93">
        <f t="shared" si="139"/>
        <v>15.84558531515771</v>
      </c>
      <c r="BA93">
        <f t="shared" si="140"/>
        <v>0.60213674260988026</v>
      </c>
      <c r="BB93">
        <f t="shared" si="141"/>
        <v>36.952777696836947</v>
      </c>
      <c r="BC93">
        <f t="shared" si="142"/>
        <v>379.14191847212646</v>
      </c>
      <c r="BD93">
        <f t="shared" si="143"/>
        <v>1.075935378819875E-2</v>
      </c>
    </row>
    <row r="94" spans="1:114" x14ac:dyDescent="0.25">
      <c r="A94" s="1">
        <v>73</v>
      </c>
      <c r="B94" s="1" t="s">
        <v>118</v>
      </c>
      <c r="C94" s="1">
        <v>855.00002706795931</v>
      </c>
      <c r="D94" s="1">
        <v>0</v>
      </c>
      <c r="E94">
        <f t="shared" si="116"/>
        <v>10.994045086417861</v>
      </c>
      <c r="F94">
        <f t="shared" si="117"/>
        <v>0.13213813393551915</v>
      </c>
      <c r="G94">
        <f t="shared" si="118"/>
        <v>231.96277257032969</v>
      </c>
      <c r="H94">
        <f t="shared" si="119"/>
        <v>3.617878264181329</v>
      </c>
      <c r="I94">
        <f t="shared" si="120"/>
        <v>1.9037474855623917</v>
      </c>
      <c r="J94">
        <f t="shared" si="121"/>
        <v>23.872268676757813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24.172878265380859</v>
      </c>
      <c r="P94" s="1">
        <v>23.872268676757813</v>
      </c>
      <c r="Q94" s="1">
        <v>25.038568496704102</v>
      </c>
      <c r="R94" s="1">
        <v>399.29388427734375</v>
      </c>
      <c r="S94" s="1">
        <v>384.4271240234375</v>
      </c>
      <c r="T94" s="1">
        <v>11.329799652099609</v>
      </c>
      <c r="U94" s="1">
        <v>15.604924201965332</v>
      </c>
      <c r="V94" s="1">
        <v>25.630868911743164</v>
      </c>
      <c r="W94" s="1">
        <v>35.302284240722656</v>
      </c>
      <c r="X94" s="1">
        <v>499.83407592773437</v>
      </c>
      <c r="Y94" s="1">
        <v>1499.4884033203125</v>
      </c>
      <c r="Z94" s="1">
        <v>267.283447265625</v>
      </c>
      <c r="AA94" s="1">
        <v>68.460700988769531</v>
      </c>
      <c r="AB94" s="1">
        <v>-2.7698326110839844</v>
      </c>
      <c r="AC94" s="1">
        <v>0.18642470240592957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0.8330567932128905</v>
      </c>
      <c r="AL94">
        <f t="shared" si="125"/>
        <v>3.6178782641813289E-3</v>
      </c>
      <c r="AM94">
        <f t="shared" si="126"/>
        <v>297.02226867675779</v>
      </c>
      <c r="AN94">
        <f t="shared" si="127"/>
        <v>297.32287826538084</v>
      </c>
      <c r="AO94">
        <f t="shared" si="128"/>
        <v>239.91813916866158</v>
      </c>
      <c r="AP94">
        <f t="shared" si="129"/>
        <v>0.99394253069840444</v>
      </c>
      <c r="AQ94">
        <f t="shared" si="130"/>
        <v>2.9720715353055533</v>
      </c>
      <c r="AR94">
        <f t="shared" si="131"/>
        <v>43.41281191077929</v>
      </c>
      <c r="AS94">
        <f t="shared" si="132"/>
        <v>27.807887708813958</v>
      </c>
      <c r="AT94">
        <f t="shared" si="133"/>
        <v>24.022573471069336</v>
      </c>
      <c r="AU94">
        <f t="shared" si="134"/>
        <v>2.9990380351869983</v>
      </c>
      <c r="AV94">
        <f t="shared" si="135"/>
        <v>0.1262634116120479</v>
      </c>
      <c r="AW94">
        <f t="shared" si="136"/>
        <v>1.0683240497431616</v>
      </c>
      <c r="AX94">
        <f t="shared" si="137"/>
        <v>1.9307139854438367</v>
      </c>
      <c r="AY94">
        <f t="shared" si="138"/>
        <v>7.9422217558285615E-2</v>
      </c>
      <c r="AZ94">
        <f t="shared" si="139"/>
        <v>15.88033401346329</v>
      </c>
      <c r="BA94">
        <f t="shared" si="140"/>
        <v>0.60339855872445547</v>
      </c>
      <c r="BB94">
        <f t="shared" si="141"/>
        <v>36.932173610438248</v>
      </c>
      <c r="BC94">
        <f t="shared" si="142"/>
        <v>379.20108152617479</v>
      </c>
      <c r="BD94">
        <f t="shared" si="143"/>
        <v>1.0707616660226828E-2</v>
      </c>
    </row>
    <row r="95" spans="1:114" x14ac:dyDescent="0.25">
      <c r="A95" s="1">
        <v>74</v>
      </c>
      <c r="B95" s="1" t="s">
        <v>118</v>
      </c>
      <c r="C95" s="1">
        <v>855.50002705678344</v>
      </c>
      <c r="D95" s="1">
        <v>0</v>
      </c>
      <c r="E95">
        <f t="shared" si="116"/>
        <v>11.031817111594314</v>
      </c>
      <c r="F95">
        <f t="shared" si="117"/>
        <v>0.13209390252036288</v>
      </c>
      <c r="G95">
        <f t="shared" si="118"/>
        <v>231.43636588234372</v>
      </c>
      <c r="H95">
        <f t="shared" si="119"/>
        <v>3.619315218983481</v>
      </c>
      <c r="I95">
        <f t="shared" si="120"/>
        <v>1.9050714875280161</v>
      </c>
      <c r="J95">
        <f t="shared" si="121"/>
        <v>23.879331588745117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24.175615310668945</v>
      </c>
      <c r="P95" s="1">
        <v>23.879331588745117</v>
      </c>
      <c r="Q95" s="1">
        <v>25.038825988769531</v>
      </c>
      <c r="R95" s="1">
        <v>399.33169555664062</v>
      </c>
      <c r="S95" s="1">
        <v>384.4189453125</v>
      </c>
      <c r="T95" s="1">
        <v>11.327385902404785</v>
      </c>
      <c r="U95" s="1">
        <v>15.604217529296875</v>
      </c>
      <c r="V95" s="1">
        <v>25.620882034301758</v>
      </c>
      <c r="W95" s="1">
        <v>35.294448852539062</v>
      </c>
      <c r="X95" s="1">
        <v>499.8333740234375</v>
      </c>
      <c r="Y95" s="1">
        <v>1499.497314453125</v>
      </c>
      <c r="Z95" s="1">
        <v>266.56182861328125</v>
      </c>
      <c r="AA95" s="1">
        <v>68.459854125976563</v>
      </c>
      <c r="AB95" s="1">
        <v>-2.7698326110839844</v>
      </c>
      <c r="AC95" s="1">
        <v>0.18642470240592957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0.8330556233723958</v>
      </c>
      <c r="AL95">
        <f t="shared" si="125"/>
        <v>3.6193152189834808E-3</v>
      </c>
      <c r="AM95">
        <f t="shared" si="126"/>
        <v>297.02933158874509</v>
      </c>
      <c r="AN95">
        <f t="shared" si="127"/>
        <v>297.32561531066892</v>
      </c>
      <c r="AO95">
        <f t="shared" si="128"/>
        <v>239.91956494987971</v>
      </c>
      <c r="AP95">
        <f t="shared" si="129"/>
        <v>0.99261956992991296</v>
      </c>
      <c r="AQ95">
        <f t="shared" si="130"/>
        <v>2.9733339433336865</v>
      </c>
      <c r="AR95">
        <f t="shared" si="131"/>
        <v>43.431789057895145</v>
      </c>
      <c r="AS95">
        <f t="shared" si="132"/>
        <v>27.82757152859827</v>
      </c>
      <c r="AT95">
        <f t="shared" si="133"/>
        <v>24.027473449707031</v>
      </c>
      <c r="AU95">
        <f t="shared" si="134"/>
        <v>2.9999207395767162</v>
      </c>
      <c r="AV95">
        <f t="shared" si="135"/>
        <v>0.12622302513243758</v>
      </c>
      <c r="AW95">
        <f t="shared" si="136"/>
        <v>1.0682624558056704</v>
      </c>
      <c r="AX95">
        <f t="shared" si="137"/>
        <v>1.9316582837710459</v>
      </c>
      <c r="AY95">
        <f t="shared" si="138"/>
        <v>7.9396650305463862E-2</v>
      </c>
      <c r="AZ95">
        <f t="shared" si="139"/>
        <v>15.844099847751389</v>
      </c>
      <c r="BA95">
        <f t="shared" si="140"/>
        <v>0.6020420395623467</v>
      </c>
      <c r="BB95">
        <f t="shared" si="141"/>
        <v>36.913574808682412</v>
      </c>
      <c r="BC95">
        <f t="shared" si="142"/>
        <v>379.17494780348062</v>
      </c>
      <c r="BD95">
        <f t="shared" si="143"/>
        <v>1.073973395614723E-2</v>
      </c>
    </row>
    <row r="96" spans="1:114" x14ac:dyDescent="0.25">
      <c r="A96" s="1">
        <v>75</v>
      </c>
      <c r="B96" s="1" t="s">
        <v>119</v>
      </c>
      <c r="C96" s="1">
        <v>856.00002704560757</v>
      </c>
      <c r="D96" s="1">
        <v>0</v>
      </c>
      <c r="E96">
        <f t="shared" si="116"/>
        <v>11.017094336621374</v>
      </c>
      <c r="F96">
        <f t="shared" si="117"/>
        <v>0.13203355604076478</v>
      </c>
      <c r="G96">
        <f t="shared" si="118"/>
        <v>231.56416549293422</v>
      </c>
      <c r="H96">
        <f t="shared" si="119"/>
        <v>3.6204046293610754</v>
      </c>
      <c r="I96">
        <f t="shared" si="120"/>
        <v>1.9064452795287197</v>
      </c>
      <c r="J96">
        <f t="shared" si="121"/>
        <v>23.886831283569336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24.178459167480469</v>
      </c>
      <c r="P96" s="1">
        <v>23.886831283569336</v>
      </c>
      <c r="Q96" s="1">
        <v>25.039524078369141</v>
      </c>
      <c r="R96" s="1">
        <v>399.33078002929687</v>
      </c>
      <c r="S96" s="1">
        <v>384.43600463867187</v>
      </c>
      <c r="T96" s="1">
        <v>11.325974464416504</v>
      </c>
      <c r="U96" s="1">
        <v>15.603842735290527</v>
      </c>
      <c r="V96" s="1">
        <v>25.613151550292969</v>
      </c>
      <c r="W96" s="1">
        <v>35.287345886230469</v>
      </c>
      <c r="X96" s="1">
        <v>499.86285400390625</v>
      </c>
      <c r="Y96" s="1">
        <v>1499.5081787109375</v>
      </c>
      <c r="Z96" s="1">
        <v>265.488037109375</v>
      </c>
      <c r="AA96" s="1">
        <v>68.459396362304688</v>
      </c>
      <c r="AB96" s="1">
        <v>-2.7698326110839844</v>
      </c>
      <c r="AC96" s="1">
        <v>0.18642470240592957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0.83310475667317696</v>
      </c>
      <c r="AL96">
        <f t="shared" si="125"/>
        <v>3.6204046293610757E-3</v>
      </c>
      <c r="AM96">
        <f t="shared" si="126"/>
        <v>297.03683128356931</v>
      </c>
      <c r="AN96">
        <f t="shared" si="127"/>
        <v>297.32845916748045</v>
      </c>
      <c r="AO96">
        <f t="shared" si="128"/>
        <v>239.92130323109086</v>
      </c>
      <c r="AP96">
        <f t="shared" si="129"/>
        <v>0.99143737706858892</v>
      </c>
      <c r="AQ96">
        <f t="shared" si="130"/>
        <v>2.9746749341190424</v>
      </c>
      <c r="AR96">
        <f t="shared" si="131"/>
        <v>43.451667589592809</v>
      </c>
      <c r="AS96">
        <f t="shared" si="132"/>
        <v>27.847824854302281</v>
      </c>
      <c r="AT96">
        <f t="shared" si="133"/>
        <v>24.032645225524902</v>
      </c>
      <c r="AU96">
        <f t="shared" si="134"/>
        <v>3.000852653142243</v>
      </c>
      <c r="AV96">
        <f t="shared" si="135"/>
        <v>0.12616792249515751</v>
      </c>
      <c r="AW96">
        <f t="shared" si="136"/>
        <v>1.0682296545903227</v>
      </c>
      <c r="AX96">
        <f t="shared" si="137"/>
        <v>1.9326229985519203</v>
      </c>
      <c r="AY96">
        <f t="shared" si="138"/>
        <v>7.9361766943035317E-2</v>
      </c>
      <c r="AZ96">
        <f t="shared" si="139"/>
        <v>15.852742988787103</v>
      </c>
      <c r="BA96">
        <f t="shared" si="140"/>
        <v>0.60234775801132212</v>
      </c>
      <c r="BB96">
        <f t="shared" si="141"/>
        <v>36.894626308419291</v>
      </c>
      <c r="BC96">
        <f t="shared" si="142"/>
        <v>379.1990056317581</v>
      </c>
      <c r="BD96">
        <f t="shared" si="143"/>
        <v>1.0719215306935023E-2</v>
      </c>
      <c r="BE96">
        <f>AVERAGE(E82:E96)</f>
        <v>11.050991367897787</v>
      </c>
      <c r="BF96">
        <f>AVERAGE(O82:O96)</f>
        <v>24.157697168986001</v>
      </c>
      <c r="BG96">
        <f>AVERAGE(P82:P96)</f>
        <v>23.84594243367513</v>
      </c>
      <c r="BH96" t="e">
        <f>AVERAGE(B82:B96)</f>
        <v>#DIV/0!</v>
      </c>
      <c r="BI96">
        <f t="shared" ref="BI96:DJ96" si="144">AVERAGE(C82:C96)</f>
        <v>852.53336045642698</v>
      </c>
      <c r="BJ96">
        <f t="shared" si="144"/>
        <v>0</v>
      </c>
      <c r="BK96">
        <f t="shared" si="144"/>
        <v>11.050991367897787</v>
      </c>
      <c r="BL96">
        <f t="shared" si="144"/>
        <v>0.13229544619075323</v>
      </c>
      <c r="BM96">
        <f t="shared" si="144"/>
        <v>231.3991341643937</v>
      </c>
      <c r="BN96">
        <f t="shared" si="144"/>
        <v>3.6121959366487797</v>
      </c>
      <c r="BO96">
        <f t="shared" si="144"/>
        <v>1.8986451125592341</v>
      </c>
      <c r="BP96">
        <f t="shared" si="144"/>
        <v>23.84594243367513</v>
      </c>
      <c r="BQ96">
        <f t="shared" si="144"/>
        <v>6</v>
      </c>
      <c r="BR96">
        <f t="shared" si="144"/>
        <v>1.4200000166893005</v>
      </c>
      <c r="BS96">
        <f t="shared" si="144"/>
        <v>1</v>
      </c>
      <c r="BT96">
        <f t="shared" si="144"/>
        <v>2.8400000333786011</v>
      </c>
      <c r="BU96">
        <f t="shared" si="144"/>
        <v>24.157697168986001</v>
      </c>
      <c r="BV96">
        <f t="shared" si="144"/>
        <v>23.84594243367513</v>
      </c>
      <c r="BW96">
        <f t="shared" si="144"/>
        <v>25.038674036661785</v>
      </c>
      <c r="BX96">
        <f t="shared" si="144"/>
        <v>399.30003051757814</v>
      </c>
      <c r="BY96">
        <f t="shared" si="144"/>
        <v>384.3691345214844</v>
      </c>
      <c r="BZ96">
        <f t="shared" si="144"/>
        <v>11.342961184183757</v>
      </c>
      <c r="CA96">
        <f t="shared" si="144"/>
        <v>15.610960324605307</v>
      </c>
      <c r="CB96">
        <f t="shared" si="144"/>
        <v>25.683813730875652</v>
      </c>
      <c r="CC96">
        <f t="shared" si="144"/>
        <v>35.347807566324867</v>
      </c>
      <c r="CD96">
        <f t="shared" si="144"/>
        <v>499.87918090820312</v>
      </c>
      <c r="CE96">
        <f t="shared" si="144"/>
        <v>1499.6134684244792</v>
      </c>
      <c r="CF96">
        <f t="shared" si="144"/>
        <v>269.74949137369794</v>
      </c>
      <c r="CG96">
        <f t="shared" si="144"/>
        <v>68.460067240397137</v>
      </c>
      <c r="CH96">
        <f t="shared" si="144"/>
        <v>-2.7698326110839844</v>
      </c>
      <c r="CI96">
        <f t="shared" si="144"/>
        <v>0.18642470240592957</v>
      </c>
      <c r="CJ96">
        <f t="shared" si="144"/>
        <v>1</v>
      </c>
      <c r="CK96">
        <f t="shared" si="144"/>
        <v>-0.21956524252891541</v>
      </c>
      <c r="CL96">
        <f t="shared" si="144"/>
        <v>2.737391471862793</v>
      </c>
      <c r="CM96">
        <f t="shared" si="144"/>
        <v>1</v>
      </c>
      <c r="CN96">
        <f t="shared" si="144"/>
        <v>0</v>
      </c>
      <c r="CO96">
        <f t="shared" si="144"/>
        <v>0.15999999642372131</v>
      </c>
      <c r="CP96">
        <f t="shared" si="144"/>
        <v>111115</v>
      </c>
      <c r="CQ96">
        <f t="shared" si="144"/>
        <v>0.83313196818033852</v>
      </c>
      <c r="CR96">
        <f t="shared" si="144"/>
        <v>3.6121959366487797E-3</v>
      </c>
      <c r="CS96">
        <f t="shared" si="144"/>
        <v>296.99594243367511</v>
      </c>
      <c r="CT96">
        <f t="shared" si="144"/>
        <v>297.30769716898601</v>
      </c>
      <c r="CU96">
        <f t="shared" si="144"/>
        <v>239.93814958488099</v>
      </c>
      <c r="CV96">
        <f t="shared" si="144"/>
        <v>0.99867547335273466</v>
      </c>
      <c r="CW96">
        <f t="shared" si="144"/>
        <v>2.9673725042525447</v>
      </c>
      <c r="CX96">
        <f t="shared" si="144"/>
        <v>43.344574492518937</v>
      </c>
      <c r="CY96">
        <f t="shared" si="144"/>
        <v>27.733614167913629</v>
      </c>
      <c r="CZ96">
        <f t="shared" si="144"/>
        <v>24.001819801330566</v>
      </c>
      <c r="DA96">
        <f t="shared" si="144"/>
        <v>2.9953033215227962</v>
      </c>
      <c r="DB96">
        <f t="shared" si="144"/>
        <v>0.12640703374212875</v>
      </c>
      <c r="DC96">
        <f t="shared" si="144"/>
        <v>1.0687273916933091</v>
      </c>
      <c r="DD96">
        <f t="shared" si="144"/>
        <v>1.9265759298294867</v>
      </c>
      <c r="DE96">
        <f t="shared" si="144"/>
        <v>7.9513140994298362E-2</v>
      </c>
      <c r="DF96">
        <f t="shared" si="144"/>
        <v>15.841600277602499</v>
      </c>
      <c r="DG96">
        <f t="shared" si="144"/>
        <v>0.60202315523196626</v>
      </c>
      <c r="DH96">
        <f t="shared" si="144"/>
        <v>37.007027877014401</v>
      </c>
      <c r="DI96">
        <f t="shared" si="144"/>
        <v>379.11602248932923</v>
      </c>
      <c r="DJ96">
        <f t="shared" si="144"/>
        <v>1.0787351359808546E-2</v>
      </c>
    </row>
    <row r="97" spans="1:56" x14ac:dyDescent="0.25">
      <c r="A97" s="1" t="s">
        <v>9</v>
      </c>
      <c r="B97" s="1" t="s">
        <v>120</v>
      </c>
    </row>
    <row r="98" spans="1:56" x14ac:dyDescent="0.25">
      <c r="A98" s="1" t="s">
        <v>9</v>
      </c>
      <c r="B98" s="1" t="s">
        <v>121</v>
      </c>
    </row>
    <row r="99" spans="1:56" x14ac:dyDescent="0.25">
      <c r="A99" s="1">
        <v>76</v>
      </c>
      <c r="B99" s="1" t="s">
        <v>122</v>
      </c>
      <c r="C99" s="1">
        <v>1129.5000269450247</v>
      </c>
      <c r="D99" s="1">
        <v>0</v>
      </c>
      <c r="E99">
        <f t="shared" ref="E99:E113" si="145">(R99-S99*(1000-T99)/(1000-U99))*AK99</f>
        <v>9.5795834288109134</v>
      </c>
      <c r="F99">
        <f t="shared" ref="F99:F113" si="146">IF(AV99&lt;&gt;0,1/(1/AV99-1/N99),0)</f>
        <v>9.4383568051702491E-2</v>
      </c>
      <c r="G99">
        <f t="shared" ref="G99:G113" si="147">((AY99-AL99/2)*S99-E99)/(AY99+AL99/2)</f>
        <v>201.80529714018223</v>
      </c>
      <c r="H99">
        <f t="shared" ref="H99:H113" si="148">AL99*1000</f>
        <v>3.3488093280197373</v>
      </c>
      <c r="I99">
        <f t="shared" ref="I99:I113" si="149">(AQ99-AW99)</f>
        <v>2.412897725034048</v>
      </c>
      <c r="J99">
        <f t="shared" ref="J99:J113" si="150">(P99+AP99*D99)</f>
        <v>28.249937057495117</v>
      </c>
      <c r="K99" s="1">
        <v>6</v>
      </c>
      <c r="L99">
        <f t="shared" ref="L99:L113" si="151">(K99*AE99+AF99)</f>
        <v>1.4200000166893005</v>
      </c>
      <c r="M99" s="1">
        <v>1</v>
      </c>
      <c r="N99">
        <f t="shared" ref="N99:N113" si="152">L99*(M99+1)*(M99+1)/(M99*M99+1)</f>
        <v>2.8400000333786011</v>
      </c>
      <c r="O99" s="1">
        <v>29.095500946044922</v>
      </c>
      <c r="P99" s="1">
        <v>28.249937057495117</v>
      </c>
      <c r="Q99" s="1">
        <v>30.114049911499023</v>
      </c>
      <c r="R99" s="1">
        <v>399.02963256835937</v>
      </c>
      <c r="S99" s="1">
        <v>385.9793701171875</v>
      </c>
      <c r="T99" s="1">
        <v>17.062938690185547</v>
      </c>
      <c r="U99" s="1">
        <v>20.998235702514648</v>
      </c>
      <c r="V99" s="1">
        <v>28.886075973510742</v>
      </c>
      <c r="W99" s="1">
        <v>35.548191070556641</v>
      </c>
      <c r="X99" s="1">
        <v>499.859130859375</v>
      </c>
      <c r="Y99" s="1">
        <v>1499.3924560546875</v>
      </c>
      <c r="Z99" s="1">
        <v>302.94451904296875</v>
      </c>
      <c r="AA99" s="1">
        <v>68.462287902832031</v>
      </c>
      <c r="AB99" s="1">
        <v>-2.5013084411621094</v>
      </c>
      <c r="AC99" s="1">
        <v>0.14972159266471863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ref="AK99:AK113" si="153">X99*0.000001/(K99*0.0001)</f>
        <v>0.8330985514322915</v>
      </c>
      <c r="AL99">
        <f t="shared" ref="AL99:AL113" si="154">(U99-T99)/(1000-U99)*AK99</f>
        <v>3.3488093280197371E-3</v>
      </c>
      <c r="AM99">
        <f t="shared" ref="AM99:AM113" si="155">(P99+273.15)</f>
        <v>301.39993705749509</v>
      </c>
      <c r="AN99">
        <f t="shared" ref="AN99:AN113" si="156">(O99+273.15)</f>
        <v>302.2455009460449</v>
      </c>
      <c r="AO99">
        <f t="shared" ref="AO99:AO113" si="157">(Y99*AG99+Z99*AH99)*AI99</f>
        <v>239.90278760650472</v>
      </c>
      <c r="AP99">
        <f t="shared" ref="AP99:AP113" si="158">((AO99+0.00000010773*(AN99^4-AM99^4))-AL99*44100)/(L99*51.4+0.00000043092*AM99^3)</f>
        <v>1.205837583789876</v>
      </c>
      <c r="AQ99">
        <f t="shared" ref="AQ99:AQ113" si="159">0.61365*EXP(17.502*J99/(240.97+J99))</f>
        <v>3.8504849831511323</v>
      </c>
      <c r="AR99">
        <f t="shared" ref="AR99:AR113" si="160">AQ99*1000/AA99</f>
        <v>56.242423399815301</v>
      </c>
      <c r="AS99">
        <f t="shared" ref="AS99:AS113" si="161">(AR99-U99)</f>
        <v>35.244187697300653</v>
      </c>
      <c r="AT99">
        <f t="shared" ref="AT99:AT113" si="162">IF(D99,P99,(O99+P99)/2)</f>
        <v>28.67271900177002</v>
      </c>
      <c r="AU99">
        <f t="shared" ref="AU99:AU113" si="163">0.61365*EXP(17.502*AT99/(240.97+AT99))</f>
        <v>3.9462333082794396</v>
      </c>
      <c r="AV99">
        <f t="shared" ref="AV99:AV113" si="164">IF(AS99&lt;&gt;0,(1000-(AR99+U99)/2)/AS99*AL99,0)</f>
        <v>9.1347748905961562E-2</v>
      </c>
      <c r="AW99">
        <f t="shared" ref="AW99:AW113" si="165">U99*AA99/1000</f>
        <v>1.4375872581170843</v>
      </c>
      <c r="AX99">
        <f t="shared" ref="AX99:AX113" si="166">(AU99-AW99)</f>
        <v>2.5086460501623553</v>
      </c>
      <c r="AY99">
        <f t="shared" ref="AY99:AY113" si="167">1/(1.6/F99+1.37/N99)</f>
        <v>5.735754575194231E-2</v>
      </c>
      <c r="AZ99">
        <f t="shared" ref="AZ99:AZ113" si="168">G99*AA99*0.001</f>
        <v>13.816052353127722</v>
      </c>
      <c r="BA99">
        <f t="shared" ref="BA99:BA113" si="169">G99/S99</f>
        <v>0.52283959393713697</v>
      </c>
      <c r="BB99">
        <f t="shared" ref="BB99:BB113" si="170">(1-AL99*AA99/AQ99/F99)*100</f>
        <v>36.914433990733265</v>
      </c>
      <c r="BC99">
        <f t="shared" ref="BC99:BC113" si="171">(S99-E99/(N99/1.35))</f>
        <v>381.42569494926516</v>
      </c>
      <c r="BD99">
        <f t="shared" ref="BD99:BD113" si="172">E99*BB99/100/BC99</f>
        <v>9.2711347144192689E-3</v>
      </c>
    </row>
    <row r="100" spans="1:56" x14ac:dyDescent="0.25">
      <c r="A100" s="1">
        <v>77</v>
      </c>
      <c r="B100" s="1" t="s">
        <v>122</v>
      </c>
      <c r="C100" s="1">
        <v>1129.5000269450247</v>
      </c>
      <c r="D100" s="1">
        <v>0</v>
      </c>
      <c r="E100">
        <f t="shared" si="145"/>
        <v>9.5795834288109134</v>
      </c>
      <c r="F100">
        <f t="shared" si="146"/>
        <v>9.4383568051702491E-2</v>
      </c>
      <c r="G100">
        <f t="shared" si="147"/>
        <v>201.80529714018223</v>
      </c>
      <c r="H100">
        <f t="shared" si="148"/>
        <v>3.3488093280197373</v>
      </c>
      <c r="I100">
        <f t="shared" si="149"/>
        <v>2.412897725034048</v>
      </c>
      <c r="J100">
        <f t="shared" si="150"/>
        <v>28.249937057495117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29.095500946044922</v>
      </c>
      <c r="P100" s="1">
        <v>28.249937057495117</v>
      </c>
      <c r="Q100" s="1">
        <v>30.114049911499023</v>
      </c>
      <c r="R100" s="1">
        <v>399.02963256835937</v>
      </c>
      <c r="S100" s="1">
        <v>385.9793701171875</v>
      </c>
      <c r="T100" s="1">
        <v>17.062938690185547</v>
      </c>
      <c r="U100" s="1">
        <v>20.998235702514648</v>
      </c>
      <c r="V100" s="1">
        <v>28.886075973510742</v>
      </c>
      <c r="W100" s="1">
        <v>35.548191070556641</v>
      </c>
      <c r="X100" s="1">
        <v>499.859130859375</v>
      </c>
      <c r="Y100" s="1">
        <v>1499.3924560546875</v>
      </c>
      <c r="Z100" s="1">
        <v>302.94451904296875</v>
      </c>
      <c r="AA100" s="1">
        <v>68.462287902832031</v>
      </c>
      <c r="AB100" s="1">
        <v>-2.5013084411621094</v>
      </c>
      <c r="AC100" s="1">
        <v>0.14972159266471863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0.8330985514322915</v>
      </c>
      <c r="AL100">
        <f t="shared" si="154"/>
        <v>3.3488093280197371E-3</v>
      </c>
      <c r="AM100">
        <f t="shared" si="155"/>
        <v>301.39993705749509</v>
      </c>
      <c r="AN100">
        <f t="shared" si="156"/>
        <v>302.2455009460449</v>
      </c>
      <c r="AO100">
        <f t="shared" si="157"/>
        <v>239.90278760650472</v>
      </c>
      <c r="AP100">
        <f t="shared" si="158"/>
        <v>1.205837583789876</v>
      </c>
      <c r="AQ100">
        <f t="shared" si="159"/>
        <v>3.8504849831511323</v>
      </c>
      <c r="AR100">
        <f t="shared" si="160"/>
        <v>56.242423399815301</v>
      </c>
      <c r="AS100">
        <f t="shared" si="161"/>
        <v>35.244187697300653</v>
      </c>
      <c r="AT100">
        <f t="shared" si="162"/>
        <v>28.67271900177002</v>
      </c>
      <c r="AU100">
        <f t="shared" si="163"/>
        <v>3.9462333082794396</v>
      </c>
      <c r="AV100">
        <f t="shared" si="164"/>
        <v>9.1347748905961562E-2</v>
      </c>
      <c r="AW100">
        <f t="shared" si="165"/>
        <v>1.4375872581170843</v>
      </c>
      <c r="AX100">
        <f t="shared" si="166"/>
        <v>2.5086460501623553</v>
      </c>
      <c r="AY100">
        <f t="shared" si="167"/>
        <v>5.735754575194231E-2</v>
      </c>
      <c r="AZ100">
        <f t="shared" si="168"/>
        <v>13.816052353127722</v>
      </c>
      <c r="BA100">
        <f t="shared" si="169"/>
        <v>0.52283959393713697</v>
      </c>
      <c r="BB100">
        <f t="shared" si="170"/>
        <v>36.914433990733265</v>
      </c>
      <c r="BC100">
        <f t="shared" si="171"/>
        <v>381.42569494926516</v>
      </c>
      <c r="BD100">
        <f t="shared" si="172"/>
        <v>9.2711347144192689E-3</v>
      </c>
    </row>
    <row r="101" spans="1:56" x14ac:dyDescent="0.25">
      <c r="A101" s="1">
        <v>78</v>
      </c>
      <c r="B101" s="1" t="s">
        <v>123</v>
      </c>
      <c r="C101" s="1">
        <v>1130.0000269338489</v>
      </c>
      <c r="D101" s="1">
        <v>0</v>
      </c>
      <c r="E101">
        <f t="shared" si="145"/>
        <v>9.5764969307463979</v>
      </c>
      <c r="F101">
        <f t="shared" si="146"/>
        <v>9.4293162867265662E-2</v>
      </c>
      <c r="G101">
        <f t="shared" si="147"/>
        <v>201.70840977788012</v>
      </c>
      <c r="H101">
        <f t="shared" si="148"/>
        <v>3.3462243146153905</v>
      </c>
      <c r="I101">
        <f t="shared" si="149"/>
        <v>2.4132624055376679</v>
      </c>
      <c r="J101">
        <f t="shared" si="150"/>
        <v>28.252277374267578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29.0963134765625</v>
      </c>
      <c r="P101" s="1">
        <v>28.252277374267578</v>
      </c>
      <c r="Q101" s="1">
        <v>30.114835739135742</v>
      </c>
      <c r="R101" s="1">
        <v>399.02999877929687</v>
      </c>
      <c r="S101" s="1">
        <v>385.984375</v>
      </c>
      <c r="T101" s="1">
        <v>17.06822395324707</v>
      </c>
      <c r="U101" s="1">
        <v>21.000547409057617</v>
      </c>
      <c r="V101" s="1">
        <v>28.893695831298828</v>
      </c>
      <c r="W101" s="1">
        <v>35.550472259521484</v>
      </c>
      <c r="X101" s="1">
        <v>499.84979248046875</v>
      </c>
      <c r="Y101" s="1">
        <v>1499.4161376953125</v>
      </c>
      <c r="Z101" s="1">
        <v>302.96157836914062</v>
      </c>
      <c r="AA101" s="1">
        <v>68.462356567382813</v>
      </c>
      <c r="AB101" s="1">
        <v>-2.5013084411621094</v>
      </c>
      <c r="AC101" s="1">
        <v>0.14972159266471863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0.8330829874674478</v>
      </c>
      <c r="AL101">
        <f t="shared" si="154"/>
        <v>3.3462243146153907E-3</v>
      </c>
      <c r="AM101">
        <f t="shared" si="155"/>
        <v>301.40227737426756</v>
      </c>
      <c r="AN101">
        <f t="shared" si="156"/>
        <v>302.24631347656248</v>
      </c>
      <c r="AO101">
        <f t="shared" si="157"/>
        <v>239.90657666892002</v>
      </c>
      <c r="AP101">
        <f t="shared" si="158"/>
        <v>1.207011255395888</v>
      </c>
      <c r="AQ101">
        <f t="shared" si="159"/>
        <v>3.8510093703667976</v>
      </c>
      <c r="AR101">
        <f t="shared" si="160"/>
        <v>56.250026488301096</v>
      </c>
      <c r="AS101">
        <f t="shared" si="161"/>
        <v>35.249479079243478</v>
      </c>
      <c r="AT101">
        <f t="shared" si="162"/>
        <v>28.674295425415039</v>
      </c>
      <c r="AU101">
        <f t="shared" si="163"/>
        <v>3.9465941745382649</v>
      </c>
      <c r="AV101">
        <f t="shared" si="164"/>
        <v>9.126306329340983E-2</v>
      </c>
      <c r="AW101">
        <f t="shared" si="165"/>
        <v>1.4377469648291299</v>
      </c>
      <c r="AX101">
        <f t="shared" si="166"/>
        <v>2.5088472097091348</v>
      </c>
      <c r="AY101">
        <f t="shared" si="167"/>
        <v>5.730412461002115E-2</v>
      </c>
      <c r="AZ101">
        <f t="shared" si="168"/>
        <v>13.809433072852995</v>
      </c>
      <c r="BA101">
        <f t="shared" si="169"/>
        <v>0.52258180082517625</v>
      </c>
      <c r="BB101">
        <f t="shared" si="170"/>
        <v>36.911221940562285</v>
      </c>
      <c r="BC101">
        <f t="shared" si="171"/>
        <v>381.43216700543616</v>
      </c>
      <c r="BD101">
        <f t="shared" si="172"/>
        <v>9.2671838979656897E-3</v>
      </c>
    </row>
    <row r="102" spans="1:56" x14ac:dyDescent="0.25">
      <c r="A102" s="1">
        <v>79</v>
      </c>
      <c r="B102" s="1" t="s">
        <v>123</v>
      </c>
      <c r="C102" s="1">
        <v>1130.500026922673</v>
      </c>
      <c r="D102" s="1">
        <v>0</v>
      </c>
      <c r="E102">
        <f t="shared" si="145"/>
        <v>9.6384079655437809</v>
      </c>
      <c r="F102">
        <f t="shared" si="146"/>
        <v>9.4316947820717853E-2</v>
      </c>
      <c r="G102">
        <f t="shared" si="147"/>
        <v>200.66288924473014</v>
      </c>
      <c r="H102">
        <f t="shared" si="148"/>
        <v>3.3468388158570752</v>
      </c>
      <c r="I102">
        <f t="shared" si="149"/>
        <v>2.4130982049398204</v>
      </c>
      <c r="J102">
        <f t="shared" si="150"/>
        <v>28.252769470214844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29.097253799438477</v>
      </c>
      <c r="P102" s="1">
        <v>28.252769470214844</v>
      </c>
      <c r="Q102" s="1">
        <v>30.114585876464844</v>
      </c>
      <c r="R102" s="1">
        <v>399.06582641601562</v>
      </c>
      <c r="S102" s="1">
        <v>385.94528198242187</v>
      </c>
      <c r="T102" s="1">
        <v>17.071477890014648</v>
      </c>
      <c r="U102" s="1">
        <v>21.004650115966797</v>
      </c>
      <c r="V102" s="1">
        <v>28.897504806518555</v>
      </c>
      <c r="W102" s="1">
        <v>35.555328369140625</v>
      </c>
      <c r="X102" s="1">
        <v>499.83160400390625</v>
      </c>
      <c r="Y102" s="1">
        <v>1499.4415283203125</v>
      </c>
      <c r="Z102" s="1">
        <v>303.008056640625</v>
      </c>
      <c r="AA102" s="1">
        <v>68.462051391601563</v>
      </c>
      <c r="AB102" s="1">
        <v>-2.5013084411621094</v>
      </c>
      <c r="AC102" s="1">
        <v>0.14972159266471863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0.83305267333984356</v>
      </c>
      <c r="AL102">
        <f t="shared" si="154"/>
        <v>3.346838815857075E-3</v>
      </c>
      <c r="AM102">
        <f t="shared" si="155"/>
        <v>301.40276947021482</v>
      </c>
      <c r="AN102">
        <f t="shared" si="156"/>
        <v>302.24725379943845</v>
      </c>
      <c r="AO102">
        <f t="shared" si="157"/>
        <v>239.91063916882922</v>
      </c>
      <c r="AP102">
        <f t="shared" si="158"/>
        <v>1.2068022048183074</v>
      </c>
      <c r="AQ102">
        <f t="shared" si="159"/>
        <v>3.8511196406417492</v>
      </c>
      <c r="AR102">
        <f t="shared" si="160"/>
        <v>56.251887905219526</v>
      </c>
      <c r="AS102">
        <f t="shared" si="161"/>
        <v>35.247237789252729</v>
      </c>
      <c r="AT102">
        <f t="shared" si="162"/>
        <v>28.67501163482666</v>
      </c>
      <c r="AU102">
        <f t="shared" si="163"/>
        <v>3.9467581347782743</v>
      </c>
      <c r="AV102">
        <f t="shared" si="164"/>
        <v>9.1285343974503483E-2</v>
      </c>
      <c r="AW102">
        <f t="shared" si="165"/>
        <v>1.4380214357019285</v>
      </c>
      <c r="AX102">
        <f t="shared" si="166"/>
        <v>2.508736699076346</v>
      </c>
      <c r="AY102">
        <f t="shared" si="167"/>
        <v>5.7318179602525957E-2</v>
      </c>
      <c r="AZ102">
        <f t="shared" si="168"/>
        <v>13.737793035859967</v>
      </c>
      <c r="BA102">
        <f t="shared" si="169"/>
        <v>0.51992574754125243</v>
      </c>
      <c r="BB102">
        <f t="shared" si="170"/>
        <v>36.917636537743959</v>
      </c>
      <c r="BC102">
        <f t="shared" si="171"/>
        <v>381.36364444701502</v>
      </c>
      <c r="BD102">
        <f t="shared" si="172"/>
        <v>9.3303923238513779E-3</v>
      </c>
    </row>
    <row r="103" spans="1:56" x14ac:dyDescent="0.25">
      <c r="A103" s="1">
        <v>80</v>
      </c>
      <c r="B103" s="1" t="s">
        <v>124</v>
      </c>
      <c r="C103" s="1">
        <v>1131.0000269114971</v>
      </c>
      <c r="D103" s="1">
        <v>0</v>
      </c>
      <c r="E103">
        <f t="shared" si="145"/>
        <v>9.6383453619929487</v>
      </c>
      <c r="F103">
        <f t="shared" si="146"/>
        <v>9.4252717996268442E-2</v>
      </c>
      <c r="G103">
        <f t="shared" si="147"/>
        <v>200.56206555701741</v>
      </c>
      <c r="H103">
        <f t="shared" si="148"/>
        <v>3.3448508976187306</v>
      </c>
      <c r="I103">
        <f t="shared" si="149"/>
        <v>2.41323616309404</v>
      </c>
      <c r="J103">
        <f t="shared" si="150"/>
        <v>28.254209518432617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29.098564147949219</v>
      </c>
      <c r="P103" s="1">
        <v>28.254209518432617</v>
      </c>
      <c r="Q103" s="1">
        <v>30.114946365356445</v>
      </c>
      <c r="R103" s="1">
        <v>399.0736083984375</v>
      </c>
      <c r="S103" s="1">
        <v>385.9532470703125</v>
      </c>
      <c r="T103" s="1">
        <v>17.076374053955078</v>
      </c>
      <c r="U103" s="1">
        <v>21.00743293762207</v>
      </c>
      <c r="V103" s="1">
        <v>28.903486251831055</v>
      </c>
      <c r="W103" s="1">
        <v>35.557201385498047</v>
      </c>
      <c r="X103" s="1">
        <v>499.80184936523437</v>
      </c>
      <c r="Y103" s="1">
        <v>1499.3946533203125</v>
      </c>
      <c r="Z103" s="1">
        <v>302.989013671875</v>
      </c>
      <c r="AA103" s="1">
        <v>68.461776733398438</v>
      </c>
      <c r="AB103" s="1">
        <v>-2.5013084411621094</v>
      </c>
      <c r="AC103" s="1">
        <v>0.14972159266471863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0.83300308227539044</v>
      </c>
      <c r="AL103">
        <f t="shared" si="154"/>
        <v>3.3448508976187306E-3</v>
      </c>
      <c r="AM103">
        <f t="shared" si="155"/>
        <v>301.40420951843259</v>
      </c>
      <c r="AN103">
        <f t="shared" si="156"/>
        <v>302.2485641479492</v>
      </c>
      <c r="AO103">
        <f t="shared" si="157"/>
        <v>239.90313916899686</v>
      </c>
      <c r="AP103">
        <f t="shared" si="158"/>
        <v>1.2077287986584238</v>
      </c>
      <c r="AQ103">
        <f t="shared" si="159"/>
        <v>3.8514423466113623</v>
      </c>
      <c r="AR103">
        <f t="shared" si="160"/>
        <v>56.256827245508397</v>
      </c>
      <c r="AS103">
        <f t="shared" si="161"/>
        <v>35.249394307886327</v>
      </c>
      <c r="AT103">
        <f t="shared" si="162"/>
        <v>28.676386833190918</v>
      </c>
      <c r="AU103">
        <f t="shared" si="163"/>
        <v>3.9470729725593814</v>
      </c>
      <c r="AV103">
        <f t="shared" si="164"/>
        <v>9.1225175517004653E-2</v>
      </c>
      <c r="AW103">
        <f t="shared" si="165"/>
        <v>1.4382061835173225</v>
      </c>
      <c r="AX103">
        <f t="shared" si="166"/>
        <v>2.5088667890420586</v>
      </c>
      <c r="AY103">
        <f t="shared" si="167"/>
        <v>5.7280224497548327E-2</v>
      </c>
      <c r="AZ103">
        <f t="shared" si="168"/>
        <v>13.730835353353747</v>
      </c>
      <c r="BA103">
        <f t="shared" si="169"/>
        <v>0.51965378469915879</v>
      </c>
      <c r="BB103">
        <f t="shared" si="170"/>
        <v>36.917681785235942</v>
      </c>
      <c r="BC103">
        <f t="shared" si="171"/>
        <v>381.37163929363544</v>
      </c>
      <c r="BD103">
        <f t="shared" si="172"/>
        <v>9.3301475607706161E-3</v>
      </c>
    </row>
    <row r="104" spans="1:56" x14ac:dyDescent="0.25">
      <c r="A104" s="1">
        <v>81</v>
      </c>
      <c r="B104" s="1" t="s">
        <v>124</v>
      </c>
      <c r="C104" s="1">
        <v>1131.5000269003212</v>
      </c>
      <c r="D104" s="1">
        <v>0</v>
      </c>
      <c r="E104">
        <f t="shared" si="145"/>
        <v>9.6515423742041691</v>
      </c>
      <c r="F104">
        <f t="shared" si="146"/>
        <v>9.4151201827375547E-2</v>
      </c>
      <c r="G104">
        <f t="shared" si="147"/>
        <v>200.15040805354653</v>
      </c>
      <c r="H104">
        <f t="shared" si="148"/>
        <v>3.3418403930269216</v>
      </c>
      <c r="I104">
        <f t="shared" si="149"/>
        <v>2.4135772786773035</v>
      </c>
      <c r="J104">
        <f t="shared" si="150"/>
        <v>28.255714416503906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29.099987030029297</v>
      </c>
      <c r="P104" s="1">
        <v>28.255714416503906</v>
      </c>
      <c r="Q104" s="1">
        <v>30.115633010864258</v>
      </c>
      <c r="R104" s="1">
        <v>399.07327270507812</v>
      </c>
      <c r="S104" s="1">
        <v>385.938720703125</v>
      </c>
      <c r="T104" s="1">
        <v>17.079889297485352</v>
      </c>
      <c r="U104" s="1">
        <v>21.007350921630859</v>
      </c>
      <c r="V104" s="1">
        <v>28.90709114074707</v>
      </c>
      <c r="W104" s="1">
        <v>35.554176330566406</v>
      </c>
      <c r="X104" s="1">
        <v>499.80941772460937</v>
      </c>
      <c r="Y104" s="1">
        <v>1499.310546875</v>
      </c>
      <c r="Z104" s="1">
        <v>303.15835571289062</v>
      </c>
      <c r="AA104" s="1">
        <v>68.461860656738281</v>
      </c>
      <c r="AB104" s="1">
        <v>-2.5013084411621094</v>
      </c>
      <c r="AC104" s="1">
        <v>0.14972159266471863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0.83301569620768223</v>
      </c>
      <c r="AL104">
        <f t="shared" si="154"/>
        <v>3.3418403930269218E-3</v>
      </c>
      <c r="AM104">
        <f t="shared" si="155"/>
        <v>301.40571441650388</v>
      </c>
      <c r="AN104">
        <f t="shared" si="156"/>
        <v>302.24998703002927</v>
      </c>
      <c r="AO104">
        <f t="shared" si="157"/>
        <v>239.88968213804765</v>
      </c>
      <c r="AP104">
        <f t="shared" si="158"/>
        <v>1.2091236624800608</v>
      </c>
      <c r="AQ104">
        <f t="shared" si="159"/>
        <v>3.8517796102411981</v>
      </c>
      <c r="AR104">
        <f t="shared" si="160"/>
        <v>56.261684583094819</v>
      </c>
      <c r="AS104">
        <f t="shared" si="161"/>
        <v>35.25433366146396</v>
      </c>
      <c r="AT104">
        <f t="shared" si="162"/>
        <v>28.677850723266602</v>
      </c>
      <c r="AU104">
        <f t="shared" si="163"/>
        <v>3.9474081394801646</v>
      </c>
      <c r="AV104">
        <f t="shared" si="164"/>
        <v>9.1130073025568262E-2</v>
      </c>
      <c r="AW104">
        <f t="shared" si="165"/>
        <v>1.4382023315638943</v>
      </c>
      <c r="AX104">
        <f t="shared" si="166"/>
        <v>2.5092058079162705</v>
      </c>
      <c r="AY104">
        <f t="shared" si="167"/>
        <v>5.7220232988777223E-2</v>
      </c>
      <c r="AZ104">
        <f t="shared" si="168"/>
        <v>13.702669346551211</v>
      </c>
      <c r="BA104">
        <f t="shared" si="169"/>
        <v>0.51860670442421841</v>
      </c>
      <c r="BB104">
        <f t="shared" si="170"/>
        <v>36.911949942009372</v>
      </c>
      <c r="BC104">
        <f t="shared" si="171"/>
        <v>381.35083969888609</v>
      </c>
      <c r="BD104">
        <f t="shared" si="172"/>
        <v>9.341981500843333E-3</v>
      </c>
    </row>
    <row r="105" spans="1:56" x14ac:dyDescent="0.25">
      <c r="A105" s="1">
        <v>82</v>
      </c>
      <c r="B105" s="1" t="s">
        <v>125</v>
      </c>
      <c r="C105" s="1">
        <v>1132.0000268891454</v>
      </c>
      <c r="D105" s="1">
        <v>0</v>
      </c>
      <c r="E105">
        <f t="shared" si="145"/>
        <v>9.6107096336618341</v>
      </c>
      <c r="F105">
        <f t="shared" si="146"/>
        <v>9.4048954473050964E-2</v>
      </c>
      <c r="G105">
        <f t="shared" si="147"/>
        <v>200.69672943436311</v>
      </c>
      <c r="H105">
        <f t="shared" si="148"/>
        <v>3.3384190349723721</v>
      </c>
      <c r="I105">
        <f t="shared" si="149"/>
        <v>2.4136360762827547</v>
      </c>
      <c r="J105">
        <f t="shared" si="150"/>
        <v>28.256265640258789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29.101373672485352</v>
      </c>
      <c r="P105" s="1">
        <v>28.256265640258789</v>
      </c>
      <c r="Q105" s="1">
        <v>30.11566162109375</v>
      </c>
      <c r="R105" s="1">
        <v>399.05059814453125</v>
      </c>
      <c r="S105" s="1">
        <v>385.96630859375</v>
      </c>
      <c r="T105" s="1">
        <v>17.084823608398437</v>
      </c>
      <c r="U105" s="1">
        <v>21.008329391479492</v>
      </c>
      <c r="V105" s="1">
        <v>28.913080215454102</v>
      </c>
      <c r="W105" s="1">
        <v>35.552928924560547</v>
      </c>
      <c r="X105" s="1">
        <v>499.80062866210937</v>
      </c>
      <c r="Y105" s="1">
        <v>1499.2847900390625</v>
      </c>
      <c r="Z105" s="1">
        <v>303.13290405273437</v>
      </c>
      <c r="AA105" s="1">
        <v>68.461753845214844</v>
      </c>
      <c r="AB105" s="1">
        <v>-2.5013084411621094</v>
      </c>
      <c r="AC105" s="1">
        <v>0.14972159266471863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0.83300104777018213</v>
      </c>
      <c r="AL105">
        <f t="shared" si="154"/>
        <v>3.3384190349723722E-3</v>
      </c>
      <c r="AM105">
        <f t="shared" si="155"/>
        <v>301.40626564025877</v>
      </c>
      <c r="AN105">
        <f t="shared" si="156"/>
        <v>302.25137367248533</v>
      </c>
      <c r="AO105">
        <f t="shared" si="157"/>
        <v>239.88556104438976</v>
      </c>
      <c r="AP105">
        <f t="shared" si="158"/>
        <v>1.2109715556019671</v>
      </c>
      <c r="AQ105">
        <f t="shared" si="159"/>
        <v>3.8519031517814155</v>
      </c>
      <c r="AR105">
        <f t="shared" si="160"/>
        <v>56.263576894190912</v>
      </c>
      <c r="AS105">
        <f t="shared" si="161"/>
        <v>35.25524750271142</v>
      </c>
      <c r="AT105">
        <f t="shared" si="162"/>
        <v>28.67881965637207</v>
      </c>
      <c r="AU105">
        <f t="shared" si="163"/>
        <v>3.9476299965136503</v>
      </c>
      <c r="AV105">
        <f t="shared" si="164"/>
        <v>9.1034278891935119E-2</v>
      </c>
      <c r="AW105">
        <f t="shared" si="165"/>
        <v>1.4382670754986611</v>
      </c>
      <c r="AX105">
        <f t="shared" si="166"/>
        <v>2.509362921014989</v>
      </c>
      <c r="AY105">
        <f t="shared" si="167"/>
        <v>5.7159805772458709E-2</v>
      </c>
      <c r="AZ105">
        <f t="shared" si="168"/>
        <v>13.740050088075051</v>
      </c>
      <c r="BA105">
        <f t="shared" si="169"/>
        <v>0.5199850996466302</v>
      </c>
      <c r="BB105">
        <f t="shared" si="170"/>
        <v>36.910143797587146</v>
      </c>
      <c r="BC105">
        <f t="shared" si="171"/>
        <v>381.3978375187661</v>
      </c>
      <c r="BD105">
        <f t="shared" si="172"/>
        <v>9.3008569970683252E-3</v>
      </c>
    </row>
    <row r="106" spans="1:56" x14ac:dyDescent="0.25">
      <c r="A106" s="1">
        <v>83</v>
      </c>
      <c r="B106" s="1" t="s">
        <v>125</v>
      </c>
      <c r="C106" s="1">
        <v>1132.5000268779695</v>
      </c>
      <c r="D106" s="1">
        <v>0</v>
      </c>
      <c r="E106">
        <f t="shared" si="145"/>
        <v>9.5701950948519432</v>
      </c>
      <c r="F106">
        <f t="shared" si="146"/>
        <v>9.3998068476676924E-2</v>
      </c>
      <c r="G106">
        <f t="shared" si="147"/>
        <v>201.32209918797795</v>
      </c>
      <c r="H106">
        <f t="shared" si="148"/>
        <v>3.3364230956179677</v>
      </c>
      <c r="I106">
        <f t="shared" si="149"/>
        <v>2.413455758151724</v>
      </c>
      <c r="J106">
        <f t="shared" si="150"/>
        <v>28.255744934082031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29.102266311645508</v>
      </c>
      <c r="P106" s="1">
        <v>28.255744934082031</v>
      </c>
      <c r="Q106" s="1">
        <v>30.115633010864258</v>
      </c>
      <c r="R106" s="1">
        <v>399.02346801757812</v>
      </c>
      <c r="S106" s="1">
        <v>385.98870849609375</v>
      </c>
      <c r="T106" s="1">
        <v>17.088138580322266</v>
      </c>
      <c r="U106" s="1">
        <v>21.00927734375</v>
      </c>
      <c r="V106" s="1">
        <v>28.917171478271484</v>
      </c>
      <c r="W106" s="1">
        <v>35.552669525146484</v>
      </c>
      <c r="X106" s="1">
        <v>499.8028564453125</v>
      </c>
      <c r="Y106" s="1">
        <v>1499.256103515625</v>
      </c>
      <c r="Z106" s="1">
        <v>303.06930541992187</v>
      </c>
      <c r="AA106" s="1">
        <v>68.461692810058594</v>
      </c>
      <c r="AB106" s="1">
        <v>-2.5013084411621094</v>
      </c>
      <c r="AC106" s="1">
        <v>0.14972159266471863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0.83300476074218743</v>
      </c>
      <c r="AL106">
        <f t="shared" si="154"/>
        <v>3.3364230956179678E-3</v>
      </c>
      <c r="AM106">
        <f t="shared" si="155"/>
        <v>301.40574493408201</v>
      </c>
      <c r="AN106">
        <f t="shared" si="156"/>
        <v>302.25226631164549</v>
      </c>
      <c r="AO106">
        <f t="shared" si="157"/>
        <v>239.88097120074235</v>
      </c>
      <c r="AP106">
        <f t="shared" si="158"/>
        <v>1.2121541684524084</v>
      </c>
      <c r="AQ106">
        <f t="shared" si="159"/>
        <v>3.8517864498208603</v>
      </c>
      <c r="AR106">
        <f t="shared" si="160"/>
        <v>56.261922422913628</v>
      </c>
      <c r="AS106">
        <f t="shared" si="161"/>
        <v>35.252645079163628</v>
      </c>
      <c r="AT106">
        <f t="shared" si="162"/>
        <v>28.67900562286377</v>
      </c>
      <c r="AU106">
        <f t="shared" si="163"/>
        <v>3.947672578585776</v>
      </c>
      <c r="AV106">
        <f t="shared" si="164"/>
        <v>9.0986602016709245E-2</v>
      </c>
      <c r="AW106">
        <f t="shared" si="165"/>
        <v>1.4383306916691363</v>
      </c>
      <c r="AX106">
        <f t="shared" si="166"/>
        <v>2.5093418869166397</v>
      </c>
      <c r="AY106">
        <f t="shared" si="167"/>
        <v>5.7129731281202877E-2</v>
      </c>
      <c r="AZ106">
        <f t="shared" si="168"/>
        <v>13.782851710483493</v>
      </c>
      <c r="BA106">
        <f t="shared" si="169"/>
        <v>0.52157509988408213</v>
      </c>
      <c r="BB106">
        <f t="shared" si="170"/>
        <v>36.911874785071852</v>
      </c>
      <c r="BC106">
        <f t="shared" si="171"/>
        <v>381.43949609250086</v>
      </c>
      <c r="BD106">
        <f t="shared" si="172"/>
        <v>9.2610714576924161E-3</v>
      </c>
    </row>
    <row r="107" spans="1:56" x14ac:dyDescent="0.25">
      <c r="A107" s="1">
        <v>84</v>
      </c>
      <c r="B107" s="1" t="s">
        <v>126</v>
      </c>
      <c r="C107" s="1">
        <v>1133.0000268667936</v>
      </c>
      <c r="D107" s="1">
        <v>0</v>
      </c>
      <c r="E107">
        <f t="shared" si="145"/>
        <v>9.576300570784289</v>
      </c>
      <c r="F107">
        <f t="shared" si="146"/>
        <v>9.4030614192796916E-2</v>
      </c>
      <c r="G107">
        <f t="shared" si="147"/>
        <v>201.26868787880775</v>
      </c>
      <c r="H107">
        <f t="shared" si="148"/>
        <v>3.3376072383469286</v>
      </c>
      <c r="I107">
        <f t="shared" si="149"/>
        <v>2.413507985068958</v>
      </c>
      <c r="J107">
        <f t="shared" si="150"/>
        <v>28.256978988647461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29.103445053100586</v>
      </c>
      <c r="P107" s="1">
        <v>28.256978988647461</v>
      </c>
      <c r="Q107" s="1">
        <v>30.116004943847656</v>
      </c>
      <c r="R107" s="1">
        <v>399.02700805664062</v>
      </c>
      <c r="S107" s="1">
        <v>385.984375</v>
      </c>
      <c r="T107" s="1">
        <v>17.08991813659668</v>
      </c>
      <c r="U107" s="1">
        <v>21.012439727783203</v>
      </c>
      <c r="V107" s="1">
        <v>28.918373107910156</v>
      </c>
      <c r="W107" s="1">
        <v>35.555789947509766</v>
      </c>
      <c r="X107" s="1">
        <v>499.8023681640625</v>
      </c>
      <c r="Y107" s="1">
        <v>1499.200927734375</v>
      </c>
      <c r="Z107" s="1">
        <v>303.07949829101562</v>
      </c>
      <c r="AA107" s="1">
        <v>68.462066650390625</v>
      </c>
      <c r="AB107" s="1">
        <v>-2.5013084411621094</v>
      </c>
      <c r="AC107" s="1">
        <v>0.14972159266471863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0.83300394694010393</v>
      </c>
      <c r="AL107">
        <f t="shared" si="154"/>
        <v>3.3376072383469288E-3</v>
      </c>
      <c r="AM107">
        <f t="shared" si="155"/>
        <v>301.40697898864744</v>
      </c>
      <c r="AN107">
        <f t="shared" si="156"/>
        <v>302.25344505310056</v>
      </c>
      <c r="AO107">
        <f t="shared" si="157"/>
        <v>239.87214307593968</v>
      </c>
      <c r="AP107">
        <f t="shared" si="158"/>
        <v>1.2114257618497701</v>
      </c>
      <c r="AQ107">
        <f t="shared" si="159"/>
        <v>3.8520630341997677</v>
      </c>
      <c r="AR107">
        <f t="shared" si="160"/>
        <v>56.265655167419474</v>
      </c>
      <c r="AS107">
        <f t="shared" si="161"/>
        <v>35.253215439636271</v>
      </c>
      <c r="AT107">
        <f t="shared" si="162"/>
        <v>28.680212020874023</v>
      </c>
      <c r="AU107">
        <f t="shared" si="163"/>
        <v>3.947948825859116</v>
      </c>
      <c r="AV107">
        <f t="shared" si="164"/>
        <v>9.1017095430546341E-2</v>
      </c>
      <c r="AW107">
        <f t="shared" si="165"/>
        <v>1.4385550491308094</v>
      </c>
      <c r="AX107">
        <f t="shared" si="166"/>
        <v>2.5093937767283068</v>
      </c>
      <c r="AY107">
        <f t="shared" si="167"/>
        <v>5.7148966457630276E-2</v>
      </c>
      <c r="AZ107">
        <f t="shared" si="168"/>
        <v>13.779270324195604</v>
      </c>
      <c r="BA107">
        <f t="shared" si="169"/>
        <v>0.52144257880596268</v>
      </c>
      <c r="BB107">
        <f t="shared" si="170"/>
        <v>36.915513034035961</v>
      </c>
      <c r="BC107">
        <f t="shared" si="171"/>
        <v>381.43226034555789</v>
      </c>
      <c r="BD107">
        <f t="shared" si="172"/>
        <v>9.2680689414777855E-3</v>
      </c>
    </row>
    <row r="108" spans="1:56" x14ac:dyDescent="0.25">
      <c r="A108" s="1">
        <v>85</v>
      </c>
      <c r="B108" s="1" t="s">
        <v>126</v>
      </c>
      <c r="C108" s="1">
        <v>1133.5000268556178</v>
      </c>
      <c r="D108" s="1">
        <v>0</v>
      </c>
      <c r="E108">
        <f t="shared" si="145"/>
        <v>9.602962561372836</v>
      </c>
      <c r="F108">
        <f t="shared" si="146"/>
        <v>9.4032661781477012E-2</v>
      </c>
      <c r="G108">
        <f t="shared" si="147"/>
        <v>200.79783629880737</v>
      </c>
      <c r="H108">
        <f t="shared" si="148"/>
        <v>3.3378561874118424</v>
      </c>
      <c r="I108">
        <f t="shared" si="149"/>
        <v>2.4136306411320323</v>
      </c>
      <c r="J108">
        <f t="shared" si="150"/>
        <v>28.258586883544922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29.104822158813477</v>
      </c>
      <c r="P108" s="1">
        <v>28.258586883544922</v>
      </c>
      <c r="Q108" s="1">
        <v>30.115966796875</v>
      </c>
      <c r="R108" s="1">
        <v>399.03729248046875</v>
      </c>
      <c r="S108" s="1">
        <v>385.96304321289063</v>
      </c>
      <c r="T108" s="1">
        <v>17.09320068359375</v>
      </c>
      <c r="U108" s="1">
        <v>21.015874862670898</v>
      </c>
      <c r="V108" s="1">
        <v>28.921672821044922</v>
      </c>
      <c r="W108" s="1">
        <v>35.558830261230469</v>
      </c>
      <c r="X108" s="1">
        <v>499.81845092773437</v>
      </c>
      <c r="Y108" s="1">
        <v>1499.1600341796875</v>
      </c>
      <c r="Z108" s="1">
        <v>303.19619750976562</v>
      </c>
      <c r="AA108" s="1">
        <v>68.462188720703125</v>
      </c>
      <c r="AB108" s="1">
        <v>-2.5013084411621094</v>
      </c>
      <c r="AC108" s="1">
        <v>0.14972159266471863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0.83303075154622386</v>
      </c>
      <c r="AL108">
        <f t="shared" si="154"/>
        <v>3.3378561874118423E-3</v>
      </c>
      <c r="AM108">
        <f t="shared" si="155"/>
        <v>301.4085868835449</v>
      </c>
      <c r="AN108">
        <f t="shared" si="156"/>
        <v>302.25482215881345</v>
      </c>
      <c r="AO108">
        <f t="shared" si="157"/>
        <v>239.86560010733592</v>
      </c>
      <c r="AP108">
        <f t="shared" si="158"/>
        <v>1.2111859117317203</v>
      </c>
      <c r="AQ108">
        <f t="shared" si="159"/>
        <v>3.8524234321108879</v>
      </c>
      <c r="AR108">
        <f t="shared" si="160"/>
        <v>56.270819033074616</v>
      </c>
      <c r="AS108">
        <f t="shared" si="161"/>
        <v>35.254944170403718</v>
      </c>
      <c r="AT108">
        <f t="shared" si="162"/>
        <v>28.681704521179199</v>
      </c>
      <c r="AU108">
        <f t="shared" si="163"/>
        <v>3.948290609650202</v>
      </c>
      <c r="AV108">
        <f t="shared" si="164"/>
        <v>9.101901387758847E-2</v>
      </c>
      <c r="AW108">
        <f t="shared" si="165"/>
        <v>1.4387927909788558</v>
      </c>
      <c r="AX108">
        <f t="shared" si="166"/>
        <v>2.5094978186713464</v>
      </c>
      <c r="AY108">
        <f t="shared" si="167"/>
        <v>5.7150176611676623E-2</v>
      </c>
      <c r="AZ108">
        <f t="shared" si="168"/>
        <v>13.747059363397803</v>
      </c>
      <c r="BA108">
        <f t="shared" si="169"/>
        <v>0.52025145886325364</v>
      </c>
      <c r="BB108">
        <f t="shared" si="170"/>
        <v>36.917970854258797</v>
      </c>
      <c r="BC108">
        <f t="shared" si="171"/>
        <v>381.39825472504305</v>
      </c>
      <c r="BD108">
        <f t="shared" si="172"/>
        <v>9.295320247621008E-3</v>
      </c>
    </row>
    <row r="109" spans="1:56" x14ac:dyDescent="0.25">
      <c r="A109" s="1">
        <v>86</v>
      </c>
      <c r="B109" s="1" t="s">
        <v>127</v>
      </c>
      <c r="C109" s="1">
        <v>1134.0000268444419</v>
      </c>
      <c r="D109" s="1">
        <v>0</v>
      </c>
      <c r="E109">
        <f t="shared" si="145"/>
        <v>9.5578989065381492</v>
      </c>
      <c r="F109">
        <f t="shared" si="146"/>
        <v>9.4041399513578705E-2</v>
      </c>
      <c r="G109">
        <f t="shared" si="147"/>
        <v>201.58316358940169</v>
      </c>
      <c r="H109">
        <f t="shared" si="148"/>
        <v>3.3384948572088047</v>
      </c>
      <c r="I109">
        <f t="shared" si="149"/>
        <v>2.4138634366789073</v>
      </c>
      <c r="J109">
        <f t="shared" si="150"/>
        <v>28.260181427001953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29.106395721435547</v>
      </c>
      <c r="P109" s="1">
        <v>28.260181427001953</v>
      </c>
      <c r="Q109" s="1">
        <v>30.115146636962891</v>
      </c>
      <c r="R109" s="1">
        <v>398.98989868164062</v>
      </c>
      <c r="S109" s="1">
        <v>385.9696044921875</v>
      </c>
      <c r="T109" s="1">
        <v>17.094358444213867</v>
      </c>
      <c r="U109" s="1">
        <v>21.017721176147461</v>
      </c>
      <c r="V109" s="1">
        <v>28.920965194702148</v>
      </c>
      <c r="W109" s="1">
        <v>35.558677673339844</v>
      </c>
      <c r="X109" s="1">
        <v>499.82540893554687</v>
      </c>
      <c r="Y109" s="1">
        <v>1499.1376953125</v>
      </c>
      <c r="Z109" s="1">
        <v>303.42584228515625</v>
      </c>
      <c r="AA109" s="1">
        <v>68.462104797363281</v>
      </c>
      <c r="AB109" s="1">
        <v>-2.5013084411621094</v>
      </c>
      <c r="AC109" s="1">
        <v>0.14972159266471863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0.83304234822591139</v>
      </c>
      <c r="AL109">
        <f t="shared" si="154"/>
        <v>3.3384948572088048E-3</v>
      </c>
      <c r="AM109">
        <f t="shared" si="155"/>
        <v>301.41018142700193</v>
      </c>
      <c r="AN109">
        <f t="shared" si="156"/>
        <v>302.25639572143552</v>
      </c>
      <c r="AO109">
        <f t="shared" si="157"/>
        <v>239.86202588866581</v>
      </c>
      <c r="AP109">
        <f t="shared" si="158"/>
        <v>1.2108078248240053</v>
      </c>
      <c r="AQ109">
        <f t="shared" si="159"/>
        <v>3.852780866442076</v>
      </c>
      <c r="AR109">
        <f t="shared" si="160"/>
        <v>56.276108919608617</v>
      </c>
      <c r="AS109">
        <f t="shared" si="161"/>
        <v>35.258387743461157</v>
      </c>
      <c r="AT109">
        <f t="shared" si="162"/>
        <v>28.68328857421875</v>
      </c>
      <c r="AU109">
        <f t="shared" si="163"/>
        <v>3.9486533873204714</v>
      </c>
      <c r="AV109">
        <f t="shared" si="164"/>
        <v>9.102720048989453E-2</v>
      </c>
      <c r="AW109">
        <f t="shared" si="165"/>
        <v>1.4389174297631688</v>
      </c>
      <c r="AX109">
        <f t="shared" si="166"/>
        <v>2.5097359575573028</v>
      </c>
      <c r="AY109">
        <f t="shared" si="167"/>
        <v>5.7155340719353916E-2</v>
      </c>
      <c r="AZ109">
        <f t="shared" si="168"/>
        <v>13.800807671041644</v>
      </c>
      <c r="BA109">
        <f t="shared" si="169"/>
        <v>0.52227730174405995</v>
      </c>
      <c r="BB109">
        <f t="shared" si="170"/>
        <v>36.917693178828927</v>
      </c>
      <c r="BC109">
        <f t="shared" si="171"/>
        <v>381.42623710761876</v>
      </c>
      <c r="BD109">
        <f t="shared" si="172"/>
        <v>9.2509519518522865E-3</v>
      </c>
    </row>
    <row r="110" spans="1:56" x14ac:dyDescent="0.25">
      <c r="A110" s="1">
        <v>87</v>
      </c>
      <c r="B110" s="1" t="s">
        <v>127</v>
      </c>
      <c r="C110" s="1">
        <v>1134.500026833266</v>
      </c>
      <c r="D110" s="1">
        <v>0</v>
      </c>
      <c r="E110">
        <f t="shared" si="145"/>
        <v>9.5353056536649863</v>
      </c>
      <c r="F110">
        <f t="shared" si="146"/>
        <v>9.3955729854911615E-2</v>
      </c>
      <c r="G110">
        <f t="shared" si="147"/>
        <v>201.8170132190227</v>
      </c>
      <c r="H110">
        <f t="shared" si="148"/>
        <v>3.336906708063001</v>
      </c>
      <c r="I110">
        <f t="shared" si="149"/>
        <v>2.4148337167055325</v>
      </c>
      <c r="J110">
        <f t="shared" si="150"/>
        <v>28.264514923095703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29.108030319213867</v>
      </c>
      <c r="P110" s="1">
        <v>28.264514923095703</v>
      </c>
      <c r="Q110" s="1">
        <v>30.115200042724609</v>
      </c>
      <c r="R110" s="1">
        <v>398.96231079101562</v>
      </c>
      <c r="S110" s="1">
        <v>385.969970703125</v>
      </c>
      <c r="T110" s="1">
        <v>17.096214294433594</v>
      </c>
      <c r="U110" s="1">
        <v>21.017681121826172</v>
      </c>
      <c r="V110" s="1">
        <v>28.921455383300781</v>
      </c>
      <c r="W110" s="1">
        <v>35.555351257324219</v>
      </c>
      <c r="X110" s="1">
        <v>499.82919311523438</v>
      </c>
      <c r="Y110" s="1">
        <v>1499.1114501953125</v>
      </c>
      <c r="Z110" s="1">
        <v>303.50579833984375</v>
      </c>
      <c r="AA110" s="1">
        <v>68.462295532226562</v>
      </c>
      <c r="AB110" s="1">
        <v>-2.5013084411621094</v>
      </c>
      <c r="AC110" s="1">
        <v>0.14972159266471863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0.83304865519205717</v>
      </c>
      <c r="AL110">
        <f t="shared" si="154"/>
        <v>3.3369067080630012E-3</v>
      </c>
      <c r="AM110">
        <f t="shared" si="155"/>
        <v>301.41451492309568</v>
      </c>
      <c r="AN110">
        <f t="shared" si="156"/>
        <v>302.25803031921384</v>
      </c>
      <c r="AO110">
        <f t="shared" si="157"/>
        <v>239.85782667000967</v>
      </c>
      <c r="AP110">
        <f t="shared" si="158"/>
        <v>1.2112033719589532</v>
      </c>
      <c r="AQ110">
        <f t="shared" si="159"/>
        <v>3.8537524130700951</v>
      </c>
      <c r="AR110">
        <f t="shared" si="160"/>
        <v>56.29014310885993</v>
      </c>
      <c r="AS110">
        <f t="shared" si="161"/>
        <v>35.272461987033758</v>
      </c>
      <c r="AT110">
        <f t="shared" si="162"/>
        <v>28.686272621154785</v>
      </c>
      <c r="AU110">
        <f t="shared" si="163"/>
        <v>3.9493368686501391</v>
      </c>
      <c r="AV110">
        <f t="shared" si="164"/>
        <v>9.094693221617689E-2</v>
      </c>
      <c r="AW110">
        <f t="shared" si="165"/>
        <v>1.4389186963645626</v>
      </c>
      <c r="AX110">
        <f t="shared" si="166"/>
        <v>2.5104181722855765</v>
      </c>
      <c r="AY110">
        <f t="shared" si="167"/>
        <v>5.7104707750098377E-2</v>
      </c>
      <c r="AZ110">
        <f t="shared" si="168"/>
        <v>13.816856002432008</v>
      </c>
      <c r="BA110">
        <f t="shared" si="169"/>
        <v>0.52288268139454164</v>
      </c>
      <c r="BB110">
        <f t="shared" si="170"/>
        <v>36.905944761733458</v>
      </c>
      <c r="BC110">
        <f t="shared" si="171"/>
        <v>381.43734306891548</v>
      </c>
      <c r="BD110">
        <f t="shared" si="172"/>
        <v>9.2258786438962816E-3</v>
      </c>
    </row>
    <row r="111" spans="1:56" x14ac:dyDescent="0.25">
      <c r="A111" s="1">
        <v>88</v>
      </c>
      <c r="B111" s="1" t="s">
        <v>128</v>
      </c>
      <c r="C111" s="1">
        <v>1135.0000268220901</v>
      </c>
      <c r="D111" s="1">
        <v>0</v>
      </c>
      <c r="E111">
        <f t="shared" si="145"/>
        <v>9.5272904427397158</v>
      </c>
      <c r="F111">
        <f t="shared" si="146"/>
        <v>9.3833790145227219E-2</v>
      </c>
      <c r="G111">
        <f t="shared" si="147"/>
        <v>201.75056189230514</v>
      </c>
      <c r="H111">
        <f t="shared" si="148"/>
        <v>3.3340897521769741</v>
      </c>
      <c r="I111">
        <f t="shared" si="149"/>
        <v>2.4158167840385145</v>
      </c>
      <c r="J111">
        <f t="shared" si="150"/>
        <v>28.268478393554688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29.109369277954102</v>
      </c>
      <c r="P111" s="1">
        <v>28.268478393554688</v>
      </c>
      <c r="Q111" s="1">
        <v>30.114599227905273</v>
      </c>
      <c r="R111" s="1">
        <v>398.96066284179687</v>
      </c>
      <c r="S111" s="1">
        <v>385.97952270507812</v>
      </c>
      <c r="T111" s="1">
        <v>17.098226547241211</v>
      </c>
      <c r="U111" s="1">
        <v>21.016294479370117</v>
      </c>
      <c r="V111" s="1">
        <v>28.922630310058594</v>
      </c>
      <c r="W111" s="1">
        <v>35.550266265869141</v>
      </c>
      <c r="X111" s="1">
        <v>499.8411865234375</v>
      </c>
      <c r="Y111" s="1">
        <v>1499.132568359375</v>
      </c>
      <c r="Z111" s="1">
        <v>303.5574951171875</v>
      </c>
      <c r="AA111" s="1">
        <v>68.462326049804688</v>
      </c>
      <c r="AB111" s="1">
        <v>-2.5013084411621094</v>
      </c>
      <c r="AC111" s="1">
        <v>0.14972159266471863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0.83306864420572901</v>
      </c>
      <c r="AL111">
        <f t="shared" si="154"/>
        <v>3.3340897521769741E-3</v>
      </c>
      <c r="AM111">
        <f t="shared" si="155"/>
        <v>301.41847839355466</v>
      </c>
      <c r="AN111">
        <f t="shared" si="156"/>
        <v>302.25936927795408</v>
      </c>
      <c r="AO111">
        <f t="shared" si="157"/>
        <v>239.86120557618415</v>
      </c>
      <c r="AP111">
        <f t="shared" si="158"/>
        <v>1.2123380200722713</v>
      </c>
      <c r="AQ111">
        <f t="shared" si="159"/>
        <v>3.8546411890438614</v>
      </c>
      <c r="AR111">
        <f t="shared" si="160"/>
        <v>56.303099988739838</v>
      </c>
      <c r="AS111">
        <f t="shared" si="161"/>
        <v>35.286805509369721</v>
      </c>
      <c r="AT111">
        <f t="shared" si="162"/>
        <v>28.688923835754395</v>
      </c>
      <c r="AU111">
        <f t="shared" si="163"/>
        <v>3.9499442029181919</v>
      </c>
      <c r="AV111">
        <f t="shared" si="164"/>
        <v>9.0832672596434669E-2</v>
      </c>
      <c r="AW111">
        <f t="shared" si="165"/>
        <v>1.4388244050053471</v>
      </c>
      <c r="AX111">
        <f t="shared" si="166"/>
        <v>2.511119797912845</v>
      </c>
      <c r="AY111">
        <f t="shared" si="167"/>
        <v>5.7032633861887144E-2</v>
      </c>
      <c r="AZ111">
        <f t="shared" si="168"/>
        <v>13.812312749002295</v>
      </c>
      <c r="BA111">
        <f t="shared" si="169"/>
        <v>0.5226975785615966</v>
      </c>
      <c r="BB111">
        <f t="shared" si="170"/>
        <v>36.891810550699446</v>
      </c>
      <c r="BC111">
        <f t="shared" si="171"/>
        <v>381.45070511827072</v>
      </c>
      <c r="BD111">
        <f t="shared" si="172"/>
        <v>9.2142703987416977E-3</v>
      </c>
    </row>
    <row r="112" spans="1:56" x14ac:dyDescent="0.25">
      <c r="A112" s="1">
        <v>89</v>
      </c>
      <c r="B112" s="1" t="s">
        <v>128</v>
      </c>
      <c r="C112" s="1">
        <v>1135.5000268109143</v>
      </c>
      <c r="D112" s="1">
        <v>0</v>
      </c>
      <c r="E112">
        <f t="shared" si="145"/>
        <v>9.5704946482415263</v>
      </c>
      <c r="F112">
        <f t="shared" si="146"/>
        <v>9.3840947965003904E-2</v>
      </c>
      <c r="G112">
        <f t="shared" si="147"/>
        <v>201.02106757635877</v>
      </c>
      <c r="H112">
        <f t="shared" si="148"/>
        <v>3.335185768389695</v>
      </c>
      <c r="I112">
        <f t="shared" si="149"/>
        <v>2.4163931775812637</v>
      </c>
      <c r="J112">
        <f t="shared" si="150"/>
        <v>28.271749496459961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29.110658645629883</v>
      </c>
      <c r="P112" s="1">
        <v>28.271749496459961</v>
      </c>
      <c r="Q112" s="1">
        <v>30.113676071166992</v>
      </c>
      <c r="R112" s="1">
        <v>399.01174926757812</v>
      </c>
      <c r="S112" s="1">
        <v>385.97811889648437</v>
      </c>
      <c r="T112" s="1">
        <v>17.099399566650391</v>
      </c>
      <c r="U112" s="1">
        <v>21.018783569335938</v>
      </c>
      <c r="V112" s="1">
        <v>28.92219352722168</v>
      </c>
      <c r="W112" s="1">
        <v>35.551502227783203</v>
      </c>
      <c r="X112" s="1">
        <v>499.83633422851562</v>
      </c>
      <c r="Y112" s="1">
        <v>1499.1351318359375</v>
      </c>
      <c r="Z112" s="1">
        <v>303.45925903320312</v>
      </c>
      <c r="AA112" s="1">
        <v>68.461700439453125</v>
      </c>
      <c r="AB112" s="1">
        <v>-2.5013084411621094</v>
      </c>
      <c r="AC112" s="1">
        <v>0.14972159266471863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0.8330605570475258</v>
      </c>
      <c r="AL112">
        <f t="shared" si="154"/>
        <v>3.3351857683896952E-3</v>
      </c>
      <c r="AM112">
        <f t="shared" si="155"/>
        <v>301.42174949645994</v>
      </c>
      <c r="AN112">
        <f t="shared" si="156"/>
        <v>302.26065864562986</v>
      </c>
      <c r="AO112">
        <f t="shared" si="157"/>
        <v>239.86161573242498</v>
      </c>
      <c r="AP112">
        <f t="shared" si="158"/>
        <v>1.2114929987274206</v>
      </c>
      <c r="AQ112">
        <f t="shared" si="159"/>
        <v>3.8553748419068397</v>
      </c>
      <c r="AR112">
        <f t="shared" si="160"/>
        <v>56.314330744917683</v>
      </c>
      <c r="AS112">
        <f t="shared" si="161"/>
        <v>35.295547175581746</v>
      </c>
      <c r="AT112">
        <f t="shared" si="162"/>
        <v>28.691204071044922</v>
      </c>
      <c r="AU112">
        <f t="shared" si="163"/>
        <v>3.9504666192345534</v>
      </c>
      <c r="AV112">
        <f t="shared" si="164"/>
        <v>9.0839379859926295E-2</v>
      </c>
      <c r="AW112">
        <f t="shared" si="165"/>
        <v>1.4389816643255762</v>
      </c>
      <c r="AX112">
        <f t="shared" si="166"/>
        <v>2.5114849549089771</v>
      </c>
      <c r="AY112">
        <f t="shared" si="167"/>
        <v>5.7036864717165285E-2</v>
      </c>
      <c r="AZ112">
        <f t="shared" si="168"/>
        <v>13.762244110431739</v>
      </c>
      <c r="BA112">
        <f t="shared" si="169"/>
        <v>0.52080949083611316</v>
      </c>
      <c r="BB112">
        <f t="shared" si="170"/>
        <v>36.888469037646175</v>
      </c>
      <c r="BC112">
        <f t="shared" si="171"/>
        <v>381.42876409955659</v>
      </c>
      <c r="BD112">
        <f t="shared" si="172"/>
        <v>9.255749139424339E-3</v>
      </c>
    </row>
    <row r="113" spans="1:114" x14ac:dyDescent="0.25">
      <c r="A113" s="1">
        <v>90</v>
      </c>
      <c r="B113" s="1" t="s">
        <v>129</v>
      </c>
      <c r="C113" s="1">
        <v>1136.0000267997384</v>
      </c>
      <c r="D113" s="1">
        <v>0</v>
      </c>
      <c r="E113">
        <f t="shared" si="145"/>
        <v>9.677413745175631</v>
      </c>
      <c r="F113">
        <f t="shared" si="146"/>
        <v>9.3936112686000273E-2</v>
      </c>
      <c r="G113">
        <f t="shared" si="147"/>
        <v>199.34143392247049</v>
      </c>
      <c r="H113">
        <f t="shared" si="148"/>
        <v>3.3393319835117863</v>
      </c>
      <c r="I113">
        <f t="shared" si="149"/>
        <v>2.4169996688996882</v>
      </c>
      <c r="J113">
        <f t="shared" si="150"/>
        <v>28.275915145874023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29.111801147460938</v>
      </c>
      <c r="P113" s="1">
        <v>28.275915145874023</v>
      </c>
      <c r="Q113" s="1">
        <v>30.113491058349609</v>
      </c>
      <c r="R113" s="1">
        <v>399.12451171875</v>
      </c>
      <c r="S113" s="1">
        <v>385.96066284179687</v>
      </c>
      <c r="T113" s="1">
        <v>17.099344253540039</v>
      </c>
      <c r="U113" s="1">
        <v>21.023588180541992</v>
      </c>
      <c r="V113" s="1">
        <v>28.920169830322266</v>
      </c>
      <c r="W113" s="1">
        <v>35.557254791259766</v>
      </c>
      <c r="X113" s="1">
        <v>499.83547973632812</v>
      </c>
      <c r="Y113" s="1">
        <v>1499.1517333984375</v>
      </c>
      <c r="Z113" s="1">
        <v>303.5845947265625</v>
      </c>
      <c r="AA113" s="1">
        <v>68.461654663085938</v>
      </c>
      <c r="AB113" s="1">
        <v>-2.5013084411621094</v>
      </c>
      <c r="AC113" s="1">
        <v>0.14972159266471863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0.83305913289388023</v>
      </c>
      <c r="AL113">
        <f t="shared" si="154"/>
        <v>3.3393319835117864E-3</v>
      </c>
      <c r="AM113">
        <f t="shared" si="155"/>
        <v>301.425915145874</v>
      </c>
      <c r="AN113">
        <f t="shared" si="156"/>
        <v>302.26180114746091</v>
      </c>
      <c r="AO113">
        <f t="shared" si="157"/>
        <v>239.86427198236561</v>
      </c>
      <c r="AP113">
        <f t="shared" si="158"/>
        <v>1.2089413990785385</v>
      </c>
      <c r="AQ113">
        <f t="shared" si="159"/>
        <v>3.8563093026948896</v>
      </c>
      <c r="AR113">
        <f t="shared" si="160"/>
        <v>56.328017803142373</v>
      </c>
      <c r="AS113">
        <f t="shared" si="161"/>
        <v>35.304429622600381</v>
      </c>
      <c r="AT113">
        <f t="shared" si="162"/>
        <v>28.69385814666748</v>
      </c>
      <c r="AU113">
        <f t="shared" si="163"/>
        <v>3.9510747606202559</v>
      </c>
      <c r="AV113">
        <f t="shared" si="164"/>
        <v>9.0928551230243002E-2</v>
      </c>
      <c r="AW113">
        <f t="shared" si="165"/>
        <v>1.4393096337952012</v>
      </c>
      <c r="AX113">
        <f t="shared" si="166"/>
        <v>2.5117651268250549</v>
      </c>
      <c r="AY113">
        <f t="shared" si="167"/>
        <v>5.7093113141370083E-2</v>
      </c>
      <c r="AZ113">
        <f t="shared" si="168"/>
        <v>13.647244409244539</v>
      </c>
      <c r="BA113">
        <f t="shared" si="169"/>
        <v>0.51648121975627193</v>
      </c>
      <c r="BB113">
        <f t="shared" si="170"/>
        <v>36.889365790632155</v>
      </c>
      <c r="BC113">
        <f t="shared" si="171"/>
        <v>381.36048382685334</v>
      </c>
      <c r="BD113">
        <f t="shared" si="172"/>
        <v>9.3610552401952284E-3</v>
      </c>
      <c r="BE113">
        <f>AVERAGE(E99:E113)</f>
        <v>9.5928353831426705</v>
      </c>
      <c r="BF113">
        <f>AVERAGE(O99:O113)</f>
        <v>29.102752176920571</v>
      </c>
      <c r="BG113">
        <f>AVERAGE(P99:P113)</f>
        <v>28.258884048461915</v>
      </c>
      <c r="BH113" t="e">
        <f>AVERAGE(B99:B113)</f>
        <v>#DIV/0!</v>
      </c>
      <c r="BI113">
        <f t="shared" ref="BI113:DJ113" si="173">AVERAGE(C99:C113)</f>
        <v>1132.5333602105577</v>
      </c>
      <c r="BJ113">
        <f t="shared" si="173"/>
        <v>0</v>
      </c>
      <c r="BK113">
        <f t="shared" si="173"/>
        <v>9.5928353831426705</v>
      </c>
      <c r="BL113">
        <f t="shared" si="173"/>
        <v>9.4099963046917076E-2</v>
      </c>
      <c r="BM113">
        <f t="shared" si="173"/>
        <v>201.08619732753687</v>
      </c>
      <c r="BN113">
        <f t="shared" si="173"/>
        <v>3.3407791801904643</v>
      </c>
      <c r="BO113">
        <f t="shared" si="173"/>
        <v>2.4140737831237535</v>
      </c>
      <c r="BP113">
        <f t="shared" si="173"/>
        <v>28.258884048461915</v>
      </c>
      <c r="BQ113">
        <f t="shared" si="173"/>
        <v>6</v>
      </c>
      <c r="BR113">
        <f t="shared" si="173"/>
        <v>1.4200000166893005</v>
      </c>
      <c r="BS113">
        <f t="shared" si="173"/>
        <v>1</v>
      </c>
      <c r="BT113">
        <f t="shared" si="173"/>
        <v>2.8400000333786011</v>
      </c>
      <c r="BU113">
        <f t="shared" si="173"/>
        <v>29.102752176920571</v>
      </c>
      <c r="BV113">
        <f t="shared" si="173"/>
        <v>28.258884048461915</v>
      </c>
      <c r="BW113">
        <f t="shared" si="173"/>
        <v>30.114898681640625</v>
      </c>
      <c r="BX113">
        <f t="shared" si="173"/>
        <v>399.03263142903648</v>
      </c>
      <c r="BY113">
        <f t="shared" si="173"/>
        <v>385.96937866210936</v>
      </c>
      <c r="BZ113">
        <f t="shared" si="173"/>
        <v>17.084364446004233</v>
      </c>
      <c r="CA113">
        <f t="shared" si="173"/>
        <v>21.010429509480794</v>
      </c>
      <c r="CB113">
        <f t="shared" si="173"/>
        <v>28.910109456380209</v>
      </c>
      <c r="CC113">
        <f t="shared" si="173"/>
        <v>35.55378875732422</v>
      </c>
      <c r="CD113">
        <f t="shared" si="173"/>
        <v>499.82685546875001</v>
      </c>
      <c r="CE113">
        <f t="shared" si="173"/>
        <v>1499.2612141927084</v>
      </c>
      <c r="CF113">
        <f t="shared" si="173"/>
        <v>303.20112915039061</v>
      </c>
      <c r="CG113">
        <f t="shared" si="173"/>
        <v>68.462026977539068</v>
      </c>
      <c r="CH113">
        <f t="shared" si="173"/>
        <v>-2.5013084411621094</v>
      </c>
      <c r="CI113">
        <f t="shared" si="173"/>
        <v>0.14972159266471863</v>
      </c>
      <c r="CJ113">
        <f t="shared" si="173"/>
        <v>1</v>
      </c>
      <c r="CK113">
        <f t="shared" si="173"/>
        <v>-0.21956524252891541</v>
      </c>
      <c r="CL113">
        <f t="shared" si="173"/>
        <v>2.737391471862793</v>
      </c>
      <c r="CM113">
        <f t="shared" si="173"/>
        <v>1</v>
      </c>
      <c r="CN113">
        <f t="shared" si="173"/>
        <v>0</v>
      </c>
      <c r="CO113">
        <f t="shared" si="173"/>
        <v>0.15999999642372131</v>
      </c>
      <c r="CP113">
        <f t="shared" si="173"/>
        <v>111115</v>
      </c>
      <c r="CQ113">
        <f t="shared" si="173"/>
        <v>0.8330447591145832</v>
      </c>
      <c r="CR113">
        <f t="shared" si="173"/>
        <v>3.340779180190464E-3</v>
      </c>
      <c r="CS113">
        <f t="shared" si="173"/>
        <v>301.40888404846191</v>
      </c>
      <c r="CT113">
        <f t="shared" si="173"/>
        <v>302.25275217692058</v>
      </c>
      <c r="CU113">
        <f t="shared" si="173"/>
        <v>239.88178890905741</v>
      </c>
      <c r="CV113">
        <f t="shared" si="173"/>
        <v>1.2095241400819661</v>
      </c>
      <c r="CW113">
        <f t="shared" si="173"/>
        <v>3.8524903743489376</v>
      </c>
      <c r="CX113">
        <f t="shared" si="173"/>
        <v>56.271929806974775</v>
      </c>
      <c r="CY113">
        <f t="shared" si="173"/>
        <v>35.261500297493974</v>
      </c>
      <c r="CZ113">
        <f t="shared" si="173"/>
        <v>28.680818112691245</v>
      </c>
      <c r="DA113">
        <f t="shared" si="173"/>
        <v>3.9480878591511552</v>
      </c>
      <c r="DB113">
        <f t="shared" si="173"/>
        <v>9.1082058682124253E-2</v>
      </c>
      <c r="DC113">
        <f t="shared" si="173"/>
        <v>1.4384165912251843</v>
      </c>
      <c r="DD113">
        <f t="shared" si="173"/>
        <v>2.5096712679259712</v>
      </c>
      <c r="DE113">
        <f t="shared" si="173"/>
        <v>5.7189946234373373E-2</v>
      </c>
      <c r="DF113">
        <f t="shared" si="173"/>
        <v>13.766768796211837</v>
      </c>
      <c r="DG113">
        <f t="shared" si="173"/>
        <v>0.5209899823237728</v>
      </c>
      <c r="DH113">
        <f t="shared" si="173"/>
        <v>36.909076265167464</v>
      </c>
      <c r="DI113">
        <f t="shared" si="173"/>
        <v>381.40940414977234</v>
      </c>
      <c r="DJ113">
        <f t="shared" si="173"/>
        <v>9.2830131820159281E-3</v>
      </c>
    </row>
    <row r="114" spans="1:114" x14ac:dyDescent="0.25">
      <c r="A114" s="1" t="s">
        <v>9</v>
      </c>
      <c r="B114" s="1" t="s">
        <v>130</v>
      </c>
    </row>
    <row r="115" spans="1:114" x14ac:dyDescent="0.25">
      <c r="A115" s="1" t="s">
        <v>9</v>
      </c>
      <c r="B115" s="1" t="s">
        <v>131</v>
      </c>
    </row>
    <row r="116" spans="1:114" x14ac:dyDescent="0.25">
      <c r="A116" s="1">
        <v>91</v>
      </c>
      <c r="B116" s="1" t="s">
        <v>132</v>
      </c>
      <c r="C116" s="1">
        <v>1425.5000266768038</v>
      </c>
      <c r="D116" s="1">
        <v>0</v>
      </c>
      <c r="E116">
        <f t="shared" ref="E116:E130" si="174">(R116-S116*(1000-T116)/(1000-U116))*AK116</f>
        <v>7.7191318979362435</v>
      </c>
      <c r="F116">
        <f t="shared" ref="F116:F130" si="175">IF(AV116&lt;&gt;0,1/(1/AV116-1/N116),0)</f>
        <v>6.9424170062936094E-2</v>
      </c>
      <c r="G116">
        <f t="shared" ref="G116:G130" si="176">((AY116-AL116/2)*S116-E116)/(AY116+AL116/2)</f>
        <v>189.02870015859881</v>
      </c>
      <c r="H116">
        <f t="shared" ref="H116:H130" si="177">AL116*1000</f>
        <v>2.7080824343127503</v>
      </c>
      <c r="I116">
        <f t="shared" ref="I116:I130" si="178">(AQ116-AW116)</f>
        <v>2.6080004130262</v>
      </c>
      <c r="J116">
        <f t="shared" ref="J116:J130" si="179">(P116+AP116*D116)</f>
        <v>30.955106735229492</v>
      </c>
      <c r="K116" s="1">
        <v>6</v>
      </c>
      <c r="L116">
        <f t="shared" ref="L116:L130" si="180">(K116*AE116+AF116)</f>
        <v>1.4200000166893005</v>
      </c>
      <c r="M116" s="1">
        <v>1</v>
      </c>
      <c r="N116">
        <f t="shared" ref="N116:N130" si="181">L116*(M116+1)*(M116+1)/(M116*M116+1)</f>
        <v>2.8400000333786011</v>
      </c>
      <c r="O116" s="1">
        <v>33.442039489746094</v>
      </c>
      <c r="P116" s="1">
        <v>30.955106735229492</v>
      </c>
      <c r="Q116" s="1">
        <v>34.999538421630859</v>
      </c>
      <c r="R116" s="1">
        <v>399.60101318359375</v>
      </c>
      <c r="S116" s="1">
        <v>389.07101440429687</v>
      </c>
      <c r="T116" s="1">
        <v>24.474006652832031</v>
      </c>
      <c r="U116" s="1">
        <v>27.63470458984375</v>
      </c>
      <c r="V116" s="1">
        <v>32.351425170898438</v>
      </c>
      <c r="W116" s="1">
        <v>36.529453277587891</v>
      </c>
      <c r="X116" s="1">
        <v>499.87289428710937</v>
      </c>
      <c r="Y116" s="1">
        <v>1499.0888671875</v>
      </c>
      <c r="Z116" s="1">
        <v>258.52786254882812</v>
      </c>
      <c r="AA116" s="1">
        <v>68.458953857421875</v>
      </c>
      <c r="AB116" s="1">
        <v>-1.7686119079589844</v>
      </c>
      <c r="AC116" s="1">
        <v>6.3957661390304565E-2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ref="AK116:AK130" si="182">X116*0.000001/(K116*0.0001)</f>
        <v>0.83312149047851558</v>
      </c>
      <c r="AL116">
        <f t="shared" ref="AL116:AL130" si="183">(U116-T116)/(1000-U116)*AK116</f>
        <v>2.7080824343127504E-3</v>
      </c>
      <c r="AM116">
        <f t="shared" ref="AM116:AM130" si="184">(P116+273.15)</f>
        <v>304.10510673522947</v>
      </c>
      <c r="AN116">
        <f t="shared" ref="AN116:AN130" si="185">(O116+273.15)</f>
        <v>306.59203948974607</v>
      </c>
      <c r="AO116">
        <f t="shared" ref="AO116:AO130" si="186">(Y116*AG116+Z116*AH116)*AI116</f>
        <v>239.85421338884044</v>
      </c>
      <c r="AP116">
        <f t="shared" ref="AP116:AP130" si="187">((AO116+0.00000010773*(AN116^4-AM116^4))-AL116*44100)/(L116*51.4+0.00000043092*AM116^3)</f>
        <v>1.7735164702001169</v>
      </c>
      <c r="AQ116">
        <f t="shared" ref="AQ116:AQ130" si="188">0.61365*EXP(17.502*J116/(240.97+J116))</f>
        <v>4.4998433794057977</v>
      </c>
      <c r="AR116">
        <f t="shared" ref="AR116:AR130" si="189">AQ116*1000/AA116</f>
        <v>65.730530863465034</v>
      </c>
      <c r="AS116">
        <f t="shared" ref="AS116:AS130" si="190">(AR116-U116)</f>
        <v>38.095826273621284</v>
      </c>
      <c r="AT116">
        <f t="shared" ref="AT116:AT130" si="191">IF(D116,P116,(O116+P116)/2)</f>
        <v>32.198573112487793</v>
      </c>
      <c r="AU116">
        <f t="shared" ref="AU116:AU130" si="192">0.61365*EXP(17.502*AT116/(240.97+AT116))</f>
        <v>4.8290153482926783</v>
      </c>
      <c r="AV116">
        <f t="shared" ref="AV116:AV130" si="193">IF(AS116&lt;&gt;0,(1000-(AR116+U116)/2)/AS116*AL116,0)</f>
        <v>6.7767582693096295E-2</v>
      </c>
      <c r="AW116">
        <f t="shared" ref="AW116:AW130" si="194">U116*AA116/1000</f>
        <v>1.8918429663795977</v>
      </c>
      <c r="AX116">
        <f t="shared" ref="AX116:AX130" si="195">(AU116-AW116)</f>
        <v>2.9371723819130806</v>
      </c>
      <c r="AY116">
        <f t="shared" ref="AY116:AY130" si="196">1/(1.6/F116+1.37/N116)</f>
        <v>4.2500521807793352E-2</v>
      </c>
      <c r="AZ116">
        <f t="shared" ref="AZ116:AZ130" si="197">G116*AA116*0.001</f>
        <v>12.94070706188595</v>
      </c>
      <c r="BA116">
        <f t="shared" ref="BA116:BA130" si="198">G116/S116</f>
        <v>0.48584626754583338</v>
      </c>
      <c r="BB116">
        <f t="shared" ref="BB116:BB130" si="199">(1-AL116*AA116/AQ116/F116)*100</f>
        <v>40.655012359740738</v>
      </c>
      <c r="BC116">
        <f t="shared" ref="BC116:BC130" si="200">(S116-E116/(N116/1.35))</f>
        <v>385.40170879171319</v>
      </c>
      <c r="BD116">
        <f t="shared" ref="BD116:BD130" si="201">E116*BB116/100/BC116</f>
        <v>8.1427091670387194E-3</v>
      </c>
    </row>
    <row r="117" spans="1:114" x14ac:dyDescent="0.25">
      <c r="A117" s="1">
        <v>92</v>
      </c>
      <c r="B117" s="1" t="s">
        <v>132</v>
      </c>
      <c r="C117" s="1">
        <v>1425.5000266768038</v>
      </c>
      <c r="D117" s="1">
        <v>0</v>
      </c>
      <c r="E117">
        <f t="shared" si="174"/>
        <v>7.7191318979362435</v>
      </c>
      <c r="F117">
        <f t="shared" si="175"/>
        <v>6.9424170062936094E-2</v>
      </c>
      <c r="G117">
        <f t="shared" si="176"/>
        <v>189.02870015859881</v>
      </c>
      <c r="H117">
        <f t="shared" si="177"/>
        <v>2.7080824343127503</v>
      </c>
      <c r="I117">
        <f t="shared" si="178"/>
        <v>2.6080004130262</v>
      </c>
      <c r="J117">
        <f t="shared" si="179"/>
        <v>30.955106735229492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33.442039489746094</v>
      </c>
      <c r="P117" s="1">
        <v>30.955106735229492</v>
      </c>
      <c r="Q117" s="1">
        <v>34.999538421630859</v>
      </c>
      <c r="R117" s="1">
        <v>399.60101318359375</v>
      </c>
      <c r="S117" s="1">
        <v>389.07101440429687</v>
      </c>
      <c r="T117" s="1">
        <v>24.474006652832031</v>
      </c>
      <c r="U117" s="1">
        <v>27.63470458984375</v>
      </c>
      <c r="V117" s="1">
        <v>32.351425170898438</v>
      </c>
      <c r="W117" s="1">
        <v>36.529453277587891</v>
      </c>
      <c r="X117" s="1">
        <v>499.87289428710937</v>
      </c>
      <c r="Y117" s="1">
        <v>1499.0888671875</v>
      </c>
      <c r="Z117" s="1">
        <v>258.52786254882812</v>
      </c>
      <c r="AA117" s="1">
        <v>68.458953857421875</v>
      </c>
      <c r="AB117" s="1">
        <v>-1.7686119079589844</v>
      </c>
      <c r="AC117" s="1">
        <v>6.3957661390304565E-2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0.83312149047851558</v>
      </c>
      <c r="AL117">
        <f t="shared" si="183"/>
        <v>2.7080824343127504E-3</v>
      </c>
      <c r="AM117">
        <f t="shared" si="184"/>
        <v>304.10510673522947</v>
      </c>
      <c r="AN117">
        <f t="shared" si="185"/>
        <v>306.59203948974607</v>
      </c>
      <c r="AO117">
        <f t="shared" si="186"/>
        <v>239.85421338884044</v>
      </c>
      <c r="AP117">
        <f t="shared" si="187"/>
        <v>1.7735164702001169</v>
      </c>
      <c r="AQ117">
        <f t="shared" si="188"/>
        <v>4.4998433794057977</v>
      </c>
      <c r="AR117">
        <f t="shared" si="189"/>
        <v>65.730530863465034</v>
      </c>
      <c r="AS117">
        <f t="shared" si="190"/>
        <v>38.095826273621284</v>
      </c>
      <c r="AT117">
        <f t="shared" si="191"/>
        <v>32.198573112487793</v>
      </c>
      <c r="AU117">
        <f t="shared" si="192"/>
        <v>4.8290153482926783</v>
      </c>
      <c r="AV117">
        <f t="shared" si="193"/>
        <v>6.7767582693096295E-2</v>
      </c>
      <c r="AW117">
        <f t="shared" si="194"/>
        <v>1.8918429663795977</v>
      </c>
      <c r="AX117">
        <f t="shared" si="195"/>
        <v>2.9371723819130806</v>
      </c>
      <c r="AY117">
        <f t="shared" si="196"/>
        <v>4.2500521807793352E-2</v>
      </c>
      <c r="AZ117">
        <f t="shared" si="197"/>
        <v>12.94070706188595</v>
      </c>
      <c r="BA117">
        <f t="shared" si="198"/>
        <v>0.48584626754583338</v>
      </c>
      <c r="BB117">
        <f t="shared" si="199"/>
        <v>40.655012359740738</v>
      </c>
      <c r="BC117">
        <f t="shared" si="200"/>
        <v>385.40170879171319</v>
      </c>
      <c r="BD117">
        <f t="shared" si="201"/>
        <v>8.1427091670387194E-3</v>
      </c>
    </row>
    <row r="118" spans="1:114" x14ac:dyDescent="0.25">
      <c r="A118" s="1">
        <v>93</v>
      </c>
      <c r="B118" s="1" t="s">
        <v>133</v>
      </c>
      <c r="C118" s="1">
        <v>1425.5000266768038</v>
      </c>
      <c r="D118" s="1">
        <v>0</v>
      </c>
      <c r="E118">
        <f t="shared" si="174"/>
        <v>7.7191318979362435</v>
      </c>
      <c r="F118">
        <f t="shared" si="175"/>
        <v>6.9424170062936094E-2</v>
      </c>
      <c r="G118">
        <f t="shared" si="176"/>
        <v>189.02870015859881</v>
      </c>
      <c r="H118">
        <f t="shared" si="177"/>
        <v>2.7080824343127503</v>
      </c>
      <c r="I118">
        <f t="shared" si="178"/>
        <v>2.6080004130262</v>
      </c>
      <c r="J118">
        <f t="shared" si="179"/>
        <v>30.955106735229492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33.442039489746094</v>
      </c>
      <c r="P118" s="1">
        <v>30.955106735229492</v>
      </c>
      <c r="Q118" s="1">
        <v>34.999538421630859</v>
      </c>
      <c r="R118" s="1">
        <v>399.60101318359375</v>
      </c>
      <c r="S118" s="1">
        <v>389.07101440429687</v>
      </c>
      <c r="T118" s="1">
        <v>24.474006652832031</v>
      </c>
      <c r="U118" s="1">
        <v>27.63470458984375</v>
      </c>
      <c r="V118" s="1">
        <v>32.351425170898438</v>
      </c>
      <c r="W118" s="1">
        <v>36.529453277587891</v>
      </c>
      <c r="X118" s="1">
        <v>499.87289428710937</v>
      </c>
      <c r="Y118" s="1">
        <v>1499.0888671875</v>
      </c>
      <c r="Z118" s="1">
        <v>258.52786254882812</v>
      </c>
      <c r="AA118" s="1">
        <v>68.458953857421875</v>
      </c>
      <c r="AB118" s="1">
        <v>-1.7686119079589844</v>
      </c>
      <c r="AC118" s="1">
        <v>6.3957661390304565E-2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0.83312149047851558</v>
      </c>
      <c r="AL118">
        <f t="shared" si="183"/>
        <v>2.7080824343127504E-3</v>
      </c>
      <c r="AM118">
        <f t="shared" si="184"/>
        <v>304.10510673522947</v>
      </c>
      <c r="AN118">
        <f t="shared" si="185"/>
        <v>306.59203948974607</v>
      </c>
      <c r="AO118">
        <f t="shared" si="186"/>
        <v>239.85421338884044</v>
      </c>
      <c r="AP118">
        <f t="shared" si="187"/>
        <v>1.7735164702001169</v>
      </c>
      <c r="AQ118">
        <f t="shared" si="188"/>
        <v>4.4998433794057977</v>
      </c>
      <c r="AR118">
        <f t="shared" si="189"/>
        <v>65.730530863465034</v>
      </c>
      <c r="AS118">
        <f t="shared" si="190"/>
        <v>38.095826273621284</v>
      </c>
      <c r="AT118">
        <f t="shared" si="191"/>
        <v>32.198573112487793</v>
      </c>
      <c r="AU118">
        <f t="shared" si="192"/>
        <v>4.8290153482926783</v>
      </c>
      <c r="AV118">
        <f t="shared" si="193"/>
        <v>6.7767582693096295E-2</v>
      </c>
      <c r="AW118">
        <f t="shared" si="194"/>
        <v>1.8918429663795977</v>
      </c>
      <c r="AX118">
        <f t="shared" si="195"/>
        <v>2.9371723819130806</v>
      </c>
      <c r="AY118">
        <f t="shared" si="196"/>
        <v>4.2500521807793352E-2</v>
      </c>
      <c r="AZ118">
        <f t="shared" si="197"/>
        <v>12.94070706188595</v>
      </c>
      <c r="BA118">
        <f t="shared" si="198"/>
        <v>0.48584626754583338</v>
      </c>
      <c r="BB118">
        <f t="shared" si="199"/>
        <v>40.655012359740738</v>
      </c>
      <c r="BC118">
        <f t="shared" si="200"/>
        <v>385.40170879171319</v>
      </c>
      <c r="BD118">
        <f t="shared" si="201"/>
        <v>8.1427091670387194E-3</v>
      </c>
    </row>
    <row r="119" spans="1:114" x14ac:dyDescent="0.25">
      <c r="A119" s="1">
        <v>94</v>
      </c>
      <c r="B119" s="1" t="s">
        <v>133</v>
      </c>
      <c r="C119" s="1">
        <v>1426.000026665628</v>
      </c>
      <c r="D119" s="1">
        <v>0</v>
      </c>
      <c r="E119">
        <f t="shared" si="174"/>
        <v>7.7440815363692943</v>
      </c>
      <c r="F119">
        <f t="shared" si="175"/>
        <v>6.9436793744215464E-2</v>
      </c>
      <c r="G119">
        <f t="shared" si="176"/>
        <v>188.44961464785206</v>
      </c>
      <c r="H119">
        <f t="shared" si="177"/>
        <v>2.7087314392190502</v>
      </c>
      <c r="I119">
        <f t="shared" si="178"/>
        <v>2.608150757400638</v>
      </c>
      <c r="J119">
        <f t="shared" si="179"/>
        <v>30.955949783325195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33.443244934082031</v>
      </c>
      <c r="P119" s="1">
        <v>30.955949783325195</v>
      </c>
      <c r="Q119" s="1">
        <v>34.999179840087891</v>
      </c>
      <c r="R119" s="1">
        <v>399.58767700195312</v>
      </c>
      <c r="S119" s="1">
        <v>389.02783203125</v>
      </c>
      <c r="T119" s="1">
        <v>24.474357604980469</v>
      </c>
      <c r="U119" s="1">
        <v>27.635730743408203</v>
      </c>
      <c r="V119" s="1">
        <v>32.349636077880859</v>
      </c>
      <c r="W119" s="1">
        <v>36.528263092041016</v>
      </c>
      <c r="X119" s="1">
        <v>499.8853759765625</v>
      </c>
      <c r="Y119" s="1">
        <v>1499.07421875</v>
      </c>
      <c r="Z119" s="1">
        <v>260.26809692382812</v>
      </c>
      <c r="AA119" s="1">
        <v>68.45880126953125</v>
      </c>
      <c r="AB119" s="1">
        <v>-1.7686119079589844</v>
      </c>
      <c r="AC119" s="1">
        <v>6.3957661390304565E-2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0.83314229329427059</v>
      </c>
      <c r="AL119">
        <f t="shared" si="183"/>
        <v>2.7087314392190503E-3</v>
      </c>
      <c r="AM119">
        <f t="shared" si="184"/>
        <v>304.10594978332517</v>
      </c>
      <c r="AN119">
        <f t="shared" si="185"/>
        <v>306.59324493408201</v>
      </c>
      <c r="AO119">
        <f t="shared" si="186"/>
        <v>239.85186963889282</v>
      </c>
      <c r="AP119">
        <f t="shared" si="187"/>
        <v>1.773206386454089</v>
      </c>
      <c r="AQ119">
        <f t="shared" si="188"/>
        <v>4.5000597563018951</v>
      </c>
      <c r="AR119">
        <f t="shared" si="189"/>
        <v>65.733838058083606</v>
      </c>
      <c r="AS119">
        <f t="shared" si="190"/>
        <v>38.098107314675403</v>
      </c>
      <c r="AT119">
        <f t="shared" si="191"/>
        <v>32.199597358703613</v>
      </c>
      <c r="AU119">
        <f t="shared" si="192"/>
        <v>4.8292949006023029</v>
      </c>
      <c r="AV119">
        <f t="shared" si="193"/>
        <v>6.7779611061804468E-2</v>
      </c>
      <c r="AW119">
        <f t="shared" si="194"/>
        <v>1.8919089989012572</v>
      </c>
      <c r="AX119">
        <f t="shared" si="195"/>
        <v>2.9373859017010457</v>
      </c>
      <c r="AY119">
        <f t="shared" si="196"/>
        <v>4.2508091383131559E-2</v>
      </c>
      <c r="AZ119">
        <f t="shared" si="197"/>
        <v>12.90103471849705</v>
      </c>
      <c r="BA119">
        <f t="shared" si="198"/>
        <v>0.48441165163914079</v>
      </c>
      <c r="BB119">
        <f t="shared" si="199"/>
        <v>40.654567547706698</v>
      </c>
      <c r="BC119">
        <f t="shared" si="200"/>
        <v>385.34666655546607</v>
      </c>
      <c r="BD119">
        <f t="shared" si="201"/>
        <v>8.170105342534666E-3</v>
      </c>
    </row>
    <row r="120" spans="1:114" x14ac:dyDescent="0.25">
      <c r="A120" s="1">
        <v>95</v>
      </c>
      <c r="B120" s="1" t="s">
        <v>134</v>
      </c>
      <c r="C120" s="1">
        <v>1426.5000266544521</v>
      </c>
      <c r="D120" s="1">
        <v>0</v>
      </c>
      <c r="E120">
        <f t="shared" si="174"/>
        <v>7.7680716144945272</v>
      </c>
      <c r="F120">
        <f t="shared" si="175"/>
        <v>6.9417718849603433E-2</v>
      </c>
      <c r="G120">
        <f t="shared" si="176"/>
        <v>187.82074037948874</v>
      </c>
      <c r="H120">
        <f t="shared" si="177"/>
        <v>2.708493803818766</v>
      </c>
      <c r="I120">
        <f t="shared" si="178"/>
        <v>2.6086050412402475</v>
      </c>
      <c r="J120">
        <f t="shared" si="179"/>
        <v>30.958286285400391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33.445213317871094</v>
      </c>
      <c r="P120" s="1">
        <v>30.958286285400391</v>
      </c>
      <c r="Q120" s="1">
        <v>34.999851226806641</v>
      </c>
      <c r="R120" s="1">
        <v>399.58303833007812</v>
      </c>
      <c r="S120" s="1">
        <v>388.9947509765625</v>
      </c>
      <c r="T120" s="1">
        <v>24.476821899414063</v>
      </c>
      <c r="U120" s="1">
        <v>27.637870788574219</v>
      </c>
      <c r="V120" s="1">
        <v>32.349308013916016</v>
      </c>
      <c r="W120" s="1">
        <v>36.527046203613281</v>
      </c>
      <c r="X120" s="1">
        <v>499.89169311523437</v>
      </c>
      <c r="Y120" s="1">
        <v>1499.0361328125</v>
      </c>
      <c r="Z120" s="1">
        <v>261.9805908203125</v>
      </c>
      <c r="AA120" s="1">
        <v>68.458763122558594</v>
      </c>
      <c r="AB120" s="1">
        <v>-1.7686119079589844</v>
      </c>
      <c r="AC120" s="1">
        <v>6.3957661390304565E-2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0.83315282185872397</v>
      </c>
      <c r="AL120">
        <f t="shared" si="183"/>
        <v>2.7084938038187661E-3</v>
      </c>
      <c r="AM120">
        <f t="shared" si="184"/>
        <v>304.10828628540037</v>
      </c>
      <c r="AN120">
        <f t="shared" si="185"/>
        <v>306.59521331787107</v>
      </c>
      <c r="AO120">
        <f t="shared" si="186"/>
        <v>239.84577588902903</v>
      </c>
      <c r="AP120">
        <f t="shared" si="187"/>
        <v>1.77320661453365</v>
      </c>
      <c r="AQ120">
        <f t="shared" si="188"/>
        <v>4.5006594907671316</v>
      </c>
      <c r="AR120">
        <f t="shared" si="189"/>
        <v>65.742635208144307</v>
      </c>
      <c r="AS120">
        <f t="shared" si="190"/>
        <v>38.104764419570088</v>
      </c>
      <c r="AT120">
        <f t="shared" si="191"/>
        <v>32.201749801635742</v>
      </c>
      <c r="AU120">
        <f t="shared" si="192"/>
        <v>4.8298824228255715</v>
      </c>
      <c r="AV120">
        <f t="shared" si="193"/>
        <v>6.776143566834078E-2</v>
      </c>
      <c r="AW120">
        <f t="shared" si="194"/>
        <v>1.8920544495268841</v>
      </c>
      <c r="AX120">
        <f t="shared" si="195"/>
        <v>2.9378279732986874</v>
      </c>
      <c r="AY120">
        <f t="shared" si="196"/>
        <v>4.2496653425873263E-2</v>
      </c>
      <c r="AZ120">
        <f t="shared" si="197"/>
        <v>12.857975575142994</v>
      </c>
      <c r="BA120">
        <f t="shared" si="198"/>
        <v>0.48283618199980599</v>
      </c>
      <c r="BB120">
        <f t="shared" si="199"/>
        <v>40.651410741879744</v>
      </c>
      <c r="BC120">
        <f t="shared" si="200"/>
        <v>385.30218176659247</v>
      </c>
      <c r="BD120">
        <f t="shared" si="201"/>
        <v>8.1957249353041117E-3</v>
      </c>
    </row>
    <row r="121" spans="1:114" x14ac:dyDescent="0.25">
      <c r="A121" s="1">
        <v>96</v>
      </c>
      <c r="B121" s="1" t="s">
        <v>134</v>
      </c>
      <c r="C121" s="1">
        <v>1427.0000266432762</v>
      </c>
      <c r="D121" s="1">
        <v>0</v>
      </c>
      <c r="E121">
        <f t="shared" si="174"/>
        <v>7.7086876665624153</v>
      </c>
      <c r="F121">
        <f t="shared" si="175"/>
        <v>6.938076056589014E-2</v>
      </c>
      <c r="G121">
        <f t="shared" si="176"/>
        <v>189.08557061943597</v>
      </c>
      <c r="H121">
        <f t="shared" si="177"/>
        <v>2.7077180319662881</v>
      </c>
      <c r="I121">
        <f t="shared" si="178"/>
        <v>2.6092023078047633</v>
      </c>
      <c r="J121">
        <f t="shared" si="179"/>
        <v>30.960758209228516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33.446029663085937</v>
      </c>
      <c r="P121" s="1">
        <v>30.960758209228516</v>
      </c>
      <c r="Q121" s="1">
        <v>35.000087738037109</v>
      </c>
      <c r="R121" s="1">
        <v>399.51837158203125</v>
      </c>
      <c r="S121" s="1">
        <v>389.001708984375</v>
      </c>
      <c r="T121" s="1">
        <v>24.47825813293457</v>
      </c>
      <c r="U121" s="1">
        <v>27.638397216796875</v>
      </c>
      <c r="V121" s="1">
        <v>32.349750518798828</v>
      </c>
      <c r="W121" s="1">
        <v>36.526096343994141</v>
      </c>
      <c r="X121" s="1">
        <v>499.89212036132812</v>
      </c>
      <c r="Y121" s="1">
        <v>1499.05126953125</v>
      </c>
      <c r="Z121" s="1">
        <v>263.475341796875</v>
      </c>
      <c r="AA121" s="1">
        <v>68.458808898925781</v>
      </c>
      <c r="AB121" s="1">
        <v>-1.7686119079589844</v>
      </c>
      <c r="AC121" s="1">
        <v>6.3957661390304565E-2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0.83315353393554681</v>
      </c>
      <c r="AL121">
        <f t="shared" si="183"/>
        <v>2.7077180319662881E-3</v>
      </c>
      <c r="AM121">
        <f t="shared" si="184"/>
        <v>304.11075820922849</v>
      </c>
      <c r="AN121">
        <f t="shared" si="185"/>
        <v>306.59602966308591</v>
      </c>
      <c r="AO121">
        <f t="shared" si="186"/>
        <v>239.84819776397489</v>
      </c>
      <c r="AP121">
        <f t="shared" si="187"/>
        <v>1.7733980087197621</v>
      </c>
      <c r="AQ121">
        <f t="shared" si="188"/>
        <v>4.5012940611420627</v>
      </c>
      <c r="AR121">
        <f t="shared" si="189"/>
        <v>65.751860623048245</v>
      </c>
      <c r="AS121">
        <f t="shared" si="190"/>
        <v>38.11346340625137</v>
      </c>
      <c r="AT121">
        <f t="shared" si="191"/>
        <v>32.203393936157227</v>
      </c>
      <c r="AU121">
        <f t="shared" si="192"/>
        <v>4.8303312411278814</v>
      </c>
      <c r="AV121">
        <f t="shared" si="193"/>
        <v>6.7726219521720032E-2</v>
      </c>
      <c r="AW121">
        <f t="shared" si="194"/>
        <v>1.8920917533372994</v>
      </c>
      <c r="AX121">
        <f t="shared" si="195"/>
        <v>2.938239487790582</v>
      </c>
      <c r="AY121">
        <f t="shared" si="196"/>
        <v>4.2474491611970838E-2</v>
      </c>
      <c r="AZ121">
        <f t="shared" si="197"/>
        <v>12.944572944580303</v>
      </c>
      <c r="BA121">
        <f t="shared" si="198"/>
        <v>0.48607902292540045</v>
      </c>
      <c r="BB121">
        <f t="shared" si="199"/>
        <v>40.645133305603423</v>
      </c>
      <c r="BC121">
        <f t="shared" si="200"/>
        <v>385.33736805918181</v>
      </c>
      <c r="BD121">
        <f t="shared" si="201"/>
        <v>8.1310732825311989E-3</v>
      </c>
    </row>
    <row r="122" spans="1:114" x14ac:dyDescent="0.25">
      <c r="A122" s="1">
        <v>97</v>
      </c>
      <c r="B122" s="1" t="s">
        <v>135</v>
      </c>
      <c r="C122" s="1">
        <v>1427.5000266321003</v>
      </c>
      <c r="D122" s="1">
        <v>0</v>
      </c>
      <c r="E122">
        <f t="shared" si="174"/>
        <v>7.6531148454536524</v>
      </c>
      <c r="F122">
        <f t="shared" si="175"/>
        <v>6.928717116070035E-2</v>
      </c>
      <c r="G122">
        <f t="shared" si="176"/>
        <v>190.13264281505116</v>
      </c>
      <c r="H122">
        <f t="shared" si="177"/>
        <v>2.7045167867569671</v>
      </c>
      <c r="I122">
        <f t="shared" si="178"/>
        <v>2.6095523487665315</v>
      </c>
      <c r="J122">
        <f t="shared" si="179"/>
        <v>30.961729049682617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33.446853637695312</v>
      </c>
      <c r="P122" s="1">
        <v>30.961729049682617</v>
      </c>
      <c r="Q122" s="1">
        <v>35.000522613525391</v>
      </c>
      <c r="R122" s="1">
        <v>399.46328735351562</v>
      </c>
      <c r="S122" s="1">
        <v>389.01516723632812</v>
      </c>
      <c r="T122" s="1">
        <v>24.480619430541992</v>
      </c>
      <c r="U122" s="1">
        <v>27.636909484863281</v>
      </c>
      <c r="V122" s="1">
        <v>32.351390838623047</v>
      </c>
      <c r="W122" s="1">
        <v>36.522464752197266</v>
      </c>
      <c r="X122" s="1">
        <v>499.9107666015625</v>
      </c>
      <c r="Y122" s="1">
        <v>1499.013671875</v>
      </c>
      <c r="Z122" s="1">
        <v>264.70755004882812</v>
      </c>
      <c r="AA122" s="1">
        <v>68.458847045898437</v>
      </c>
      <c r="AB122" s="1">
        <v>-1.7686119079589844</v>
      </c>
      <c r="AC122" s="1">
        <v>6.3957661390304565E-2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0.8331846110026041</v>
      </c>
      <c r="AL122">
        <f t="shared" si="183"/>
        <v>2.704516786756967E-3</v>
      </c>
      <c r="AM122">
        <f t="shared" si="184"/>
        <v>304.11172904968259</v>
      </c>
      <c r="AN122">
        <f t="shared" si="185"/>
        <v>306.59685363769529</v>
      </c>
      <c r="AO122">
        <f t="shared" si="186"/>
        <v>239.84218213910935</v>
      </c>
      <c r="AP122">
        <f t="shared" si="187"/>
        <v>1.7749656707472097</v>
      </c>
      <c r="AQ122">
        <f t="shared" si="188"/>
        <v>4.5015433080121268</v>
      </c>
      <c r="AR122">
        <f t="shared" si="189"/>
        <v>65.755464812225853</v>
      </c>
      <c r="AS122">
        <f t="shared" si="190"/>
        <v>38.118555327362571</v>
      </c>
      <c r="AT122">
        <f t="shared" si="191"/>
        <v>32.204291343688965</v>
      </c>
      <c r="AU122">
        <f t="shared" si="192"/>
        <v>4.8305762320942112</v>
      </c>
      <c r="AV122">
        <f t="shared" si="193"/>
        <v>6.763703772596702E-2</v>
      </c>
      <c r="AW122">
        <f t="shared" si="194"/>
        <v>1.8919909592455952</v>
      </c>
      <c r="AX122">
        <f t="shared" si="195"/>
        <v>2.9385852728486159</v>
      </c>
      <c r="AY122">
        <f t="shared" si="196"/>
        <v>4.2418369120921437E-2</v>
      </c>
      <c r="AZ122">
        <f t="shared" si="197"/>
        <v>13.016261512908027</v>
      </c>
      <c r="BA122">
        <f t="shared" si="198"/>
        <v>0.48875380403752972</v>
      </c>
      <c r="BB122">
        <f t="shared" si="199"/>
        <v>40.63848190486069</v>
      </c>
      <c r="BC122">
        <f t="shared" si="200"/>
        <v>385.37724296874586</v>
      </c>
      <c r="BD122">
        <f t="shared" si="201"/>
        <v>8.0702992934124033E-3</v>
      </c>
    </row>
    <row r="123" spans="1:114" x14ac:dyDescent="0.25">
      <c r="A123" s="1">
        <v>98</v>
      </c>
      <c r="B123" s="1" t="s">
        <v>135</v>
      </c>
      <c r="C123" s="1">
        <v>1428.0000266209245</v>
      </c>
      <c r="D123" s="1">
        <v>0</v>
      </c>
      <c r="E123">
        <f t="shared" si="174"/>
        <v>7.6751404843527906</v>
      </c>
      <c r="F123">
        <f t="shared" si="175"/>
        <v>6.9267452141794902E-2</v>
      </c>
      <c r="G123">
        <f t="shared" si="176"/>
        <v>189.56018650175059</v>
      </c>
      <c r="H123">
        <f t="shared" si="177"/>
        <v>2.7044855511377164</v>
      </c>
      <c r="I123">
        <f t="shared" si="178"/>
        <v>2.6102375508059072</v>
      </c>
      <c r="J123">
        <f t="shared" si="179"/>
        <v>30.964527130126953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33.448196411132812</v>
      </c>
      <c r="P123" s="1">
        <v>30.964527130126953</v>
      </c>
      <c r="Q123" s="1">
        <v>35.002029418945313</v>
      </c>
      <c r="R123" s="1">
        <v>399.47308349609375</v>
      </c>
      <c r="S123" s="1">
        <v>388.99856567382812</v>
      </c>
      <c r="T123" s="1">
        <v>24.481081008911133</v>
      </c>
      <c r="U123" s="1">
        <v>27.63734245300293</v>
      </c>
      <c r="V123" s="1">
        <v>32.349628448486328</v>
      </c>
      <c r="W123" s="1">
        <v>36.520355224609375</v>
      </c>
      <c r="X123" s="1">
        <v>499.9093017578125</v>
      </c>
      <c r="Y123" s="1">
        <v>1499.0057373046875</v>
      </c>
      <c r="Z123" s="1">
        <v>265.53643798828125</v>
      </c>
      <c r="AA123" s="1">
        <v>68.458976745605469</v>
      </c>
      <c r="AB123" s="1">
        <v>-1.7686119079589844</v>
      </c>
      <c r="AC123" s="1">
        <v>6.3957661390304565E-2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0.83318216959635416</v>
      </c>
      <c r="AL123">
        <f t="shared" si="183"/>
        <v>2.7044855511377166E-3</v>
      </c>
      <c r="AM123">
        <f t="shared" si="184"/>
        <v>304.11452713012693</v>
      </c>
      <c r="AN123">
        <f t="shared" si="185"/>
        <v>306.59819641113279</v>
      </c>
      <c r="AO123">
        <f t="shared" si="186"/>
        <v>239.84091260788773</v>
      </c>
      <c r="AP123">
        <f t="shared" si="187"/>
        <v>1.7747574413406317</v>
      </c>
      <c r="AQ123">
        <f t="shared" si="188"/>
        <v>4.5022617351063694</v>
      </c>
      <c r="AR123">
        <f t="shared" si="189"/>
        <v>65.76583450606978</v>
      </c>
      <c r="AS123">
        <f t="shared" si="190"/>
        <v>38.12849205306685</v>
      </c>
      <c r="AT123">
        <f t="shared" si="191"/>
        <v>32.206361770629883</v>
      </c>
      <c r="AU123">
        <f t="shared" si="192"/>
        <v>4.8311414969365947</v>
      </c>
      <c r="AV123">
        <f t="shared" si="193"/>
        <v>6.7618246645876887E-2</v>
      </c>
      <c r="AW123">
        <f t="shared" si="194"/>
        <v>1.8920241843004624</v>
      </c>
      <c r="AX123">
        <f t="shared" si="195"/>
        <v>2.9391173126361325</v>
      </c>
      <c r="AY123">
        <f t="shared" si="196"/>
        <v>4.2406543877530886E-2</v>
      </c>
      <c r="AZ123">
        <f t="shared" si="197"/>
        <v>12.977096399615979</v>
      </c>
      <c r="BA123">
        <f t="shared" si="198"/>
        <v>0.48730304743769964</v>
      </c>
      <c r="BB123">
        <f t="shared" si="199"/>
        <v>40.631631131596855</v>
      </c>
      <c r="BC123">
        <f t="shared" si="200"/>
        <v>385.35017147238517</v>
      </c>
      <c r="BD123">
        <f t="shared" si="201"/>
        <v>8.0927296814698874E-3</v>
      </c>
    </row>
    <row r="124" spans="1:114" x14ac:dyDescent="0.25">
      <c r="A124" s="1">
        <v>99</v>
      </c>
      <c r="B124" s="1" t="s">
        <v>136</v>
      </c>
      <c r="C124" s="1">
        <v>1428.5000266097486</v>
      </c>
      <c r="D124" s="1">
        <v>0</v>
      </c>
      <c r="E124">
        <f t="shared" si="174"/>
        <v>7.6256454132466107</v>
      </c>
      <c r="F124">
        <f t="shared" si="175"/>
        <v>6.928012670439504E-2</v>
      </c>
      <c r="G124">
        <f t="shared" si="176"/>
        <v>190.73075908667107</v>
      </c>
      <c r="H124">
        <f t="shared" si="177"/>
        <v>2.7051634846085846</v>
      </c>
      <c r="I124">
        <f t="shared" si="178"/>
        <v>2.6104175262762834</v>
      </c>
      <c r="J124">
        <f t="shared" si="179"/>
        <v>30.965572357177734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33.449054718017578</v>
      </c>
      <c r="P124" s="1">
        <v>30.965572357177734</v>
      </c>
      <c r="Q124" s="1">
        <v>35.001728057861328</v>
      </c>
      <c r="R124" s="1">
        <v>399.4244384765625</v>
      </c>
      <c r="S124" s="1">
        <v>389.00872802734375</v>
      </c>
      <c r="T124" s="1">
        <v>24.48151969909668</v>
      </c>
      <c r="U124" s="1">
        <v>27.638643264770508</v>
      </c>
      <c r="V124" s="1">
        <v>32.348644256591797</v>
      </c>
      <c r="W124" s="1">
        <v>36.520305633544922</v>
      </c>
      <c r="X124" s="1">
        <v>499.89739990234375</v>
      </c>
      <c r="Y124" s="1">
        <v>1498.995849609375</v>
      </c>
      <c r="Z124" s="1">
        <v>266.04043579101562</v>
      </c>
      <c r="AA124" s="1">
        <v>68.458953857421875</v>
      </c>
      <c r="AB124" s="1">
        <v>-1.7686119079589844</v>
      </c>
      <c r="AC124" s="1">
        <v>6.3957661390304565E-2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0.83316233317057276</v>
      </c>
      <c r="AL124">
        <f t="shared" si="183"/>
        <v>2.7051634846085846E-3</v>
      </c>
      <c r="AM124">
        <f t="shared" si="184"/>
        <v>304.11557235717771</v>
      </c>
      <c r="AN124">
        <f t="shared" si="185"/>
        <v>306.59905471801756</v>
      </c>
      <c r="AO124">
        <f t="shared" si="186"/>
        <v>239.83933057667309</v>
      </c>
      <c r="AP124">
        <f t="shared" si="187"/>
        <v>1.7743613665199389</v>
      </c>
      <c r="AQ124">
        <f t="shared" si="188"/>
        <v>4.5025301302209515</v>
      </c>
      <c r="AR124">
        <f t="shared" si="189"/>
        <v>65.769777019939326</v>
      </c>
      <c r="AS124">
        <f t="shared" si="190"/>
        <v>38.131133755168818</v>
      </c>
      <c r="AT124">
        <f t="shared" si="191"/>
        <v>32.207313537597656</v>
      </c>
      <c r="AU124">
        <f t="shared" si="192"/>
        <v>4.8314013662364719</v>
      </c>
      <c r="AV124">
        <f t="shared" si="193"/>
        <v>6.7630324797369315E-2</v>
      </c>
      <c r="AW124">
        <f t="shared" si="194"/>
        <v>1.8921126039446681</v>
      </c>
      <c r="AX124">
        <f t="shared" si="195"/>
        <v>2.9392887622918038</v>
      </c>
      <c r="AY124">
        <f t="shared" si="196"/>
        <v>4.2414144666401137E-2</v>
      </c>
      <c r="AZ124">
        <f t="shared" si="197"/>
        <v>13.057228235505463</v>
      </c>
      <c r="BA124">
        <f t="shared" si="198"/>
        <v>0.49029943377842267</v>
      </c>
      <c r="BB124">
        <f t="shared" si="199"/>
        <v>40.631172251505518</v>
      </c>
      <c r="BC124">
        <f t="shared" si="200"/>
        <v>385.38386141224163</v>
      </c>
      <c r="BD124">
        <f t="shared" si="201"/>
        <v>8.0397479847526387E-3</v>
      </c>
    </row>
    <row r="125" spans="1:114" x14ac:dyDescent="0.25">
      <c r="A125" s="1">
        <v>100</v>
      </c>
      <c r="B125" s="1" t="s">
        <v>136</v>
      </c>
      <c r="C125" s="1">
        <v>1429.0000265985727</v>
      </c>
      <c r="D125" s="1">
        <v>0</v>
      </c>
      <c r="E125">
        <f t="shared" si="174"/>
        <v>7.6108662220537608</v>
      </c>
      <c r="F125">
        <f t="shared" si="175"/>
        <v>6.9258430472404695E-2</v>
      </c>
      <c r="G125">
        <f t="shared" si="176"/>
        <v>191.00750069399223</v>
      </c>
      <c r="H125">
        <f t="shared" si="177"/>
        <v>2.7045785222934353</v>
      </c>
      <c r="I125">
        <f t="shared" si="178"/>
        <v>2.610661952124369</v>
      </c>
      <c r="J125">
        <f t="shared" si="179"/>
        <v>30.966512680053711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33.450119018554688</v>
      </c>
      <c r="P125" s="1">
        <v>30.966512680053711</v>
      </c>
      <c r="Q125" s="1">
        <v>35.001693725585938</v>
      </c>
      <c r="R125" s="1">
        <v>399.40066528320312</v>
      </c>
      <c r="S125" s="1">
        <v>389.00238037109375</v>
      </c>
      <c r="T125" s="1">
        <v>24.481817245483398</v>
      </c>
      <c r="U125" s="1">
        <v>27.638442993164062</v>
      </c>
      <c r="V125" s="1">
        <v>32.347293853759766</v>
      </c>
      <c r="W125" s="1">
        <v>36.518070220947266</v>
      </c>
      <c r="X125" s="1">
        <v>499.86822509765625</v>
      </c>
      <c r="Y125" s="1">
        <v>1499.001220703125</v>
      </c>
      <c r="Z125" s="1">
        <v>266.3240966796875</v>
      </c>
      <c r="AA125" s="1">
        <v>68.459342956542969</v>
      </c>
      <c r="AB125" s="1">
        <v>-1.7686119079589844</v>
      </c>
      <c r="AC125" s="1">
        <v>6.3957661390304565E-2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0.83311370849609367</v>
      </c>
      <c r="AL125">
        <f t="shared" si="183"/>
        <v>2.7045785222934355E-3</v>
      </c>
      <c r="AM125">
        <f t="shared" si="184"/>
        <v>304.11651268005369</v>
      </c>
      <c r="AN125">
        <f t="shared" si="185"/>
        <v>306.60011901855466</v>
      </c>
      <c r="AO125">
        <f t="shared" si="186"/>
        <v>239.84018995165388</v>
      </c>
      <c r="AP125">
        <f t="shared" si="187"/>
        <v>1.774693625145952</v>
      </c>
      <c r="AQ125">
        <f t="shared" si="188"/>
        <v>4.5027715997782494</v>
      </c>
      <c r="AR125">
        <f t="shared" si="189"/>
        <v>65.772930403912085</v>
      </c>
      <c r="AS125">
        <f t="shared" si="190"/>
        <v>38.134487410748022</v>
      </c>
      <c r="AT125">
        <f t="shared" si="191"/>
        <v>32.208315849304199</v>
      </c>
      <c r="AU125">
        <f t="shared" si="192"/>
        <v>4.8316750493645602</v>
      </c>
      <c r="AV125">
        <f t="shared" si="193"/>
        <v>6.7609649433833297E-2</v>
      </c>
      <c r="AW125">
        <f t="shared" si="194"/>
        <v>1.8921096476538806</v>
      </c>
      <c r="AX125">
        <f t="shared" si="195"/>
        <v>2.9395654017106798</v>
      </c>
      <c r="AY125">
        <f t="shared" si="196"/>
        <v>4.240113365188191E-2</v>
      </c>
      <c r="AZ125">
        <f t="shared" si="197"/>
        <v>13.076247997282133</v>
      </c>
      <c r="BA125">
        <f t="shared" si="198"/>
        <v>0.49101884803835444</v>
      </c>
      <c r="BB125">
        <f t="shared" si="199"/>
        <v>40.628262597230481</v>
      </c>
      <c r="BC125">
        <f t="shared" si="200"/>
        <v>385.38453907566623</v>
      </c>
      <c r="BD125">
        <f t="shared" si="201"/>
        <v>8.0235774949259254E-3</v>
      </c>
    </row>
    <row r="126" spans="1:114" x14ac:dyDescent="0.25">
      <c r="A126" s="1">
        <v>101</v>
      </c>
      <c r="B126" s="1" t="s">
        <v>137</v>
      </c>
      <c r="C126" s="1">
        <v>1429.5000265873969</v>
      </c>
      <c r="D126" s="1">
        <v>0</v>
      </c>
      <c r="E126">
        <f t="shared" si="174"/>
        <v>7.5845803833925869</v>
      </c>
      <c r="F126">
        <f t="shared" si="175"/>
        <v>6.9209099307055683E-2</v>
      </c>
      <c r="G126">
        <f t="shared" si="176"/>
        <v>191.46907034817187</v>
      </c>
      <c r="H126">
        <f t="shared" si="177"/>
        <v>2.703362717139989</v>
      </c>
      <c r="I126">
        <f t="shared" si="178"/>
        <v>2.6112685926756738</v>
      </c>
      <c r="J126">
        <f t="shared" si="179"/>
        <v>30.96906852722168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33.451583862304688</v>
      </c>
      <c r="P126" s="1">
        <v>30.96906852722168</v>
      </c>
      <c r="Q126" s="1">
        <v>35.002464294433594</v>
      </c>
      <c r="R126" s="1">
        <v>399.35354614257813</v>
      </c>
      <c r="S126" s="1">
        <v>388.98776245117187</v>
      </c>
      <c r="T126" s="1">
        <v>24.484283447265625</v>
      </c>
      <c r="U126" s="1">
        <v>27.639385223388672</v>
      </c>
      <c r="V126" s="1">
        <v>32.347644805908203</v>
      </c>
      <c r="W126" s="1">
        <v>36.516040802001953</v>
      </c>
      <c r="X126" s="1">
        <v>499.88436889648438</v>
      </c>
      <c r="Y126" s="1">
        <v>1499.05712890625</v>
      </c>
      <c r="Z126" s="1">
        <v>266.31216430664062</v>
      </c>
      <c r="AA126" s="1">
        <v>68.458808898925781</v>
      </c>
      <c r="AB126" s="1">
        <v>-1.7686119079589844</v>
      </c>
      <c r="AC126" s="1">
        <v>6.3957661390304565E-2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0.83314061482747381</v>
      </c>
      <c r="AL126">
        <f t="shared" si="183"/>
        <v>2.7033627171399888E-3</v>
      </c>
      <c r="AM126">
        <f t="shared" si="184"/>
        <v>304.11906852722166</v>
      </c>
      <c r="AN126">
        <f t="shared" si="185"/>
        <v>306.60158386230466</v>
      </c>
      <c r="AO126">
        <f t="shared" si="186"/>
        <v>239.84913526395394</v>
      </c>
      <c r="AP126">
        <f t="shared" si="187"/>
        <v>1.7752721193671384</v>
      </c>
      <c r="AQ126">
        <f t="shared" si="188"/>
        <v>4.5034279837674323</v>
      </c>
      <c r="AR126">
        <f t="shared" si="189"/>
        <v>65.783031522158097</v>
      </c>
      <c r="AS126">
        <f t="shared" si="190"/>
        <v>38.143646298769426</v>
      </c>
      <c r="AT126">
        <f t="shared" si="191"/>
        <v>32.210326194763184</v>
      </c>
      <c r="AU126">
        <f t="shared" si="192"/>
        <v>4.8322240187139887</v>
      </c>
      <c r="AV126">
        <f t="shared" si="193"/>
        <v>6.7562638290184038E-2</v>
      </c>
      <c r="AW126">
        <f t="shared" si="194"/>
        <v>1.8921593910917582</v>
      </c>
      <c r="AX126">
        <f t="shared" si="195"/>
        <v>2.9400646276222302</v>
      </c>
      <c r="AY126">
        <f t="shared" si="196"/>
        <v>4.2371549622137891E-2</v>
      </c>
      <c r="AZ126">
        <f t="shared" si="197"/>
        <v>13.107744497020475</v>
      </c>
      <c r="BA126">
        <f t="shared" si="198"/>
        <v>0.49222389193337729</v>
      </c>
      <c r="BB126">
        <f t="shared" si="199"/>
        <v>40.621771149587929</v>
      </c>
      <c r="BC126">
        <f t="shared" si="200"/>
        <v>385.38241618453856</v>
      </c>
      <c r="BD126">
        <f t="shared" si="201"/>
        <v>7.9946327507660793E-3</v>
      </c>
    </row>
    <row r="127" spans="1:114" x14ac:dyDescent="0.25">
      <c r="A127" s="1">
        <v>102</v>
      </c>
      <c r="B127" s="1" t="s">
        <v>137</v>
      </c>
      <c r="C127" s="1">
        <v>1430.000026576221</v>
      </c>
      <c r="D127" s="1">
        <v>0</v>
      </c>
      <c r="E127">
        <f t="shared" si="174"/>
        <v>7.5764228097094515</v>
      </c>
      <c r="F127">
        <f t="shared" si="175"/>
        <v>6.9085988483990141E-2</v>
      </c>
      <c r="G127">
        <f t="shared" si="176"/>
        <v>191.33795928592016</v>
      </c>
      <c r="H127">
        <f t="shared" si="177"/>
        <v>2.6992429987183151</v>
      </c>
      <c r="I127">
        <f t="shared" si="178"/>
        <v>2.6118206583803305</v>
      </c>
      <c r="J127">
        <f t="shared" si="179"/>
        <v>30.970611572265625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33.452178955078125</v>
      </c>
      <c r="P127" s="1">
        <v>30.970611572265625</v>
      </c>
      <c r="Q127" s="1">
        <v>35.002090454101562</v>
      </c>
      <c r="R127" s="1">
        <v>399.33087158203125</v>
      </c>
      <c r="S127" s="1">
        <v>388.97573852539062</v>
      </c>
      <c r="T127" s="1">
        <v>24.486467361450195</v>
      </c>
      <c r="U127" s="1">
        <v>27.637104034423828</v>
      </c>
      <c r="V127" s="1">
        <v>32.349464416503906</v>
      </c>
      <c r="W127" s="1">
        <v>36.511817932128906</v>
      </c>
      <c r="X127" s="1">
        <v>499.83111572265625</v>
      </c>
      <c r="Y127" s="1">
        <v>1499.0499267578125</v>
      </c>
      <c r="Z127" s="1">
        <v>266.24319458007812</v>
      </c>
      <c r="AA127" s="1">
        <v>68.458824157714844</v>
      </c>
      <c r="AB127" s="1">
        <v>-1.7686119079589844</v>
      </c>
      <c r="AC127" s="1">
        <v>6.3957661390304565E-2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0.83305185953776029</v>
      </c>
      <c r="AL127">
        <f t="shared" si="183"/>
        <v>2.6992429987183152E-3</v>
      </c>
      <c r="AM127">
        <f t="shared" si="184"/>
        <v>304.1206115722656</v>
      </c>
      <c r="AN127">
        <f t="shared" si="185"/>
        <v>306.6021789550781</v>
      </c>
      <c r="AO127">
        <f t="shared" si="186"/>
        <v>239.8479829202297</v>
      </c>
      <c r="AP127">
        <f t="shared" si="187"/>
        <v>1.7772564930654835</v>
      </c>
      <c r="AQ127">
        <f t="shared" si="188"/>
        <v>4.5038243037014229</v>
      </c>
      <c r="AR127">
        <f t="shared" si="189"/>
        <v>65.788806032156657</v>
      </c>
      <c r="AS127">
        <f t="shared" si="190"/>
        <v>38.151701997732829</v>
      </c>
      <c r="AT127">
        <f t="shared" si="191"/>
        <v>32.211395263671875</v>
      </c>
      <c r="AU127">
        <f t="shared" si="192"/>
        <v>4.8325159737678058</v>
      </c>
      <c r="AV127">
        <f t="shared" si="193"/>
        <v>6.7445310357272484E-2</v>
      </c>
      <c r="AW127">
        <f t="shared" si="194"/>
        <v>1.8920036453210924</v>
      </c>
      <c r="AX127">
        <f t="shared" si="195"/>
        <v>2.9405123284467134</v>
      </c>
      <c r="AY127">
        <f t="shared" si="196"/>
        <v>4.2297715977263423E-2</v>
      </c>
      <c r="AZ127">
        <f t="shared" si="197"/>
        <v>13.09877170945081</v>
      </c>
      <c r="BA127">
        <f t="shared" si="198"/>
        <v>0.49190203998656451</v>
      </c>
      <c r="BB127">
        <f t="shared" si="199"/>
        <v>40.611821796291537</v>
      </c>
      <c r="BC127">
        <f t="shared" si="200"/>
        <v>385.37426997859632</v>
      </c>
      <c r="BD127">
        <f t="shared" si="201"/>
        <v>7.9842469249015481E-3</v>
      </c>
    </row>
    <row r="128" spans="1:114" x14ac:dyDescent="0.25">
      <c r="A128" s="1">
        <v>103</v>
      </c>
      <c r="B128" s="1" t="s">
        <v>138</v>
      </c>
      <c r="C128" s="1">
        <v>1430.5000265650451</v>
      </c>
      <c r="D128" s="1">
        <v>0</v>
      </c>
      <c r="E128">
        <f t="shared" si="174"/>
        <v>7.5417647357450877</v>
      </c>
      <c r="F128">
        <f t="shared" si="175"/>
        <v>6.9031960278233925E-2</v>
      </c>
      <c r="G128">
        <f t="shared" si="176"/>
        <v>192.01454563517575</v>
      </c>
      <c r="H128">
        <f t="shared" si="177"/>
        <v>2.6978741159634447</v>
      </c>
      <c r="I128">
        <f t="shared" si="178"/>
        <v>2.6124955193989123</v>
      </c>
      <c r="J128">
        <f t="shared" si="179"/>
        <v>30.972942352294922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33.452713012695312</v>
      </c>
      <c r="P128" s="1">
        <v>30.972942352294922</v>
      </c>
      <c r="Q128" s="1">
        <v>35.002025604248047</v>
      </c>
      <c r="R128" s="1">
        <v>399.30923461914062</v>
      </c>
      <c r="S128" s="1">
        <v>388.9967041015625</v>
      </c>
      <c r="T128" s="1">
        <v>24.48692512512207</v>
      </c>
      <c r="U128" s="1">
        <v>27.635837554931641</v>
      </c>
      <c r="V128" s="1">
        <v>32.349281311035156</v>
      </c>
      <c r="W128" s="1">
        <v>36.509258270263672</v>
      </c>
      <c r="X128" s="1">
        <v>499.85183715820312</v>
      </c>
      <c r="Y128" s="1">
        <v>1499.0628662109375</v>
      </c>
      <c r="Z128" s="1">
        <v>266.22836303710937</v>
      </c>
      <c r="AA128" s="1">
        <v>68.459205627441406</v>
      </c>
      <c r="AB128" s="1">
        <v>-1.7686119079589844</v>
      </c>
      <c r="AC128" s="1">
        <v>6.3957661390304565E-2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0.83308639526367168</v>
      </c>
      <c r="AL128">
        <f t="shared" si="183"/>
        <v>2.6978741159634449E-3</v>
      </c>
      <c r="AM128">
        <f t="shared" si="184"/>
        <v>304.1229423522949</v>
      </c>
      <c r="AN128">
        <f t="shared" si="185"/>
        <v>306.60271301269529</v>
      </c>
      <c r="AO128">
        <f t="shared" si="186"/>
        <v>239.85005323268342</v>
      </c>
      <c r="AP128">
        <f t="shared" si="187"/>
        <v>1.7777302885586506</v>
      </c>
      <c r="AQ128">
        <f t="shared" si="188"/>
        <v>4.5044230052585448</v>
      </c>
      <c r="AR128">
        <f t="shared" si="189"/>
        <v>65.797184819406922</v>
      </c>
      <c r="AS128">
        <f t="shared" si="190"/>
        <v>38.161347264475282</v>
      </c>
      <c r="AT128">
        <f t="shared" si="191"/>
        <v>32.212827682495117</v>
      </c>
      <c r="AU128">
        <f t="shared" si="192"/>
        <v>4.8329071811469611</v>
      </c>
      <c r="AV128">
        <f t="shared" si="193"/>
        <v>6.7393816885432931E-2</v>
      </c>
      <c r="AW128">
        <f t="shared" si="194"/>
        <v>1.8919274858596327</v>
      </c>
      <c r="AX128">
        <f t="shared" si="195"/>
        <v>2.9409796952873286</v>
      </c>
      <c r="AY128">
        <f t="shared" si="196"/>
        <v>4.2265311774619028E-2</v>
      </c>
      <c r="AZ128">
        <f t="shared" si="197"/>
        <v>13.145163263098228</v>
      </c>
      <c r="BA128">
        <f t="shared" si="198"/>
        <v>0.49361483943330015</v>
      </c>
      <c r="BB128">
        <f t="shared" si="199"/>
        <v>40.603047515543267</v>
      </c>
      <c r="BC128">
        <f t="shared" si="200"/>
        <v>385.41171034325481</v>
      </c>
      <c r="BD128">
        <f t="shared" si="201"/>
        <v>7.9452342442782146E-3</v>
      </c>
    </row>
    <row r="129" spans="1:114" x14ac:dyDescent="0.25">
      <c r="A129" s="1">
        <v>104</v>
      </c>
      <c r="B129" s="1" t="s">
        <v>138</v>
      </c>
      <c r="C129" s="1">
        <v>1431.0000265538692</v>
      </c>
      <c r="D129" s="1">
        <v>0</v>
      </c>
      <c r="E129">
        <f t="shared" si="174"/>
        <v>7.5984298854589012</v>
      </c>
      <c r="F129">
        <f t="shared" si="175"/>
        <v>6.8973197758866914E-2</v>
      </c>
      <c r="G129">
        <f t="shared" si="176"/>
        <v>190.52520199416688</v>
      </c>
      <c r="H129">
        <f t="shared" si="177"/>
        <v>2.696423394443169</v>
      </c>
      <c r="I129">
        <f t="shared" si="178"/>
        <v>2.6132432396361938</v>
      </c>
      <c r="J129">
        <f t="shared" si="179"/>
        <v>30.975851058959961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33.453643798828125</v>
      </c>
      <c r="P129" s="1">
        <v>30.975851058959961</v>
      </c>
      <c r="Q129" s="1">
        <v>35.002769470214844</v>
      </c>
      <c r="R129" s="1">
        <v>399.334716796875</v>
      </c>
      <c r="S129" s="1">
        <v>388.9547119140625</v>
      </c>
      <c r="T129" s="1">
        <v>24.48857307434082</v>
      </c>
      <c r="U129" s="1">
        <v>27.635873794555664</v>
      </c>
      <c r="V129" s="1">
        <v>32.349720001220703</v>
      </c>
      <c r="W129" s="1">
        <v>36.507343292236328</v>
      </c>
      <c r="X129" s="1">
        <v>499.8388671875</v>
      </c>
      <c r="Y129" s="1">
        <v>1499.046630859375</v>
      </c>
      <c r="Z129" s="1">
        <v>266.30300903320312</v>
      </c>
      <c r="AA129" s="1">
        <v>68.459098815917969</v>
      </c>
      <c r="AB129" s="1">
        <v>-1.7686119079589844</v>
      </c>
      <c r="AC129" s="1">
        <v>6.3957661390304565E-2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0.83306477864583317</v>
      </c>
      <c r="AL129">
        <f t="shared" si="183"/>
        <v>2.696423394443169E-3</v>
      </c>
      <c r="AM129">
        <f t="shared" si="184"/>
        <v>304.12585105895994</v>
      </c>
      <c r="AN129">
        <f t="shared" si="185"/>
        <v>306.6036437988281</v>
      </c>
      <c r="AO129">
        <f t="shared" si="186"/>
        <v>239.84745557649148</v>
      </c>
      <c r="AP129">
        <f t="shared" si="187"/>
        <v>1.7781657742385832</v>
      </c>
      <c r="AQ129">
        <f t="shared" si="188"/>
        <v>4.5051702546019179</v>
      </c>
      <c r="AR129">
        <f t="shared" si="189"/>
        <v>65.808202744766263</v>
      </c>
      <c r="AS129">
        <f t="shared" si="190"/>
        <v>38.172328950210598</v>
      </c>
      <c r="AT129">
        <f t="shared" si="191"/>
        <v>32.214747428894043</v>
      </c>
      <c r="AU129">
        <f t="shared" si="192"/>
        <v>4.8334315256112417</v>
      </c>
      <c r="AV129">
        <f t="shared" si="193"/>
        <v>6.7337809038832686E-2</v>
      </c>
      <c r="AW129">
        <f t="shared" si="194"/>
        <v>1.8919270149657241</v>
      </c>
      <c r="AX129">
        <f t="shared" si="195"/>
        <v>2.9415045106455175</v>
      </c>
      <c r="AY129">
        <f t="shared" si="196"/>
        <v>4.2230066924409324E-2</v>
      </c>
      <c r="AZ129">
        <f t="shared" si="197"/>
        <v>13.043183630241401</v>
      </c>
      <c r="BA129">
        <f t="shared" si="198"/>
        <v>0.48983903821754554</v>
      </c>
      <c r="BB129">
        <f t="shared" si="199"/>
        <v>40.594357828370754</v>
      </c>
      <c r="BC129">
        <f t="shared" si="200"/>
        <v>385.34278225743986</v>
      </c>
      <c r="BD129">
        <f t="shared" si="201"/>
        <v>8.0046492605130269E-3</v>
      </c>
    </row>
    <row r="130" spans="1:114" x14ac:dyDescent="0.25">
      <c r="A130" s="1">
        <v>105</v>
      </c>
      <c r="B130" s="1" t="s">
        <v>139</v>
      </c>
      <c r="C130" s="1">
        <v>1431.5000265426934</v>
      </c>
      <c r="D130" s="1">
        <v>0</v>
      </c>
      <c r="E130">
        <f t="shared" si="174"/>
        <v>7.6533590276251653</v>
      </c>
      <c r="F130">
        <f t="shared" si="175"/>
        <v>6.8966099672914186E-2</v>
      </c>
      <c r="G130">
        <f t="shared" si="176"/>
        <v>189.22248940740045</v>
      </c>
      <c r="H130">
        <f t="shared" si="177"/>
        <v>2.6968246764453028</v>
      </c>
      <c r="I130">
        <f t="shared" si="178"/>
        <v>2.6138874368957179</v>
      </c>
      <c r="J130">
        <f t="shared" si="179"/>
        <v>30.978469848632813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33.454654693603516</v>
      </c>
      <c r="P130" s="1">
        <v>30.978469848632813</v>
      </c>
      <c r="Q130" s="1">
        <v>35.002357482910156</v>
      </c>
      <c r="R130" s="1">
        <v>399.37948608398437</v>
      </c>
      <c r="S130" s="1">
        <v>388.93331909179687</v>
      </c>
      <c r="T130" s="1">
        <v>24.488424301147461</v>
      </c>
      <c r="U130" s="1">
        <v>27.636224746704102</v>
      </c>
      <c r="V130" s="1">
        <v>32.347770690917969</v>
      </c>
      <c r="W130" s="1">
        <v>36.505828857421875</v>
      </c>
      <c r="X130" s="1">
        <v>499.83370971679687</v>
      </c>
      <c r="Y130" s="1">
        <v>1499.0565185546875</v>
      </c>
      <c r="Z130" s="1">
        <v>266.35137939453125</v>
      </c>
      <c r="AA130" s="1">
        <v>68.459266662597656</v>
      </c>
      <c r="AB130" s="1">
        <v>-1.7686119079589844</v>
      </c>
      <c r="AC130" s="1">
        <v>6.3957661390304565E-2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0.83305618286132799</v>
      </c>
      <c r="AL130">
        <f t="shared" si="183"/>
        <v>2.6968246764453026E-3</v>
      </c>
      <c r="AM130">
        <f t="shared" si="184"/>
        <v>304.12846984863279</v>
      </c>
      <c r="AN130">
        <f t="shared" si="185"/>
        <v>306.60465469360349</v>
      </c>
      <c r="AO130">
        <f t="shared" si="186"/>
        <v>239.84903760770612</v>
      </c>
      <c r="AP130">
        <f t="shared" si="187"/>
        <v>1.7777444383684335</v>
      </c>
      <c r="AQ130">
        <f t="shared" si="188"/>
        <v>4.5058431163778145</v>
      </c>
      <c r="AR130">
        <f t="shared" si="189"/>
        <v>65.817870042121797</v>
      </c>
      <c r="AS130">
        <f t="shared" si="190"/>
        <v>38.181645295417695</v>
      </c>
      <c r="AT130">
        <f t="shared" si="191"/>
        <v>32.216562271118164</v>
      </c>
      <c r="AU130">
        <f t="shared" si="192"/>
        <v>4.8339272629055472</v>
      </c>
      <c r="AV130">
        <f t="shared" si="193"/>
        <v>6.7331043544190908E-2</v>
      </c>
      <c r="AW130">
        <f t="shared" si="194"/>
        <v>1.8919556794820964</v>
      </c>
      <c r="AX130">
        <f t="shared" si="195"/>
        <v>2.9419715834234506</v>
      </c>
      <c r="AY130">
        <f t="shared" si="196"/>
        <v>4.2225809519429627E-2</v>
      </c>
      <c r="AZ130">
        <f t="shared" si="197"/>
        <v>12.954032860901787</v>
      </c>
      <c r="BA130">
        <f t="shared" si="198"/>
        <v>0.48651653154647762</v>
      </c>
      <c r="BB130">
        <f t="shared" si="199"/>
        <v>40.5881297233759</v>
      </c>
      <c r="BC130">
        <f t="shared" si="200"/>
        <v>385.29527875170487</v>
      </c>
      <c r="BD130">
        <f t="shared" si="201"/>
        <v>8.0622718772788947E-3</v>
      </c>
      <c r="BE130">
        <f>AVERAGE(E116:E130)</f>
        <v>7.6598373545515317</v>
      </c>
      <c r="BF130">
        <f>AVERAGE(O116:O130)</f>
        <v>33.447973632812499</v>
      </c>
      <c r="BG130">
        <f>AVERAGE(P116:P130)</f>
        <v>30.964373270670574</v>
      </c>
      <c r="BH130" t="e">
        <f>AVERAGE(B116:B130)</f>
        <v>#DIV/0!</v>
      </c>
      <c r="BI130">
        <f t="shared" ref="BI130:DJ130" si="202">AVERAGE(C116:C130)</f>
        <v>1428.1000266186893</v>
      </c>
      <c r="BJ130">
        <f t="shared" si="202"/>
        <v>0</v>
      </c>
      <c r="BK130">
        <f t="shared" si="202"/>
        <v>7.6598373545515317</v>
      </c>
      <c r="BL130">
        <f t="shared" si="202"/>
        <v>6.9257820621924857E-2</v>
      </c>
      <c r="BM130">
        <f t="shared" si="202"/>
        <v>189.89615879272486</v>
      </c>
      <c r="BN130">
        <f t="shared" si="202"/>
        <v>2.7041108550299517</v>
      </c>
      <c r="BO130">
        <f t="shared" si="202"/>
        <v>2.6102362780322772</v>
      </c>
      <c r="BP130">
        <f t="shared" si="202"/>
        <v>30.964373270670574</v>
      </c>
      <c r="BQ130">
        <f t="shared" si="202"/>
        <v>6</v>
      </c>
      <c r="BR130">
        <f t="shared" si="202"/>
        <v>1.4200000166893005</v>
      </c>
      <c r="BS130">
        <f t="shared" si="202"/>
        <v>1</v>
      </c>
      <c r="BT130">
        <f t="shared" si="202"/>
        <v>2.8400000333786011</v>
      </c>
      <c r="BU130">
        <f t="shared" si="202"/>
        <v>33.447973632812499</v>
      </c>
      <c r="BV130">
        <f t="shared" si="202"/>
        <v>30.964373270670574</v>
      </c>
      <c r="BW130">
        <f t="shared" si="202"/>
        <v>35.001027679443361</v>
      </c>
      <c r="BX130">
        <f t="shared" si="202"/>
        <v>399.46409708658854</v>
      </c>
      <c r="BY130">
        <f t="shared" si="202"/>
        <v>389.00736083984373</v>
      </c>
      <c r="BZ130">
        <f t="shared" si="202"/>
        <v>24.480744552612304</v>
      </c>
      <c r="CA130">
        <f t="shared" si="202"/>
        <v>27.636791737874351</v>
      </c>
      <c r="CB130">
        <f t="shared" si="202"/>
        <v>32.349587249755857</v>
      </c>
      <c r="CC130">
        <f t="shared" si="202"/>
        <v>36.520083363850908</v>
      </c>
      <c r="CD130">
        <f t="shared" si="202"/>
        <v>499.87423095703127</v>
      </c>
      <c r="CE130">
        <f t="shared" si="202"/>
        <v>1499.0478515625</v>
      </c>
      <c r="CF130">
        <f t="shared" si="202"/>
        <v>263.69028320312498</v>
      </c>
      <c r="CG130">
        <f t="shared" si="202"/>
        <v>68.458970642089838</v>
      </c>
      <c r="CH130">
        <f t="shared" si="202"/>
        <v>-1.7686119079589844</v>
      </c>
      <c r="CI130">
        <f t="shared" si="202"/>
        <v>6.3957661390304565E-2</v>
      </c>
      <c r="CJ130">
        <f t="shared" si="202"/>
        <v>1</v>
      </c>
      <c r="CK130">
        <f t="shared" si="202"/>
        <v>-0.21956524252891541</v>
      </c>
      <c r="CL130">
        <f t="shared" si="202"/>
        <v>2.737391471862793</v>
      </c>
      <c r="CM130">
        <f t="shared" si="202"/>
        <v>1</v>
      </c>
      <c r="CN130">
        <f t="shared" si="202"/>
        <v>0</v>
      </c>
      <c r="CO130">
        <f t="shared" si="202"/>
        <v>0.15999999642372131</v>
      </c>
      <c r="CP130">
        <f t="shared" si="202"/>
        <v>111115</v>
      </c>
      <c r="CQ130">
        <f t="shared" si="202"/>
        <v>0.83312371826171883</v>
      </c>
      <c r="CR130">
        <f t="shared" si="202"/>
        <v>2.7041108550299518E-3</v>
      </c>
      <c r="CS130">
        <f t="shared" si="202"/>
        <v>304.11437327067057</v>
      </c>
      <c r="CT130">
        <f t="shared" si="202"/>
        <v>306.59797363281251</v>
      </c>
      <c r="CU130">
        <f t="shared" si="202"/>
        <v>239.84765088898712</v>
      </c>
      <c r="CV130">
        <f t="shared" si="202"/>
        <v>1.775020509177325</v>
      </c>
      <c r="CW130">
        <f t="shared" si="202"/>
        <v>4.5022225922168868</v>
      </c>
      <c r="CX130">
        <f t="shared" si="202"/>
        <v>65.765268558828524</v>
      </c>
      <c r="CY130">
        <f t="shared" si="202"/>
        <v>38.128476820954184</v>
      </c>
      <c r="CZ130">
        <f t="shared" si="202"/>
        <v>32.206173451741535</v>
      </c>
      <c r="DA130">
        <f t="shared" si="202"/>
        <v>4.8310903144140784</v>
      </c>
      <c r="DB130">
        <f t="shared" si="202"/>
        <v>6.7609059403340915E-2</v>
      </c>
      <c r="DC130">
        <f t="shared" si="202"/>
        <v>1.8919863141846098</v>
      </c>
      <c r="DD130">
        <f t="shared" si="202"/>
        <v>2.9391040002294688</v>
      </c>
      <c r="DE130">
        <f t="shared" si="202"/>
        <v>4.2400763131930023E-2</v>
      </c>
      <c r="DF130">
        <f t="shared" si="202"/>
        <v>13.000095635326831</v>
      </c>
      <c r="DG130">
        <f t="shared" si="202"/>
        <v>0.4881558089074079</v>
      </c>
      <c r="DH130">
        <f t="shared" si="202"/>
        <v>40.630988304851677</v>
      </c>
      <c r="DI130">
        <f t="shared" si="202"/>
        <v>385.36624101339686</v>
      </c>
      <c r="DJ130">
        <f t="shared" si="202"/>
        <v>8.0761613715856495E-3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stm-pbcup3_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2015-07-10T15:20:10Z</dcterms:created>
  <dcterms:modified xsi:type="dcterms:W3CDTF">2015-07-22T14:58:09Z</dcterms:modified>
</cp:coreProperties>
</file>