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vaoc1_" sheetId="1" r:id="rId1"/>
  </sheets>
  <calcPr calcId="152511"/>
</workbook>
</file>

<file path=xl/calcChain.xml><?xml version="1.0" encoding="utf-8"?>
<calcChain xmlns="http://schemas.openxmlformats.org/spreadsheetml/2006/main">
  <c r="DJ130" i="1" l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130" i="1" l="1"/>
  <c r="BF130" i="1"/>
  <c r="BG113" i="1"/>
  <c r="BF113" i="1"/>
  <c r="BG96" i="1"/>
  <c r="BF96" i="1"/>
  <c r="BG79" i="1"/>
  <c r="BF79" i="1"/>
  <c r="BG61" i="1"/>
  <c r="BF61" i="1"/>
  <c r="BG43" i="1"/>
  <c r="BF43" i="1"/>
  <c r="BG26" i="1"/>
  <c r="BF26" i="1"/>
  <c r="L12" i="1"/>
  <c r="N12" i="1" s="1"/>
  <c r="BC12" i="1" s="1"/>
  <c r="AK12" i="1"/>
  <c r="E12" i="1" s="1"/>
  <c r="AL12" i="1"/>
  <c r="AM12" i="1"/>
  <c r="AN12" i="1"/>
  <c r="AO12" i="1"/>
  <c r="AT12" i="1"/>
  <c r="AU12" i="1"/>
  <c r="AW12" i="1"/>
  <c r="L13" i="1"/>
  <c r="N13" i="1" s="1"/>
  <c r="AK13" i="1"/>
  <c r="AL13" i="1" s="1"/>
  <c r="AM13" i="1"/>
  <c r="AN13" i="1"/>
  <c r="AO13" i="1"/>
  <c r="AT13" i="1"/>
  <c r="AU13" i="1" s="1"/>
  <c r="AX13" i="1" s="1"/>
  <c r="AW13" i="1"/>
  <c r="E14" i="1"/>
  <c r="L14" i="1"/>
  <c r="N14" i="1" s="1"/>
  <c r="AK14" i="1"/>
  <c r="AL14" i="1" s="1"/>
  <c r="AM14" i="1"/>
  <c r="AN14" i="1"/>
  <c r="AO14" i="1"/>
  <c r="AT14" i="1"/>
  <c r="AU14" i="1" s="1"/>
  <c r="AW14" i="1"/>
  <c r="L15" i="1"/>
  <c r="N15" i="1"/>
  <c r="AK15" i="1"/>
  <c r="AM15" i="1"/>
  <c r="AN15" i="1"/>
  <c r="AO15" i="1"/>
  <c r="AT15" i="1"/>
  <c r="AU15" i="1" s="1"/>
  <c r="AW15" i="1"/>
  <c r="L16" i="1"/>
  <c r="N16" i="1"/>
  <c r="AK16" i="1"/>
  <c r="E16" i="1" s="1"/>
  <c r="BC16" i="1" s="1"/>
  <c r="AM16" i="1"/>
  <c r="AN16" i="1"/>
  <c r="AO16" i="1"/>
  <c r="AT16" i="1"/>
  <c r="AU16" i="1" s="1"/>
  <c r="AW16" i="1"/>
  <c r="L17" i="1"/>
  <c r="N17" i="1"/>
  <c r="AK17" i="1"/>
  <c r="E17" i="1" s="1"/>
  <c r="BC17" i="1" s="1"/>
  <c r="AL17" i="1"/>
  <c r="AM17" i="1"/>
  <c r="AN17" i="1"/>
  <c r="AO17" i="1"/>
  <c r="AT17" i="1"/>
  <c r="AU17" i="1" s="1"/>
  <c r="AX17" i="1" s="1"/>
  <c r="AW17" i="1"/>
  <c r="L18" i="1"/>
  <c r="N18" i="1" s="1"/>
  <c r="AK18" i="1"/>
  <c r="E18" i="1" s="1"/>
  <c r="AM18" i="1"/>
  <c r="AN18" i="1"/>
  <c r="AO18" i="1"/>
  <c r="AT18" i="1"/>
  <c r="AU18" i="1"/>
  <c r="AW18" i="1"/>
  <c r="AX18" i="1"/>
  <c r="E19" i="1"/>
  <c r="H19" i="1"/>
  <c r="L19" i="1"/>
  <c r="N19" i="1" s="1"/>
  <c r="AK19" i="1"/>
  <c r="AL19" i="1"/>
  <c r="AM19" i="1"/>
  <c r="AN19" i="1"/>
  <c r="AO19" i="1"/>
  <c r="AT19" i="1"/>
  <c r="AU19" i="1" s="1"/>
  <c r="AW19" i="1"/>
  <c r="AX19" i="1" s="1"/>
  <c r="L20" i="1"/>
  <c r="N20" i="1" s="1"/>
  <c r="AK20" i="1"/>
  <c r="AM20" i="1"/>
  <c r="AN20" i="1"/>
  <c r="AO20" i="1"/>
  <c r="AT20" i="1"/>
  <c r="AU20" i="1" s="1"/>
  <c r="AW20" i="1"/>
  <c r="E21" i="1"/>
  <c r="L21" i="1"/>
  <c r="AP21" i="1" s="1"/>
  <c r="J21" i="1" s="1"/>
  <c r="AQ21" i="1" s="1"/>
  <c r="N21" i="1"/>
  <c r="BC21" i="1" s="1"/>
  <c r="AK21" i="1"/>
  <c r="AL21" i="1"/>
  <c r="H21" i="1" s="1"/>
  <c r="AM21" i="1"/>
  <c r="AN21" i="1"/>
  <c r="AO21" i="1"/>
  <c r="AT21" i="1"/>
  <c r="AU21" i="1" s="1"/>
  <c r="AW21" i="1"/>
  <c r="L22" i="1"/>
  <c r="N22" i="1" s="1"/>
  <c r="AK22" i="1"/>
  <c r="AM22" i="1"/>
  <c r="AN22" i="1"/>
  <c r="AO22" i="1"/>
  <c r="AT22" i="1"/>
  <c r="AU22" i="1" s="1"/>
  <c r="AW22" i="1"/>
  <c r="L23" i="1"/>
  <c r="N23" i="1" s="1"/>
  <c r="AK23" i="1"/>
  <c r="E23" i="1" s="1"/>
  <c r="AL23" i="1"/>
  <c r="AM23" i="1"/>
  <c r="AN23" i="1"/>
  <c r="AO23" i="1"/>
  <c r="AT23" i="1"/>
  <c r="AU23" i="1"/>
  <c r="AX23" i="1" s="1"/>
  <c r="AW23" i="1"/>
  <c r="L24" i="1"/>
  <c r="N24" i="1"/>
  <c r="AK24" i="1"/>
  <c r="AM24" i="1"/>
  <c r="AN24" i="1"/>
  <c r="AO24" i="1"/>
  <c r="AT24" i="1"/>
  <c r="AU24" i="1" s="1"/>
  <c r="AW24" i="1"/>
  <c r="L25" i="1"/>
  <c r="N25" i="1" s="1"/>
  <c r="AK25" i="1"/>
  <c r="AM25" i="1"/>
  <c r="AN25" i="1"/>
  <c r="AO25" i="1"/>
  <c r="AT25" i="1"/>
  <c r="AU25" i="1" s="1"/>
  <c r="AW25" i="1"/>
  <c r="L26" i="1"/>
  <c r="N26" i="1"/>
  <c r="AK26" i="1"/>
  <c r="AL26" i="1" s="1"/>
  <c r="H26" i="1" s="1"/>
  <c r="AM26" i="1"/>
  <c r="AN26" i="1"/>
  <c r="AO26" i="1"/>
  <c r="AT26" i="1"/>
  <c r="AU26" i="1" s="1"/>
  <c r="AW26" i="1"/>
  <c r="L29" i="1"/>
  <c r="N29" i="1" s="1"/>
  <c r="AK29" i="1"/>
  <c r="E29" i="1" s="1"/>
  <c r="AL29" i="1"/>
  <c r="H29" i="1" s="1"/>
  <c r="AM29" i="1"/>
  <c r="AN29" i="1"/>
  <c r="AO29" i="1"/>
  <c r="AT29" i="1"/>
  <c r="AU29" i="1" s="1"/>
  <c r="AW29" i="1"/>
  <c r="BC29" i="1"/>
  <c r="L30" i="1"/>
  <c r="N30" i="1" s="1"/>
  <c r="AK30" i="1"/>
  <c r="E30" i="1" s="1"/>
  <c r="AL30" i="1"/>
  <c r="AM30" i="1"/>
  <c r="AN30" i="1"/>
  <c r="AO30" i="1"/>
  <c r="AT30" i="1"/>
  <c r="AU30" i="1" s="1"/>
  <c r="AW30" i="1"/>
  <c r="L31" i="1"/>
  <c r="N31" i="1"/>
  <c r="AK31" i="1"/>
  <c r="AL31" i="1" s="1"/>
  <c r="H31" i="1" s="1"/>
  <c r="AM31" i="1"/>
  <c r="AN31" i="1"/>
  <c r="AO31" i="1"/>
  <c r="AP31" i="1"/>
  <c r="J31" i="1" s="1"/>
  <c r="AQ31" i="1"/>
  <c r="AR31" i="1" s="1"/>
  <c r="AS31" i="1" s="1"/>
  <c r="AV31" i="1" s="1"/>
  <c r="F31" i="1" s="1"/>
  <c r="AY31" i="1" s="1"/>
  <c r="AT31" i="1"/>
  <c r="AU31" i="1" s="1"/>
  <c r="AW31" i="1"/>
  <c r="L32" i="1"/>
  <c r="N32" i="1"/>
  <c r="AK32" i="1"/>
  <c r="AL32" i="1" s="1"/>
  <c r="AM32" i="1"/>
  <c r="AN32" i="1"/>
  <c r="AO32" i="1"/>
  <c r="AT32" i="1"/>
  <c r="AU32" i="1" s="1"/>
  <c r="AX32" i="1" s="1"/>
  <c r="AW32" i="1"/>
  <c r="L33" i="1"/>
  <c r="N33" i="1"/>
  <c r="AK33" i="1"/>
  <c r="E33" i="1" s="1"/>
  <c r="BC33" i="1" s="1"/>
  <c r="AM33" i="1"/>
  <c r="AN33" i="1"/>
  <c r="AO33" i="1"/>
  <c r="AT33" i="1"/>
  <c r="AU33" i="1" s="1"/>
  <c r="AW33" i="1"/>
  <c r="E34" i="1"/>
  <c r="L34" i="1"/>
  <c r="N34" i="1" s="1"/>
  <c r="AK34" i="1"/>
  <c r="AL34" i="1" s="1"/>
  <c r="H34" i="1" s="1"/>
  <c r="AM34" i="1"/>
  <c r="AN34" i="1"/>
  <c r="AO34" i="1"/>
  <c r="AP34" i="1" s="1"/>
  <c r="J34" i="1" s="1"/>
  <c r="AQ34" i="1" s="1"/>
  <c r="AT34" i="1"/>
  <c r="AU34" i="1" s="1"/>
  <c r="AW34" i="1"/>
  <c r="L35" i="1"/>
  <c r="N35" i="1" s="1"/>
  <c r="AK35" i="1"/>
  <c r="E35" i="1" s="1"/>
  <c r="AM35" i="1"/>
  <c r="AN35" i="1"/>
  <c r="AO35" i="1"/>
  <c r="AT35" i="1"/>
  <c r="AU35" i="1"/>
  <c r="AW35" i="1"/>
  <c r="AX35" i="1"/>
  <c r="L36" i="1"/>
  <c r="N36" i="1"/>
  <c r="AK36" i="1"/>
  <c r="AL36" i="1" s="1"/>
  <c r="AM36" i="1"/>
  <c r="AN36" i="1"/>
  <c r="AO36" i="1"/>
  <c r="AT36" i="1"/>
  <c r="AU36" i="1" s="1"/>
  <c r="AX36" i="1" s="1"/>
  <c r="AW36" i="1"/>
  <c r="L37" i="1"/>
  <c r="N37" i="1"/>
  <c r="AK37" i="1"/>
  <c r="AL37" i="1" s="1"/>
  <c r="H37" i="1" s="1"/>
  <c r="AM37" i="1"/>
  <c r="AN37" i="1"/>
  <c r="AO37" i="1"/>
  <c r="AP37" i="1" s="1"/>
  <c r="J37" i="1" s="1"/>
  <c r="AQ37" i="1" s="1"/>
  <c r="AT37" i="1"/>
  <c r="AU37" i="1" s="1"/>
  <c r="AW37" i="1"/>
  <c r="L38" i="1"/>
  <c r="N38" i="1"/>
  <c r="AK38" i="1"/>
  <c r="AM38" i="1"/>
  <c r="AN38" i="1"/>
  <c r="AO38" i="1"/>
  <c r="AT38" i="1"/>
  <c r="AU38" i="1"/>
  <c r="AW38" i="1"/>
  <c r="E39" i="1"/>
  <c r="BC39" i="1" s="1"/>
  <c r="L39" i="1"/>
  <c r="N39" i="1" s="1"/>
  <c r="AK39" i="1"/>
  <c r="AL39" i="1"/>
  <c r="AM39" i="1"/>
  <c r="AN39" i="1"/>
  <c r="AO39" i="1"/>
  <c r="AT39" i="1"/>
  <c r="AU39" i="1" s="1"/>
  <c r="AW39" i="1"/>
  <c r="L40" i="1"/>
  <c r="N40" i="1" s="1"/>
  <c r="AK40" i="1"/>
  <c r="E40" i="1" s="1"/>
  <c r="AL40" i="1"/>
  <c r="AM40" i="1"/>
  <c r="AN40" i="1"/>
  <c r="AO40" i="1"/>
  <c r="AT40" i="1"/>
  <c r="AU40" i="1"/>
  <c r="AX40" i="1" s="1"/>
  <c r="AW40" i="1"/>
  <c r="L41" i="1"/>
  <c r="N41" i="1"/>
  <c r="AK41" i="1"/>
  <c r="AM41" i="1"/>
  <c r="AN41" i="1"/>
  <c r="AO41" i="1"/>
  <c r="AT41" i="1"/>
  <c r="AU41" i="1" s="1"/>
  <c r="AW41" i="1"/>
  <c r="L42" i="1"/>
  <c r="N42" i="1" s="1"/>
  <c r="AK42" i="1"/>
  <c r="E42" i="1" s="1"/>
  <c r="AL42" i="1"/>
  <c r="H42" i="1" s="1"/>
  <c r="AM42" i="1"/>
  <c r="AN42" i="1"/>
  <c r="AO42" i="1"/>
  <c r="AP42" i="1" s="1"/>
  <c r="J42" i="1" s="1"/>
  <c r="AQ42" i="1" s="1"/>
  <c r="AR42" i="1" s="1"/>
  <c r="AS42" i="1" s="1"/>
  <c r="AV42" i="1" s="1"/>
  <c r="F42" i="1" s="1"/>
  <c r="AY42" i="1" s="1"/>
  <c r="AT42" i="1"/>
  <c r="AU42" i="1" s="1"/>
  <c r="AW42" i="1"/>
  <c r="L43" i="1"/>
  <c r="N43" i="1" s="1"/>
  <c r="AK43" i="1"/>
  <c r="E43" i="1" s="1"/>
  <c r="AM43" i="1"/>
  <c r="AN43" i="1"/>
  <c r="AO43" i="1"/>
  <c r="AT43" i="1"/>
  <c r="AU43" i="1"/>
  <c r="AW43" i="1"/>
  <c r="L47" i="1"/>
  <c r="N47" i="1"/>
  <c r="AK47" i="1"/>
  <c r="AM47" i="1"/>
  <c r="AN47" i="1"/>
  <c r="AO47" i="1"/>
  <c r="AT47" i="1"/>
  <c r="AU47" i="1" s="1"/>
  <c r="AX47" i="1" s="1"/>
  <c r="AW47" i="1"/>
  <c r="E48" i="1"/>
  <c r="H48" i="1"/>
  <c r="L48" i="1"/>
  <c r="N48" i="1" s="1"/>
  <c r="AK48" i="1"/>
  <c r="AL48" i="1" s="1"/>
  <c r="AM48" i="1"/>
  <c r="AN48" i="1"/>
  <c r="AO48" i="1"/>
  <c r="AT48" i="1"/>
  <c r="AU48" i="1" s="1"/>
  <c r="AW48" i="1"/>
  <c r="L49" i="1"/>
  <c r="N49" i="1"/>
  <c r="AK49" i="1"/>
  <c r="AM49" i="1"/>
  <c r="AN49" i="1"/>
  <c r="AO49" i="1"/>
  <c r="AT49" i="1"/>
  <c r="AU49" i="1" s="1"/>
  <c r="AW49" i="1"/>
  <c r="E50" i="1"/>
  <c r="L50" i="1"/>
  <c r="N50" i="1"/>
  <c r="AK50" i="1"/>
  <c r="AL50" i="1"/>
  <c r="AM50" i="1"/>
  <c r="AN50" i="1"/>
  <c r="AO50" i="1"/>
  <c r="AT50" i="1"/>
  <c r="AU50" i="1" s="1"/>
  <c r="AW50" i="1"/>
  <c r="L51" i="1"/>
  <c r="N51" i="1" s="1"/>
  <c r="AK51" i="1"/>
  <c r="AM51" i="1"/>
  <c r="AN51" i="1"/>
  <c r="AO51" i="1"/>
  <c r="AT51" i="1"/>
  <c r="AU51" i="1" s="1"/>
  <c r="AW51" i="1"/>
  <c r="L52" i="1"/>
  <c r="N52" i="1"/>
  <c r="AK52" i="1"/>
  <c r="AL52" i="1" s="1"/>
  <c r="AM52" i="1"/>
  <c r="AN52" i="1"/>
  <c r="AO52" i="1"/>
  <c r="AT52" i="1"/>
  <c r="AU52" i="1" s="1"/>
  <c r="AX52" i="1" s="1"/>
  <c r="AW52" i="1"/>
  <c r="E53" i="1"/>
  <c r="L53" i="1"/>
  <c r="N53" i="1" s="1"/>
  <c r="AK53" i="1"/>
  <c r="AL53" i="1"/>
  <c r="H53" i="1" s="1"/>
  <c r="AM53" i="1"/>
  <c r="AN53" i="1"/>
  <c r="AO53" i="1"/>
  <c r="AP53" i="1"/>
  <c r="J53" i="1" s="1"/>
  <c r="AQ53" i="1" s="1"/>
  <c r="AR53" i="1" s="1"/>
  <c r="AS53" i="1" s="1"/>
  <c r="AV53" i="1" s="1"/>
  <c r="F53" i="1" s="1"/>
  <c r="AY53" i="1" s="1"/>
  <c r="G53" i="1" s="1"/>
  <c r="AT53" i="1"/>
  <c r="AU53" i="1" s="1"/>
  <c r="AW53" i="1"/>
  <c r="BC53" i="1"/>
  <c r="L54" i="1"/>
  <c r="N54" i="1" s="1"/>
  <c r="AK54" i="1"/>
  <c r="E54" i="1" s="1"/>
  <c r="AM54" i="1"/>
  <c r="AN54" i="1"/>
  <c r="AO54" i="1"/>
  <c r="AT54" i="1"/>
  <c r="AU54" i="1"/>
  <c r="AW54" i="1"/>
  <c r="L55" i="1"/>
  <c r="N55" i="1"/>
  <c r="AK55" i="1"/>
  <c r="AL55" i="1" s="1"/>
  <c r="AM55" i="1"/>
  <c r="AN55" i="1"/>
  <c r="AO55" i="1"/>
  <c r="AP55" i="1"/>
  <c r="J55" i="1" s="1"/>
  <c r="AQ55" i="1" s="1"/>
  <c r="AT55" i="1"/>
  <c r="AU55" i="1" s="1"/>
  <c r="AW55" i="1"/>
  <c r="AX55" i="1"/>
  <c r="E56" i="1"/>
  <c r="L56" i="1"/>
  <c r="N56" i="1"/>
  <c r="AK56" i="1"/>
  <c r="AL56" i="1" s="1"/>
  <c r="H56" i="1" s="1"/>
  <c r="AM56" i="1"/>
  <c r="AN56" i="1"/>
  <c r="AO56" i="1"/>
  <c r="AT56" i="1"/>
  <c r="AU56" i="1" s="1"/>
  <c r="AW56" i="1"/>
  <c r="AX56" i="1" s="1"/>
  <c r="L57" i="1"/>
  <c r="N57" i="1" s="1"/>
  <c r="AK57" i="1"/>
  <c r="E57" i="1" s="1"/>
  <c r="AM57" i="1"/>
  <c r="AN57" i="1"/>
  <c r="AO57" i="1"/>
  <c r="AT57" i="1"/>
  <c r="AU57" i="1" s="1"/>
  <c r="AW57" i="1"/>
  <c r="AX57" i="1"/>
  <c r="E58" i="1"/>
  <c r="BC58" i="1" s="1"/>
  <c r="H58" i="1"/>
  <c r="L58" i="1"/>
  <c r="N58" i="1" s="1"/>
  <c r="AK58" i="1"/>
  <c r="AL58" i="1" s="1"/>
  <c r="AM58" i="1"/>
  <c r="AN58" i="1"/>
  <c r="AO58" i="1"/>
  <c r="AP58" i="1" s="1"/>
  <c r="J58" i="1" s="1"/>
  <c r="AQ58" i="1" s="1"/>
  <c r="AT58" i="1"/>
  <c r="AU58" i="1"/>
  <c r="AX58" i="1" s="1"/>
  <c r="AW58" i="1"/>
  <c r="L59" i="1"/>
  <c r="N59" i="1"/>
  <c r="AK59" i="1"/>
  <c r="AL59" i="1" s="1"/>
  <c r="H59" i="1" s="1"/>
  <c r="AM59" i="1"/>
  <c r="AN59" i="1"/>
  <c r="AO59" i="1"/>
  <c r="AT59" i="1"/>
  <c r="AU59" i="1" s="1"/>
  <c r="AW59" i="1"/>
  <c r="H60" i="1"/>
  <c r="L60" i="1"/>
  <c r="N60" i="1" s="1"/>
  <c r="AK60" i="1"/>
  <c r="E60" i="1" s="1"/>
  <c r="AL60" i="1"/>
  <c r="AM60" i="1"/>
  <c r="AN60" i="1"/>
  <c r="AO60" i="1"/>
  <c r="AT60" i="1"/>
  <c r="AU60" i="1" s="1"/>
  <c r="AX60" i="1" s="1"/>
  <c r="AW60" i="1"/>
  <c r="L61" i="1"/>
  <c r="N61" i="1" s="1"/>
  <c r="AK61" i="1"/>
  <c r="E61" i="1" s="1"/>
  <c r="AL61" i="1"/>
  <c r="H61" i="1" s="1"/>
  <c r="AM61" i="1"/>
  <c r="AN61" i="1"/>
  <c r="AO61" i="1"/>
  <c r="AT61" i="1"/>
  <c r="AU61" i="1"/>
  <c r="AW61" i="1"/>
  <c r="E65" i="1"/>
  <c r="L65" i="1"/>
  <c r="N65" i="1" s="1"/>
  <c r="AK65" i="1"/>
  <c r="AL65" i="1"/>
  <c r="H65" i="1" s="1"/>
  <c r="AM65" i="1"/>
  <c r="AN65" i="1"/>
  <c r="AO65" i="1"/>
  <c r="AP65" i="1" s="1"/>
  <c r="J65" i="1" s="1"/>
  <c r="AQ65" i="1" s="1"/>
  <c r="AT65" i="1"/>
  <c r="AU65" i="1"/>
  <c r="AX65" i="1" s="1"/>
  <c r="AW65" i="1"/>
  <c r="L66" i="1"/>
  <c r="N66" i="1" s="1"/>
  <c r="AK66" i="1"/>
  <c r="AM66" i="1"/>
  <c r="AN66" i="1"/>
  <c r="AO66" i="1"/>
  <c r="AT66" i="1"/>
  <c r="AU66" i="1"/>
  <c r="AW66" i="1"/>
  <c r="E67" i="1"/>
  <c r="L67" i="1"/>
  <c r="N67" i="1"/>
  <c r="AK67" i="1"/>
  <c r="AL67" i="1"/>
  <c r="AM67" i="1"/>
  <c r="AN67" i="1"/>
  <c r="AO67" i="1"/>
  <c r="AT67" i="1"/>
  <c r="AU67" i="1" s="1"/>
  <c r="AX67" i="1" s="1"/>
  <c r="AW67" i="1"/>
  <c r="L68" i="1"/>
  <c r="N68" i="1" s="1"/>
  <c r="AK68" i="1"/>
  <c r="E68" i="1" s="1"/>
  <c r="AL68" i="1"/>
  <c r="AM68" i="1"/>
  <c r="AN68" i="1"/>
  <c r="AO68" i="1"/>
  <c r="AT68" i="1"/>
  <c r="AU68" i="1" s="1"/>
  <c r="AW68" i="1"/>
  <c r="AX68" i="1"/>
  <c r="L69" i="1"/>
  <c r="N69" i="1" s="1"/>
  <c r="AK69" i="1"/>
  <c r="AM69" i="1"/>
  <c r="AN69" i="1"/>
  <c r="AO69" i="1"/>
  <c r="AT69" i="1"/>
  <c r="AU69" i="1"/>
  <c r="AW69" i="1"/>
  <c r="L70" i="1"/>
  <c r="N70" i="1" s="1"/>
  <c r="AK70" i="1"/>
  <c r="E70" i="1" s="1"/>
  <c r="AM70" i="1"/>
  <c r="AN70" i="1"/>
  <c r="AO70" i="1"/>
  <c r="AT70" i="1"/>
  <c r="AU70" i="1" s="1"/>
  <c r="AW70" i="1"/>
  <c r="L71" i="1"/>
  <c r="N71" i="1" s="1"/>
  <c r="AK71" i="1"/>
  <c r="E71" i="1" s="1"/>
  <c r="BC71" i="1" s="1"/>
  <c r="AL71" i="1"/>
  <c r="AM71" i="1"/>
  <c r="AN71" i="1"/>
  <c r="AO71" i="1"/>
  <c r="AT71" i="1"/>
  <c r="AU71" i="1" s="1"/>
  <c r="AX71" i="1" s="1"/>
  <c r="AW71" i="1"/>
  <c r="L72" i="1"/>
  <c r="N72" i="1"/>
  <c r="AK72" i="1"/>
  <c r="AL72" i="1" s="1"/>
  <c r="AM72" i="1"/>
  <c r="AN72" i="1"/>
  <c r="AO72" i="1"/>
  <c r="AP72" i="1"/>
  <c r="J72" i="1" s="1"/>
  <c r="AQ72" i="1"/>
  <c r="AR72" i="1"/>
  <c r="AS72" i="1" s="1"/>
  <c r="AV72" i="1" s="1"/>
  <c r="F72" i="1" s="1"/>
  <c r="AY72" i="1" s="1"/>
  <c r="AT72" i="1"/>
  <c r="AU72" i="1" s="1"/>
  <c r="AW72" i="1"/>
  <c r="E73" i="1"/>
  <c r="BC73" i="1" s="1"/>
  <c r="L73" i="1"/>
  <c r="N73" i="1"/>
  <c r="AK73" i="1"/>
  <c r="AL73" i="1"/>
  <c r="AM73" i="1"/>
  <c r="AN73" i="1"/>
  <c r="AO73" i="1"/>
  <c r="AT73" i="1"/>
  <c r="AU73" i="1"/>
  <c r="AW73" i="1"/>
  <c r="AX73" i="1" s="1"/>
  <c r="L74" i="1"/>
  <c r="N74" i="1" s="1"/>
  <c r="AK74" i="1"/>
  <c r="AL74" i="1" s="1"/>
  <c r="H74" i="1" s="1"/>
  <c r="AM74" i="1"/>
  <c r="AN74" i="1"/>
  <c r="AO74" i="1"/>
  <c r="AT74" i="1"/>
  <c r="AU74" i="1"/>
  <c r="AW74" i="1"/>
  <c r="AX74" i="1" s="1"/>
  <c r="L75" i="1"/>
  <c r="N75" i="1" s="1"/>
  <c r="AK75" i="1"/>
  <c r="AM75" i="1"/>
  <c r="AN75" i="1"/>
  <c r="AO75" i="1"/>
  <c r="AT75" i="1"/>
  <c r="AU75" i="1" s="1"/>
  <c r="AW75" i="1"/>
  <c r="L76" i="1"/>
  <c r="N76" i="1" s="1"/>
  <c r="AK76" i="1"/>
  <c r="E76" i="1" s="1"/>
  <c r="BC76" i="1" s="1"/>
  <c r="AM76" i="1"/>
  <c r="AN76" i="1"/>
  <c r="AO76" i="1"/>
  <c r="AT76" i="1"/>
  <c r="AU76" i="1"/>
  <c r="AW76" i="1"/>
  <c r="AX76" i="1"/>
  <c r="L77" i="1"/>
  <c r="N77" i="1" s="1"/>
  <c r="AK77" i="1"/>
  <c r="AM77" i="1"/>
  <c r="AN77" i="1"/>
  <c r="AO77" i="1"/>
  <c r="AT77" i="1"/>
  <c r="AU77" i="1"/>
  <c r="AX77" i="1" s="1"/>
  <c r="AW77" i="1"/>
  <c r="L78" i="1"/>
  <c r="N78" i="1" s="1"/>
  <c r="AK78" i="1"/>
  <c r="AM78" i="1"/>
  <c r="AN78" i="1"/>
  <c r="AO78" i="1"/>
  <c r="AT78" i="1"/>
  <c r="AU78" i="1"/>
  <c r="AW78" i="1"/>
  <c r="L79" i="1"/>
  <c r="N79" i="1"/>
  <c r="AK79" i="1"/>
  <c r="AM79" i="1"/>
  <c r="AN79" i="1"/>
  <c r="AO79" i="1"/>
  <c r="AT79" i="1"/>
  <c r="AU79" i="1"/>
  <c r="AW79" i="1"/>
  <c r="E82" i="1"/>
  <c r="L82" i="1"/>
  <c r="N82" i="1"/>
  <c r="AK82" i="1"/>
  <c r="AL82" i="1" s="1"/>
  <c r="H82" i="1" s="1"/>
  <c r="AM82" i="1"/>
  <c r="AN82" i="1"/>
  <c r="AO82" i="1"/>
  <c r="AP82" i="1"/>
  <c r="J82" i="1" s="1"/>
  <c r="AQ82" i="1" s="1"/>
  <c r="AR82" i="1" s="1"/>
  <c r="AS82" i="1" s="1"/>
  <c r="AV82" i="1" s="1"/>
  <c r="F82" i="1" s="1"/>
  <c r="AY82" i="1" s="1"/>
  <c r="G82" i="1" s="1"/>
  <c r="AT82" i="1"/>
  <c r="AU82" i="1"/>
  <c r="AW82" i="1"/>
  <c r="AX82" i="1" s="1"/>
  <c r="E83" i="1"/>
  <c r="BC83" i="1" s="1"/>
  <c r="H83" i="1"/>
  <c r="L83" i="1"/>
  <c r="N83" i="1" s="1"/>
  <c r="AK83" i="1"/>
  <c r="AL83" i="1" s="1"/>
  <c r="AM83" i="1"/>
  <c r="AN83" i="1"/>
  <c r="AO83" i="1"/>
  <c r="AT83" i="1"/>
  <c r="AU83" i="1" s="1"/>
  <c r="AX83" i="1" s="1"/>
  <c r="AW83" i="1"/>
  <c r="E84" i="1"/>
  <c r="L84" i="1"/>
  <c r="N84" i="1" s="1"/>
  <c r="AK84" i="1"/>
  <c r="AL84" i="1"/>
  <c r="AM84" i="1"/>
  <c r="AN84" i="1"/>
  <c r="AO84" i="1"/>
  <c r="AP84" i="1" s="1"/>
  <c r="J84" i="1" s="1"/>
  <c r="AQ84" i="1" s="1"/>
  <c r="AT84" i="1"/>
  <c r="AU84" i="1" s="1"/>
  <c r="AW84" i="1"/>
  <c r="E85" i="1"/>
  <c r="H85" i="1"/>
  <c r="L85" i="1"/>
  <c r="N85" i="1" s="1"/>
  <c r="AK85" i="1"/>
  <c r="AL85" i="1" s="1"/>
  <c r="AM85" i="1"/>
  <c r="AN85" i="1"/>
  <c r="AO85" i="1"/>
  <c r="AP85" i="1" s="1"/>
  <c r="J85" i="1" s="1"/>
  <c r="AQ85" i="1" s="1"/>
  <c r="AT85" i="1"/>
  <c r="AU85" i="1"/>
  <c r="AX85" i="1" s="1"/>
  <c r="AW85" i="1"/>
  <c r="L86" i="1"/>
  <c r="N86" i="1"/>
  <c r="AK86" i="1"/>
  <c r="AL86" i="1" s="1"/>
  <c r="H86" i="1" s="1"/>
  <c r="AM86" i="1"/>
  <c r="AN86" i="1"/>
  <c r="AO86" i="1"/>
  <c r="AP86" i="1" s="1"/>
  <c r="J86" i="1" s="1"/>
  <c r="AQ86" i="1" s="1"/>
  <c r="I86" i="1" s="1"/>
  <c r="AR86" i="1"/>
  <c r="AS86" i="1"/>
  <c r="AV86" i="1" s="1"/>
  <c r="F86" i="1" s="1"/>
  <c r="AY86" i="1" s="1"/>
  <c r="AT86" i="1"/>
  <c r="AU86" i="1"/>
  <c r="AX86" i="1" s="1"/>
  <c r="AW86" i="1"/>
  <c r="L87" i="1"/>
  <c r="N87" i="1" s="1"/>
  <c r="AK87" i="1"/>
  <c r="E87" i="1" s="1"/>
  <c r="BC87" i="1" s="1"/>
  <c r="AL87" i="1"/>
  <c r="H87" i="1" s="1"/>
  <c r="AM87" i="1"/>
  <c r="AN87" i="1"/>
  <c r="AO87" i="1"/>
  <c r="AT87" i="1"/>
  <c r="AU87" i="1" s="1"/>
  <c r="AX87" i="1" s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E89" i="1"/>
  <c r="L89" i="1"/>
  <c r="N89" i="1"/>
  <c r="BC89" i="1" s="1"/>
  <c r="AK89" i="1"/>
  <c r="AL89" i="1" s="1"/>
  <c r="AM89" i="1"/>
  <c r="AN89" i="1"/>
  <c r="AO89" i="1"/>
  <c r="AT89" i="1"/>
  <c r="AU89" i="1" s="1"/>
  <c r="AX89" i="1" s="1"/>
  <c r="AW89" i="1"/>
  <c r="L90" i="1"/>
  <c r="N90" i="1" s="1"/>
  <c r="AK90" i="1"/>
  <c r="E90" i="1" s="1"/>
  <c r="BC90" i="1" s="1"/>
  <c r="AL90" i="1"/>
  <c r="AM90" i="1"/>
  <c r="AN90" i="1"/>
  <c r="AO90" i="1"/>
  <c r="AT90" i="1"/>
  <c r="AU90" i="1"/>
  <c r="AW90" i="1"/>
  <c r="E91" i="1"/>
  <c r="BC91" i="1" s="1"/>
  <c r="L91" i="1"/>
  <c r="N91" i="1" s="1"/>
  <c r="AK91" i="1"/>
  <c r="AL91" i="1"/>
  <c r="H91" i="1" s="1"/>
  <c r="AM91" i="1"/>
  <c r="AN91" i="1"/>
  <c r="AO91" i="1"/>
  <c r="AP91" i="1" s="1"/>
  <c r="J91" i="1" s="1"/>
  <c r="AQ91" i="1" s="1"/>
  <c r="AT91" i="1"/>
  <c r="AU91" i="1" s="1"/>
  <c r="AX91" i="1" s="1"/>
  <c r="AW91" i="1"/>
  <c r="L92" i="1"/>
  <c r="N92" i="1"/>
  <c r="AK92" i="1"/>
  <c r="E92" i="1" s="1"/>
  <c r="BC92" i="1" s="1"/>
  <c r="AL92" i="1"/>
  <c r="H92" i="1" s="1"/>
  <c r="AM92" i="1"/>
  <c r="AN92" i="1"/>
  <c r="AO92" i="1"/>
  <c r="AP92" i="1" s="1"/>
  <c r="J92" i="1" s="1"/>
  <c r="AQ92" i="1" s="1"/>
  <c r="AT92" i="1"/>
  <c r="AU92" i="1"/>
  <c r="AW92" i="1"/>
  <c r="E93" i="1"/>
  <c r="L93" i="1"/>
  <c r="N93" i="1" s="1"/>
  <c r="AK93" i="1"/>
  <c r="AL93" i="1" s="1"/>
  <c r="AM93" i="1"/>
  <c r="AN93" i="1"/>
  <c r="AO93" i="1"/>
  <c r="AT93" i="1"/>
  <c r="AU93" i="1" s="1"/>
  <c r="AW93" i="1"/>
  <c r="BC93" i="1"/>
  <c r="L94" i="1"/>
  <c r="N94" i="1"/>
  <c r="AK94" i="1"/>
  <c r="E94" i="1" s="1"/>
  <c r="AL94" i="1"/>
  <c r="AM94" i="1"/>
  <c r="AN94" i="1"/>
  <c r="AO94" i="1"/>
  <c r="AT94" i="1"/>
  <c r="AU94" i="1"/>
  <c r="AW94" i="1"/>
  <c r="L95" i="1"/>
  <c r="N95" i="1" s="1"/>
  <c r="AK95" i="1"/>
  <c r="E95" i="1" s="1"/>
  <c r="AM95" i="1"/>
  <c r="AN95" i="1"/>
  <c r="AO95" i="1"/>
  <c r="AT95" i="1"/>
  <c r="AU95" i="1" s="1"/>
  <c r="AW95" i="1"/>
  <c r="L96" i="1"/>
  <c r="N96" i="1"/>
  <c r="AK96" i="1"/>
  <c r="AL96" i="1" s="1"/>
  <c r="H96" i="1" s="1"/>
  <c r="AM96" i="1"/>
  <c r="AN96" i="1"/>
  <c r="AO96" i="1"/>
  <c r="AP96" i="1" s="1"/>
  <c r="J96" i="1" s="1"/>
  <c r="AQ96" i="1" s="1"/>
  <c r="AT96" i="1"/>
  <c r="AU96" i="1"/>
  <c r="AX96" i="1" s="1"/>
  <c r="AW96" i="1"/>
  <c r="E99" i="1"/>
  <c r="L99" i="1"/>
  <c r="N99" i="1" s="1"/>
  <c r="AK99" i="1"/>
  <c r="AL99" i="1" s="1"/>
  <c r="H99" i="1" s="1"/>
  <c r="AM99" i="1"/>
  <c r="AN99" i="1"/>
  <c r="AO99" i="1"/>
  <c r="AT99" i="1"/>
  <c r="AU99" i="1" s="1"/>
  <c r="AW99" i="1"/>
  <c r="E100" i="1"/>
  <c r="BC100" i="1" s="1"/>
  <c r="H100" i="1"/>
  <c r="L100" i="1"/>
  <c r="N100" i="1"/>
  <c r="AK100" i="1"/>
  <c r="AL100" i="1" s="1"/>
  <c r="AM100" i="1"/>
  <c r="AN100" i="1"/>
  <c r="AO100" i="1"/>
  <c r="AT100" i="1"/>
  <c r="AU100" i="1"/>
  <c r="AW100" i="1"/>
  <c r="L101" i="1"/>
  <c r="N101" i="1"/>
  <c r="AK101" i="1"/>
  <c r="AM101" i="1"/>
  <c r="AN101" i="1"/>
  <c r="AO101" i="1"/>
  <c r="AT101" i="1"/>
  <c r="AU101" i="1" s="1"/>
  <c r="AW101" i="1"/>
  <c r="L102" i="1"/>
  <c r="N102" i="1"/>
  <c r="AK102" i="1"/>
  <c r="AM102" i="1"/>
  <c r="AN102" i="1"/>
  <c r="AO102" i="1"/>
  <c r="AT102" i="1"/>
  <c r="AU102" i="1" s="1"/>
  <c r="AX102" i="1" s="1"/>
  <c r="AW102" i="1"/>
  <c r="L103" i="1"/>
  <c r="N103" i="1" s="1"/>
  <c r="AK103" i="1"/>
  <c r="AM103" i="1"/>
  <c r="AN103" i="1"/>
  <c r="AO103" i="1"/>
  <c r="AT103" i="1"/>
  <c r="AU103" i="1"/>
  <c r="AW103" i="1"/>
  <c r="L104" i="1"/>
  <c r="N104" i="1" s="1"/>
  <c r="AK104" i="1"/>
  <c r="AL104" i="1" s="1"/>
  <c r="AM104" i="1"/>
  <c r="AP104" i="1" s="1"/>
  <c r="J104" i="1" s="1"/>
  <c r="AQ104" i="1" s="1"/>
  <c r="AR104" i="1" s="1"/>
  <c r="AS104" i="1" s="1"/>
  <c r="AV104" i="1" s="1"/>
  <c r="F104" i="1" s="1"/>
  <c r="AY104" i="1" s="1"/>
  <c r="AN104" i="1"/>
  <c r="AO104" i="1"/>
  <c r="AT104" i="1"/>
  <c r="AU104" i="1" s="1"/>
  <c r="AW104" i="1"/>
  <c r="L105" i="1"/>
  <c r="N105" i="1" s="1"/>
  <c r="AK105" i="1"/>
  <c r="E105" i="1" s="1"/>
  <c r="AL105" i="1"/>
  <c r="AM105" i="1"/>
  <c r="AN105" i="1"/>
  <c r="AO105" i="1"/>
  <c r="AT105" i="1"/>
  <c r="AU105" i="1" s="1"/>
  <c r="AW105" i="1"/>
  <c r="L106" i="1"/>
  <c r="N106" i="1"/>
  <c r="AK106" i="1"/>
  <c r="E106" i="1" s="1"/>
  <c r="BC106" i="1" s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AM107" i="1"/>
  <c r="AN107" i="1"/>
  <c r="AO107" i="1"/>
  <c r="AT107" i="1"/>
  <c r="AU107" i="1" s="1"/>
  <c r="AW107" i="1"/>
  <c r="AX107" i="1"/>
  <c r="L108" i="1"/>
  <c r="N108" i="1" s="1"/>
  <c r="AK108" i="1"/>
  <c r="AL108" i="1" s="1"/>
  <c r="H108" i="1" s="1"/>
  <c r="AM108" i="1"/>
  <c r="AN108" i="1"/>
  <c r="AO108" i="1"/>
  <c r="AT108" i="1"/>
  <c r="AU108" i="1" s="1"/>
  <c r="AW108" i="1"/>
  <c r="L109" i="1"/>
  <c r="N109" i="1" s="1"/>
  <c r="AK109" i="1"/>
  <c r="AM109" i="1"/>
  <c r="AN109" i="1"/>
  <c r="AO109" i="1"/>
  <c r="AT109" i="1"/>
  <c r="AU109" i="1" s="1"/>
  <c r="AW109" i="1"/>
  <c r="L110" i="1"/>
  <c r="N110" i="1" s="1"/>
  <c r="AK110" i="1"/>
  <c r="E110" i="1" s="1"/>
  <c r="BC110" i="1" s="1"/>
  <c r="AL110" i="1"/>
  <c r="AM110" i="1"/>
  <c r="AN110" i="1"/>
  <c r="AO110" i="1"/>
  <c r="AT110" i="1"/>
  <c r="AU110" i="1" s="1"/>
  <c r="AX110" i="1" s="1"/>
  <c r="AW110" i="1"/>
  <c r="E111" i="1"/>
  <c r="L111" i="1"/>
  <c r="N111" i="1" s="1"/>
  <c r="AK111" i="1"/>
  <c r="AL111" i="1" s="1"/>
  <c r="AM111" i="1"/>
  <c r="AN111" i="1"/>
  <c r="AO111" i="1"/>
  <c r="AT111" i="1"/>
  <c r="AU111" i="1"/>
  <c r="AW111" i="1"/>
  <c r="AX111" i="1"/>
  <c r="L112" i="1"/>
  <c r="N112" i="1"/>
  <c r="AK112" i="1"/>
  <c r="E112" i="1" s="1"/>
  <c r="AL112" i="1"/>
  <c r="AM112" i="1"/>
  <c r="AN112" i="1"/>
  <c r="AO112" i="1"/>
  <c r="AT112" i="1"/>
  <c r="AU112" i="1" s="1"/>
  <c r="AW112" i="1"/>
  <c r="L113" i="1"/>
  <c r="N113" i="1"/>
  <c r="AK113" i="1"/>
  <c r="AL113" i="1" s="1"/>
  <c r="H113" i="1" s="1"/>
  <c r="AM113" i="1"/>
  <c r="AN113" i="1"/>
  <c r="AO113" i="1"/>
  <c r="AP113" i="1"/>
  <c r="J113" i="1" s="1"/>
  <c r="AQ113" i="1" s="1"/>
  <c r="AT113" i="1"/>
  <c r="AU113" i="1"/>
  <c r="AW113" i="1"/>
  <c r="AX113" i="1"/>
  <c r="L116" i="1"/>
  <c r="N116" i="1"/>
  <c r="AK116" i="1"/>
  <c r="AL116" i="1" s="1"/>
  <c r="AM116" i="1"/>
  <c r="AN116" i="1"/>
  <c r="AO116" i="1"/>
  <c r="AT116" i="1"/>
  <c r="AU116" i="1" s="1"/>
  <c r="AX116" i="1" s="1"/>
  <c r="AW116" i="1"/>
  <c r="L117" i="1"/>
  <c r="N117" i="1" s="1"/>
  <c r="AK117" i="1"/>
  <c r="AL117" i="1" s="1"/>
  <c r="AM117" i="1"/>
  <c r="AN117" i="1"/>
  <c r="AO117" i="1"/>
  <c r="AT117" i="1"/>
  <c r="AU117" i="1" s="1"/>
  <c r="AW117" i="1"/>
  <c r="L118" i="1"/>
  <c r="N118" i="1"/>
  <c r="AK118" i="1"/>
  <c r="AL118" i="1" s="1"/>
  <c r="AM118" i="1"/>
  <c r="AN118" i="1"/>
  <c r="AO118" i="1"/>
  <c r="AT118" i="1"/>
  <c r="AU118" i="1" s="1"/>
  <c r="AW118" i="1"/>
  <c r="E119" i="1"/>
  <c r="L119" i="1"/>
  <c r="N119" i="1" s="1"/>
  <c r="AK119" i="1"/>
  <c r="AL119" i="1"/>
  <c r="AM119" i="1"/>
  <c r="AN119" i="1"/>
  <c r="AO119" i="1"/>
  <c r="AT119" i="1"/>
  <c r="AU119" i="1" s="1"/>
  <c r="AW119" i="1"/>
  <c r="L120" i="1"/>
  <c r="N120" i="1"/>
  <c r="AK120" i="1"/>
  <c r="AM120" i="1"/>
  <c r="AN120" i="1"/>
  <c r="AO120" i="1"/>
  <c r="AT120" i="1"/>
  <c r="AU120" i="1" s="1"/>
  <c r="AW120" i="1"/>
  <c r="L121" i="1"/>
  <c r="N121" i="1" s="1"/>
  <c r="AK121" i="1"/>
  <c r="AL121" i="1" s="1"/>
  <c r="AM121" i="1"/>
  <c r="AN121" i="1"/>
  <c r="AO121" i="1"/>
  <c r="AT121" i="1"/>
  <c r="AU121" i="1" s="1"/>
  <c r="AW121" i="1"/>
  <c r="L122" i="1"/>
  <c r="N122" i="1" s="1"/>
  <c r="AK122" i="1"/>
  <c r="AL122" i="1" s="1"/>
  <c r="AM122" i="1"/>
  <c r="AN122" i="1"/>
  <c r="AO122" i="1"/>
  <c r="AT122" i="1"/>
  <c r="AU122" i="1" s="1"/>
  <c r="AW122" i="1"/>
  <c r="AX122" i="1"/>
  <c r="L123" i="1"/>
  <c r="N123" i="1"/>
  <c r="AK123" i="1"/>
  <c r="E123" i="1" s="1"/>
  <c r="BC123" i="1" s="1"/>
  <c r="AM123" i="1"/>
  <c r="AN123" i="1"/>
  <c r="AO123" i="1"/>
  <c r="AT123" i="1"/>
  <c r="AU123" i="1" s="1"/>
  <c r="AX123" i="1" s="1"/>
  <c r="AW123" i="1"/>
  <c r="L124" i="1"/>
  <c r="N124" i="1"/>
  <c r="AK124" i="1"/>
  <c r="AL124" i="1" s="1"/>
  <c r="H124" i="1" s="1"/>
  <c r="AM124" i="1"/>
  <c r="AN124" i="1"/>
  <c r="AO124" i="1"/>
  <c r="AT124" i="1"/>
  <c r="AU124" i="1" s="1"/>
  <c r="AX124" i="1" s="1"/>
  <c r="AW124" i="1"/>
  <c r="L125" i="1"/>
  <c r="N125" i="1" s="1"/>
  <c r="AK125" i="1"/>
  <c r="E125" i="1" s="1"/>
  <c r="AL125" i="1"/>
  <c r="AM125" i="1"/>
  <c r="AN125" i="1"/>
  <c r="AO125" i="1"/>
  <c r="AT125" i="1"/>
  <c r="AU125" i="1"/>
  <c r="AW125" i="1"/>
  <c r="L126" i="1"/>
  <c r="N126" i="1" s="1"/>
  <c r="AK126" i="1"/>
  <c r="AL126" i="1" s="1"/>
  <c r="AM126" i="1"/>
  <c r="AN126" i="1"/>
  <c r="AO126" i="1"/>
  <c r="AT126" i="1"/>
  <c r="AU126" i="1"/>
  <c r="AW126" i="1"/>
  <c r="L127" i="1"/>
  <c r="N127" i="1" s="1"/>
  <c r="AK127" i="1"/>
  <c r="AL127" i="1" s="1"/>
  <c r="AM127" i="1"/>
  <c r="AN127" i="1"/>
  <c r="AO127" i="1"/>
  <c r="AT127" i="1"/>
  <c r="AU127" i="1" s="1"/>
  <c r="AW127" i="1"/>
  <c r="L128" i="1"/>
  <c r="N128" i="1"/>
  <c r="AK128" i="1"/>
  <c r="AM128" i="1"/>
  <c r="AN128" i="1"/>
  <c r="AO128" i="1"/>
  <c r="AT128" i="1"/>
  <c r="AU128" i="1" s="1"/>
  <c r="AW128" i="1"/>
  <c r="E129" i="1"/>
  <c r="L129" i="1"/>
  <c r="N129" i="1"/>
  <c r="AK129" i="1"/>
  <c r="AL129" i="1"/>
  <c r="H129" i="1" s="1"/>
  <c r="AM129" i="1"/>
  <c r="AN129" i="1"/>
  <c r="AO129" i="1"/>
  <c r="AT129" i="1"/>
  <c r="AU129" i="1" s="1"/>
  <c r="AW129" i="1"/>
  <c r="AX129" i="1"/>
  <c r="L130" i="1"/>
  <c r="N130" i="1" s="1"/>
  <c r="AK130" i="1"/>
  <c r="E130" i="1" s="1"/>
  <c r="AL130" i="1"/>
  <c r="H130" i="1" s="1"/>
  <c r="AM130" i="1"/>
  <c r="AN130" i="1"/>
  <c r="AO130" i="1"/>
  <c r="AP130" i="1"/>
  <c r="J130" i="1" s="1"/>
  <c r="AQ130" i="1" s="1"/>
  <c r="AT130" i="1"/>
  <c r="AU130" i="1"/>
  <c r="AW130" i="1"/>
  <c r="H14" i="1" l="1"/>
  <c r="AP14" i="1"/>
  <c r="J14" i="1" s="1"/>
  <c r="AQ14" i="1" s="1"/>
  <c r="BB104" i="1"/>
  <c r="BC85" i="1"/>
  <c r="I58" i="1"/>
  <c r="AR58" i="1"/>
  <c r="AS58" i="1" s="1"/>
  <c r="AV58" i="1" s="1"/>
  <c r="F58" i="1" s="1"/>
  <c r="AY58" i="1" s="1"/>
  <c r="G58" i="1" s="1"/>
  <c r="BE96" i="1"/>
  <c r="AX90" i="1"/>
  <c r="AX59" i="1"/>
  <c r="H104" i="1"/>
  <c r="AX61" i="1"/>
  <c r="AX53" i="1"/>
  <c r="E52" i="1"/>
  <c r="BC52" i="1" s="1"/>
  <c r="BC127" i="1"/>
  <c r="AP116" i="1"/>
  <c r="J116" i="1" s="1"/>
  <c r="AQ116" i="1" s="1"/>
  <c r="I116" i="1" s="1"/>
  <c r="AX112" i="1"/>
  <c r="AP108" i="1"/>
  <c r="J108" i="1" s="1"/>
  <c r="AQ108" i="1" s="1"/>
  <c r="I108" i="1" s="1"/>
  <c r="AX94" i="1"/>
  <c r="AX15" i="1"/>
  <c r="E127" i="1"/>
  <c r="AX120" i="1"/>
  <c r="AX118" i="1"/>
  <c r="AX79" i="1"/>
  <c r="BC56" i="1"/>
  <c r="AX38" i="1"/>
  <c r="AP23" i="1"/>
  <c r="J23" i="1" s="1"/>
  <c r="AQ23" i="1" s="1"/>
  <c r="AR23" i="1" s="1"/>
  <c r="AS23" i="1" s="1"/>
  <c r="AV23" i="1" s="1"/>
  <c r="F23" i="1" s="1"/>
  <c r="AY23" i="1" s="1"/>
  <c r="G23" i="1" s="1"/>
  <c r="AX126" i="1"/>
  <c r="AP40" i="1"/>
  <c r="J40" i="1" s="1"/>
  <c r="AQ40" i="1" s="1"/>
  <c r="AR40" i="1" s="1"/>
  <c r="AS40" i="1" s="1"/>
  <c r="AV40" i="1" s="1"/>
  <c r="F40" i="1" s="1"/>
  <c r="E32" i="1"/>
  <c r="E26" i="1"/>
  <c r="BC26" i="1" s="1"/>
  <c r="BC108" i="1"/>
  <c r="AX25" i="1"/>
  <c r="E118" i="1"/>
  <c r="BC118" i="1" s="1"/>
  <c r="AP74" i="1"/>
  <c r="J74" i="1" s="1"/>
  <c r="AQ74" i="1" s="1"/>
  <c r="AR74" i="1" s="1"/>
  <c r="AS74" i="1" s="1"/>
  <c r="AV74" i="1" s="1"/>
  <c r="F74" i="1" s="1"/>
  <c r="AY74" i="1" s="1"/>
  <c r="AX117" i="1"/>
  <c r="AX12" i="1"/>
  <c r="E88" i="1"/>
  <c r="AX43" i="1"/>
  <c r="AX41" i="1"/>
  <c r="AX39" i="1"/>
  <c r="AP119" i="1"/>
  <c r="J119" i="1" s="1"/>
  <c r="AQ119" i="1" s="1"/>
  <c r="AX95" i="1"/>
  <c r="AX93" i="1"/>
  <c r="BC65" i="1"/>
  <c r="E59" i="1"/>
  <c r="AP39" i="1"/>
  <c r="J39" i="1" s="1"/>
  <c r="AQ39" i="1" s="1"/>
  <c r="AR39" i="1" s="1"/>
  <c r="AS39" i="1" s="1"/>
  <c r="AV39" i="1" s="1"/>
  <c r="F39" i="1" s="1"/>
  <c r="AY39" i="1" s="1"/>
  <c r="G39" i="1" s="1"/>
  <c r="AZ39" i="1" s="1"/>
  <c r="AP12" i="1"/>
  <c r="J12" i="1" s="1"/>
  <c r="AQ12" i="1" s="1"/>
  <c r="I12" i="1" s="1"/>
  <c r="AX72" i="1"/>
  <c r="AP68" i="1"/>
  <c r="J68" i="1" s="1"/>
  <c r="AQ68" i="1" s="1"/>
  <c r="I68" i="1" s="1"/>
  <c r="AX24" i="1"/>
  <c r="AX121" i="1"/>
  <c r="AP111" i="1"/>
  <c r="J111" i="1" s="1"/>
  <c r="AQ111" i="1" s="1"/>
  <c r="AL107" i="1"/>
  <c r="AP107" i="1" s="1"/>
  <c r="J107" i="1" s="1"/>
  <c r="AQ107" i="1" s="1"/>
  <c r="AL76" i="1"/>
  <c r="H76" i="1" s="1"/>
  <c r="AL18" i="1"/>
  <c r="AP18" i="1" s="1"/>
  <c r="J18" i="1" s="1"/>
  <c r="AQ18" i="1" s="1"/>
  <c r="AL16" i="1"/>
  <c r="H16" i="1" s="1"/>
  <c r="AX29" i="1"/>
  <c r="AX101" i="1"/>
  <c r="AX14" i="1"/>
  <c r="AX22" i="1"/>
  <c r="E96" i="1"/>
  <c r="BC96" i="1" s="1"/>
  <c r="AX78" i="1"/>
  <c r="AP99" i="1"/>
  <c r="J99" i="1" s="1"/>
  <c r="AQ99" i="1" s="1"/>
  <c r="E55" i="1"/>
  <c r="BC55" i="1" s="1"/>
  <c r="AX50" i="1"/>
  <c r="E31" i="1"/>
  <c r="BE43" i="1" s="1"/>
  <c r="I99" i="1"/>
  <c r="E108" i="1"/>
  <c r="AX70" i="1"/>
  <c r="AX51" i="1"/>
  <c r="AX20" i="1"/>
  <c r="AX119" i="1"/>
  <c r="I72" i="1"/>
  <c r="E124" i="1"/>
  <c r="BC124" i="1" s="1"/>
  <c r="AP76" i="1"/>
  <c r="J76" i="1" s="1"/>
  <c r="AQ76" i="1" s="1"/>
  <c r="AR76" i="1" s="1"/>
  <c r="AS76" i="1" s="1"/>
  <c r="AV76" i="1" s="1"/>
  <c r="F76" i="1" s="1"/>
  <c r="AY76" i="1" s="1"/>
  <c r="G76" i="1" s="1"/>
  <c r="E122" i="1"/>
  <c r="AP89" i="1"/>
  <c r="J89" i="1" s="1"/>
  <c r="AQ89" i="1" s="1"/>
  <c r="AR89" i="1" s="1"/>
  <c r="AS89" i="1" s="1"/>
  <c r="AV89" i="1" s="1"/>
  <c r="F89" i="1" s="1"/>
  <c r="AY89" i="1" s="1"/>
  <c r="G89" i="1" s="1"/>
  <c r="AP87" i="1"/>
  <c r="J87" i="1" s="1"/>
  <c r="AQ87" i="1" s="1"/>
  <c r="AP32" i="1"/>
  <c r="J32" i="1" s="1"/>
  <c r="AQ32" i="1" s="1"/>
  <c r="AP26" i="1"/>
  <c r="J26" i="1" s="1"/>
  <c r="AQ26" i="1" s="1"/>
  <c r="BB26" i="1" s="1"/>
  <c r="BD26" i="1" s="1"/>
  <c r="AX33" i="1"/>
  <c r="E117" i="1"/>
  <c r="BC117" i="1" s="1"/>
  <c r="BC95" i="1"/>
  <c r="AX69" i="1"/>
  <c r="AP67" i="1"/>
  <c r="J67" i="1" s="1"/>
  <c r="AQ67" i="1" s="1"/>
  <c r="I67" i="1" s="1"/>
  <c r="BC43" i="1"/>
  <c r="AX34" i="1"/>
  <c r="AP16" i="1"/>
  <c r="J16" i="1" s="1"/>
  <c r="AQ16" i="1" s="1"/>
  <c r="AX128" i="1"/>
  <c r="E104" i="1"/>
  <c r="BC104" i="1" s="1"/>
  <c r="AX84" i="1"/>
  <c r="AX37" i="1"/>
  <c r="BC107" i="1"/>
  <c r="AP60" i="1"/>
  <c r="J60" i="1" s="1"/>
  <c r="AQ60" i="1" s="1"/>
  <c r="E37" i="1"/>
  <c r="AP19" i="1"/>
  <c r="J19" i="1" s="1"/>
  <c r="AQ19" i="1" s="1"/>
  <c r="AX49" i="1"/>
  <c r="AX105" i="1"/>
  <c r="AP88" i="1"/>
  <c r="J88" i="1" s="1"/>
  <c r="AQ88" i="1" s="1"/>
  <c r="AX103" i="1"/>
  <c r="AP129" i="1"/>
  <c r="J129" i="1" s="1"/>
  <c r="AQ129" i="1" s="1"/>
  <c r="BB129" i="1" s="1"/>
  <c r="BD129" i="1" s="1"/>
  <c r="AL123" i="1"/>
  <c r="H123" i="1" s="1"/>
  <c r="E113" i="1"/>
  <c r="BC113" i="1" s="1"/>
  <c r="AP83" i="1"/>
  <c r="J83" i="1" s="1"/>
  <c r="AQ83" i="1" s="1"/>
  <c r="AP73" i="1"/>
  <c r="J73" i="1" s="1"/>
  <c r="AQ73" i="1" s="1"/>
  <c r="AP50" i="1"/>
  <c r="J50" i="1" s="1"/>
  <c r="AQ50" i="1" s="1"/>
  <c r="I50" i="1" s="1"/>
  <c r="I73" i="1"/>
  <c r="AR73" i="1"/>
  <c r="AS73" i="1" s="1"/>
  <c r="AV73" i="1" s="1"/>
  <c r="F73" i="1" s="1"/>
  <c r="AY73" i="1" s="1"/>
  <c r="G73" i="1" s="1"/>
  <c r="AR96" i="1"/>
  <c r="AS96" i="1" s="1"/>
  <c r="AV96" i="1" s="1"/>
  <c r="F96" i="1" s="1"/>
  <c r="AY96" i="1" s="1"/>
  <c r="G96" i="1" s="1"/>
  <c r="I96" i="1"/>
  <c r="BC112" i="1"/>
  <c r="AR129" i="1"/>
  <c r="AS129" i="1" s="1"/>
  <c r="AV129" i="1" s="1"/>
  <c r="F129" i="1" s="1"/>
  <c r="AY129" i="1" s="1"/>
  <c r="G129" i="1" s="1"/>
  <c r="I129" i="1"/>
  <c r="AR83" i="1"/>
  <c r="AS83" i="1" s="1"/>
  <c r="AV83" i="1" s="1"/>
  <c r="F83" i="1" s="1"/>
  <c r="AY83" i="1" s="1"/>
  <c r="G83" i="1" s="1"/>
  <c r="I83" i="1"/>
  <c r="AP70" i="1"/>
  <c r="J70" i="1" s="1"/>
  <c r="AQ70" i="1" s="1"/>
  <c r="I37" i="1"/>
  <c r="AR37" i="1"/>
  <c r="AS37" i="1" s="1"/>
  <c r="AV37" i="1" s="1"/>
  <c r="F37" i="1" s="1"/>
  <c r="AY37" i="1" s="1"/>
  <c r="G37" i="1" s="1"/>
  <c r="BA82" i="1"/>
  <c r="AZ82" i="1"/>
  <c r="AZ53" i="1"/>
  <c r="BA53" i="1"/>
  <c r="AR88" i="1"/>
  <c r="AS88" i="1" s="1"/>
  <c r="AV88" i="1" s="1"/>
  <c r="F88" i="1" s="1"/>
  <c r="AY88" i="1" s="1"/>
  <c r="G88" i="1" s="1"/>
  <c r="I88" i="1"/>
  <c r="I84" i="1"/>
  <c r="AR84" i="1"/>
  <c r="AS84" i="1" s="1"/>
  <c r="AV84" i="1" s="1"/>
  <c r="F84" i="1" s="1"/>
  <c r="AY84" i="1" s="1"/>
  <c r="G84" i="1" s="1"/>
  <c r="H122" i="1"/>
  <c r="AP122" i="1"/>
  <c r="J122" i="1" s="1"/>
  <c r="AQ122" i="1" s="1"/>
  <c r="AR68" i="1"/>
  <c r="AS68" i="1" s="1"/>
  <c r="AV68" i="1" s="1"/>
  <c r="F68" i="1" s="1"/>
  <c r="AY68" i="1" s="1"/>
  <c r="G68" i="1" s="1"/>
  <c r="AR130" i="1"/>
  <c r="AS130" i="1" s="1"/>
  <c r="AV130" i="1" s="1"/>
  <c r="F130" i="1" s="1"/>
  <c r="AY130" i="1" s="1"/>
  <c r="G130" i="1" s="1"/>
  <c r="I130" i="1"/>
  <c r="I89" i="1"/>
  <c r="AR26" i="1"/>
  <c r="AS26" i="1" s="1"/>
  <c r="AV26" i="1" s="1"/>
  <c r="F26" i="1" s="1"/>
  <c r="AY26" i="1" s="1"/>
  <c r="I26" i="1"/>
  <c r="AR91" i="1"/>
  <c r="AS91" i="1" s="1"/>
  <c r="AV91" i="1" s="1"/>
  <c r="F91" i="1" s="1"/>
  <c r="AY91" i="1" s="1"/>
  <c r="G91" i="1" s="1"/>
  <c r="I91" i="1"/>
  <c r="BC125" i="1"/>
  <c r="AR85" i="1"/>
  <c r="AS85" i="1" s="1"/>
  <c r="AV85" i="1" s="1"/>
  <c r="F85" i="1" s="1"/>
  <c r="AY85" i="1" s="1"/>
  <c r="G85" i="1" s="1"/>
  <c r="BB85" i="1"/>
  <c r="BD85" i="1" s="1"/>
  <c r="I85" i="1"/>
  <c r="BA58" i="1"/>
  <c r="AZ58" i="1"/>
  <c r="AR34" i="1"/>
  <c r="AS34" i="1" s="1"/>
  <c r="AV34" i="1" s="1"/>
  <c r="F34" i="1" s="1"/>
  <c r="AY34" i="1" s="1"/>
  <c r="G34" i="1" s="1"/>
  <c r="I34" i="1"/>
  <c r="BC50" i="1"/>
  <c r="AP112" i="1"/>
  <c r="J112" i="1" s="1"/>
  <c r="AQ112" i="1" s="1"/>
  <c r="BC57" i="1"/>
  <c r="BC30" i="1"/>
  <c r="AR87" i="1"/>
  <c r="AS87" i="1" s="1"/>
  <c r="AV87" i="1" s="1"/>
  <c r="F87" i="1" s="1"/>
  <c r="AY87" i="1" s="1"/>
  <c r="G87" i="1" s="1"/>
  <c r="I87" i="1"/>
  <c r="H110" i="1"/>
  <c r="BC88" i="1"/>
  <c r="AX54" i="1"/>
  <c r="E15" i="1"/>
  <c r="AL15" i="1"/>
  <c r="AX127" i="1"/>
  <c r="H125" i="1"/>
  <c r="BC82" i="1"/>
  <c r="BC70" i="1"/>
  <c r="BC59" i="1"/>
  <c r="AX16" i="1"/>
  <c r="BC130" i="1"/>
  <c r="AX108" i="1"/>
  <c r="H94" i="1"/>
  <c r="BB82" i="1"/>
  <c r="AP71" i="1"/>
  <c r="J71" i="1" s="1"/>
  <c r="AQ71" i="1" s="1"/>
  <c r="BC37" i="1"/>
  <c r="H126" i="1"/>
  <c r="I113" i="1"/>
  <c r="AR113" i="1"/>
  <c r="AS113" i="1" s="1"/>
  <c r="AV113" i="1" s="1"/>
  <c r="F113" i="1" s="1"/>
  <c r="AY113" i="1" s="1"/>
  <c r="G113" i="1" s="1"/>
  <c r="AL75" i="1"/>
  <c r="E75" i="1"/>
  <c r="AX99" i="1"/>
  <c r="AX31" i="1"/>
  <c r="I19" i="1"/>
  <c r="AR19" i="1"/>
  <c r="AS19" i="1" s="1"/>
  <c r="AV19" i="1" s="1"/>
  <c r="F19" i="1" s="1"/>
  <c r="AY19" i="1" s="1"/>
  <c r="G19" i="1" s="1"/>
  <c r="BC94" i="1"/>
  <c r="H90" i="1"/>
  <c r="E38" i="1"/>
  <c r="AL38" i="1"/>
  <c r="BC122" i="1"/>
  <c r="AR92" i="1"/>
  <c r="AS92" i="1" s="1"/>
  <c r="AV92" i="1" s="1"/>
  <c r="F92" i="1" s="1"/>
  <c r="I92" i="1"/>
  <c r="AL77" i="1"/>
  <c r="E77" i="1"/>
  <c r="H105" i="1"/>
  <c r="BC105" i="1"/>
  <c r="AP126" i="1"/>
  <c r="J126" i="1" s="1"/>
  <c r="AQ126" i="1" s="1"/>
  <c r="AP118" i="1"/>
  <c r="J118" i="1" s="1"/>
  <c r="AQ118" i="1" s="1"/>
  <c r="H118" i="1"/>
  <c r="H67" i="1"/>
  <c r="AP48" i="1"/>
  <c r="J48" i="1" s="1"/>
  <c r="AQ48" i="1" s="1"/>
  <c r="BC42" i="1"/>
  <c r="AX30" i="1"/>
  <c r="AL25" i="1"/>
  <c r="E25" i="1"/>
  <c r="BC129" i="1"/>
  <c r="AP127" i="1"/>
  <c r="J127" i="1" s="1"/>
  <c r="AQ127" i="1" s="1"/>
  <c r="H111" i="1"/>
  <c r="AL106" i="1"/>
  <c r="AP106" i="1" s="1"/>
  <c r="J106" i="1" s="1"/>
  <c r="AQ106" i="1" s="1"/>
  <c r="E101" i="1"/>
  <c r="BE113" i="1" s="1"/>
  <c r="AL101" i="1"/>
  <c r="H93" i="1"/>
  <c r="AP90" i="1"/>
  <c r="J90" i="1" s="1"/>
  <c r="AQ90" i="1" s="1"/>
  <c r="AL78" i="1"/>
  <c r="E78" i="1"/>
  <c r="BB58" i="1"/>
  <c r="BD58" i="1" s="1"/>
  <c r="H40" i="1"/>
  <c r="BC18" i="1"/>
  <c r="H119" i="1"/>
  <c r="BC84" i="1"/>
  <c r="E74" i="1"/>
  <c r="BC35" i="1"/>
  <c r="AL33" i="1"/>
  <c r="AP33" i="1" s="1"/>
  <c r="J33" i="1" s="1"/>
  <c r="AQ33" i="1" s="1"/>
  <c r="BB31" i="1"/>
  <c r="H127" i="1"/>
  <c r="H107" i="1"/>
  <c r="AL103" i="1"/>
  <c r="E103" i="1"/>
  <c r="AX100" i="1"/>
  <c r="H72" i="1"/>
  <c r="BB72" i="1"/>
  <c r="BC68" i="1"/>
  <c r="AL41" i="1"/>
  <c r="E41" i="1"/>
  <c r="AX109" i="1"/>
  <c r="H68" i="1"/>
  <c r="AX130" i="1"/>
  <c r="E120" i="1"/>
  <c r="AL120" i="1"/>
  <c r="BC111" i="1"/>
  <c r="AX104" i="1"/>
  <c r="AR65" i="1"/>
  <c r="AS65" i="1" s="1"/>
  <c r="AV65" i="1" s="1"/>
  <c r="F65" i="1" s="1"/>
  <c r="AY65" i="1" s="1"/>
  <c r="G65" i="1" s="1"/>
  <c r="I65" i="1"/>
  <c r="AL51" i="1"/>
  <c r="E51" i="1"/>
  <c r="BC40" i="1"/>
  <c r="AR21" i="1"/>
  <c r="AS21" i="1" s="1"/>
  <c r="AV21" i="1" s="1"/>
  <c r="F21" i="1" s="1"/>
  <c r="AY21" i="1" s="1"/>
  <c r="G21" i="1" s="1"/>
  <c r="I21" i="1"/>
  <c r="E126" i="1"/>
  <c r="E102" i="1"/>
  <c r="AL102" i="1"/>
  <c r="AX92" i="1"/>
  <c r="E128" i="1"/>
  <c r="AL128" i="1"/>
  <c r="AP128" i="1" s="1"/>
  <c r="J128" i="1" s="1"/>
  <c r="AQ128" i="1" s="1"/>
  <c r="AP121" i="1"/>
  <c r="J121" i="1" s="1"/>
  <c r="AQ121" i="1" s="1"/>
  <c r="BC119" i="1"/>
  <c r="H112" i="1"/>
  <c r="H71" i="1"/>
  <c r="AX66" i="1"/>
  <c r="H36" i="1"/>
  <c r="AR55" i="1"/>
  <c r="AS55" i="1" s="1"/>
  <c r="AV55" i="1" s="1"/>
  <c r="F55" i="1" s="1"/>
  <c r="AY55" i="1" s="1"/>
  <c r="G55" i="1" s="1"/>
  <c r="I55" i="1"/>
  <c r="AX125" i="1"/>
  <c r="AL109" i="1"/>
  <c r="AP109" i="1" s="1"/>
  <c r="J109" i="1" s="1"/>
  <c r="AQ109" i="1" s="1"/>
  <c r="E109" i="1"/>
  <c r="AP100" i="1"/>
  <c r="J100" i="1" s="1"/>
  <c r="AQ100" i="1" s="1"/>
  <c r="E69" i="1"/>
  <c r="AL69" i="1"/>
  <c r="H55" i="1"/>
  <c r="H52" i="1"/>
  <c r="AL49" i="1"/>
  <c r="E49" i="1"/>
  <c r="AP29" i="1"/>
  <c r="J29" i="1" s="1"/>
  <c r="AQ29" i="1" s="1"/>
  <c r="H121" i="1"/>
  <c r="AP117" i="1"/>
  <c r="J117" i="1" s="1"/>
  <c r="AQ117" i="1" s="1"/>
  <c r="AP66" i="1"/>
  <c r="J66" i="1" s="1"/>
  <c r="AQ66" i="1" s="1"/>
  <c r="AP59" i="1"/>
  <c r="J59" i="1" s="1"/>
  <c r="AQ59" i="1" s="1"/>
  <c r="BB53" i="1"/>
  <c r="BD53" i="1" s="1"/>
  <c r="I53" i="1"/>
  <c r="AX42" i="1"/>
  <c r="H39" i="1"/>
  <c r="BB39" i="1"/>
  <c r="BD39" i="1" s="1"/>
  <c r="H17" i="1"/>
  <c r="AP124" i="1"/>
  <c r="J124" i="1" s="1"/>
  <c r="AQ124" i="1" s="1"/>
  <c r="E121" i="1"/>
  <c r="AP110" i="1"/>
  <c r="J110" i="1" s="1"/>
  <c r="AQ110" i="1" s="1"/>
  <c r="BB86" i="1"/>
  <c r="E72" i="1"/>
  <c r="G42" i="1"/>
  <c r="I32" i="1"/>
  <c r="AR32" i="1"/>
  <c r="AS32" i="1" s="1"/>
  <c r="AV32" i="1" s="1"/>
  <c r="F32" i="1" s="1"/>
  <c r="AY32" i="1" s="1"/>
  <c r="I31" i="1"/>
  <c r="BC14" i="1"/>
  <c r="AL79" i="1"/>
  <c r="E79" i="1"/>
  <c r="AP125" i="1"/>
  <c r="J125" i="1" s="1"/>
  <c r="AQ125" i="1" s="1"/>
  <c r="AP105" i="1"/>
  <c r="J105" i="1" s="1"/>
  <c r="AQ105" i="1" s="1"/>
  <c r="H73" i="1"/>
  <c r="BB73" i="1"/>
  <c r="BD73" i="1" s="1"/>
  <c r="BC61" i="1"/>
  <c r="BB42" i="1"/>
  <c r="BD42" i="1" s="1"/>
  <c r="I42" i="1"/>
  <c r="H117" i="1"/>
  <c r="I104" i="1"/>
  <c r="BC99" i="1"/>
  <c r="BB88" i="1"/>
  <c r="H88" i="1"/>
  <c r="I82" i="1"/>
  <c r="AL66" i="1"/>
  <c r="E66" i="1"/>
  <c r="BE79" i="1" s="1"/>
  <c r="BC48" i="1"/>
  <c r="I39" i="1"/>
  <c r="BC34" i="1"/>
  <c r="BC31" i="1"/>
  <c r="BD31" i="1" s="1"/>
  <c r="AP52" i="1"/>
  <c r="J52" i="1" s="1"/>
  <c r="AQ52" i="1" s="1"/>
  <c r="BC32" i="1"/>
  <c r="E22" i="1"/>
  <c r="AL22" i="1"/>
  <c r="H50" i="1"/>
  <c r="H13" i="1"/>
  <c r="AL95" i="1"/>
  <c r="AL70" i="1"/>
  <c r="AP61" i="1"/>
  <c r="J61" i="1" s="1"/>
  <c r="AQ61" i="1" s="1"/>
  <c r="AP56" i="1"/>
  <c r="J56" i="1" s="1"/>
  <c r="AQ56" i="1" s="1"/>
  <c r="AL54" i="1"/>
  <c r="AP36" i="1"/>
  <c r="J36" i="1" s="1"/>
  <c r="AQ36" i="1" s="1"/>
  <c r="AL35" i="1"/>
  <c r="AP35" i="1" s="1"/>
  <c r="J35" i="1" s="1"/>
  <c r="AQ35" i="1" s="1"/>
  <c r="AP94" i="1"/>
  <c r="J94" i="1" s="1"/>
  <c r="AQ94" i="1" s="1"/>
  <c r="BC54" i="1"/>
  <c r="AP30" i="1"/>
  <c r="J30" i="1" s="1"/>
  <c r="AQ30" i="1" s="1"/>
  <c r="AP93" i="1"/>
  <c r="J93" i="1" s="1"/>
  <c r="AQ93" i="1" s="1"/>
  <c r="AL57" i="1"/>
  <c r="AP57" i="1" s="1"/>
  <c r="J57" i="1" s="1"/>
  <c r="AQ57" i="1" s="1"/>
  <c r="AL43" i="1"/>
  <c r="AP43" i="1" s="1"/>
  <c r="J43" i="1" s="1"/>
  <c r="AQ43" i="1" s="1"/>
  <c r="H23" i="1"/>
  <c r="H116" i="1"/>
  <c r="H89" i="1"/>
  <c r="AX75" i="1"/>
  <c r="E116" i="1"/>
  <c r="H84" i="1"/>
  <c r="H30" i="1"/>
  <c r="AX48" i="1"/>
  <c r="E24" i="1"/>
  <c r="AL24" i="1"/>
  <c r="BC23" i="1"/>
  <c r="BC19" i="1"/>
  <c r="BB34" i="1"/>
  <c r="BD34" i="1" s="1"/>
  <c r="H32" i="1"/>
  <c r="BB32" i="1"/>
  <c r="BC67" i="1"/>
  <c r="BC60" i="1"/>
  <c r="E47" i="1"/>
  <c r="AL47" i="1"/>
  <c r="E86" i="1"/>
  <c r="E20" i="1"/>
  <c r="AL20" i="1"/>
  <c r="E13" i="1"/>
  <c r="E36" i="1"/>
  <c r="AX26" i="1"/>
  <c r="AP13" i="1"/>
  <c r="J13" i="1" s="1"/>
  <c r="AQ13" i="1" s="1"/>
  <c r="AX21" i="1"/>
  <c r="H12" i="1"/>
  <c r="AP17" i="1"/>
  <c r="J17" i="1" s="1"/>
  <c r="AQ17" i="1" s="1"/>
  <c r="AY40" i="1" l="1"/>
  <c r="G40" i="1" s="1"/>
  <c r="BB40" i="1"/>
  <c r="BD40" i="1" s="1"/>
  <c r="I76" i="1"/>
  <c r="BD32" i="1"/>
  <c r="BB130" i="1"/>
  <c r="BD130" i="1" s="1"/>
  <c r="BB96" i="1"/>
  <c r="BD96" i="1" s="1"/>
  <c r="AR111" i="1"/>
  <c r="AS111" i="1" s="1"/>
  <c r="AV111" i="1" s="1"/>
  <c r="F111" i="1" s="1"/>
  <c r="I111" i="1"/>
  <c r="G31" i="1"/>
  <c r="BA39" i="1"/>
  <c r="BD82" i="1"/>
  <c r="AR99" i="1"/>
  <c r="AS99" i="1" s="1"/>
  <c r="AV99" i="1" s="1"/>
  <c r="F99" i="1" s="1"/>
  <c r="AY99" i="1" s="1"/>
  <c r="G99" i="1" s="1"/>
  <c r="AR108" i="1"/>
  <c r="AS108" i="1" s="1"/>
  <c r="AV108" i="1" s="1"/>
  <c r="F108" i="1" s="1"/>
  <c r="AY108" i="1" s="1"/>
  <c r="G108" i="1" s="1"/>
  <c r="AZ108" i="1" s="1"/>
  <c r="AR16" i="1"/>
  <c r="AS16" i="1" s="1"/>
  <c r="AV16" i="1" s="1"/>
  <c r="F16" i="1" s="1"/>
  <c r="AY16" i="1" s="1"/>
  <c r="G16" i="1" s="1"/>
  <c r="BD88" i="1"/>
  <c r="AP123" i="1"/>
  <c r="J123" i="1" s="1"/>
  <c r="AQ123" i="1" s="1"/>
  <c r="I16" i="1"/>
  <c r="I119" i="1"/>
  <c r="AR119" i="1"/>
  <c r="AS119" i="1" s="1"/>
  <c r="AV119" i="1" s="1"/>
  <c r="F119" i="1" s="1"/>
  <c r="AR116" i="1"/>
  <c r="AS116" i="1" s="1"/>
  <c r="AV116" i="1" s="1"/>
  <c r="F116" i="1" s="1"/>
  <c r="H18" i="1"/>
  <c r="G32" i="1"/>
  <c r="BE130" i="1"/>
  <c r="BB19" i="1"/>
  <c r="BD19" i="1" s="1"/>
  <c r="I40" i="1"/>
  <c r="I60" i="1"/>
  <c r="AR60" i="1"/>
  <c r="AS60" i="1" s="1"/>
  <c r="AV60" i="1" s="1"/>
  <c r="F60" i="1" s="1"/>
  <c r="AY60" i="1" s="1"/>
  <c r="G60" i="1" s="1"/>
  <c r="I74" i="1"/>
  <c r="BB55" i="1"/>
  <c r="BD55" i="1" s="1"/>
  <c r="AR50" i="1"/>
  <c r="AS50" i="1" s="1"/>
  <c r="AV50" i="1" s="1"/>
  <c r="F50" i="1" s="1"/>
  <c r="AY50" i="1" s="1"/>
  <c r="G50" i="1" s="1"/>
  <c r="BA50" i="1" s="1"/>
  <c r="BB60" i="1"/>
  <c r="BD60" i="1" s="1"/>
  <c r="BE26" i="1"/>
  <c r="AR12" i="1"/>
  <c r="AS12" i="1" s="1"/>
  <c r="AV12" i="1" s="1"/>
  <c r="F12" i="1" s="1"/>
  <c r="I23" i="1"/>
  <c r="G26" i="1"/>
  <c r="BA26" i="1" s="1"/>
  <c r="I14" i="1"/>
  <c r="AR14" i="1"/>
  <c r="AS14" i="1" s="1"/>
  <c r="AV14" i="1" s="1"/>
  <c r="F14" i="1" s="1"/>
  <c r="BD104" i="1"/>
  <c r="BB83" i="1"/>
  <c r="BD83" i="1" s="1"/>
  <c r="AR67" i="1"/>
  <c r="AS67" i="1" s="1"/>
  <c r="AV67" i="1" s="1"/>
  <c r="F67" i="1" s="1"/>
  <c r="G104" i="1"/>
  <c r="BE61" i="1"/>
  <c r="BB37" i="1"/>
  <c r="BD37" i="1" s="1"/>
  <c r="I33" i="1"/>
  <c r="AR33" i="1"/>
  <c r="AS33" i="1" s="1"/>
  <c r="AV33" i="1" s="1"/>
  <c r="F33" i="1" s="1"/>
  <c r="AY33" i="1" s="1"/>
  <c r="G33" i="1" s="1"/>
  <c r="I128" i="1"/>
  <c r="AR128" i="1"/>
  <c r="AS128" i="1" s="1"/>
  <c r="AV128" i="1" s="1"/>
  <c r="F128" i="1" s="1"/>
  <c r="AY128" i="1" s="1"/>
  <c r="G128" i="1" s="1"/>
  <c r="I43" i="1"/>
  <c r="AR43" i="1"/>
  <c r="AS43" i="1" s="1"/>
  <c r="AV43" i="1" s="1"/>
  <c r="F43" i="1" s="1"/>
  <c r="AY43" i="1" s="1"/>
  <c r="G43" i="1" s="1"/>
  <c r="AR57" i="1"/>
  <c r="AS57" i="1" s="1"/>
  <c r="AV57" i="1" s="1"/>
  <c r="F57" i="1" s="1"/>
  <c r="AY57" i="1" s="1"/>
  <c r="G57" i="1" s="1"/>
  <c r="I57" i="1"/>
  <c r="I109" i="1"/>
  <c r="AR109" i="1"/>
  <c r="AS109" i="1" s="1"/>
  <c r="AV109" i="1" s="1"/>
  <c r="F109" i="1" s="1"/>
  <c r="AY109" i="1" s="1"/>
  <c r="G109" i="1" s="1"/>
  <c r="BB118" i="1"/>
  <c r="BD118" i="1" s="1"/>
  <c r="BB90" i="1"/>
  <c r="BD90" i="1" s="1"/>
  <c r="BC109" i="1"/>
  <c r="H78" i="1"/>
  <c r="BC116" i="1"/>
  <c r="AZ21" i="1"/>
  <c r="BA21" i="1"/>
  <c r="I56" i="1"/>
  <c r="AR56" i="1"/>
  <c r="AS56" i="1" s="1"/>
  <c r="AV56" i="1" s="1"/>
  <c r="F56" i="1" s="1"/>
  <c r="AY56" i="1" s="1"/>
  <c r="G56" i="1" s="1"/>
  <c r="BC121" i="1"/>
  <c r="H25" i="1"/>
  <c r="AR124" i="1"/>
  <c r="AS124" i="1" s="1"/>
  <c r="AV124" i="1" s="1"/>
  <c r="F124" i="1" s="1"/>
  <c r="AY124" i="1" s="1"/>
  <c r="G124" i="1" s="1"/>
  <c r="BB124" i="1"/>
  <c r="BD124" i="1" s="1"/>
  <c r="I124" i="1"/>
  <c r="AP25" i="1"/>
  <c r="J25" i="1" s="1"/>
  <c r="AQ25" i="1" s="1"/>
  <c r="AP15" i="1"/>
  <c r="J15" i="1" s="1"/>
  <c r="AQ15" i="1" s="1"/>
  <c r="H15" i="1"/>
  <c r="I17" i="1"/>
  <c r="AR17" i="1"/>
  <c r="AS17" i="1" s="1"/>
  <c r="AV17" i="1" s="1"/>
  <c r="F17" i="1" s="1"/>
  <c r="AY17" i="1" s="1"/>
  <c r="G17" i="1" s="1"/>
  <c r="BA88" i="1"/>
  <c r="AZ88" i="1"/>
  <c r="H95" i="1"/>
  <c r="H69" i="1"/>
  <c r="AP69" i="1"/>
  <c r="J69" i="1" s="1"/>
  <c r="AQ69" i="1" s="1"/>
  <c r="BC51" i="1"/>
  <c r="AZ34" i="1"/>
  <c r="BA34" i="1"/>
  <c r="AZ89" i="1"/>
  <c r="BA89" i="1"/>
  <c r="BA65" i="1"/>
  <c r="AZ65" i="1"/>
  <c r="H54" i="1"/>
  <c r="AP54" i="1"/>
  <c r="J54" i="1" s="1"/>
  <c r="AQ54" i="1" s="1"/>
  <c r="BC41" i="1"/>
  <c r="BC25" i="1"/>
  <c r="AZ84" i="1"/>
  <c r="BA84" i="1"/>
  <c r="AZ104" i="1"/>
  <c r="BA104" i="1"/>
  <c r="AP41" i="1"/>
  <c r="J41" i="1" s="1"/>
  <c r="AQ41" i="1" s="1"/>
  <c r="H41" i="1"/>
  <c r="I61" i="1"/>
  <c r="AR61" i="1"/>
  <c r="AS61" i="1" s="1"/>
  <c r="AV61" i="1" s="1"/>
  <c r="F61" i="1" s="1"/>
  <c r="AY61" i="1" s="1"/>
  <c r="G61" i="1" s="1"/>
  <c r="H70" i="1"/>
  <c r="BC15" i="1"/>
  <c r="BC66" i="1"/>
  <c r="I105" i="1"/>
  <c r="AR105" i="1"/>
  <c r="AS105" i="1" s="1"/>
  <c r="AV105" i="1" s="1"/>
  <c r="F105" i="1" s="1"/>
  <c r="BC69" i="1"/>
  <c r="H51" i="1"/>
  <c r="AP51" i="1"/>
  <c r="J51" i="1" s="1"/>
  <c r="AQ51" i="1" s="1"/>
  <c r="AR48" i="1"/>
  <c r="AS48" i="1" s="1"/>
  <c r="AV48" i="1" s="1"/>
  <c r="F48" i="1" s="1"/>
  <c r="AY48" i="1" s="1"/>
  <c r="G48" i="1" s="1"/>
  <c r="I48" i="1"/>
  <c r="BB48" i="1"/>
  <c r="BD48" i="1" s="1"/>
  <c r="AR35" i="1"/>
  <c r="AS35" i="1" s="1"/>
  <c r="AV35" i="1" s="1"/>
  <c r="F35" i="1" s="1"/>
  <c r="AY35" i="1" s="1"/>
  <c r="G35" i="1" s="1"/>
  <c r="I35" i="1"/>
  <c r="H66" i="1"/>
  <c r="I125" i="1"/>
  <c r="AR125" i="1"/>
  <c r="AS125" i="1" s="1"/>
  <c r="AV125" i="1" s="1"/>
  <c r="F125" i="1" s="1"/>
  <c r="AY125" i="1" s="1"/>
  <c r="G125" i="1" s="1"/>
  <c r="I100" i="1"/>
  <c r="AR100" i="1"/>
  <c r="AS100" i="1" s="1"/>
  <c r="AV100" i="1" s="1"/>
  <c r="F100" i="1" s="1"/>
  <c r="AY100" i="1" s="1"/>
  <c r="G100" i="1" s="1"/>
  <c r="BC77" i="1"/>
  <c r="BC75" i="1"/>
  <c r="AR13" i="1"/>
  <c r="AS13" i="1" s="1"/>
  <c r="AV13" i="1" s="1"/>
  <c r="F13" i="1" s="1"/>
  <c r="AY13" i="1" s="1"/>
  <c r="G13" i="1" s="1"/>
  <c r="I13" i="1"/>
  <c r="BC79" i="1"/>
  <c r="I121" i="1"/>
  <c r="AR121" i="1"/>
  <c r="AS121" i="1" s="1"/>
  <c r="AV121" i="1" s="1"/>
  <c r="F121" i="1" s="1"/>
  <c r="BC103" i="1"/>
  <c r="BC78" i="1"/>
  <c r="H77" i="1"/>
  <c r="H75" i="1"/>
  <c r="BB65" i="1"/>
  <c r="BD65" i="1" s="1"/>
  <c r="AP95" i="1"/>
  <c r="J95" i="1" s="1"/>
  <c r="AQ95" i="1" s="1"/>
  <c r="H20" i="1"/>
  <c r="BC22" i="1"/>
  <c r="I66" i="1"/>
  <c r="AR66" i="1"/>
  <c r="AS66" i="1" s="1"/>
  <c r="AV66" i="1" s="1"/>
  <c r="F66" i="1" s="1"/>
  <c r="AY66" i="1" s="1"/>
  <c r="G66" i="1" s="1"/>
  <c r="H101" i="1"/>
  <c r="AZ87" i="1"/>
  <c r="BA87" i="1"/>
  <c r="BA68" i="1"/>
  <c r="AZ68" i="1"/>
  <c r="AZ129" i="1"/>
  <c r="BA129" i="1"/>
  <c r="BC20" i="1"/>
  <c r="AP24" i="1"/>
  <c r="J24" i="1" s="1"/>
  <c r="AQ24" i="1" s="1"/>
  <c r="H24" i="1"/>
  <c r="BA32" i="1"/>
  <c r="AZ32" i="1"/>
  <c r="I117" i="1"/>
  <c r="AR117" i="1"/>
  <c r="AS117" i="1" s="1"/>
  <c r="AV117" i="1" s="1"/>
  <c r="F117" i="1" s="1"/>
  <c r="AY117" i="1" s="1"/>
  <c r="G117" i="1" s="1"/>
  <c r="AZ55" i="1"/>
  <c r="BA55" i="1"/>
  <c r="BC101" i="1"/>
  <c r="AR126" i="1"/>
  <c r="AS126" i="1" s="1"/>
  <c r="AV126" i="1" s="1"/>
  <c r="F126" i="1" s="1"/>
  <c r="I126" i="1"/>
  <c r="BB89" i="1"/>
  <c r="BD89" i="1" s="1"/>
  <c r="AZ113" i="1"/>
  <c r="BA113" i="1"/>
  <c r="AZ85" i="1"/>
  <c r="BA85" i="1"/>
  <c r="AP20" i="1"/>
  <c r="J20" i="1" s="1"/>
  <c r="AQ20" i="1" s="1"/>
  <c r="AR30" i="1"/>
  <c r="AS30" i="1" s="1"/>
  <c r="AV30" i="1" s="1"/>
  <c r="F30" i="1" s="1"/>
  <c r="I30" i="1"/>
  <c r="AR52" i="1"/>
  <c r="AS52" i="1" s="1"/>
  <c r="AV52" i="1" s="1"/>
  <c r="F52" i="1" s="1"/>
  <c r="I52" i="1"/>
  <c r="AZ42" i="1"/>
  <c r="BA42" i="1"/>
  <c r="BC102" i="1"/>
  <c r="BC120" i="1"/>
  <c r="H106" i="1"/>
  <c r="BC38" i="1"/>
  <c r="BB74" i="1"/>
  <c r="BA130" i="1"/>
  <c r="AZ130" i="1"/>
  <c r="AR106" i="1"/>
  <c r="AS106" i="1" s="1"/>
  <c r="AV106" i="1" s="1"/>
  <c r="F106" i="1" s="1"/>
  <c r="AY106" i="1" s="1"/>
  <c r="G106" i="1" s="1"/>
  <c r="I106" i="1"/>
  <c r="BC72" i="1"/>
  <c r="BD72" i="1" s="1"/>
  <c r="BB76" i="1"/>
  <c r="BD76" i="1" s="1"/>
  <c r="AR107" i="1"/>
  <c r="AS107" i="1" s="1"/>
  <c r="AV107" i="1" s="1"/>
  <c r="F107" i="1" s="1"/>
  <c r="I107" i="1"/>
  <c r="G74" i="1"/>
  <c r="H79" i="1"/>
  <c r="H128" i="1"/>
  <c r="BB128" i="1"/>
  <c r="BD128" i="1" s="1"/>
  <c r="H103" i="1"/>
  <c r="BC36" i="1"/>
  <c r="H43" i="1"/>
  <c r="AR18" i="1"/>
  <c r="AS18" i="1" s="1"/>
  <c r="AV18" i="1" s="1"/>
  <c r="F18" i="1" s="1"/>
  <c r="AY18" i="1" s="1"/>
  <c r="G18" i="1" s="1"/>
  <c r="I18" i="1"/>
  <c r="H109" i="1"/>
  <c r="BC128" i="1"/>
  <c r="AP103" i="1"/>
  <c r="J103" i="1" s="1"/>
  <c r="AQ103" i="1" s="1"/>
  <c r="AR90" i="1"/>
  <c r="AS90" i="1" s="1"/>
  <c r="AV90" i="1" s="1"/>
  <c r="F90" i="1" s="1"/>
  <c r="AY90" i="1" s="1"/>
  <c r="G90" i="1" s="1"/>
  <c r="I90" i="1"/>
  <c r="BA37" i="1"/>
  <c r="AZ37" i="1"/>
  <c r="BC13" i="1"/>
  <c r="H57" i="1"/>
  <c r="BB57" i="1"/>
  <c r="BD57" i="1" s="1"/>
  <c r="H22" i="1"/>
  <c r="I59" i="1"/>
  <c r="AR59" i="1"/>
  <c r="AS59" i="1" s="1"/>
  <c r="AV59" i="1" s="1"/>
  <c r="F59" i="1" s="1"/>
  <c r="AY59" i="1" s="1"/>
  <c r="G59" i="1" s="1"/>
  <c r="BB59" i="1"/>
  <c r="BD59" i="1" s="1"/>
  <c r="AZ76" i="1"/>
  <c r="BA76" i="1"/>
  <c r="AY92" i="1"/>
  <c r="G92" i="1" s="1"/>
  <c r="BB92" i="1"/>
  <c r="BD92" i="1" s="1"/>
  <c r="AR93" i="1"/>
  <c r="AS93" i="1" s="1"/>
  <c r="AV93" i="1" s="1"/>
  <c r="F93" i="1" s="1"/>
  <c r="AY93" i="1" s="1"/>
  <c r="G93" i="1" s="1"/>
  <c r="I93" i="1"/>
  <c r="AR70" i="1"/>
  <c r="AS70" i="1" s="1"/>
  <c r="AV70" i="1" s="1"/>
  <c r="F70" i="1" s="1"/>
  <c r="AY70" i="1" s="1"/>
  <c r="G70" i="1" s="1"/>
  <c r="I70" i="1"/>
  <c r="BC86" i="1"/>
  <c r="BD86" i="1" s="1"/>
  <c r="BC24" i="1"/>
  <c r="BB23" i="1"/>
  <c r="BD23" i="1" s="1"/>
  <c r="H102" i="1"/>
  <c r="AP102" i="1"/>
  <c r="J102" i="1" s="1"/>
  <c r="AQ102" i="1" s="1"/>
  <c r="H120" i="1"/>
  <c r="H33" i="1"/>
  <c r="BB33" i="1"/>
  <c r="BD33" i="1" s="1"/>
  <c r="AP78" i="1"/>
  <c r="J78" i="1" s="1"/>
  <c r="AQ78" i="1" s="1"/>
  <c r="H38" i="1"/>
  <c r="AP38" i="1"/>
  <c r="J38" i="1" s="1"/>
  <c r="AQ38" i="1" s="1"/>
  <c r="H47" i="1"/>
  <c r="AP47" i="1"/>
  <c r="J47" i="1" s="1"/>
  <c r="AQ47" i="1" s="1"/>
  <c r="AP77" i="1"/>
  <c r="J77" i="1" s="1"/>
  <c r="AQ77" i="1" s="1"/>
  <c r="AZ16" i="1"/>
  <c r="BA16" i="1"/>
  <c r="BB113" i="1"/>
  <c r="BD113" i="1" s="1"/>
  <c r="BB68" i="1"/>
  <c r="BD68" i="1" s="1"/>
  <c r="BC74" i="1"/>
  <c r="BD74" i="1"/>
  <c r="I71" i="1"/>
  <c r="AR71" i="1"/>
  <c r="AS71" i="1" s="1"/>
  <c r="AV71" i="1" s="1"/>
  <c r="F71" i="1" s="1"/>
  <c r="AZ40" i="1"/>
  <c r="BA40" i="1"/>
  <c r="BB91" i="1"/>
  <c r="BD91" i="1" s="1"/>
  <c r="I122" i="1"/>
  <c r="AR122" i="1"/>
  <c r="AS122" i="1" s="1"/>
  <c r="AV122" i="1" s="1"/>
  <c r="F122" i="1" s="1"/>
  <c r="AZ96" i="1"/>
  <c r="BA96" i="1"/>
  <c r="AZ23" i="1"/>
  <c r="BA23" i="1"/>
  <c r="AR118" i="1"/>
  <c r="AS118" i="1" s="1"/>
  <c r="AV118" i="1" s="1"/>
  <c r="F118" i="1" s="1"/>
  <c r="AY118" i="1" s="1"/>
  <c r="G118" i="1" s="1"/>
  <c r="I118" i="1"/>
  <c r="BC47" i="1"/>
  <c r="AP79" i="1"/>
  <c r="J79" i="1" s="1"/>
  <c r="AQ79" i="1" s="1"/>
  <c r="I94" i="1"/>
  <c r="AR94" i="1"/>
  <c r="AS94" i="1" s="1"/>
  <c r="AV94" i="1" s="1"/>
  <c r="F94" i="1" s="1"/>
  <c r="AR29" i="1"/>
  <c r="AS29" i="1" s="1"/>
  <c r="AV29" i="1" s="1"/>
  <c r="F29" i="1" s="1"/>
  <c r="AY29" i="1" s="1"/>
  <c r="G29" i="1" s="1"/>
  <c r="BB29" i="1"/>
  <c r="BD29" i="1" s="1"/>
  <c r="I29" i="1"/>
  <c r="BC126" i="1"/>
  <c r="AP75" i="1"/>
  <c r="J75" i="1" s="1"/>
  <c r="AQ75" i="1" s="1"/>
  <c r="G86" i="1"/>
  <c r="AZ83" i="1"/>
  <c r="BA83" i="1"/>
  <c r="AP120" i="1"/>
  <c r="J120" i="1" s="1"/>
  <c r="AQ120" i="1" s="1"/>
  <c r="BB84" i="1"/>
  <c r="BD84" i="1" s="1"/>
  <c r="H35" i="1"/>
  <c r="AR110" i="1"/>
  <c r="AS110" i="1" s="1"/>
  <c r="AV110" i="1" s="1"/>
  <c r="F110" i="1" s="1"/>
  <c r="AY110" i="1" s="1"/>
  <c r="G110" i="1" s="1"/>
  <c r="I110" i="1"/>
  <c r="BC49" i="1"/>
  <c r="I127" i="1"/>
  <c r="AR127" i="1"/>
  <c r="AS127" i="1" s="1"/>
  <c r="AV127" i="1" s="1"/>
  <c r="F127" i="1" s="1"/>
  <c r="BB93" i="1"/>
  <c r="BD93" i="1" s="1"/>
  <c r="AP101" i="1"/>
  <c r="J101" i="1" s="1"/>
  <c r="AQ101" i="1" s="1"/>
  <c r="AZ91" i="1"/>
  <c r="BA91" i="1"/>
  <c r="AZ73" i="1"/>
  <c r="BA73" i="1"/>
  <c r="I36" i="1"/>
  <c r="AR36" i="1"/>
  <c r="AS36" i="1" s="1"/>
  <c r="AV36" i="1" s="1"/>
  <c r="F36" i="1" s="1"/>
  <c r="H49" i="1"/>
  <c r="AP49" i="1"/>
  <c r="J49" i="1" s="1"/>
  <c r="AQ49" i="1" s="1"/>
  <c r="BB21" i="1"/>
  <c r="BD21" i="1" s="1"/>
  <c r="AP22" i="1"/>
  <c r="J22" i="1" s="1"/>
  <c r="AQ22" i="1" s="1"/>
  <c r="BA19" i="1"/>
  <c r="AZ19" i="1"/>
  <c r="BB87" i="1"/>
  <c r="BD87" i="1" s="1"/>
  <c r="AR112" i="1"/>
  <c r="AS112" i="1" s="1"/>
  <c r="AV112" i="1" s="1"/>
  <c r="F112" i="1" s="1"/>
  <c r="I112" i="1"/>
  <c r="G72" i="1"/>
  <c r="AR123" i="1" l="1"/>
  <c r="AS123" i="1" s="1"/>
  <c r="AV123" i="1" s="1"/>
  <c r="F123" i="1" s="1"/>
  <c r="AY123" i="1" s="1"/>
  <c r="G123" i="1" s="1"/>
  <c r="I123" i="1"/>
  <c r="AY12" i="1"/>
  <c r="G12" i="1" s="1"/>
  <c r="BB12" i="1"/>
  <c r="BD12" i="1" s="1"/>
  <c r="BB99" i="1"/>
  <c r="BD99" i="1" s="1"/>
  <c r="BA31" i="1"/>
  <c r="AZ31" i="1"/>
  <c r="BB123" i="1"/>
  <c r="BD123" i="1" s="1"/>
  <c r="BB100" i="1"/>
  <c r="BD100" i="1" s="1"/>
  <c r="AZ26" i="1"/>
  <c r="BB50" i="1"/>
  <c r="BD50" i="1" s="1"/>
  <c r="AY111" i="1"/>
  <c r="G111" i="1" s="1"/>
  <c r="BB111" i="1"/>
  <c r="BD111" i="1" s="1"/>
  <c r="BB108" i="1"/>
  <c r="BD108" i="1" s="1"/>
  <c r="BB70" i="1"/>
  <c r="BD70" i="1" s="1"/>
  <c r="BA60" i="1"/>
  <c r="AZ60" i="1"/>
  <c r="AZ50" i="1"/>
  <c r="BA108" i="1"/>
  <c r="AY67" i="1"/>
  <c r="G67" i="1" s="1"/>
  <c r="BB67" i="1"/>
  <c r="BD67" i="1" s="1"/>
  <c r="BB13" i="1"/>
  <c r="BD13" i="1" s="1"/>
  <c r="BB43" i="1"/>
  <c r="BD43" i="1" s="1"/>
  <c r="BB106" i="1"/>
  <c r="BD106" i="1" s="1"/>
  <c r="AY116" i="1"/>
  <c r="G116" i="1" s="1"/>
  <c r="BB116" i="1"/>
  <c r="BD116" i="1" s="1"/>
  <c r="BA99" i="1"/>
  <c r="AZ99" i="1"/>
  <c r="AY119" i="1"/>
  <c r="G119" i="1" s="1"/>
  <c r="BB119" i="1"/>
  <c r="BD119" i="1" s="1"/>
  <c r="AY14" i="1"/>
  <c r="G14" i="1" s="1"/>
  <c r="BB14" i="1"/>
  <c r="BD14" i="1" s="1"/>
  <c r="BB16" i="1"/>
  <c r="BD16" i="1" s="1"/>
  <c r="AZ92" i="1"/>
  <c r="BA92" i="1"/>
  <c r="AZ17" i="1"/>
  <c r="BA17" i="1"/>
  <c r="AZ106" i="1"/>
  <c r="BA106" i="1"/>
  <c r="AR54" i="1"/>
  <c r="AS54" i="1" s="1"/>
  <c r="AV54" i="1" s="1"/>
  <c r="F54" i="1" s="1"/>
  <c r="AY54" i="1" s="1"/>
  <c r="G54" i="1" s="1"/>
  <c r="I54" i="1"/>
  <c r="AR75" i="1"/>
  <c r="AS75" i="1" s="1"/>
  <c r="AV75" i="1" s="1"/>
  <c r="F75" i="1" s="1"/>
  <c r="AY75" i="1" s="1"/>
  <c r="G75" i="1" s="1"/>
  <c r="I75" i="1"/>
  <c r="AR78" i="1"/>
  <c r="AS78" i="1" s="1"/>
  <c r="AV78" i="1" s="1"/>
  <c r="F78" i="1" s="1"/>
  <c r="AY78" i="1" s="1"/>
  <c r="G78" i="1" s="1"/>
  <c r="I78" i="1"/>
  <c r="BA59" i="1"/>
  <c r="AZ59" i="1"/>
  <c r="AR15" i="1"/>
  <c r="AS15" i="1" s="1"/>
  <c r="AV15" i="1" s="1"/>
  <c r="F15" i="1" s="1"/>
  <c r="I15" i="1"/>
  <c r="AY121" i="1"/>
  <c r="G121" i="1" s="1"/>
  <c r="BB121" i="1"/>
  <c r="BD121" i="1" s="1"/>
  <c r="AZ116" i="1"/>
  <c r="BA116" i="1"/>
  <c r="I101" i="1"/>
  <c r="AR101" i="1"/>
  <c r="AS101" i="1" s="1"/>
  <c r="AV101" i="1" s="1"/>
  <c r="F101" i="1" s="1"/>
  <c r="AY101" i="1" s="1"/>
  <c r="G101" i="1" s="1"/>
  <c r="AY122" i="1"/>
  <c r="G122" i="1" s="1"/>
  <c r="BB122" i="1"/>
  <c r="BD122" i="1" s="1"/>
  <c r="BB109" i="1"/>
  <c r="BD109" i="1" s="1"/>
  <c r="AY36" i="1"/>
  <c r="G36" i="1" s="1"/>
  <c r="BB36" i="1"/>
  <c r="BD36" i="1" s="1"/>
  <c r="AZ86" i="1"/>
  <c r="BA86" i="1"/>
  <c r="AZ125" i="1"/>
  <c r="BA125" i="1"/>
  <c r="AZ18" i="1"/>
  <c r="BA18" i="1"/>
  <c r="BB66" i="1"/>
  <c r="BD66" i="1" s="1"/>
  <c r="AY71" i="1"/>
  <c r="G71" i="1" s="1"/>
  <c r="BB71" i="1"/>
  <c r="BD71" i="1" s="1"/>
  <c r="BB17" i="1"/>
  <c r="BD17" i="1" s="1"/>
  <c r="AR25" i="1"/>
  <c r="AS25" i="1" s="1"/>
  <c r="AV25" i="1" s="1"/>
  <c r="F25" i="1" s="1"/>
  <c r="I25" i="1"/>
  <c r="BB125" i="1"/>
  <c r="BD125" i="1" s="1"/>
  <c r="I41" i="1"/>
  <c r="AR41" i="1"/>
  <c r="AS41" i="1" s="1"/>
  <c r="AV41" i="1" s="1"/>
  <c r="F41" i="1" s="1"/>
  <c r="AZ43" i="1"/>
  <c r="BA43" i="1"/>
  <c r="BA35" i="1"/>
  <c r="AZ35" i="1"/>
  <c r="AZ29" i="1"/>
  <c r="BA29" i="1"/>
  <c r="I102" i="1"/>
  <c r="AR102" i="1"/>
  <c r="AS102" i="1" s="1"/>
  <c r="AV102" i="1" s="1"/>
  <c r="F102" i="1" s="1"/>
  <c r="AY102" i="1" s="1"/>
  <c r="G102" i="1" s="1"/>
  <c r="AZ66" i="1"/>
  <c r="BA66" i="1"/>
  <c r="AZ61" i="1"/>
  <c r="BA61" i="1"/>
  <c r="BA124" i="1"/>
  <c r="AZ124" i="1"/>
  <c r="AZ109" i="1"/>
  <c r="BA109" i="1"/>
  <c r="BA72" i="1"/>
  <c r="AZ72" i="1"/>
  <c r="AY127" i="1"/>
  <c r="G127" i="1" s="1"/>
  <c r="BB127" i="1"/>
  <c r="BD127" i="1" s="1"/>
  <c r="AY94" i="1"/>
  <c r="G94" i="1" s="1"/>
  <c r="BB94" i="1"/>
  <c r="BD94" i="1" s="1"/>
  <c r="I51" i="1"/>
  <c r="AR51" i="1"/>
  <c r="AS51" i="1" s="1"/>
  <c r="AV51" i="1" s="1"/>
  <c r="F51" i="1" s="1"/>
  <c r="AY51" i="1" s="1"/>
  <c r="G51" i="1" s="1"/>
  <c r="AY112" i="1"/>
  <c r="G112" i="1" s="1"/>
  <c r="BB112" i="1"/>
  <c r="BD112" i="1" s="1"/>
  <c r="I79" i="1"/>
  <c r="AR79" i="1"/>
  <c r="AS79" i="1" s="1"/>
  <c r="AV79" i="1" s="1"/>
  <c r="F79" i="1" s="1"/>
  <c r="AZ117" i="1"/>
  <c r="BA117" i="1"/>
  <c r="AZ57" i="1"/>
  <c r="BA57" i="1"/>
  <c r="AR77" i="1"/>
  <c r="AS77" i="1" s="1"/>
  <c r="AV77" i="1" s="1"/>
  <c r="F77" i="1" s="1"/>
  <c r="I77" i="1"/>
  <c r="AZ74" i="1"/>
  <c r="BA74" i="1"/>
  <c r="BA13" i="1"/>
  <c r="AZ13" i="1"/>
  <c r="I69" i="1"/>
  <c r="AR69" i="1"/>
  <c r="AS69" i="1" s="1"/>
  <c r="AV69" i="1" s="1"/>
  <c r="F69" i="1" s="1"/>
  <c r="BB56" i="1"/>
  <c r="BD56" i="1" s="1"/>
  <c r="AZ110" i="1"/>
  <c r="BA110" i="1"/>
  <c r="AZ56" i="1"/>
  <c r="BA56" i="1"/>
  <c r="AZ128" i="1"/>
  <c r="BA128" i="1"/>
  <c r="AY126" i="1"/>
  <c r="G126" i="1" s="1"/>
  <c r="BB126" i="1"/>
  <c r="BD126" i="1" s="1"/>
  <c r="BB35" i="1"/>
  <c r="BD35" i="1" s="1"/>
  <c r="BA118" i="1"/>
  <c r="AZ118" i="1"/>
  <c r="AZ90" i="1"/>
  <c r="BA90" i="1"/>
  <c r="AY107" i="1"/>
  <c r="G107" i="1" s="1"/>
  <c r="BB107" i="1"/>
  <c r="BD107" i="1" s="1"/>
  <c r="AY105" i="1"/>
  <c r="G105" i="1" s="1"/>
  <c r="BB105" i="1"/>
  <c r="BD105" i="1" s="1"/>
  <c r="I22" i="1"/>
  <c r="AR22" i="1"/>
  <c r="AS22" i="1" s="1"/>
  <c r="AV22" i="1" s="1"/>
  <c r="F22" i="1" s="1"/>
  <c r="AR47" i="1"/>
  <c r="AS47" i="1" s="1"/>
  <c r="AV47" i="1" s="1"/>
  <c r="F47" i="1" s="1"/>
  <c r="AY47" i="1" s="1"/>
  <c r="G47" i="1" s="1"/>
  <c r="I47" i="1"/>
  <c r="BA70" i="1"/>
  <c r="AZ70" i="1"/>
  <c r="AR103" i="1"/>
  <c r="AS103" i="1" s="1"/>
  <c r="AV103" i="1" s="1"/>
  <c r="F103" i="1" s="1"/>
  <c r="I103" i="1"/>
  <c r="AY52" i="1"/>
  <c r="G52" i="1" s="1"/>
  <c r="BB52" i="1"/>
  <c r="BD52" i="1" s="1"/>
  <c r="I24" i="1"/>
  <c r="AR24" i="1"/>
  <c r="AS24" i="1" s="1"/>
  <c r="AV24" i="1" s="1"/>
  <c r="F24" i="1" s="1"/>
  <c r="AY24" i="1" s="1"/>
  <c r="G24" i="1" s="1"/>
  <c r="I95" i="1"/>
  <c r="AR95" i="1"/>
  <c r="AS95" i="1" s="1"/>
  <c r="AV95" i="1" s="1"/>
  <c r="F95" i="1" s="1"/>
  <c r="AY95" i="1" s="1"/>
  <c r="G95" i="1" s="1"/>
  <c r="BB110" i="1"/>
  <c r="BD110" i="1" s="1"/>
  <c r="BB95" i="1"/>
  <c r="BD95" i="1" s="1"/>
  <c r="BB61" i="1"/>
  <c r="BD61" i="1" s="1"/>
  <c r="I49" i="1"/>
  <c r="AR49" i="1"/>
  <c r="AS49" i="1" s="1"/>
  <c r="AV49" i="1" s="1"/>
  <c r="F49" i="1" s="1"/>
  <c r="AY49" i="1" s="1"/>
  <c r="G49" i="1" s="1"/>
  <c r="I120" i="1"/>
  <c r="AR120" i="1"/>
  <c r="AS120" i="1" s="1"/>
  <c r="AV120" i="1" s="1"/>
  <c r="F120" i="1" s="1"/>
  <c r="BB18" i="1"/>
  <c r="BD18" i="1" s="1"/>
  <c r="AZ93" i="1"/>
  <c r="BA93" i="1"/>
  <c r="AY30" i="1"/>
  <c r="G30" i="1" s="1"/>
  <c r="BB30" i="1"/>
  <c r="BD30" i="1" s="1"/>
  <c r="AZ33" i="1"/>
  <c r="BA33" i="1"/>
  <c r="AZ48" i="1"/>
  <c r="BA48" i="1"/>
  <c r="I38" i="1"/>
  <c r="AR38" i="1"/>
  <c r="AS38" i="1" s="1"/>
  <c r="AV38" i="1" s="1"/>
  <c r="F38" i="1" s="1"/>
  <c r="BB117" i="1"/>
  <c r="BD117" i="1" s="1"/>
  <c r="AR20" i="1"/>
  <c r="AS20" i="1" s="1"/>
  <c r="AV20" i="1" s="1"/>
  <c r="F20" i="1" s="1"/>
  <c r="AY20" i="1" s="1"/>
  <c r="G20" i="1" s="1"/>
  <c r="I20" i="1"/>
  <c r="AZ100" i="1"/>
  <c r="BA100" i="1"/>
  <c r="BB54" i="1" l="1"/>
  <c r="BD54" i="1" s="1"/>
  <c r="BA119" i="1"/>
  <c r="AZ119" i="1"/>
  <c r="BB49" i="1"/>
  <c r="BD49" i="1" s="1"/>
  <c r="BB101" i="1"/>
  <c r="BD101" i="1" s="1"/>
  <c r="BA14" i="1"/>
  <c r="AZ14" i="1"/>
  <c r="BA12" i="1"/>
  <c r="AZ12" i="1"/>
  <c r="BA111" i="1"/>
  <c r="AZ111" i="1"/>
  <c r="AZ67" i="1"/>
  <c r="BA67" i="1"/>
  <c r="BA123" i="1"/>
  <c r="AZ123" i="1"/>
  <c r="AZ78" i="1"/>
  <c r="BA78" i="1"/>
  <c r="BA24" i="1"/>
  <c r="AZ24" i="1"/>
  <c r="BB51" i="1"/>
  <c r="BD51" i="1" s="1"/>
  <c r="AZ52" i="1"/>
  <c r="BA52" i="1"/>
  <c r="AY79" i="1"/>
  <c r="G79" i="1" s="1"/>
  <c r="BB79" i="1"/>
  <c r="BD79" i="1" s="1"/>
  <c r="AZ121" i="1"/>
  <c r="BA121" i="1"/>
  <c r="AZ71" i="1"/>
  <c r="BA71" i="1"/>
  <c r="AY15" i="1"/>
  <c r="G15" i="1" s="1"/>
  <c r="BB15" i="1"/>
  <c r="BD15" i="1" s="1"/>
  <c r="BA126" i="1"/>
  <c r="AZ126" i="1"/>
  <c r="BB75" i="1"/>
  <c r="BD75" i="1" s="1"/>
  <c r="BB78" i="1"/>
  <c r="BD78" i="1" s="1"/>
  <c r="BA94" i="1"/>
  <c r="AZ94" i="1"/>
  <c r="AZ30" i="1"/>
  <c r="BA30" i="1"/>
  <c r="AZ51" i="1"/>
  <c r="BA51" i="1"/>
  <c r="AZ75" i="1"/>
  <c r="BA75" i="1"/>
  <c r="AZ47" i="1"/>
  <c r="BA47" i="1"/>
  <c r="BB102" i="1"/>
  <c r="BD102" i="1" s="1"/>
  <c r="AY120" i="1"/>
  <c r="G120" i="1" s="1"/>
  <c r="BB120" i="1"/>
  <c r="BD120" i="1" s="1"/>
  <c r="BA36" i="1"/>
  <c r="AZ36" i="1"/>
  <c r="AZ54" i="1"/>
  <c r="BA54" i="1"/>
  <c r="BA49" i="1"/>
  <c r="AZ49" i="1"/>
  <c r="BA105" i="1"/>
  <c r="AZ105" i="1"/>
  <c r="AZ127" i="1"/>
  <c r="BA127" i="1"/>
  <c r="AY41" i="1"/>
  <c r="G41" i="1" s="1"/>
  <c r="BB41" i="1"/>
  <c r="BD41" i="1" s="1"/>
  <c r="AZ122" i="1"/>
  <c r="BA122" i="1"/>
  <c r="BA102" i="1"/>
  <c r="AZ102" i="1"/>
  <c r="AZ101" i="1"/>
  <c r="BA101" i="1"/>
  <c r="BA112" i="1"/>
  <c r="AZ112" i="1"/>
  <c r="AZ20" i="1"/>
  <c r="BA20" i="1"/>
  <c r="AZ107" i="1"/>
  <c r="BA107" i="1"/>
  <c r="BB24" i="1"/>
  <c r="BD24" i="1" s="1"/>
  <c r="AY69" i="1"/>
  <c r="G69" i="1" s="1"/>
  <c r="BB69" i="1"/>
  <c r="BD69" i="1" s="1"/>
  <c r="AY38" i="1"/>
  <c r="G38" i="1" s="1"/>
  <c r="BB38" i="1"/>
  <c r="BD38" i="1" s="1"/>
  <c r="AY77" i="1"/>
  <c r="G77" i="1" s="1"/>
  <c r="BB77" i="1"/>
  <c r="BD77" i="1" s="1"/>
  <c r="AY25" i="1"/>
  <c r="G25" i="1" s="1"/>
  <c r="BB25" i="1"/>
  <c r="BD25" i="1" s="1"/>
  <c r="BB20" i="1"/>
  <c r="BD20" i="1" s="1"/>
  <c r="AY103" i="1"/>
  <c r="G103" i="1" s="1"/>
  <c r="BB103" i="1"/>
  <c r="BD103" i="1" s="1"/>
  <c r="AY22" i="1"/>
  <c r="G22" i="1" s="1"/>
  <c r="BB22" i="1"/>
  <c r="BD22" i="1" s="1"/>
  <c r="AZ95" i="1"/>
  <c r="BA95" i="1"/>
  <c r="BB47" i="1"/>
  <c r="BD47" i="1" s="1"/>
  <c r="AZ38" i="1" l="1"/>
  <c r="BA38" i="1"/>
  <c r="AZ69" i="1"/>
  <c r="BA69" i="1"/>
  <c r="AZ79" i="1"/>
  <c r="BA79" i="1"/>
  <c r="BA15" i="1"/>
  <c r="AZ15" i="1"/>
  <c r="BA103" i="1"/>
  <c r="AZ103" i="1"/>
  <c r="AZ25" i="1"/>
  <c r="BA25" i="1"/>
  <c r="BA120" i="1"/>
  <c r="AZ120" i="1"/>
  <c r="AZ41" i="1"/>
  <c r="BA41" i="1"/>
  <c r="AZ22" i="1"/>
  <c r="BA22" i="1"/>
  <c r="BA77" i="1"/>
  <c r="AZ77" i="1"/>
</calcChain>
</file>

<file path=xl/sharedStrings.xml><?xml version="1.0" encoding="utf-8"?>
<sst xmlns="http://schemas.openxmlformats.org/spreadsheetml/2006/main" count="374" uniqueCount="138">
  <si>
    <t>OPEN 6.2.4</t>
  </si>
  <si>
    <t>Wed Jul  1 2015 12:39:48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</si>
  <si>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</si>
  <si>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</si>
  <si>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</si>
  <si>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</si>
  <si>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</si>
  <si>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</si>
  <si>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</si>
  <si>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</si>
  <si>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</si>
  <si>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</si>
  <si>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</si>
  <si>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</si>
  <si>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</si>
  <si>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</si>
  <si>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</si>
  <si>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</si>
  <si>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</si>
  <si>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</si>
  <si>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</si>
  <si>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</si>
  <si>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</si>
  <si>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</si>
  <si>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</si>
  <si>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</si>
  <si>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</si>
  <si>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</si>
  <si>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</si>
  <si>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</si>
  <si>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</si>
  <si>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</si>
  <si>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</si>
  <si>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</si>
  <si>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</si>
  <si>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</si>
  <si>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</si>
  <si>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</si>
  <si>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</si>
  <si>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</si>
  <si>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</si>
  <si>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</si>
  <si>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</si>
  <si>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</si>
  <si>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</si>
  <si>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</si>
  <si>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</si>
  <si>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</si>
  <si>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</si>
  <si>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</si>
  <si>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</si>
  <si>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</si>
  <si>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</si>
  <si>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</si>
  <si>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</si>
  <si>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</si>
  <si>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</si>
  <si>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</si>
  <si>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</si>
  <si>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</si>
  <si>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</si>
  <si>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</si>
  <si>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</si>
  <si>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</si>
  <si>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</si>
  <si>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</si>
  <si>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</si>
  <si>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</si>
  <si>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</si>
  <si>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"12:53:30 Flow: Fixed -&gt; 500 umol/s"
</t>
  </si>
  <si>
    <t>12:54:10</t>
  </si>
  <si>
    <t>12:54:11</t>
  </si>
  <si>
    <t>12:54:12</t>
  </si>
  <si>
    <t>12:54:13</t>
  </si>
  <si>
    <t>12:54:14</t>
  </si>
  <si>
    <t>12:54:15</t>
  </si>
  <si>
    <t>12:54:16</t>
  </si>
  <si>
    <t>12:54:17</t>
  </si>
  <si>
    <t xml:space="preserve">"12:54:37 Coolers: Tblock -&gt; 12.00 C"
</t>
  </si>
  <si>
    <t xml:space="preserve">"12:59:03 Flow: Fixed -&gt; 500 umol/s"
</t>
  </si>
  <si>
    <t>12:59:23</t>
  </si>
  <si>
    <t>12:59:24</t>
  </si>
  <si>
    <t>12:59:25</t>
  </si>
  <si>
    <t>12:59:26</t>
  </si>
  <si>
    <t>12:59:27</t>
  </si>
  <si>
    <t>12:59:28</t>
  </si>
  <si>
    <t>12:59:29</t>
  </si>
  <si>
    <t>12:59:30</t>
  </si>
  <si>
    <t xml:space="preserve">"12:59:39 Coolers: Tblock -&gt; 17.00 C"
</t>
  </si>
  <si>
    <t xml:space="preserve">"13:01:39 Flow: Fixed -&gt; 500 umol/s"
</t>
  </si>
  <si>
    <t xml:space="preserve">"13:03:58 Flow: Fixed -&gt; 500 umol/s"
</t>
  </si>
  <si>
    <t>13:04:15</t>
  </si>
  <si>
    <t>13:04:16</t>
  </si>
  <si>
    <t>13:04:17</t>
  </si>
  <si>
    <t>13:04:18</t>
  </si>
  <si>
    <t>13:04:19</t>
  </si>
  <si>
    <t>13:04:20</t>
  </si>
  <si>
    <t>13:04:21</t>
  </si>
  <si>
    <t xml:space="preserve">"13:04:29 Coolers: Tblock -&gt; 22.00 C"
</t>
  </si>
  <si>
    <t xml:space="preserve">"13:05:14 Lamp: ParIn -&gt;  1500 uml"
</t>
  </si>
  <si>
    <t xml:space="preserve">"13:06:34 Flow: Fixed -&gt; 500 umol/s"
</t>
  </si>
  <si>
    <t>13:06:55</t>
  </si>
  <si>
    <t>13:06:56</t>
  </si>
  <si>
    <t>13:06:57</t>
  </si>
  <si>
    <t>13:06:58</t>
  </si>
  <si>
    <t>13:06:59</t>
  </si>
  <si>
    <t>13:07:00</t>
  </si>
  <si>
    <t>13:07:01</t>
  </si>
  <si>
    <t xml:space="preserve">"13:07:17 Coolers: Tblock -&gt; 27.00 C"
</t>
  </si>
  <si>
    <t xml:space="preserve">"13:09:13 Flow: Fixed -&gt; 500 umol/s"
</t>
  </si>
  <si>
    <t>13:09:32</t>
  </si>
  <si>
    <t>13:09:33</t>
  </si>
  <si>
    <t>13:09:34</t>
  </si>
  <si>
    <t>13:09:35</t>
  </si>
  <si>
    <t>13:09:36</t>
  </si>
  <si>
    <t>13:09:37</t>
  </si>
  <si>
    <t>13:09:38</t>
  </si>
  <si>
    <t>13:09:39</t>
  </si>
  <si>
    <t xml:space="preserve">"13:09:48 Coolers: Tblock -&gt; 32.00 C"
</t>
  </si>
  <si>
    <t xml:space="preserve">"13:12:20 Flow: Fixed -&gt; 500 umol/s"
</t>
  </si>
  <si>
    <t>13:12:37</t>
  </si>
  <si>
    <t>13:12:38</t>
  </si>
  <si>
    <t>13:12:39</t>
  </si>
  <si>
    <t>13:12:40</t>
  </si>
  <si>
    <t>13:12:41</t>
  </si>
  <si>
    <t>13:12:42</t>
  </si>
  <si>
    <t>13:12:43</t>
  </si>
  <si>
    <t>13:12:44</t>
  </si>
  <si>
    <t xml:space="preserve">"13:12:58 Coolers: Tblock -&gt; 37.00 C"
</t>
  </si>
  <si>
    <t xml:space="preserve">"13:17:04 Flow: Fixed -&gt; 500 umol/s"
</t>
  </si>
  <si>
    <t>13:17:26</t>
  </si>
  <si>
    <t>13:17:27</t>
  </si>
  <si>
    <t>13:17:28</t>
  </si>
  <si>
    <t>13:17:29</t>
  </si>
  <si>
    <t>13:17:30</t>
  </si>
  <si>
    <t>13:17:31</t>
  </si>
  <si>
    <t>13:17:32</t>
  </si>
  <si>
    <t>13:17:33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</si>
</sst>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0"/>
  <sheetViews>
    <sheetView tabSelected="1" topLeftCell="BD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>
        <v>1</v>
      </c>
      <c r="B12" s="1" t="s">
        <v>70</v>
      </c>
      <c r="C12" s="1">
        <v>883.99999924004078</v>
      </c>
      <c r="D12" s="1">
        <v>0</v>
      </c>
      <c r="E12">
        <f t="shared" ref="E12:E26" si="0">(R12-S12*(1000-T12)/(1000-U12))*AK12</f>
        <v>17.740661950552685</v>
      </c>
      <c r="F12">
        <f t="shared" ref="F12:F26" si="1">IF(AV12&lt;&gt;0,1/(1/AV12-1/N12),0)</f>
        <v>0.34864611148749397</v>
      </c>
      <c r="G12">
        <f t="shared" ref="G12:G26" si="2">((AY12-AL12/2)*S12-E12)/(AY12+AL12/2)</f>
        <v>277.04276882477905</v>
      </c>
      <c r="H12">
        <f t="shared" ref="H12:H26" si="3">AL12*1000</f>
        <v>5.8239560876797531</v>
      </c>
      <c r="I12">
        <f t="shared" ref="I12:I26" si="4">(AQ12-AW12)</f>
        <v>1.2632594900772167</v>
      </c>
      <c r="J12">
        <f t="shared" ref="J12:J26" si="5">(P12+AP12*D12)</f>
        <v>15.240477561950684</v>
      </c>
      <c r="K12" s="1">
        <v>6</v>
      </c>
      <c r="L12">
        <f t="shared" ref="L12:L26" si="6">(K12*AE12+AF12)</f>
        <v>1.4200000166893005</v>
      </c>
      <c r="M12" s="1">
        <v>1</v>
      </c>
      <c r="N12">
        <f t="shared" ref="N12:N26" si="7">L12*(M12+1)*(M12+1)/(M12*M12+1)</f>
        <v>2.8400000333786011</v>
      </c>
      <c r="O12" s="1">
        <v>9.8968029022216797</v>
      </c>
      <c r="P12" s="1">
        <v>15.240477561950684</v>
      </c>
      <c r="Q12" s="1">
        <v>7.115595817565918</v>
      </c>
      <c r="R12" s="1">
        <v>400.59539794921875</v>
      </c>
      <c r="S12" s="1">
        <v>376.67010498046875</v>
      </c>
      <c r="T12" s="1">
        <v>-6.3660461455583572E-3</v>
      </c>
      <c r="U12" s="1">
        <v>6.9350876808166504</v>
      </c>
      <c r="V12" s="1">
        <v>-3.5606786608695984E-2</v>
      </c>
      <c r="W12" s="1">
        <v>38.789569854736328</v>
      </c>
      <c r="X12" s="1">
        <v>499.91543579101562</v>
      </c>
      <c r="Y12" s="1">
        <v>1498.8778076171875</v>
      </c>
      <c r="Z12" s="1">
        <v>11.58217716217041</v>
      </c>
      <c r="AA12" s="1">
        <v>68.461647033691406</v>
      </c>
      <c r="AB12" s="1">
        <v>-1.4491539001464844</v>
      </c>
      <c r="AC12" s="1">
        <v>0.26141926646232605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ref="AK12:AK26" si="8">X12*0.000001/(K12*0.0001)</f>
        <v>0.83319239298502579</v>
      </c>
      <c r="AL12">
        <f t="shared" ref="AL12:AL26" si="9">(U12-T12)/(1000-U12)*AK12</f>
        <v>5.8239560876797531E-3</v>
      </c>
      <c r="AM12">
        <f t="shared" ref="AM12:AM26" si="10">(P12+273.15)</f>
        <v>288.39047756195066</v>
      </c>
      <c r="AN12">
        <f t="shared" ref="AN12:AN26" si="11">(O12+273.15)</f>
        <v>283.04680290222166</v>
      </c>
      <c r="AO12">
        <f t="shared" ref="AO12:AO26" si="12">(Y12*AG12+Z12*AH12)*AI12</f>
        <v>239.82044385834524</v>
      </c>
      <c r="AP12">
        <f t="shared" ref="AP12:AP26" si="13">((AO12+0.00000010773*(AN12^4-AM12^4))-AL12*44100)/(L12*51.4+0.00000043092*AM12^3)</f>
        <v>-0.84886272745504265</v>
      </c>
      <c r="AQ12">
        <f t="shared" ref="AQ12:AQ26" si="14">0.61365*EXP(17.502*J12/(240.97+J12))</f>
        <v>1.7380470150289877</v>
      </c>
      <c r="AR12">
        <f t="shared" ref="AR12:AR26" si="15">AQ12*1000/AA12</f>
        <v>25.387163329179891</v>
      </c>
      <c r="AS12">
        <f t="shared" ref="AS12:AS26" si="16">(AR12-U12)</f>
        <v>18.452075648363241</v>
      </c>
      <c r="AT12">
        <f t="shared" ref="AT12:AT26" si="17">IF(D12,P12,(O12+P12)/2)</f>
        <v>12.568640232086182</v>
      </c>
      <c r="AU12">
        <f t="shared" ref="AU12:AU26" si="18">0.61365*EXP(17.502*AT12/(240.97+AT12))</f>
        <v>1.4612525447349021</v>
      </c>
      <c r="AV12">
        <f t="shared" ref="AV12:AV26" si="19">IF(AS12&lt;&gt;0,(1000-(AR12+U12)/2)/AS12*AL12,0)</f>
        <v>0.31052519573424886</v>
      </c>
      <c r="AW12">
        <f t="shared" ref="AW12:AW26" si="20">U12*AA12/1000</f>
        <v>0.47478752495177107</v>
      </c>
      <c r="AX12">
        <f t="shared" ref="AX12:AX26" si="21">(AU12-AW12)</f>
        <v>0.98646501978313106</v>
      </c>
      <c r="AY12">
        <f t="shared" ref="AY12:AY26" si="22">1/(1.6/F12+1.37/N12)</f>
        <v>0.19717740375342915</v>
      </c>
      <c r="AZ12">
        <f t="shared" ref="AZ12:AZ26" si="23">G12*AA12*0.001</f>
        <v>18.966804252518589</v>
      </c>
      <c r="BA12">
        <f t="shared" ref="BA12:BA26" si="24">G12/S12</f>
        <v>0.73550506175462049</v>
      </c>
      <c r="BB12">
        <f t="shared" ref="BB12:BB26" si="25">(1-AL12*AA12/AQ12/F12)*100</f>
        <v>34.201030977318503</v>
      </c>
      <c r="BC12">
        <f t="shared" ref="BC12:BC26" si="26">(S12-E12/(N12/1.35))</f>
        <v>368.23704394111581</v>
      </c>
      <c r="BD12">
        <f t="shared" ref="BD12:BD26" si="27">E12*BB12/100/BC12</f>
        <v>1.64771290371865E-2</v>
      </c>
    </row>
    <row r="13" spans="1:114" x14ac:dyDescent="0.25">
      <c r="A13" s="1">
        <v>2</v>
      </c>
      <c r="B13" s="1" t="s">
        <v>70</v>
      </c>
      <c r="C13" s="1">
        <v>883.99999924004078</v>
      </c>
      <c r="D13" s="1">
        <v>0</v>
      </c>
      <c r="E13">
        <f t="shared" si="0"/>
        <v>17.740661950552685</v>
      </c>
      <c r="F13">
        <f t="shared" si="1"/>
        <v>0.34864611148749397</v>
      </c>
      <c r="G13">
        <f t="shared" si="2"/>
        <v>277.04276882477905</v>
      </c>
      <c r="H13">
        <f t="shared" si="3"/>
        <v>5.8239560876797531</v>
      </c>
      <c r="I13">
        <f t="shared" si="4"/>
        <v>1.2632594900772167</v>
      </c>
      <c r="J13">
        <f t="shared" si="5"/>
        <v>15.240477561950684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9.8968029022216797</v>
      </c>
      <c r="P13" s="1">
        <v>15.240477561950684</v>
      </c>
      <c r="Q13" s="1">
        <v>7.115595817565918</v>
      </c>
      <c r="R13" s="1">
        <v>400.59539794921875</v>
      </c>
      <c r="S13" s="1">
        <v>376.67010498046875</v>
      </c>
      <c r="T13" s="1">
        <v>-6.3660461455583572E-3</v>
      </c>
      <c r="U13" s="1">
        <v>6.9350876808166504</v>
      </c>
      <c r="V13" s="1">
        <v>-3.5606786608695984E-2</v>
      </c>
      <c r="W13" s="1">
        <v>38.789569854736328</v>
      </c>
      <c r="X13" s="1">
        <v>499.91543579101562</v>
      </c>
      <c r="Y13" s="1">
        <v>1498.8778076171875</v>
      </c>
      <c r="Z13" s="1">
        <v>11.58217716217041</v>
      </c>
      <c r="AA13" s="1">
        <v>68.461647033691406</v>
      </c>
      <c r="AB13" s="1">
        <v>-1.4491539001464844</v>
      </c>
      <c r="AC13" s="1">
        <v>0.26141926646232605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0.83319239298502579</v>
      </c>
      <c r="AL13">
        <f t="shared" si="9"/>
        <v>5.8239560876797531E-3</v>
      </c>
      <c r="AM13">
        <f t="shared" si="10"/>
        <v>288.39047756195066</v>
      </c>
      <c r="AN13">
        <f t="shared" si="11"/>
        <v>283.04680290222166</v>
      </c>
      <c r="AO13">
        <f t="shared" si="12"/>
        <v>239.82044385834524</v>
      </c>
      <c r="AP13">
        <f t="shared" si="13"/>
        <v>-0.84886272745504265</v>
      </c>
      <c r="AQ13">
        <f t="shared" si="14"/>
        <v>1.7380470150289877</v>
      </c>
      <c r="AR13">
        <f t="shared" si="15"/>
        <v>25.387163329179891</v>
      </c>
      <c r="AS13">
        <f t="shared" si="16"/>
        <v>18.452075648363241</v>
      </c>
      <c r="AT13">
        <f t="shared" si="17"/>
        <v>12.568640232086182</v>
      </c>
      <c r="AU13">
        <f t="shared" si="18"/>
        <v>1.4612525447349021</v>
      </c>
      <c r="AV13">
        <f t="shared" si="19"/>
        <v>0.31052519573424886</v>
      </c>
      <c r="AW13">
        <f t="shared" si="20"/>
        <v>0.47478752495177107</v>
      </c>
      <c r="AX13">
        <f t="shared" si="21"/>
        <v>0.98646501978313106</v>
      </c>
      <c r="AY13">
        <f t="shared" si="22"/>
        <v>0.19717740375342915</v>
      </c>
      <c r="AZ13">
        <f t="shared" si="23"/>
        <v>18.966804252518589</v>
      </c>
      <c r="BA13">
        <f t="shared" si="24"/>
        <v>0.73550506175462049</v>
      </c>
      <c r="BB13">
        <f t="shared" si="25"/>
        <v>34.201030977318503</v>
      </c>
      <c r="BC13">
        <f t="shared" si="26"/>
        <v>368.23704394111581</v>
      </c>
      <c r="BD13">
        <f t="shared" si="27"/>
        <v>1.64771290371865E-2</v>
      </c>
    </row>
    <row r="14" spans="1:114" x14ac:dyDescent="0.25">
      <c r="A14" s="1">
        <v>3</v>
      </c>
      <c r="B14" s="1" t="s">
        <v>71</v>
      </c>
      <c r="C14" s="1">
        <v>884.49999922886491</v>
      </c>
      <c r="D14" s="1">
        <v>0</v>
      </c>
      <c r="E14">
        <f t="shared" si="0"/>
        <v>17.753278582080778</v>
      </c>
      <c r="F14">
        <f t="shared" si="1"/>
        <v>0.34866380953280934</v>
      </c>
      <c r="G14">
        <f t="shared" si="2"/>
        <v>276.97424313215373</v>
      </c>
      <c r="H14">
        <f t="shared" si="3"/>
        <v>5.8242994917005078</v>
      </c>
      <c r="I14">
        <f t="shared" si="4"/>
        <v>1.263270325297992</v>
      </c>
      <c r="J14">
        <f t="shared" si="5"/>
        <v>15.240914344787598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9.8988304138183594</v>
      </c>
      <c r="P14" s="1">
        <v>15.240914344787598</v>
      </c>
      <c r="Q14" s="1">
        <v>7.1176080703735352</v>
      </c>
      <c r="R14" s="1">
        <v>400.6024169921875</v>
      </c>
      <c r="S14" s="1">
        <v>376.660400390625</v>
      </c>
      <c r="T14" s="1">
        <v>-6.6192923113703728E-3</v>
      </c>
      <c r="U14" s="1">
        <v>6.9356727600097656</v>
      </c>
      <c r="V14" s="1">
        <v>-3.7018060684204102E-2</v>
      </c>
      <c r="W14" s="1">
        <v>38.787399291992188</v>
      </c>
      <c r="X14" s="1">
        <v>499.88424682617187</v>
      </c>
      <c r="Y14" s="1">
        <v>1498.8175048828125</v>
      </c>
      <c r="Z14" s="1">
        <v>11.600001335144043</v>
      </c>
      <c r="AA14" s="1">
        <v>68.461341857910156</v>
      </c>
      <c r="AB14" s="1">
        <v>-1.4491539001464844</v>
      </c>
      <c r="AC14" s="1">
        <v>0.26141926646232605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0.83314041137695294</v>
      </c>
      <c r="AL14">
        <f t="shared" si="9"/>
        <v>5.8242994917005074E-3</v>
      </c>
      <c r="AM14">
        <f t="shared" si="10"/>
        <v>288.39091434478757</v>
      </c>
      <c r="AN14">
        <f t="shared" si="11"/>
        <v>283.04883041381834</v>
      </c>
      <c r="AO14">
        <f t="shared" si="12"/>
        <v>239.8107954210609</v>
      </c>
      <c r="AP14">
        <f t="shared" si="13"/>
        <v>-0.84897619626502063</v>
      </c>
      <c r="AQ14">
        <f t="shared" si="14"/>
        <v>1.7380957891356157</v>
      </c>
      <c r="AR14">
        <f t="shared" si="15"/>
        <v>25.387988928744502</v>
      </c>
      <c r="AS14">
        <f t="shared" si="16"/>
        <v>18.452316168734736</v>
      </c>
      <c r="AT14">
        <f t="shared" si="17"/>
        <v>12.569872379302979</v>
      </c>
      <c r="AU14">
        <f t="shared" si="18"/>
        <v>1.4613706762211502</v>
      </c>
      <c r="AV14">
        <f t="shared" si="19"/>
        <v>0.31053923508192122</v>
      </c>
      <c r="AW14">
        <f t="shared" si="20"/>
        <v>0.47482546383762381</v>
      </c>
      <c r="AX14">
        <f t="shared" si="21"/>
        <v>0.98654521238352644</v>
      </c>
      <c r="AY14">
        <f t="shared" si="22"/>
        <v>0.19718646082552382</v>
      </c>
      <c r="AZ14">
        <f t="shared" si="23"/>
        <v>18.962028344906305</v>
      </c>
      <c r="BA14">
        <f t="shared" si="24"/>
        <v>0.73534208227068931</v>
      </c>
      <c r="BB14">
        <f t="shared" si="25"/>
        <v>34.202631085745374</v>
      </c>
      <c r="BC14">
        <f t="shared" si="26"/>
        <v>368.22134200889082</v>
      </c>
      <c r="BD14">
        <f t="shared" si="27"/>
        <v>1.6490321679689939E-2</v>
      </c>
    </row>
    <row r="15" spans="1:114" x14ac:dyDescent="0.25">
      <c r="A15" s="1">
        <v>4</v>
      </c>
      <c r="B15" s="1" t="s">
        <v>71</v>
      </c>
      <c r="C15" s="1">
        <v>884.99999921768904</v>
      </c>
      <c r="D15" s="1">
        <v>0</v>
      </c>
      <c r="E15">
        <f t="shared" si="0"/>
        <v>17.73747650220481</v>
      </c>
      <c r="F15">
        <f t="shared" si="1"/>
        <v>0.34845918010297255</v>
      </c>
      <c r="G15">
        <f t="shared" si="2"/>
        <v>276.97001962514503</v>
      </c>
      <c r="H15">
        <f t="shared" si="3"/>
        <v>5.823003079367691</v>
      </c>
      <c r="I15">
        <f t="shared" si="4"/>
        <v>1.2636503546941129</v>
      </c>
      <c r="J15">
        <f t="shared" si="5"/>
        <v>15.24333667755127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9.8999452590942383</v>
      </c>
      <c r="P15" s="1">
        <v>15.24333667755127</v>
      </c>
      <c r="Q15" s="1">
        <v>7.1191959381103516</v>
      </c>
      <c r="R15" s="1">
        <v>400.548828125</v>
      </c>
      <c r="S15" s="1">
        <v>376.62625122070312</v>
      </c>
      <c r="T15" s="1">
        <v>-6.7986436188220978E-3</v>
      </c>
      <c r="U15" s="1">
        <v>6.9340615272521973</v>
      </c>
      <c r="V15" s="1">
        <v>-3.8018297404050827E-2</v>
      </c>
      <c r="W15" s="1">
        <v>38.775558471679688</v>
      </c>
      <c r="X15" s="1">
        <v>499.87689208984375</v>
      </c>
      <c r="Y15" s="1">
        <v>1498.79541015625</v>
      </c>
      <c r="Z15" s="1">
        <v>11.527756690979004</v>
      </c>
      <c r="AA15" s="1">
        <v>68.461456298828125</v>
      </c>
      <c r="AB15" s="1">
        <v>-1.4491539001464844</v>
      </c>
      <c r="AC15" s="1">
        <v>0.26141926646232605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0.83312815348307279</v>
      </c>
      <c r="AL15">
        <f t="shared" si="9"/>
        <v>5.8230030793676914E-3</v>
      </c>
      <c r="AM15">
        <f t="shared" si="10"/>
        <v>288.39333667755125</v>
      </c>
      <c r="AN15">
        <f t="shared" si="11"/>
        <v>283.04994525909422</v>
      </c>
      <c r="AO15">
        <f t="shared" si="12"/>
        <v>239.80726026488992</v>
      </c>
      <c r="AP15">
        <f t="shared" si="13"/>
        <v>-0.84849956166744978</v>
      </c>
      <c r="AQ15">
        <f t="shared" si="14"/>
        <v>1.7383663049154747</v>
      </c>
      <c r="AR15">
        <f t="shared" si="15"/>
        <v>25.391897848734938</v>
      </c>
      <c r="AS15">
        <f t="shared" si="16"/>
        <v>18.457836321482741</v>
      </c>
      <c r="AT15">
        <f t="shared" si="17"/>
        <v>12.571640968322754</v>
      </c>
      <c r="AU15">
        <f t="shared" si="18"/>
        <v>1.4615402534767301</v>
      </c>
      <c r="AV15">
        <f t="shared" si="19"/>
        <v>0.31037689895456494</v>
      </c>
      <c r="AW15">
        <f t="shared" si="20"/>
        <v>0.4747159502213617</v>
      </c>
      <c r="AX15">
        <f t="shared" si="21"/>
        <v>0.98682430325536841</v>
      </c>
      <c r="AY15">
        <f t="shared" si="22"/>
        <v>0.1970817352477488</v>
      </c>
      <c r="AZ15">
        <f t="shared" si="23"/>
        <v>18.961770894652435</v>
      </c>
      <c r="BA15">
        <f t="shared" si="24"/>
        <v>0.73539754259678647</v>
      </c>
      <c r="BB15">
        <f t="shared" si="25"/>
        <v>34.188779193192431</v>
      </c>
      <c r="BC15">
        <f t="shared" si="26"/>
        <v>368.19470439093436</v>
      </c>
      <c r="BD15">
        <f t="shared" si="27"/>
        <v>1.6470162670629947E-2</v>
      </c>
    </row>
    <row r="16" spans="1:114" x14ac:dyDescent="0.25">
      <c r="A16" s="1">
        <v>5</v>
      </c>
      <c r="B16" s="1" t="s">
        <v>72</v>
      </c>
      <c r="C16" s="1">
        <v>885.49999920651317</v>
      </c>
      <c r="D16" s="1">
        <v>0</v>
      </c>
      <c r="E16">
        <f t="shared" si="0"/>
        <v>17.735985746185371</v>
      </c>
      <c r="F16">
        <f t="shared" si="1"/>
        <v>0.34859867383070914</v>
      </c>
      <c r="G16">
        <f t="shared" si="2"/>
        <v>277.01034884038262</v>
      </c>
      <c r="H16">
        <f t="shared" si="3"/>
        <v>5.8241925154365806</v>
      </c>
      <c r="I16">
        <f t="shared" si="4"/>
        <v>1.263452628105624</v>
      </c>
      <c r="J16">
        <f t="shared" si="5"/>
        <v>15.242277145385742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9.9022159576416016</v>
      </c>
      <c r="P16" s="1">
        <v>15.242277145385742</v>
      </c>
      <c r="Q16" s="1">
        <v>7.1213374137878418</v>
      </c>
      <c r="R16" s="1">
        <v>400.54620361328125</v>
      </c>
      <c r="S16" s="1">
        <v>376.62548828125</v>
      </c>
      <c r="T16" s="1">
        <v>-6.8419729359447956E-3</v>
      </c>
      <c r="U16" s="1">
        <v>6.9352521896362305</v>
      </c>
      <c r="V16" s="1">
        <v>-3.8254600018262863E-2</v>
      </c>
      <c r="W16" s="1">
        <v>38.776142120361328</v>
      </c>
      <c r="X16" s="1">
        <v>499.8895263671875</v>
      </c>
      <c r="Y16" s="1">
        <v>1498.8165283203125</v>
      </c>
      <c r="Z16" s="1">
        <v>11.563947677612305</v>
      </c>
      <c r="AA16" s="1">
        <v>68.461151123046875</v>
      </c>
      <c r="AB16" s="1">
        <v>-1.4491539001464844</v>
      </c>
      <c r="AC16" s="1">
        <v>0.26141926646232605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0.833149210611979</v>
      </c>
      <c r="AL16">
        <f t="shared" si="9"/>
        <v>5.8241925154365803E-3</v>
      </c>
      <c r="AM16">
        <f t="shared" si="10"/>
        <v>288.39227714538572</v>
      </c>
      <c r="AN16">
        <f t="shared" si="11"/>
        <v>283.05221595764158</v>
      </c>
      <c r="AO16">
        <f t="shared" si="12"/>
        <v>239.81063917106439</v>
      </c>
      <c r="AP16">
        <f t="shared" si="13"/>
        <v>-0.84869195512040518</v>
      </c>
      <c r="AQ16">
        <f t="shared" si="14"/>
        <v>1.7382479763367518</v>
      </c>
      <c r="AR16">
        <f t="shared" si="15"/>
        <v>25.39028263215377</v>
      </c>
      <c r="AS16">
        <f t="shared" si="16"/>
        <v>18.45503044251754</v>
      </c>
      <c r="AT16">
        <f t="shared" si="17"/>
        <v>12.572246551513672</v>
      </c>
      <c r="AU16">
        <f t="shared" si="18"/>
        <v>1.4615983224633009</v>
      </c>
      <c r="AV16">
        <f t="shared" si="19"/>
        <v>0.31048756404390077</v>
      </c>
      <c r="AW16">
        <f t="shared" si="20"/>
        <v>0.47479534823112773</v>
      </c>
      <c r="AX16">
        <f t="shared" si="21"/>
        <v>0.98680297423217311</v>
      </c>
      <c r="AY16">
        <f t="shared" si="22"/>
        <v>0.19715312684008263</v>
      </c>
      <c r="AZ16">
        <f t="shared" si="23"/>
        <v>18.964447354609369</v>
      </c>
      <c r="BA16">
        <f t="shared" si="24"/>
        <v>0.73550611272894395</v>
      </c>
      <c r="BB16">
        <f t="shared" si="25"/>
        <v>34.197490575164224</v>
      </c>
      <c r="BC16">
        <f t="shared" si="26"/>
        <v>368.19465008549622</v>
      </c>
      <c r="BD16">
        <f t="shared" si="27"/>
        <v>1.6472977140096511E-2</v>
      </c>
    </row>
    <row r="17" spans="1:114" x14ac:dyDescent="0.25">
      <c r="A17" s="1">
        <v>6</v>
      </c>
      <c r="B17" s="1" t="s">
        <v>72</v>
      </c>
      <c r="C17" s="1">
        <v>885.9999991953373</v>
      </c>
      <c r="D17" s="1">
        <v>0</v>
      </c>
      <c r="E17">
        <f t="shared" si="0"/>
        <v>17.716475838478711</v>
      </c>
      <c r="F17">
        <f t="shared" si="1"/>
        <v>0.34853434804535083</v>
      </c>
      <c r="G17">
        <f t="shared" si="2"/>
        <v>277.09443404847178</v>
      </c>
      <c r="H17">
        <f t="shared" si="3"/>
        <v>5.8234233160120832</v>
      </c>
      <c r="I17">
        <f t="shared" si="4"/>
        <v>1.2634891083339124</v>
      </c>
      <c r="J17">
        <f t="shared" si="5"/>
        <v>15.24190616607666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9.9031400680541992</v>
      </c>
      <c r="P17" s="1">
        <v>15.24190616607666</v>
      </c>
      <c r="Q17" s="1">
        <v>7.1231217384338379</v>
      </c>
      <c r="R17" s="1">
        <v>400.52450561523437</v>
      </c>
      <c r="S17" s="1">
        <v>376.62722778320313</v>
      </c>
      <c r="T17" s="1">
        <v>-7.1330592036247253E-3</v>
      </c>
      <c r="U17" s="1">
        <v>6.9341435432434082</v>
      </c>
      <c r="V17" s="1">
        <v>-3.987947478890419E-2</v>
      </c>
      <c r="W17" s="1">
        <v>38.767379760742188</v>
      </c>
      <c r="X17" s="1">
        <v>499.8829345703125</v>
      </c>
      <c r="Y17" s="1">
        <v>1498.753662109375</v>
      </c>
      <c r="Z17" s="1">
        <v>11.572426795959473</v>
      </c>
      <c r="AA17" s="1">
        <v>68.460861206054687</v>
      </c>
      <c r="AB17" s="1">
        <v>-1.4491539001464844</v>
      </c>
      <c r="AC17" s="1">
        <v>0.26141926646232605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0.83313822428385409</v>
      </c>
      <c r="AL17">
        <f t="shared" si="9"/>
        <v>5.8234233160120831E-3</v>
      </c>
      <c r="AM17">
        <f t="shared" si="10"/>
        <v>288.39190616607664</v>
      </c>
      <c r="AN17">
        <f t="shared" si="11"/>
        <v>283.05314006805418</v>
      </c>
      <c r="AO17">
        <f t="shared" si="12"/>
        <v>239.80058057753922</v>
      </c>
      <c r="AP17">
        <f t="shared" si="13"/>
        <v>-0.84825157266117479</v>
      </c>
      <c r="AQ17">
        <f t="shared" si="14"/>
        <v>1.7382065470307595</v>
      </c>
      <c r="AR17">
        <f t="shared" si="15"/>
        <v>25.389785001375827</v>
      </c>
      <c r="AS17">
        <f t="shared" si="16"/>
        <v>18.455641458132419</v>
      </c>
      <c r="AT17">
        <f t="shared" si="17"/>
        <v>12.57252311706543</v>
      </c>
      <c r="AU17">
        <f t="shared" si="18"/>
        <v>1.4616248428331089</v>
      </c>
      <c r="AV17">
        <f t="shared" si="19"/>
        <v>0.31043653342710342</v>
      </c>
      <c r="AW17">
        <f t="shared" si="20"/>
        <v>0.47471743869684724</v>
      </c>
      <c r="AX17">
        <f t="shared" si="21"/>
        <v>0.98690740413626166</v>
      </c>
      <c r="AY17">
        <f t="shared" si="22"/>
        <v>0.19712020617661852</v>
      </c>
      <c r="AZ17">
        <f t="shared" si="23"/>
        <v>18.970123590362704</v>
      </c>
      <c r="BA17">
        <f t="shared" si="24"/>
        <v>0.73572597414007168</v>
      </c>
      <c r="BB17">
        <f t="shared" si="25"/>
        <v>34.192748358864336</v>
      </c>
      <c r="BC17">
        <f t="shared" si="26"/>
        <v>368.20566366318684</v>
      </c>
      <c r="BD17">
        <f t="shared" si="27"/>
        <v>1.6452082624810748E-2</v>
      </c>
    </row>
    <row r="18" spans="1:114" x14ac:dyDescent="0.25">
      <c r="A18" s="1">
        <v>7</v>
      </c>
      <c r="B18" s="1" t="s">
        <v>73</v>
      </c>
      <c r="C18" s="1">
        <v>886.49999918416142</v>
      </c>
      <c r="D18" s="1">
        <v>0</v>
      </c>
      <c r="E18">
        <f t="shared" si="0"/>
        <v>17.724591039911221</v>
      </c>
      <c r="F18">
        <f t="shared" si="1"/>
        <v>0.34855347246669621</v>
      </c>
      <c r="G18">
        <f t="shared" si="2"/>
        <v>277.061641355853</v>
      </c>
      <c r="H18">
        <f t="shared" si="3"/>
        <v>5.8234769443677097</v>
      </c>
      <c r="I18">
        <f t="shared" si="4"/>
        <v>1.263436858218149</v>
      </c>
      <c r="J18">
        <f t="shared" si="5"/>
        <v>15.241531372070312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9.9051284790039063</v>
      </c>
      <c r="P18" s="1">
        <v>15.241531372070312</v>
      </c>
      <c r="Q18" s="1">
        <v>7.1247339248657227</v>
      </c>
      <c r="R18" s="1">
        <v>400.53695678710937</v>
      </c>
      <c r="S18" s="1">
        <v>376.63031005859375</v>
      </c>
      <c r="T18" s="1">
        <v>-6.909648422151804E-3</v>
      </c>
      <c r="U18" s="1">
        <v>6.9343085289001465</v>
      </c>
      <c r="V18" s="1">
        <v>-3.8625210523605347E-2</v>
      </c>
      <c r="W18" s="1">
        <v>38.7630615234375</v>
      </c>
      <c r="X18" s="1">
        <v>499.89166259765625</v>
      </c>
      <c r="Y18" s="1">
        <v>1498.80126953125</v>
      </c>
      <c r="Z18" s="1">
        <v>11.562917709350586</v>
      </c>
      <c r="AA18" s="1">
        <v>68.460731506347656</v>
      </c>
      <c r="AB18" s="1">
        <v>-1.4491539001464844</v>
      </c>
      <c r="AC18" s="1">
        <v>0.26141926646232605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0.83315277099609364</v>
      </c>
      <c r="AL18">
        <f t="shared" si="9"/>
        <v>5.8234769443677101E-3</v>
      </c>
      <c r="AM18">
        <f t="shared" si="10"/>
        <v>288.39153137207029</v>
      </c>
      <c r="AN18">
        <f t="shared" si="11"/>
        <v>283.05512847900388</v>
      </c>
      <c r="AO18">
        <f t="shared" si="12"/>
        <v>239.80819776486896</v>
      </c>
      <c r="AP18">
        <f t="shared" si="13"/>
        <v>-0.84790925125347971</v>
      </c>
      <c r="AQ18">
        <f t="shared" si="14"/>
        <v>1.7381646925973586</v>
      </c>
      <c r="AR18">
        <f t="shared" si="15"/>
        <v>25.38922173854068</v>
      </c>
      <c r="AS18">
        <f t="shared" si="16"/>
        <v>18.454913209640534</v>
      </c>
      <c r="AT18">
        <f t="shared" si="17"/>
        <v>12.573329925537109</v>
      </c>
      <c r="AU18">
        <f t="shared" si="18"/>
        <v>1.4617022115722376</v>
      </c>
      <c r="AV18">
        <f t="shared" si="19"/>
        <v>0.31045170533439753</v>
      </c>
      <c r="AW18">
        <f t="shared" si="20"/>
        <v>0.47472783437920951</v>
      </c>
      <c r="AX18">
        <f t="shared" si="21"/>
        <v>0.98697437719302805</v>
      </c>
      <c r="AY18">
        <f t="shared" si="22"/>
        <v>0.19712999379755</v>
      </c>
      <c r="AZ18">
        <f t="shared" si="23"/>
        <v>18.967842639571042</v>
      </c>
      <c r="BA18">
        <f t="shared" si="24"/>
        <v>0.73563288443978259</v>
      </c>
      <c r="BB18">
        <f t="shared" si="25"/>
        <v>34.194293203465641</v>
      </c>
      <c r="BC18">
        <f t="shared" si="26"/>
        <v>368.20488836047707</v>
      </c>
      <c r="BD18">
        <f t="shared" si="27"/>
        <v>1.6460396971614475E-2</v>
      </c>
    </row>
    <row r="19" spans="1:114" x14ac:dyDescent="0.25">
      <c r="A19" s="1">
        <v>8</v>
      </c>
      <c r="B19" s="1" t="s">
        <v>73</v>
      </c>
      <c r="C19" s="1">
        <v>886.99999917298555</v>
      </c>
      <c r="D19" s="1">
        <v>0</v>
      </c>
      <c r="E19">
        <f t="shared" si="0"/>
        <v>17.775436195825726</v>
      </c>
      <c r="F19">
        <f t="shared" si="1"/>
        <v>0.34867764192073814</v>
      </c>
      <c r="G19">
        <f t="shared" si="2"/>
        <v>276.79796978614127</v>
      </c>
      <c r="H19">
        <f t="shared" si="3"/>
        <v>5.8247920865906293</v>
      </c>
      <c r="I19">
        <f t="shared" si="4"/>
        <v>1.2633209604922671</v>
      </c>
      <c r="J19">
        <f t="shared" si="5"/>
        <v>15.241334915161133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9.9064884185791016</v>
      </c>
      <c r="P19" s="1">
        <v>15.241334915161133</v>
      </c>
      <c r="Q19" s="1">
        <v>7.126375675201416</v>
      </c>
      <c r="R19" s="1">
        <v>400.55865478515625</v>
      </c>
      <c r="S19" s="1">
        <v>376.590087890625</v>
      </c>
      <c r="T19" s="1">
        <v>-7.2645707987248898E-3</v>
      </c>
      <c r="U19" s="1">
        <v>6.9356794357299805</v>
      </c>
      <c r="V19" s="1">
        <v>-4.0605552494525909E-2</v>
      </c>
      <c r="W19" s="1">
        <v>38.767204284667969</v>
      </c>
      <c r="X19" s="1">
        <v>499.87957763671875</v>
      </c>
      <c r="Y19" s="1">
        <v>1498.8338623046875</v>
      </c>
      <c r="Z19" s="1">
        <v>11.498242378234863</v>
      </c>
      <c r="AA19" s="1">
        <v>68.460746765136719</v>
      </c>
      <c r="AB19" s="1">
        <v>-1.4491539001464844</v>
      </c>
      <c r="AC19" s="1">
        <v>0.26141926646232605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0.83313262939453103</v>
      </c>
      <c r="AL19">
        <f t="shared" si="9"/>
        <v>5.8247920865906293E-3</v>
      </c>
      <c r="AM19">
        <f t="shared" si="10"/>
        <v>288.39133491516111</v>
      </c>
      <c r="AN19">
        <f t="shared" si="11"/>
        <v>283.05648841857908</v>
      </c>
      <c r="AO19">
        <f t="shared" si="12"/>
        <v>239.8134126085024</v>
      </c>
      <c r="AP19">
        <f t="shared" si="13"/>
        <v>-0.84835906367254077</v>
      </c>
      <c r="AQ19">
        <f t="shared" si="14"/>
        <v>1.7381427539859435</v>
      </c>
      <c r="AR19">
        <f t="shared" si="15"/>
        <v>25.388895624362132</v>
      </c>
      <c r="AS19">
        <f t="shared" si="16"/>
        <v>18.453216188632151</v>
      </c>
      <c r="AT19">
        <f t="shared" si="17"/>
        <v>12.573911666870117</v>
      </c>
      <c r="AU19">
        <f t="shared" si="18"/>
        <v>1.4617579997780477</v>
      </c>
      <c r="AV19">
        <f t="shared" si="19"/>
        <v>0.31055020780684844</v>
      </c>
      <c r="AW19">
        <f t="shared" si="20"/>
        <v>0.47482179349367654</v>
      </c>
      <c r="AX19">
        <f t="shared" si="21"/>
        <v>0.98693620628437118</v>
      </c>
      <c r="AY19">
        <f t="shared" si="22"/>
        <v>0.19719353956528349</v>
      </c>
      <c r="AZ19">
        <f t="shared" si="23"/>
        <v>18.949795714632984</v>
      </c>
      <c r="BA19">
        <f t="shared" si="24"/>
        <v>0.73501129925260578</v>
      </c>
      <c r="BB19">
        <f t="shared" si="25"/>
        <v>34.202026567410812</v>
      </c>
      <c r="BC19">
        <f t="shared" si="26"/>
        <v>368.14049684050906</v>
      </c>
      <c r="BD19">
        <f t="shared" si="27"/>
        <v>1.6514236989263759E-2</v>
      </c>
    </row>
    <row r="20" spans="1:114" x14ac:dyDescent="0.25">
      <c r="A20" s="1">
        <v>9</v>
      </c>
      <c r="B20" s="1" t="s">
        <v>74</v>
      </c>
      <c r="C20" s="1">
        <v>887.49999916180968</v>
      </c>
      <c r="D20" s="1">
        <v>0</v>
      </c>
      <c r="E20">
        <f t="shared" si="0"/>
        <v>17.798821784793251</v>
      </c>
      <c r="F20">
        <f t="shared" si="1"/>
        <v>0.34874784438340906</v>
      </c>
      <c r="G20">
        <f t="shared" si="2"/>
        <v>276.68947244248301</v>
      </c>
      <c r="H20">
        <f t="shared" si="3"/>
        <v>5.8252789719061315</v>
      </c>
      <c r="I20">
        <f t="shared" si="4"/>
        <v>1.263200338226659</v>
      </c>
      <c r="J20">
        <f t="shared" si="5"/>
        <v>15.240312576293945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9.9086246490478516</v>
      </c>
      <c r="P20" s="1">
        <v>15.240312576293945</v>
      </c>
      <c r="Q20" s="1">
        <v>7.1284499168395996</v>
      </c>
      <c r="R20" s="1">
        <v>400.57650756835937</v>
      </c>
      <c r="S20" s="1">
        <v>376.5810546875</v>
      </c>
      <c r="T20" s="1">
        <v>-7.35815754160285E-3</v>
      </c>
      <c r="U20" s="1">
        <v>6.9357776641845703</v>
      </c>
      <c r="V20" s="1">
        <v>-4.1122749447822571E-2</v>
      </c>
      <c r="W20" s="1">
        <v>38.762180328369141</v>
      </c>
      <c r="X20" s="1">
        <v>499.90750122070312</v>
      </c>
      <c r="Y20" s="1">
        <v>1498.8309326171875</v>
      </c>
      <c r="Z20" s="1">
        <v>11.520504951477051</v>
      </c>
      <c r="AA20" s="1">
        <v>68.460708618164063</v>
      </c>
      <c r="AB20" s="1">
        <v>-1.4491539001464844</v>
      </c>
      <c r="AC20" s="1">
        <v>0.26141926646232605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0.83317916870117181</v>
      </c>
      <c r="AL20">
        <f t="shared" si="9"/>
        <v>5.8252789719061317E-3</v>
      </c>
      <c r="AM20">
        <f t="shared" si="10"/>
        <v>288.39031257629392</v>
      </c>
      <c r="AN20">
        <f t="shared" si="11"/>
        <v>283.05862464904783</v>
      </c>
      <c r="AO20">
        <f t="shared" si="12"/>
        <v>239.81294385851288</v>
      </c>
      <c r="AP20">
        <f t="shared" si="13"/>
        <v>-0.84824613040465691</v>
      </c>
      <c r="AQ20">
        <f t="shared" si="14"/>
        <v>1.7380285919347693</v>
      </c>
      <c r="AR20">
        <f t="shared" si="15"/>
        <v>25.387242215509787</v>
      </c>
      <c r="AS20">
        <f t="shared" si="16"/>
        <v>18.451464551325216</v>
      </c>
      <c r="AT20">
        <f t="shared" si="17"/>
        <v>12.574468612670898</v>
      </c>
      <c r="AU20">
        <f t="shared" si="18"/>
        <v>1.4618114118810692</v>
      </c>
      <c r="AV20">
        <f t="shared" si="19"/>
        <v>0.31060589537255284</v>
      </c>
      <c r="AW20">
        <f t="shared" si="20"/>
        <v>0.47482825370811044</v>
      </c>
      <c r="AX20">
        <f t="shared" si="21"/>
        <v>0.98698315817295879</v>
      </c>
      <c r="AY20">
        <f t="shared" si="22"/>
        <v>0.19722946492925544</v>
      </c>
      <c r="AZ20">
        <f t="shared" si="23"/>
        <v>18.942357350598368</v>
      </c>
      <c r="BA20">
        <f t="shared" si="24"/>
        <v>0.73474081873845065</v>
      </c>
      <c r="BB20">
        <f t="shared" si="25"/>
        <v>34.2054880097987</v>
      </c>
      <c r="BC20">
        <f t="shared" si="26"/>
        <v>368.12034724839287</v>
      </c>
      <c r="BD20">
        <f t="shared" si="27"/>
        <v>1.6538542074597245E-2</v>
      </c>
    </row>
    <row r="21" spans="1:114" x14ac:dyDescent="0.25">
      <c r="A21" s="1">
        <v>10</v>
      </c>
      <c r="B21" s="1" t="s">
        <v>75</v>
      </c>
      <c r="C21" s="1">
        <v>887.99999915063381</v>
      </c>
      <c r="D21" s="1">
        <v>0</v>
      </c>
      <c r="E21">
        <f t="shared" si="0"/>
        <v>17.80429980509134</v>
      </c>
      <c r="F21">
        <f t="shared" si="1"/>
        <v>0.34868946600089817</v>
      </c>
      <c r="G21">
        <f t="shared" si="2"/>
        <v>276.65073765570645</v>
      </c>
      <c r="H21">
        <f t="shared" si="3"/>
        <v>5.8251355255018629</v>
      </c>
      <c r="I21">
        <f t="shared" si="4"/>
        <v>1.26335954678729</v>
      </c>
      <c r="J21">
        <f t="shared" si="5"/>
        <v>15.241523742675781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9.9107551574707031</v>
      </c>
      <c r="P21" s="1">
        <v>15.241523742675781</v>
      </c>
      <c r="Q21" s="1">
        <v>7.1304740905761719</v>
      </c>
      <c r="R21" s="1">
        <v>400.58554077148437</v>
      </c>
      <c r="S21" s="1">
        <v>376.58447265625</v>
      </c>
      <c r="T21" s="1">
        <v>-7.2902156971395016E-3</v>
      </c>
      <c r="U21" s="1">
        <v>6.9354114532470703</v>
      </c>
      <c r="V21" s="1">
        <v>-4.0737316012382507E-2</v>
      </c>
      <c r="W21" s="1">
        <v>38.754688262939453</v>
      </c>
      <c r="X21" s="1">
        <v>499.9266357421875</v>
      </c>
      <c r="Y21" s="1">
        <v>1498.8035888671875</v>
      </c>
      <c r="Z21" s="1">
        <v>11.525732040405273</v>
      </c>
      <c r="AA21" s="1">
        <v>68.460868835449219</v>
      </c>
      <c r="AB21" s="1">
        <v>-1.4491539001464844</v>
      </c>
      <c r="AC21" s="1">
        <v>0.26141926646232605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0.83321105957031238</v>
      </c>
      <c r="AL21">
        <f t="shared" si="9"/>
        <v>5.8251355255018629E-3</v>
      </c>
      <c r="AM21">
        <f t="shared" si="10"/>
        <v>288.39152374267576</v>
      </c>
      <c r="AN21">
        <f t="shared" si="11"/>
        <v>283.06075515747068</v>
      </c>
      <c r="AO21">
        <f t="shared" si="12"/>
        <v>239.80856885861067</v>
      </c>
      <c r="AP21">
        <f t="shared" si="13"/>
        <v>-0.84812173922353673</v>
      </c>
      <c r="AQ21">
        <f t="shared" si="14"/>
        <v>1.7381638406079101</v>
      </c>
      <c r="AR21">
        <f t="shared" si="15"/>
        <v>25.389158364111854</v>
      </c>
      <c r="AS21">
        <f t="shared" si="16"/>
        <v>18.453746910864783</v>
      </c>
      <c r="AT21">
        <f t="shared" si="17"/>
        <v>12.576139450073242</v>
      </c>
      <c r="AU21">
        <f t="shared" si="18"/>
        <v>1.4619716584922746</v>
      </c>
      <c r="AV21">
        <f t="shared" si="19"/>
        <v>0.31055958733957001</v>
      </c>
      <c r="AW21">
        <f t="shared" si="20"/>
        <v>0.47480429382061995</v>
      </c>
      <c r="AX21">
        <f t="shared" si="21"/>
        <v>0.98716736467165467</v>
      </c>
      <c r="AY21">
        <f t="shared" si="22"/>
        <v>0.19719959050897648</v>
      </c>
      <c r="AZ21">
        <f t="shared" si="23"/>
        <v>18.939749863877591</v>
      </c>
      <c r="BA21">
        <f t="shared" si="24"/>
        <v>0.73463129189672127</v>
      </c>
      <c r="BB21">
        <f t="shared" si="25"/>
        <v>34.20105928749129</v>
      </c>
      <c r="BC21">
        <f t="shared" si="26"/>
        <v>368.12116122865149</v>
      </c>
      <c r="BD21">
        <f t="shared" si="27"/>
        <v>1.6541453666337202E-2</v>
      </c>
    </row>
    <row r="22" spans="1:114" x14ac:dyDescent="0.25">
      <c r="A22" s="1">
        <v>11</v>
      </c>
      <c r="B22" s="1" t="s">
        <v>75</v>
      </c>
      <c r="C22" s="1">
        <v>888.49999913945794</v>
      </c>
      <c r="D22" s="1">
        <v>0</v>
      </c>
      <c r="E22">
        <f t="shared" si="0"/>
        <v>17.798986168866548</v>
      </c>
      <c r="F22">
        <f t="shared" si="1"/>
        <v>0.34855707799179297</v>
      </c>
      <c r="G22">
        <f t="shared" si="2"/>
        <v>276.66816170294356</v>
      </c>
      <c r="H22">
        <f t="shared" si="3"/>
        <v>5.8248833193270535</v>
      </c>
      <c r="I22">
        <f t="shared" si="4"/>
        <v>1.263733660130524</v>
      </c>
      <c r="J22">
        <f t="shared" si="5"/>
        <v>15.244416236877441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9.9120969772338867</v>
      </c>
      <c r="P22" s="1">
        <v>15.244416236877441</v>
      </c>
      <c r="Q22" s="1">
        <v>7.1318244934082031</v>
      </c>
      <c r="R22" s="1">
        <v>400.60284423828125</v>
      </c>
      <c r="S22" s="1">
        <v>376.6094970703125</v>
      </c>
      <c r="T22" s="1">
        <v>-7.3563042096793652E-3</v>
      </c>
      <c r="U22" s="1">
        <v>6.9346437454223633</v>
      </c>
      <c r="V22" s="1">
        <v>-4.1103050112724304E-2</v>
      </c>
      <c r="W22" s="1">
        <v>38.747039794921875</v>
      </c>
      <c r="X22" s="1">
        <v>499.95590209960937</v>
      </c>
      <c r="Y22" s="1">
        <v>1498.832763671875</v>
      </c>
      <c r="Z22" s="1">
        <v>11.521585464477539</v>
      </c>
      <c r="AA22" s="1">
        <v>68.461082458496094</v>
      </c>
      <c r="AB22" s="1">
        <v>-1.4491539001464844</v>
      </c>
      <c r="AC22" s="1">
        <v>0.26141926646232605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0.83325983683268223</v>
      </c>
      <c r="AL22">
        <f t="shared" si="9"/>
        <v>5.8248833193270538E-3</v>
      </c>
      <c r="AM22">
        <f t="shared" si="10"/>
        <v>288.39441623687742</v>
      </c>
      <c r="AN22">
        <f t="shared" si="11"/>
        <v>283.06209697723386</v>
      </c>
      <c r="AO22">
        <f t="shared" si="12"/>
        <v>239.81323682725633</v>
      </c>
      <c r="AP22">
        <f t="shared" si="13"/>
        <v>-0.84813048501810218</v>
      </c>
      <c r="AQ22">
        <f t="shared" si="14"/>
        <v>1.7384868774061786</v>
      </c>
      <c r="AR22">
        <f t="shared" si="15"/>
        <v>25.393797687322873</v>
      </c>
      <c r="AS22">
        <f t="shared" si="16"/>
        <v>18.45915394190051</v>
      </c>
      <c r="AT22">
        <f t="shared" si="17"/>
        <v>12.578256607055664</v>
      </c>
      <c r="AU22">
        <f t="shared" si="18"/>
        <v>1.4621747329030996</v>
      </c>
      <c r="AV22">
        <f t="shared" si="19"/>
        <v>0.31045456567205554</v>
      </c>
      <c r="AW22">
        <f t="shared" si="20"/>
        <v>0.47475321727565462</v>
      </c>
      <c r="AX22">
        <f t="shared" si="21"/>
        <v>0.98742151562744507</v>
      </c>
      <c r="AY22">
        <f t="shared" si="22"/>
        <v>0.19713183904522716</v>
      </c>
      <c r="AZ22">
        <f t="shared" si="23"/>
        <v>18.941001831985751</v>
      </c>
      <c r="BA22">
        <f t="shared" si="24"/>
        <v>0.73462874371245601</v>
      </c>
      <c r="BB22">
        <f t="shared" si="25"/>
        <v>34.190942828115979</v>
      </c>
      <c r="BC22">
        <f t="shared" si="26"/>
        <v>368.14871149088975</v>
      </c>
      <c r="BD22">
        <f t="shared" si="27"/>
        <v>1.6530388386628993E-2</v>
      </c>
    </row>
    <row r="23" spans="1:114" x14ac:dyDescent="0.25">
      <c r="A23" s="1">
        <v>12</v>
      </c>
      <c r="B23" s="1" t="s">
        <v>76</v>
      </c>
      <c r="C23" s="1">
        <v>888.99999912828207</v>
      </c>
      <c r="D23" s="1">
        <v>0</v>
      </c>
      <c r="E23">
        <f t="shared" si="0"/>
        <v>17.84192619524298</v>
      </c>
      <c r="F23">
        <f t="shared" si="1"/>
        <v>0.34848546015980525</v>
      </c>
      <c r="G23">
        <f t="shared" si="2"/>
        <v>276.43648928781505</v>
      </c>
      <c r="H23">
        <f t="shared" si="3"/>
        <v>5.8249005309186401</v>
      </c>
      <c r="I23">
        <f t="shared" si="4"/>
        <v>1.2639698011653959</v>
      </c>
      <c r="J23">
        <f t="shared" si="5"/>
        <v>15.246731758117676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9.9134922027587891</v>
      </c>
      <c r="P23" s="1">
        <v>15.246731758117676</v>
      </c>
      <c r="Q23" s="1">
        <v>7.1333589553833008</v>
      </c>
      <c r="R23" s="1">
        <v>400.65444946289062</v>
      </c>
      <c r="S23" s="1">
        <v>376.61090087890625</v>
      </c>
      <c r="T23" s="1">
        <v>-6.6767469979822636E-3</v>
      </c>
      <c r="U23" s="1">
        <v>6.9349522590637207</v>
      </c>
      <c r="V23" s="1">
        <v>-3.7302672863006592E-2</v>
      </c>
      <c r="W23" s="1">
        <v>38.745254516601563</v>
      </c>
      <c r="X23" s="1">
        <v>499.98394775390625</v>
      </c>
      <c r="Y23" s="1">
        <v>1498.7889404296875</v>
      </c>
      <c r="Z23" s="1">
        <v>11.572653770446777</v>
      </c>
      <c r="AA23" s="1">
        <v>68.461280822753906</v>
      </c>
      <c r="AB23" s="1">
        <v>-1.4491539001464844</v>
      </c>
      <c r="AC23" s="1">
        <v>0.26141926646232605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0.83330657958984367</v>
      </c>
      <c r="AL23">
        <f t="shared" si="9"/>
        <v>5.8249005309186398E-3</v>
      </c>
      <c r="AM23">
        <f t="shared" si="10"/>
        <v>288.39673175811765</v>
      </c>
      <c r="AN23">
        <f t="shared" si="11"/>
        <v>283.06349220275877</v>
      </c>
      <c r="AO23">
        <f t="shared" si="12"/>
        <v>239.80622510866306</v>
      </c>
      <c r="AP23">
        <f t="shared" si="13"/>
        <v>-0.84834479557147746</v>
      </c>
      <c r="AQ23">
        <f t="shared" si="14"/>
        <v>1.7387455152655489</v>
      </c>
      <c r="AR23">
        <f t="shared" si="15"/>
        <v>25.397501980238392</v>
      </c>
      <c r="AS23">
        <f t="shared" si="16"/>
        <v>18.462549721174671</v>
      </c>
      <c r="AT23">
        <f t="shared" si="17"/>
        <v>12.580111980438232</v>
      </c>
      <c r="AU23">
        <f t="shared" si="18"/>
        <v>1.4623527178402709</v>
      </c>
      <c r="AV23">
        <f t="shared" si="19"/>
        <v>0.31039774855224156</v>
      </c>
      <c r="AW23">
        <f t="shared" si="20"/>
        <v>0.47477571410015296</v>
      </c>
      <c r="AX23">
        <f t="shared" si="21"/>
        <v>0.98757700374011792</v>
      </c>
      <c r="AY23">
        <f t="shared" si="22"/>
        <v>0.19709518555183059</v>
      </c>
      <c r="AZ23">
        <f t="shared" si="23"/>
        <v>18.925196122789309</v>
      </c>
      <c r="BA23">
        <f t="shared" si="24"/>
        <v>0.7340108548177664</v>
      </c>
      <c r="BB23">
        <f t="shared" si="25"/>
        <v>34.18682422937259</v>
      </c>
      <c r="BC23">
        <f t="shared" si="26"/>
        <v>368.12970366746697</v>
      </c>
      <c r="BD23">
        <f t="shared" si="27"/>
        <v>1.6569127366619359E-2</v>
      </c>
    </row>
    <row r="24" spans="1:114" x14ac:dyDescent="0.25">
      <c r="A24" s="1">
        <v>13</v>
      </c>
      <c r="B24" s="1" t="s">
        <v>76</v>
      </c>
      <c r="C24" s="1">
        <v>889.4999991171062</v>
      </c>
      <c r="D24" s="1">
        <v>0</v>
      </c>
      <c r="E24">
        <f t="shared" si="0"/>
        <v>17.890066481319451</v>
      </c>
      <c r="F24">
        <f t="shared" si="1"/>
        <v>0.34857085293216178</v>
      </c>
      <c r="G24">
        <f t="shared" si="2"/>
        <v>276.19768882230397</v>
      </c>
      <c r="H24">
        <f t="shared" si="3"/>
        <v>5.8254731262384185</v>
      </c>
      <c r="I24">
        <f t="shared" si="4"/>
        <v>1.2638255723943217</v>
      </c>
      <c r="J24">
        <f t="shared" si="5"/>
        <v>15.245924949645996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9.9148788452148437</v>
      </c>
      <c r="P24" s="1">
        <v>15.245924949645996</v>
      </c>
      <c r="Q24" s="1">
        <v>7.1346235275268555</v>
      </c>
      <c r="R24" s="1">
        <v>400.69305419921875</v>
      </c>
      <c r="S24" s="1">
        <v>376.59121704101562</v>
      </c>
      <c r="T24" s="1">
        <v>-6.7158201709389687E-3</v>
      </c>
      <c r="U24" s="1">
        <v>6.9357047080993652</v>
      </c>
      <c r="V24" s="1">
        <v>-3.7517692893743515E-2</v>
      </c>
      <c r="W24" s="1">
        <v>38.746067047119141</v>
      </c>
      <c r="X24" s="1">
        <v>499.9757080078125</v>
      </c>
      <c r="Y24" s="1">
        <v>1498.7666015625</v>
      </c>
      <c r="Z24" s="1">
        <v>11.601140975952148</v>
      </c>
      <c r="AA24" s="1">
        <v>68.461654663085938</v>
      </c>
      <c r="AB24" s="1">
        <v>-1.4491539001464844</v>
      </c>
      <c r="AC24" s="1">
        <v>0.26141926646232605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0.83329284667968739</v>
      </c>
      <c r="AL24">
        <f t="shared" si="9"/>
        <v>5.8254731262384184E-3</v>
      </c>
      <c r="AM24">
        <f t="shared" si="10"/>
        <v>288.39592494964597</v>
      </c>
      <c r="AN24">
        <f t="shared" si="11"/>
        <v>283.06487884521482</v>
      </c>
      <c r="AO24">
        <f t="shared" si="12"/>
        <v>239.80265088999295</v>
      </c>
      <c r="AP24">
        <f t="shared" si="13"/>
        <v>-0.84842889407416566</v>
      </c>
      <c r="AQ24">
        <f t="shared" si="14"/>
        <v>1.7386553929653596</v>
      </c>
      <c r="AR24">
        <f t="shared" si="15"/>
        <v>25.396046904236318</v>
      </c>
      <c r="AS24">
        <f t="shared" si="16"/>
        <v>18.460342196136953</v>
      </c>
      <c r="AT24">
        <f t="shared" si="17"/>
        <v>12.58040189743042</v>
      </c>
      <c r="AU24">
        <f t="shared" si="18"/>
        <v>1.4623805311379607</v>
      </c>
      <c r="AV24">
        <f t="shared" si="19"/>
        <v>0.31046549355768838</v>
      </c>
      <c r="AW24">
        <f t="shared" si="20"/>
        <v>0.47482982057103801</v>
      </c>
      <c r="AX24">
        <f t="shared" si="21"/>
        <v>0.98755071056692278</v>
      </c>
      <c r="AY24">
        <f t="shared" si="22"/>
        <v>0.19713888879679131</v>
      </c>
      <c r="AZ24">
        <f t="shared" si="23"/>
        <v>18.908950790895048</v>
      </c>
      <c r="BA24">
        <f t="shared" si="24"/>
        <v>0.73341510987024028</v>
      </c>
      <c r="BB24">
        <f t="shared" si="25"/>
        <v>34.192708945977088</v>
      </c>
      <c r="BC24">
        <f t="shared" si="26"/>
        <v>368.08713624315402</v>
      </c>
      <c r="BD24">
        <f t="shared" si="27"/>
        <v>1.6618614887314295E-2</v>
      </c>
    </row>
    <row r="25" spans="1:114" x14ac:dyDescent="0.25">
      <c r="A25" s="1">
        <v>14</v>
      </c>
      <c r="B25" s="1" t="s">
        <v>77</v>
      </c>
      <c r="C25" s="1">
        <v>889.99999910593033</v>
      </c>
      <c r="D25" s="1">
        <v>0</v>
      </c>
      <c r="E25">
        <f t="shared" si="0"/>
        <v>17.882756238045378</v>
      </c>
      <c r="F25">
        <f t="shared" si="1"/>
        <v>0.34859564061577003</v>
      </c>
      <c r="G25">
        <f t="shared" si="2"/>
        <v>276.25919716566227</v>
      </c>
      <c r="H25">
        <f t="shared" si="3"/>
        <v>5.8259839614480153</v>
      </c>
      <c r="I25">
        <f t="shared" si="4"/>
        <v>1.2638533022514213</v>
      </c>
      <c r="J25">
        <f t="shared" si="5"/>
        <v>15.246682167053223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9.9165334701538086</v>
      </c>
      <c r="P25" s="1">
        <v>15.246682167053223</v>
      </c>
      <c r="Q25" s="1">
        <v>7.1356143951416016</v>
      </c>
      <c r="R25" s="1">
        <v>400.70474243164063</v>
      </c>
      <c r="S25" s="1">
        <v>376.61123657226562</v>
      </c>
      <c r="T25" s="1">
        <v>-6.4993612468242645E-3</v>
      </c>
      <c r="U25" s="1">
        <v>6.9365444183349609</v>
      </c>
      <c r="V25" s="1">
        <v>-3.6304373294115067E-2</v>
      </c>
      <c r="W25" s="1">
        <v>38.746410369873047</v>
      </c>
      <c r="X25" s="1">
        <v>499.9742431640625</v>
      </c>
      <c r="Y25" s="1">
        <v>1498.7969970703125</v>
      </c>
      <c r="Z25" s="1">
        <v>11.549274444580078</v>
      </c>
      <c r="AA25" s="1">
        <v>68.461563110351563</v>
      </c>
      <c r="AB25" s="1">
        <v>-1.4491539001464844</v>
      </c>
      <c r="AC25" s="1">
        <v>0.26141926646232605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0.83329040527343745</v>
      </c>
      <c r="AL25">
        <f t="shared" si="9"/>
        <v>5.8259839614480157E-3</v>
      </c>
      <c r="AM25">
        <f t="shared" si="10"/>
        <v>288.3966821670532</v>
      </c>
      <c r="AN25">
        <f t="shared" si="11"/>
        <v>283.06653347015379</v>
      </c>
      <c r="AO25">
        <f t="shared" si="12"/>
        <v>239.80751417113424</v>
      </c>
      <c r="AP25">
        <f t="shared" si="13"/>
        <v>-0.84853991234429338</v>
      </c>
      <c r="AQ25">
        <f t="shared" si="14"/>
        <v>1.7387399757150173</v>
      </c>
      <c r="AR25">
        <f t="shared" si="15"/>
        <v>25.397316343951768</v>
      </c>
      <c r="AS25">
        <f t="shared" si="16"/>
        <v>18.460771925616807</v>
      </c>
      <c r="AT25">
        <f t="shared" si="17"/>
        <v>12.581607818603516</v>
      </c>
      <c r="AU25">
        <f t="shared" si="18"/>
        <v>1.4624962266416055</v>
      </c>
      <c r="AV25">
        <f t="shared" si="19"/>
        <v>0.31048515779494512</v>
      </c>
      <c r="AW25">
        <f t="shared" si="20"/>
        <v>0.47488667346359581</v>
      </c>
      <c r="AX25">
        <f t="shared" si="21"/>
        <v>0.98760955317800969</v>
      </c>
      <c r="AY25">
        <f t="shared" si="22"/>
        <v>0.19715157452668472</v>
      </c>
      <c r="AZ25">
        <f t="shared" si="23"/>
        <v>18.913136461572044</v>
      </c>
      <c r="BA25">
        <f t="shared" si="24"/>
        <v>0.73353944422912243</v>
      </c>
      <c r="BB25">
        <f t="shared" si="25"/>
        <v>34.194907412607378</v>
      </c>
      <c r="BC25">
        <f t="shared" si="26"/>
        <v>368.11063071394767</v>
      </c>
      <c r="BD25">
        <f t="shared" si="27"/>
        <v>1.6611831955414894E-2</v>
      </c>
    </row>
    <row r="26" spans="1:114" x14ac:dyDescent="0.25">
      <c r="A26" s="1">
        <v>15</v>
      </c>
      <c r="B26" s="1" t="s">
        <v>77</v>
      </c>
      <c r="C26" s="1">
        <v>890.49999909475446</v>
      </c>
      <c r="D26" s="1">
        <v>0</v>
      </c>
      <c r="E26">
        <f t="shared" si="0"/>
        <v>17.908534281946636</v>
      </c>
      <c r="F26">
        <f t="shared" si="1"/>
        <v>0.34875260996264418</v>
      </c>
      <c r="G26">
        <f t="shared" si="2"/>
        <v>276.17146357077769</v>
      </c>
      <c r="H26">
        <f t="shared" si="3"/>
        <v>5.8274093598156576</v>
      </c>
      <c r="I26">
        <f t="shared" si="4"/>
        <v>1.2636596614164965</v>
      </c>
      <c r="J26">
        <f t="shared" si="5"/>
        <v>15.245719909667969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9.9176731109619141</v>
      </c>
      <c r="P26" s="1">
        <v>15.245719909667969</v>
      </c>
      <c r="Q26" s="1">
        <v>7.1378135681152344</v>
      </c>
      <c r="R26" s="1">
        <v>400.73831176757812</v>
      </c>
      <c r="S26" s="1">
        <v>376.61444091796875</v>
      </c>
      <c r="T26" s="1">
        <v>-6.5950024873018265E-3</v>
      </c>
      <c r="U26" s="1">
        <v>6.9377827644348145</v>
      </c>
      <c r="V26" s="1">
        <v>-3.6835905164480209E-2</v>
      </c>
      <c r="W26" s="1">
        <v>38.750480651855469</v>
      </c>
      <c r="X26" s="1">
        <v>499.9998779296875</v>
      </c>
      <c r="Y26" s="1">
        <v>1498.691162109375</v>
      </c>
      <c r="Z26" s="1">
        <v>11.576781272888184</v>
      </c>
      <c r="AA26" s="1">
        <v>68.461761474609375</v>
      </c>
      <c r="AB26" s="1">
        <v>-1.4491539001464844</v>
      </c>
      <c r="AC26" s="1">
        <v>0.26141926646232605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0.83333312988281238</v>
      </c>
      <c r="AL26">
        <f t="shared" si="9"/>
        <v>5.8274093598156577E-3</v>
      </c>
      <c r="AM26">
        <f t="shared" si="10"/>
        <v>288.39571990966795</v>
      </c>
      <c r="AN26">
        <f t="shared" si="11"/>
        <v>283.06767311096189</v>
      </c>
      <c r="AO26">
        <f t="shared" si="12"/>
        <v>239.79058057776274</v>
      </c>
      <c r="AP26">
        <f t="shared" si="13"/>
        <v>-0.84924554858753787</v>
      </c>
      <c r="AQ26">
        <f t="shared" si="14"/>
        <v>1.7386324901978889</v>
      </c>
      <c r="AR26">
        <f t="shared" si="15"/>
        <v>25.39567274854155</v>
      </c>
      <c r="AS26">
        <f t="shared" si="16"/>
        <v>18.457889984106735</v>
      </c>
      <c r="AT26">
        <f t="shared" si="17"/>
        <v>12.581696510314941</v>
      </c>
      <c r="AU26">
        <f t="shared" si="18"/>
        <v>1.4625047360000978</v>
      </c>
      <c r="AV26">
        <f t="shared" si="19"/>
        <v>0.31060967554289837</v>
      </c>
      <c r="AW26">
        <f t="shared" si="20"/>
        <v>0.4749728287813923</v>
      </c>
      <c r="AX26">
        <f t="shared" si="21"/>
        <v>0.98753190721870543</v>
      </c>
      <c r="AY26">
        <f t="shared" si="22"/>
        <v>0.19723190361389042</v>
      </c>
      <c r="AZ26">
        <f t="shared" si="23"/>
        <v>18.907184865076353</v>
      </c>
      <c r="BA26">
        <f t="shared" si="24"/>
        <v>0.73330024971329022</v>
      </c>
      <c r="BB26">
        <f t="shared" si="25"/>
        <v>34.20417471813083</v>
      </c>
      <c r="BC26">
        <f t="shared" si="26"/>
        <v>368.10158141216573</v>
      </c>
      <c r="BD26">
        <f t="shared" si="27"/>
        <v>1.6640695570374796E-2</v>
      </c>
      <c r="BE26">
        <f>AVERAGE(E12:E26)</f>
        <v>17.789997250739841</v>
      </c>
      <c r="BF26">
        <f>AVERAGE(O12:O26)</f>
        <v>9.9068939208984368</v>
      </c>
      <c r="BG26">
        <f>AVERAGE(P12:P26)</f>
        <v>15.242904472351075</v>
      </c>
      <c r="BH26" t="e">
        <f>AVERAGE(B12:B26)</f>
        <v>#DIV/0!</v>
      </c>
      <c r="BI26">
        <f t="shared" ref="BI26:DJ26" si="28">AVERAGE(C12:C26)</f>
        <v>887.03333250557387</v>
      </c>
      <c r="BJ26">
        <f t="shared" si="28"/>
        <v>0</v>
      </c>
      <c r="BK26">
        <f t="shared" si="28"/>
        <v>17.789997250739841</v>
      </c>
      <c r="BL26">
        <f t="shared" si="28"/>
        <v>0.34861188672804971</v>
      </c>
      <c r="BM26">
        <f t="shared" si="28"/>
        <v>276.73782700569319</v>
      </c>
      <c r="BN26">
        <f t="shared" si="28"/>
        <v>5.8246776269326999</v>
      </c>
      <c r="BO26">
        <f t="shared" si="28"/>
        <v>1.2635160731779067</v>
      </c>
      <c r="BP26">
        <f t="shared" si="28"/>
        <v>15.242904472351075</v>
      </c>
      <c r="BQ26">
        <f t="shared" si="28"/>
        <v>6</v>
      </c>
      <c r="BR26">
        <f t="shared" si="28"/>
        <v>1.4200000166893005</v>
      </c>
      <c r="BS26">
        <f t="shared" si="28"/>
        <v>1</v>
      </c>
      <c r="BT26">
        <f t="shared" si="28"/>
        <v>2.8400000333786011</v>
      </c>
      <c r="BU26">
        <f t="shared" si="28"/>
        <v>9.9068939208984368</v>
      </c>
      <c r="BV26">
        <f t="shared" si="28"/>
        <v>15.242904472351075</v>
      </c>
      <c r="BW26">
        <f t="shared" si="28"/>
        <v>7.1263815561930342</v>
      </c>
      <c r="BX26">
        <f t="shared" si="28"/>
        <v>400.6042541503906</v>
      </c>
      <c r="BY26">
        <f t="shared" si="28"/>
        <v>376.62018636067711</v>
      </c>
      <c r="BZ26">
        <f t="shared" si="28"/>
        <v>-6.8527258622149622E-3</v>
      </c>
      <c r="CA26">
        <f t="shared" si="28"/>
        <v>6.9353406906127928</v>
      </c>
      <c r="CB26">
        <f t="shared" si="28"/>
        <v>-3.8302568594614665E-2</v>
      </c>
      <c r="CC26">
        <f t="shared" si="28"/>
        <v>38.764533742268881</v>
      </c>
      <c r="CD26">
        <f t="shared" si="28"/>
        <v>499.92396850585936</v>
      </c>
      <c r="CE26">
        <f t="shared" si="28"/>
        <v>1498.8056559244792</v>
      </c>
      <c r="CF26">
        <f t="shared" si="28"/>
        <v>11.557154655456543</v>
      </c>
      <c r="CG26">
        <f t="shared" si="28"/>
        <v>68.461233520507818</v>
      </c>
      <c r="CH26">
        <f t="shared" si="28"/>
        <v>-1.4491539001464844</v>
      </c>
      <c r="CI26">
        <f t="shared" si="28"/>
        <v>0.26141926646232605</v>
      </c>
      <c r="CJ26">
        <f t="shared" si="28"/>
        <v>1</v>
      </c>
      <c r="CK26">
        <f t="shared" si="28"/>
        <v>-0.21956524252891541</v>
      </c>
      <c r="CL26">
        <f t="shared" si="28"/>
        <v>2.737391471862793</v>
      </c>
      <c r="CM26">
        <f t="shared" si="28"/>
        <v>1</v>
      </c>
      <c r="CN26">
        <f t="shared" si="28"/>
        <v>0</v>
      </c>
      <c r="CO26">
        <f t="shared" si="28"/>
        <v>0.15999999642372131</v>
      </c>
      <c r="CP26">
        <f t="shared" si="28"/>
        <v>111115</v>
      </c>
      <c r="CQ26">
        <f t="shared" si="28"/>
        <v>0.83320661417643216</v>
      </c>
      <c r="CR26">
        <f t="shared" si="28"/>
        <v>5.8246776269326988E-3</v>
      </c>
      <c r="CS26">
        <f t="shared" si="28"/>
        <v>288.39290447235112</v>
      </c>
      <c r="CT26">
        <f t="shared" si="28"/>
        <v>283.05689392089852</v>
      </c>
      <c r="CU26">
        <f t="shared" si="28"/>
        <v>239.80889958776996</v>
      </c>
      <c r="CV26">
        <f t="shared" si="28"/>
        <v>-0.84849803738492835</v>
      </c>
      <c r="CW26">
        <f t="shared" si="28"/>
        <v>1.7383180518768369</v>
      </c>
      <c r="CX26">
        <f t="shared" si="28"/>
        <v>25.391275645078949</v>
      </c>
      <c r="CY26">
        <f t="shared" si="28"/>
        <v>18.455934954466155</v>
      </c>
      <c r="CZ26">
        <f t="shared" si="28"/>
        <v>12.574899196624756</v>
      </c>
      <c r="DA26">
        <f t="shared" si="28"/>
        <v>1.4618527607140506</v>
      </c>
      <c r="DB26">
        <f t="shared" si="28"/>
        <v>0.31049804399661241</v>
      </c>
      <c r="DC26">
        <f t="shared" si="28"/>
        <v>0.47480197869893026</v>
      </c>
      <c r="DD26">
        <f t="shared" si="28"/>
        <v>0.98705078201512042</v>
      </c>
      <c r="DE26">
        <f t="shared" si="28"/>
        <v>0.19715988779548815</v>
      </c>
      <c r="DF26">
        <f t="shared" si="28"/>
        <v>18.9458129553711</v>
      </c>
      <c r="DG26">
        <f t="shared" si="28"/>
        <v>0.73479283546107799</v>
      </c>
      <c r="DH26">
        <f t="shared" si="28"/>
        <v>34.197075757998242</v>
      </c>
      <c r="DI26">
        <f t="shared" si="28"/>
        <v>368.16367368242635</v>
      </c>
      <c r="DJ26">
        <f t="shared" si="28"/>
        <v>1.6524339337184342E-2</v>
      </c>
    </row>
    <row r="27" spans="1:114" x14ac:dyDescent="0.25">
      <c r="A27" s="1" t="s">
        <v>9</v>
      </c>
      <c r="B27" s="1" t="s">
        <v>78</v>
      </c>
    </row>
    <row r="28" spans="1:114" x14ac:dyDescent="0.25">
      <c r="A28" s="1" t="s">
        <v>9</v>
      </c>
      <c r="B28" s="1" t="s">
        <v>79</v>
      </c>
    </row>
    <row r="29" spans="1:114" x14ac:dyDescent="0.25">
      <c r="A29" s="1">
        <v>16</v>
      </c>
      <c r="B29" s="1" t="s">
        <v>80</v>
      </c>
      <c r="C29" s="1">
        <v>1197.9999996647239</v>
      </c>
      <c r="D29" s="1">
        <v>0</v>
      </c>
      <c r="E29">
        <f t="shared" ref="E29:E43" si="29">(R29-S29*(1000-T29)/(1000-U29))*AK29</f>
        <v>18.610036246014367</v>
      </c>
      <c r="F29">
        <f t="shared" ref="F29:F43" si="30">IF(AV29&lt;&gt;0,1/(1/AV29-1/N29),0)</f>
        <v>0.32777931143363587</v>
      </c>
      <c r="G29">
        <f t="shared" ref="G29:G43" si="31">((AY29-AL29/2)*S29-E29)/(AY29+AL29/2)</f>
        <v>265.32562117730907</v>
      </c>
      <c r="H29">
        <f t="shared" ref="H29:H43" si="32">AL29*1000</f>
        <v>6.3264161677165651</v>
      </c>
      <c r="I29">
        <f t="shared" ref="I29:I43" si="33">(AQ29-AW29)</f>
        <v>1.4467043902994741</v>
      </c>
      <c r="J29">
        <f t="shared" ref="J29:J43" si="34">(P29+AP29*D29)</f>
        <v>17.288974761962891</v>
      </c>
      <c r="K29" s="1">
        <v>6</v>
      </c>
      <c r="L29">
        <f t="shared" ref="L29:L43" si="35">(K29*AE29+AF29)</f>
        <v>1.4200000166893005</v>
      </c>
      <c r="M29" s="1">
        <v>1</v>
      </c>
      <c r="N29">
        <f t="shared" ref="N29:N43" si="36">L29*(M29+1)*(M29+1)/(M29*M29+1)</f>
        <v>2.8400000333786011</v>
      </c>
      <c r="O29" s="1">
        <v>13.736741065979004</v>
      </c>
      <c r="P29" s="1">
        <v>17.288974761962891</v>
      </c>
      <c r="Q29" s="1">
        <v>11.944494247436523</v>
      </c>
      <c r="R29" s="1">
        <v>401.21701049804687</v>
      </c>
      <c r="S29" s="1">
        <v>376.02633666992187</v>
      </c>
      <c r="T29" s="1">
        <v>0.2632867693901062</v>
      </c>
      <c r="U29" s="1">
        <v>7.7969756126403809</v>
      </c>
      <c r="V29" s="1">
        <v>1.1428502798080444</v>
      </c>
      <c r="W29" s="1">
        <v>33.844375610351563</v>
      </c>
      <c r="X29" s="1">
        <v>499.92156982421875</v>
      </c>
      <c r="Y29" s="1">
        <v>1498.9425048828125</v>
      </c>
      <c r="Z29" s="1">
        <v>11.630139350891113</v>
      </c>
      <c r="AA29" s="1">
        <v>68.456756591796875</v>
      </c>
      <c r="AB29" s="1">
        <v>-1.7266807556152344</v>
      </c>
      <c r="AC29" s="1">
        <v>0.25287815928459167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ref="AK29:AK43" si="37">X29*0.000001/(K29*0.0001)</f>
        <v>0.83320261637369775</v>
      </c>
      <c r="AL29">
        <f t="shared" ref="AL29:AL43" si="38">(U29-T29)/(1000-U29)*AK29</f>
        <v>6.3264161677165651E-3</v>
      </c>
      <c r="AM29">
        <f t="shared" ref="AM29:AM43" si="39">(P29+273.15)</f>
        <v>290.43897476196287</v>
      </c>
      <c r="AN29">
        <f t="shared" ref="AN29:AN43" si="40">(O29+273.15)</f>
        <v>286.88674106597898</v>
      </c>
      <c r="AO29">
        <f t="shared" ref="AO29:AO43" si="41">(Y29*AG29+Z29*AH29)*AI29</f>
        <v>239.83079542061387</v>
      </c>
      <c r="AP29">
        <f t="shared" ref="AP29:AP43" si="42">((AO29+0.00000010773*(AN29^4-AM29^4))-AL29*44100)/(L29*51.4+0.00000043092*AM29^3)</f>
        <v>-0.90949785564867192</v>
      </c>
      <c r="AQ29">
        <f t="shared" ref="AQ29:AQ43" si="43">0.61365*EXP(17.502*J29/(240.97+J29))</f>
        <v>1.9804600519661728</v>
      </c>
      <c r="AR29">
        <f t="shared" ref="AR29:AR43" si="44">AQ29*1000/AA29</f>
        <v>28.930088870197658</v>
      </c>
      <c r="AS29">
        <f t="shared" ref="AS29:AS43" si="45">(AR29-U29)</f>
        <v>21.133113257557277</v>
      </c>
      <c r="AT29">
        <f t="shared" ref="AT29:AT43" si="46">IF(D29,P29,(O29+P29)/2)</f>
        <v>15.512857913970947</v>
      </c>
      <c r="AU29">
        <f t="shared" ref="AU29:AU43" si="47">0.61365*EXP(17.502*AT29/(240.97+AT29))</f>
        <v>1.7686972810203097</v>
      </c>
      <c r="AV29">
        <f t="shared" ref="AV29:AV43" si="48">IF(AS29&lt;&gt;0,(1000-(AR29+U29)/2)/AS29*AL29,0)</f>
        <v>0.29386303592667606</v>
      </c>
      <c r="AW29">
        <f t="shared" ref="AW29:AW43" si="49">U29*AA29/1000</f>
        <v>0.53375566166669886</v>
      </c>
      <c r="AX29">
        <f t="shared" ref="AX29:AX43" si="50">(AU29-AW29)</f>
        <v>1.2349416193536107</v>
      </c>
      <c r="AY29">
        <f t="shared" ref="AY29:AY43" si="51">1/(1.6/F29+1.37/N29)</f>
        <v>0.18643751173453177</v>
      </c>
      <c r="AZ29">
        <f t="shared" ref="AZ29:AZ43" si="52">G29*AA29*0.001</f>
        <v>18.163331466502353</v>
      </c>
      <c r="BA29">
        <f t="shared" ref="BA29:BA43" si="53">G29/S29</f>
        <v>0.70560382426141988</v>
      </c>
      <c r="BB29">
        <f t="shared" ref="BB29:BB43" si="54">(1-AL29*AA29/AQ29/F29)*100</f>
        <v>33.284545166456695</v>
      </c>
      <c r="BC29">
        <f t="shared" ref="BC29:BC43" si="55">(S29-E29/(N29/1.35))</f>
        <v>367.18001672737199</v>
      </c>
      <c r="BD29">
        <f t="shared" ref="BD29:BD43" si="56">E29*BB29/100/BC29</f>
        <v>1.6869833971378142E-2</v>
      </c>
    </row>
    <row r="30" spans="1:114" x14ac:dyDescent="0.25">
      <c r="A30" s="1">
        <v>17</v>
      </c>
      <c r="B30" s="1" t="s">
        <v>81</v>
      </c>
      <c r="C30" s="1">
        <v>1197.9999996647239</v>
      </c>
      <c r="D30" s="1">
        <v>0</v>
      </c>
      <c r="E30">
        <f t="shared" si="29"/>
        <v>18.610036246014367</v>
      </c>
      <c r="F30">
        <f t="shared" si="30"/>
        <v>0.32777931143363587</v>
      </c>
      <c r="G30">
        <f t="shared" si="31"/>
        <v>265.32562117730907</v>
      </c>
      <c r="H30">
        <f t="shared" si="32"/>
        <v>6.3264161677165651</v>
      </c>
      <c r="I30">
        <f t="shared" si="33"/>
        <v>1.4467043902994741</v>
      </c>
      <c r="J30">
        <f t="shared" si="34"/>
        <v>17.288974761962891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13.736741065979004</v>
      </c>
      <c r="P30" s="1">
        <v>17.288974761962891</v>
      </c>
      <c r="Q30" s="1">
        <v>11.944494247436523</v>
      </c>
      <c r="R30" s="1">
        <v>401.21701049804687</v>
      </c>
      <c r="S30" s="1">
        <v>376.02633666992187</v>
      </c>
      <c r="T30" s="1">
        <v>0.2632867693901062</v>
      </c>
      <c r="U30" s="1">
        <v>7.7969756126403809</v>
      </c>
      <c r="V30" s="1">
        <v>1.1428502798080444</v>
      </c>
      <c r="W30" s="1">
        <v>33.844375610351563</v>
      </c>
      <c r="X30" s="1">
        <v>499.92156982421875</v>
      </c>
      <c r="Y30" s="1">
        <v>1498.9425048828125</v>
      </c>
      <c r="Z30" s="1">
        <v>11.630139350891113</v>
      </c>
      <c r="AA30" s="1">
        <v>68.456756591796875</v>
      </c>
      <c r="AB30" s="1">
        <v>-1.7266807556152344</v>
      </c>
      <c r="AC30" s="1">
        <v>0.25287815928459167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0.83320261637369775</v>
      </c>
      <c r="AL30">
        <f t="shared" si="38"/>
        <v>6.3264161677165651E-3</v>
      </c>
      <c r="AM30">
        <f t="shared" si="39"/>
        <v>290.43897476196287</v>
      </c>
      <c r="AN30">
        <f t="shared" si="40"/>
        <v>286.88674106597898</v>
      </c>
      <c r="AO30">
        <f t="shared" si="41"/>
        <v>239.83079542061387</v>
      </c>
      <c r="AP30">
        <f t="shared" si="42"/>
        <v>-0.90949785564867192</v>
      </c>
      <c r="AQ30">
        <f t="shared" si="43"/>
        <v>1.9804600519661728</v>
      </c>
      <c r="AR30">
        <f t="shared" si="44"/>
        <v>28.930088870197658</v>
      </c>
      <c r="AS30">
        <f t="shared" si="45"/>
        <v>21.133113257557277</v>
      </c>
      <c r="AT30">
        <f t="shared" si="46"/>
        <v>15.512857913970947</v>
      </c>
      <c r="AU30">
        <f t="shared" si="47"/>
        <v>1.7686972810203097</v>
      </c>
      <c r="AV30">
        <f t="shared" si="48"/>
        <v>0.29386303592667606</v>
      </c>
      <c r="AW30">
        <f t="shared" si="49"/>
        <v>0.53375566166669886</v>
      </c>
      <c r="AX30">
        <f t="shared" si="50"/>
        <v>1.2349416193536107</v>
      </c>
      <c r="AY30">
        <f t="shared" si="51"/>
        <v>0.18643751173453177</v>
      </c>
      <c r="AZ30">
        <f t="shared" si="52"/>
        <v>18.163331466502353</v>
      </c>
      <c r="BA30">
        <f t="shared" si="53"/>
        <v>0.70560382426141988</v>
      </c>
      <c r="BB30">
        <f t="shared" si="54"/>
        <v>33.284545166456695</v>
      </c>
      <c r="BC30">
        <f t="shared" si="55"/>
        <v>367.18001672737199</v>
      </c>
      <c r="BD30">
        <f t="shared" si="56"/>
        <v>1.6869833971378142E-2</v>
      </c>
    </row>
    <row r="31" spans="1:114" x14ac:dyDescent="0.25">
      <c r="A31" s="1">
        <v>18</v>
      </c>
      <c r="B31" s="1" t="s">
        <v>81</v>
      </c>
      <c r="C31" s="1">
        <v>1198.499999653548</v>
      </c>
      <c r="D31" s="1">
        <v>0</v>
      </c>
      <c r="E31">
        <f t="shared" si="29"/>
        <v>18.632406560700083</v>
      </c>
      <c r="F31">
        <f t="shared" si="30"/>
        <v>0.32781424640763013</v>
      </c>
      <c r="G31">
        <f t="shared" si="31"/>
        <v>265.20858885177262</v>
      </c>
      <c r="H31">
        <f t="shared" si="32"/>
        <v>6.3265368353330373</v>
      </c>
      <c r="I31">
        <f t="shared" si="33"/>
        <v>1.4466031083025293</v>
      </c>
      <c r="J31">
        <f t="shared" si="34"/>
        <v>17.288087844848633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13.737295150756836</v>
      </c>
      <c r="P31" s="1">
        <v>17.288087844848633</v>
      </c>
      <c r="Q31" s="1">
        <v>11.945644378662109</v>
      </c>
      <c r="R31" s="1">
        <v>401.2344970703125</v>
      </c>
      <c r="S31" s="1">
        <v>376.0166015625</v>
      </c>
      <c r="T31" s="1">
        <v>0.26283890008926392</v>
      </c>
      <c r="U31" s="1">
        <v>7.7967901229858398</v>
      </c>
      <c r="V31" s="1">
        <v>1.140871524810791</v>
      </c>
      <c r="W31" s="1">
        <v>33.842536926269531</v>
      </c>
      <c r="X31" s="1">
        <v>499.91378784179687</v>
      </c>
      <c r="Y31" s="1">
        <v>1498.929443359375</v>
      </c>
      <c r="Z31" s="1">
        <v>11.70213794708252</v>
      </c>
      <c r="AA31" s="1">
        <v>68.457130432128906</v>
      </c>
      <c r="AB31" s="1">
        <v>-1.7266807556152344</v>
      </c>
      <c r="AC31" s="1">
        <v>0.25287815928459167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0.83318964640299464</v>
      </c>
      <c r="AL31">
        <f t="shared" si="38"/>
        <v>6.3265368353330378E-3</v>
      </c>
      <c r="AM31">
        <f t="shared" si="39"/>
        <v>290.43808784484861</v>
      </c>
      <c r="AN31">
        <f t="shared" si="40"/>
        <v>286.88729515075681</v>
      </c>
      <c r="AO31">
        <f t="shared" si="41"/>
        <v>239.82870557691058</v>
      </c>
      <c r="AP31">
        <f t="shared" si="42"/>
        <v>-0.90940805914500034</v>
      </c>
      <c r="AQ31">
        <f t="shared" si="43"/>
        <v>1.9803489867037054</v>
      </c>
      <c r="AR31">
        <f t="shared" si="44"/>
        <v>28.928308478648564</v>
      </c>
      <c r="AS31">
        <f t="shared" si="45"/>
        <v>21.131518355662724</v>
      </c>
      <c r="AT31">
        <f t="shared" si="46"/>
        <v>15.512691497802734</v>
      </c>
      <c r="AU31">
        <f t="shared" si="47"/>
        <v>1.7686784106266633</v>
      </c>
      <c r="AV31">
        <f t="shared" si="48"/>
        <v>0.29389111498117093</v>
      </c>
      <c r="AW31">
        <f t="shared" si="49"/>
        <v>0.53374587840117604</v>
      </c>
      <c r="AX31">
        <f t="shared" si="50"/>
        <v>1.2349325322254874</v>
      </c>
      <c r="AY31">
        <f t="shared" si="51"/>
        <v>0.18645559512096155</v>
      </c>
      <c r="AZ31">
        <f t="shared" si="52"/>
        <v>18.155418958746647</v>
      </c>
      <c r="BA31">
        <f t="shared" si="53"/>
        <v>0.70531084997238003</v>
      </c>
      <c r="BB31">
        <f t="shared" si="54"/>
        <v>33.286276983931295</v>
      </c>
      <c r="BC31">
        <f t="shared" si="55"/>
        <v>367.15964784372801</v>
      </c>
      <c r="BD31">
        <f t="shared" si="56"/>
        <v>1.689192832869954E-2</v>
      </c>
    </row>
    <row r="32" spans="1:114" x14ac:dyDescent="0.25">
      <c r="A32" s="1">
        <v>19</v>
      </c>
      <c r="B32" s="1" t="s">
        <v>82</v>
      </c>
      <c r="C32" s="1">
        <v>1198.9999996423721</v>
      </c>
      <c r="D32" s="1">
        <v>0</v>
      </c>
      <c r="E32">
        <f t="shared" si="29"/>
        <v>18.633999408660756</v>
      </c>
      <c r="F32">
        <f t="shared" si="30"/>
        <v>0.32784604711663423</v>
      </c>
      <c r="G32">
        <f t="shared" si="31"/>
        <v>265.20723633905465</v>
      </c>
      <c r="H32">
        <f t="shared" si="32"/>
        <v>6.3272027520707548</v>
      </c>
      <c r="I32">
        <f t="shared" si="33"/>
        <v>1.4466310740636981</v>
      </c>
      <c r="J32">
        <f t="shared" si="34"/>
        <v>17.288309097290039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13.737926483154297</v>
      </c>
      <c r="P32" s="1">
        <v>17.288309097290039</v>
      </c>
      <c r="Q32" s="1">
        <v>11.946887969970703</v>
      </c>
      <c r="R32" s="1">
        <v>401.234619140625</v>
      </c>
      <c r="S32" s="1">
        <v>376.01510620117187</v>
      </c>
      <c r="T32" s="1">
        <v>0.26220676302909851</v>
      </c>
      <c r="U32" s="1">
        <v>7.7967767715454102</v>
      </c>
      <c r="V32" s="1">
        <v>1.1380822658538818</v>
      </c>
      <c r="W32" s="1">
        <v>33.841133117675781</v>
      </c>
      <c r="X32" s="1">
        <v>499.92535400390625</v>
      </c>
      <c r="Y32" s="1">
        <v>1498.9788818359375</v>
      </c>
      <c r="Z32" s="1">
        <v>11.677793502807617</v>
      </c>
      <c r="AA32" s="1">
        <v>68.45721435546875</v>
      </c>
      <c r="AB32" s="1">
        <v>-1.7266807556152344</v>
      </c>
      <c r="AC32" s="1">
        <v>0.25287815928459167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0.83320892333984353</v>
      </c>
      <c r="AL32">
        <f t="shared" si="38"/>
        <v>6.3272027520707552E-3</v>
      </c>
      <c r="AM32">
        <f t="shared" si="39"/>
        <v>290.43830909729002</v>
      </c>
      <c r="AN32">
        <f t="shared" si="40"/>
        <v>286.88792648315427</v>
      </c>
      <c r="AO32">
        <f t="shared" si="41"/>
        <v>239.83661573298377</v>
      </c>
      <c r="AP32">
        <f t="shared" si="42"/>
        <v>-0.90961569363515404</v>
      </c>
      <c r="AQ32">
        <f t="shared" si="43"/>
        <v>1.9803766927951219</v>
      </c>
      <c r="AR32">
        <f t="shared" si="44"/>
        <v>28.928677736021818</v>
      </c>
      <c r="AS32">
        <f t="shared" si="45"/>
        <v>21.131900964476408</v>
      </c>
      <c r="AT32">
        <f t="shared" si="46"/>
        <v>15.513117790222168</v>
      </c>
      <c r="AU32">
        <f t="shared" si="47"/>
        <v>1.7687267494672472</v>
      </c>
      <c r="AV32">
        <f t="shared" si="48"/>
        <v>0.29391667432551699</v>
      </c>
      <c r="AW32">
        <f t="shared" si="49"/>
        <v>0.53374561873142379</v>
      </c>
      <c r="AX32">
        <f t="shared" si="50"/>
        <v>1.2349811307358234</v>
      </c>
      <c r="AY32">
        <f t="shared" si="51"/>
        <v>0.18647205581676585</v>
      </c>
      <c r="AZ32">
        <f t="shared" si="52"/>
        <v>18.155348626684123</v>
      </c>
      <c r="BA32">
        <f t="shared" si="53"/>
        <v>0.70531005793465673</v>
      </c>
      <c r="BB32">
        <f t="shared" si="54"/>
        <v>33.286578258209431</v>
      </c>
      <c r="BC32">
        <f t="shared" si="55"/>
        <v>367.15739531876551</v>
      </c>
      <c r="BD32">
        <f t="shared" si="56"/>
        <v>1.6893628931028446E-2</v>
      </c>
    </row>
    <row r="33" spans="1:114" x14ac:dyDescent="0.25">
      <c r="A33" s="1">
        <v>20</v>
      </c>
      <c r="B33" s="1" t="s">
        <v>82</v>
      </c>
      <c r="C33" s="1">
        <v>1199.4999996311963</v>
      </c>
      <c r="D33" s="1">
        <v>0</v>
      </c>
      <c r="E33">
        <f t="shared" si="29"/>
        <v>18.651389829343884</v>
      </c>
      <c r="F33">
        <f t="shared" si="30"/>
        <v>0.32793475740003114</v>
      </c>
      <c r="G33">
        <f t="shared" si="31"/>
        <v>265.1406272675485</v>
      </c>
      <c r="H33">
        <f t="shared" si="32"/>
        <v>6.3283781060483237</v>
      </c>
      <c r="I33">
        <f t="shared" si="33"/>
        <v>1.4465350075042904</v>
      </c>
      <c r="J33">
        <f t="shared" si="34"/>
        <v>17.28802490234375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13.738598823547363</v>
      </c>
      <c r="P33" s="1">
        <v>17.28802490234375</v>
      </c>
      <c r="Q33" s="1">
        <v>11.947914123535156</v>
      </c>
      <c r="R33" s="1">
        <v>401.25732421875</v>
      </c>
      <c r="S33" s="1">
        <v>376.01535034179687</v>
      </c>
      <c r="T33" s="1">
        <v>0.26145437359809875</v>
      </c>
      <c r="U33" s="1">
        <v>7.7977323532104492</v>
      </c>
      <c r="V33" s="1">
        <v>1.1347564458847046</v>
      </c>
      <c r="W33" s="1">
        <v>33.843482971191406</v>
      </c>
      <c r="X33" s="1">
        <v>499.9044189453125</v>
      </c>
      <c r="Y33" s="1">
        <v>1498.974609375</v>
      </c>
      <c r="Z33" s="1">
        <v>11.686373710632324</v>
      </c>
      <c r="AA33" s="1">
        <v>68.456581115722656</v>
      </c>
      <c r="AB33" s="1">
        <v>-1.7266807556152344</v>
      </c>
      <c r="AC33" s="1">
        <v>0.25287815928459167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0.83317403157552072</v>
      </c>
      <c r="AL33">
        <f t="shared" si="38"/>
        <v>6.3283781060483237E-3</v>
      </c>
      <c r="AM33">
        <f t="shared" si="39"/>
        <v>290.43802490234373</v>
      </c>
      <c r="AN33">
        <f t="shared" si="40"/>
        <v>286.88859882354734</v>
      </c>
      <c r="AO33">
        <f t="shared" si="41"/>
        <v>239.83593213924905</v>
      </c>
      <c r="AP33">
        <f t="shared" si="42"/>
        <v>-0.91012683434912589</v>
      </c>
      <c r="AQ33">
        <f t="shared" si="43"/>
        <v>1.9803411048605364</v>
      </c>
      <c r="AR33">
        <f t="shared" si="44"/>
        <v>28.928425471801788</v>
      </c>
      <c r="AS33">
        <f t="shared" si="45"/>
        <v>21.130693118591338</v>
      </c>
      <c r="AT33">
        <f t="shared" si="46"/>
        <v>15.513311862945557</v>
      </c>
      <c r="AU33">
        <f t="shared" si="47"/>
        <v>1.7687487564602811</v>
      </c>
      <c r="AV33">
        <f t="shared" si="48"/>
        <v>0.29398797117701508</v>
      </c>
      <c r="AW33">
        <f t="shared" si="49"/>
        <v>0.53380609735624607</v>
      </c>
      <c r="AX33">
        <f t="shared" si="50"/>
        <v>1.2349426591040351</v>
      </c>
      <c r="AY33">
        <f t="shared" si="51"/>
        <v>0.1865179725511262</v>
      </c>
      <c r="AZ33">
        <f t="shared" si="52"/>
        <v>18.15062085761452</v>
      </c>
      <c r="BA33">
        <f t="shared" si="53"/>
        <v>0.70513245543442959</v>
      </c>
      <c r="BB33">
        <f t="shared" si="54"/>
        <v>33.291653859920508</v>
      </c>
      <c r="BC33">
        <f t="shared" si="55"/>
        <v>367.14937288627561</v>
      </c>
      <c r="BD33">
        <f t="shared" si="56"/>
        <v>1.6912343042385997E-2</v>
      </c>
    </row>
    <row r="34" spans="1:114" x14ac:dyDescent="0.25">
      <c r="A34" s="1">
        <v>21</v>
      </c>
      <c r="B34" s="1" t="s">
        <v>83</v>
      </c>
      <c r="C34" s="1">
        <v>1199.9999996200204</v>
      </c>
      <c r="D34" s="1">
        <v>0</v>
      </c>
      <c r="E34">
        <f t="shared" si="29"/>
        <v>18.650491720648166</v>
      </c>
      <c r="F34">
        <f t="shared" si="30"/>
        <v>0.32793405428225014</v>
      </c>
      <c r="G34">
        <f t="shared" si="31"/>
        <v>265.14449133349956</v>
      </c>
      <c r="H34">
        <f t="shared" si="32"/>
        <v>6.3290641712991897</v>
      </c>
      <c r="I34">
        <f t="shared" si="33"/>
        <v>1.446693177333342</v>
      </c>
      <c r="J34">
        <f t="shared" si="34"/>
        <v>17.289613723754883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13.740065574645996</v>
      </c>
      <c r="P34" s="1">
        <v>17.289613723754883</v>
      </c>
      <c r="Q34" s="1">
        <v>11.949126243591309</v>
      </c>
      <c r="R34" s="1">
        <v>401.25753784179687</v>
      </c>
      <c r="S34" s="1">
        <v>376.015869140625</v>
      </c>
      <c r="T34" s="1">
        <v>0.26109457015991211</v>
      </c>
      <c r="U34" s="1">
        <v>7.7983222007751465</v>
      </c>
      <c r="V34" s="1">
        <v>1.1330877542495728</v>
      </c>
      <c r="W34" s="1">
        <v>33.842845916748047</v>
      </c>
      <c r="X34" s="1">
        <v>499.89532470703125</v>
      </c>
      <c r="Y34" s="1">
        <v>1498.9591064453125</v>
      </c>
      <c r="Z34" s="1">
        <v>11.734137535095215</v>
      </c>
      <c r="AA34" s="1">
        <v>68.456634521484375</v>
      </c>
      <c r="AB34" s="1">
        <v>-1.7266807556152344</v>
      </c>
      <c r="AC34" s="1">
        <v>0.25287815928459167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0.83315887451171866</v>
      </c>
      <c r="AL34">
        <f t="shared" si="38"/>
        <v>6.3290641712991898E-3</v>
      </c>
      <c r="AM34">
        <f t="shared" si="39"/>
        <v>290.43961372375486</v>
      </c>
      <c r="AN34">
        <f t="shared" si="40"/>
        <v>286.89006557464597</v>
      </c>
      <c r="AO34">
        <f t="shared" si="41"/>
        <v>239.8334516705545</v>
      </c>
      <c r="AP34">
        <f t="shared" si="42"/>
        <v>-0.91053891890452043</v>
      </c>
      <c r="AQ34">
        <f t="shared" si="43"/>
        <v>1.9805400701125839</v>
      </c>
      <c r="AR34">
        <f t="shared" si="44"/>
        <v>28.931309345787554</v>
      </c>
      <c r="AS34">
        <f t="shared" si="45"/>
        <v>21.132987145012407</v>
      </c>
      <c r="AT34">
        <f t="shared" si="46"/>
        <v>15.514839649200439</v>
      </c>
      <c r="AU34">
        <f t="shared" si="47"/>
        <v>1.768922009099684</v>
      </c>
      <c r="AV34">
        <f t="shared" si="48"/>
        <v>0.2939874060938088</v>
      </c>
      <c r="AW34">
        <f t="shared" si="49"/>
        <v>0.53384689277924191</v>
      </c>
      <c r="AX34">
        <f t="shared" si="50"/>
        <v>1.2350751163204421</v>
      </c>
      <c r="AY34">
        <f t="shared" si="51"/>
        <v>0.18651760862383873</v>
      </c>
      <c r="AZ34">
        <f t="shared" si="52"/>
        <v>18.15089953860226</v>
      </c>
      <c r="BA34">
        <f t="shared" si="53"/>
        <v>0.70514175888235986</v>
      </c>
      <c r="BB34">
        <f t="shared" si="54"/>
        <v>33.290929129003707</v>
      </c>
      <c r="BC34">
        <f t="shared" si="55"/>
        <v>367.15031860296466</v>
      </c>
      <c r="BD34">
        <f t="shared" si="56"/>
        <v>1.6911116963093244E-2</v>
      </c>
    </row>
    <row r="35" spans="1:114" x14ac:dyDescent="0.25">
      <c r="A35" s="1">
        <v>22</v>
      </c>
      <c r="B35" s="1" t="s">
        <v>83</v>
      </c>
      <c r="C35" s="1">
        <v>1199.9999996200204</v>
      </c>
      <c r="D35" s="1">
        <v>0</v>
      </c>
      <c r="E35">
        <f t="shared" si="29"/>
        <v>18.650491720648166</v>
      </c>
      <c r="F35">
        <f t="shared" si="30"/>
        <v>0.32793405428225014</v>
      </c>
      <c r="G35">
        <f t="shared" si="31"/>
        <v>265.14449133349956</v>
      </c>
      <c r="H35">
        <f t="shared" si="32"/>
        <v>6.3290641712991897</v>
      </c>
      <c r="I35">
        <f t="shared" si="33"/>
        <v>1.446693177333342</v>
      </c>
      <c r="J35">
        <f t="shared" si="34"/>
        <v>17.289613723754883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13.740065574645996</v>
      </c>
      <c r="P35" s="1">
        <v>17.289613723754883</v>
      </c>
      <c r="Q35" s="1">
        <v>11.949126243591309</v>
      </c>
      <c r="R35" s="1">
        <v>401.25753784179687</v>
      </c>
      <c r="S35" s="1">
        <v>376.015869140625</v>
      </c>
      <c r="T35" s="1">
        <v>0.26109457015991211</v>
      </c>
      <c r="U35" s="1">
        <v>7.7983222007751465</v>
      </c>
      <c r="V35" s="1">
        <v>1.1330877542495728</v>
      </c>
      <c r="W35" s="1">
        <v>33.842845916748047</v>
      </c>
      <c r="X35" s="1">
        <v>499.89532470703125</v>
      </c>
      <c r="Y35" s="1">
        <v>1498.9591064453125</v>
      </c>
      <c r="Z35" s="1">
        <v>11.734137535095215</v>
      </c>
      <c r="AA35" s="1">
        <v>68.456634521484375</v>
      </c>
      <c r="AB35" s="1">
        <v>-1.7266807556152344</v>
      </c>
      <c r="AC35" s="1">
        <v>0.25287815928459167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0.83315887451171866</v>
      </c>
      <c r="AL35">
        <f t="shared" si="38"/>
        <v>6.3290641712991898E-3</v>
      </c>
      <c r="AM35">
        <f t="shared" si="39"/>
        <v>290.43961372375486</v>
      </c>
      <c r="AN35">
        <f t="shared" si="40"/>
        <v>286.89006557464597</v>
      </c>
      <c r="AO35">
        <f t="shared" si="41"/>
        <v>239.8334516705545</v>
      </c>
      <c r="AP35">
        <f t="shared" si="42"/>
        <v>-0.91053891890452043</v>
      </c>
      <c r="AQ35">
        <f t="shared" si="43"/>
        <v>1.9805400701125839</v>
      </c>
      <c r="AR35">
        <f t="shared" si="44"/>
        <v>28.931309345787554</v>
      </c>
      <c r="AS35">
        <f t="shared" si="45"/>
        <v>21.132987145012407</v>
      </c>
      <c r="AT35">
        <f t="shared" si="46"/>
        <v>15.514839649200439</v>
      </c>
      <c r="AU35">
        <f t="shared" si="47"/>
        <v>1.768922009099684</v>
      </c>
      <c r="AV35">
        <f t="shared" si="48"/>
        <v>0.2939874060938088</v>
      </c>
      <c r="AW35">
        <f t="shared" si="49"/>
        <v>0.53384689277924191</v>
      </c>
      <c r="AX35">
        <f t="shared" si="50"/>
        <v>1.2350751163204421</v>
      </c>
      <c r="AY35">
        <f t="shared" si="51"/>
        <v>0.18651760862383873</v>
      </c>
      <c r="AZ35">
        <f t="shared" si="52"/>
        <v>18.15089953860226</v>
      </c>
      <c r="BA35">
        <f t="shared" si="53"/>
        <v>0.70514175888235986</v>
      </c>
      <c r="BB35">
        <f t="shared" si="54"/>
        <v>33.290929129003707</v>
      </c>
      <c r="BC35">
        <f t="shared" si="55"/>
        <v>367.15031860296466</v>
      </c>
      <c r="BD35">
        <f t="shared" si="56"/>
        <v>1.6911116963093244E-2</v>
      </c>
    </row>
    <row r="36" spans="1:114" x14ac:dyDescent="0.25">
      <c r="A36" s="1">
        <v>23</v>
      </c>
      <c r="B36" s="1" t="s">
        <v>84</v>
      </c>
      <c r="C36" s="1">
        <v>1200.4999996088445</v>
      </c>
      <c r="D36" s="1">
        <v>0</v>
      </c>
      <c r="E36">
        <f t="shared" si="29"/>
        <v>18.646776867627967</v>
      </c>
      <c r="F36">
        <f t="shared" si="30"/>
        <v>0.32793616012781612</v>
      </c>
      <c r="G36">
        <f t="shared" si="31"/>
        <v>265.1327064935802</v>
      </c>
      <c r="H36">
        <f t="shared" si="32"/>
        <v>6.3290639866529279</v>
      </c>
      <c r="I36">
        <f t="shared" si="33"/>
        <v>1.4466828600390695</v>
      </c>
      <c r="J36">
        <f t="shared" si="34"/>
        <v>17.28925895690918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13.741218566894531</v>
      </c>
      <c r="P36" s="1">
        <v>17.28925895690918</v>
      </c>
      <c r="Q36" s="1">
        <v>11.949060440063477</v>
      </c>
      <c r="R36" s="1">
        <v>401.22003173828125</v>
      </c>
      <c r="S36" s="1">
        <v>375.98275756835937</v>
      </c>
      <c r="T36" s="1">
        <v>0.26051327586174011</v>
      </c>
      <c r="U36" s="1">
        <v>7.7978386878967285</v>
      </c>
      <c r="V36" s="1">
        <v>1.1304782629013062</v>
      </c>
      <c r="W36" s="1">
        <v>33.838150024414063</v>
      </c>
      <c r="X36" s="1">
        <v>499.88906860351562</v>
      </c>
      <c r="Y36" s="1">
        <v>1498.932861328125</v>
      </c>
      <c r="Z36" s="1">
        <v>11.666204452514648</v>
      </c>
      <c r="AA36" s="1">
        <v>68.456504821777344</v>
      </c>
      <c r="AB36" s="1">
        <v>-1.7266807556152344</v>
      </c>
      <c r="AC36" s="1">
        <v>0.25287815928459167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0.83314844767252583</v>
      </c>
      <c r="AL36">
        <f t="shared" si="38"/>
        <v>6.329063986652928E-3</v>
      </c>
      <c r="AM36">
        <f t="shared" si="39"/>
        <v>290.43925895690916</v>
      </c>
      <c r="AN36">
        <f t="shared" si="40"/>
        <v>286.89121856689451</v>
      </c>
      <c r="AO36">
        <f t="shared" si="41"/>
        <v>239.82925245189836</v>
      </c>
      <c r="AP36">
        <f t="shared" si="42"/>
        <v>-0.91040424777233997</v>
      </c>
      <c r="AQ36">
        <f t="shared" si="43"/>
        <v>1.9804956417765138</v>
      </c>
      <c r="AR36">
        <f t="shared" si="44"/>
        <v>28.930715158955643</v>
      </c>
      <c r="AS36">
        <f t="shared" si="45"/>
        <v>21.132876471058914</v>
      </c>
      <c r="AT36">
        <f t="shared" si="46"/>
        <v>15.515238761901855</v>
      </c>
      <c r="AU36">
        <f t="shared" si="47"/>
        <v>1.7689672713740028</v>
      </c>
      <c r="AV36">
        <f t="shared" si="48"/>
        <v>0.29398909852354049</v>
      </c>
      <c r="AW36">
        <f t="shared" si="49"/>
        <v>0.53381278173744429</v>
      </c>
      <c r="AX36">
        <f t="shared" si="50"/>
        <v>1.2351544896365585</v>
      </c>
      <c r="AY36">
        <f t="shared" si="51"/>
        <v>0.18651869858968861</v>
      </c>
      <c r="AZ36">
        <f t="shared" si="52"/>
        <v>18.150058400488653</v>
      </c>
      <c r="BA36">
        <f t="shared" si="53"/>
        <v>0.70517251431503492</v>
      </c>
      <c r="BB36">
        <f t="shared" si="54"/>
        <v>33.28998936814348</v>
      </c>
      <c r="BC36">
        <f t="shared" si="55"/>
        <v>367.1189728939097</v>
      </c>
      <c r="BD36">
        <f t="shared" si="56"/>
        <v>1.6908714871918754E-2</v>
      </c>
    </row>
    <row r="37" spans="1:114" x14ac:dyDescent="0.25">
      <c r="A37" s="1">
        <v>24</v>
      </c>
      <c r="B37" s="1" t="s">
        <v>84</v>
      </c>
      <c r="C37" s="1">
        <v>1200.9999995976686</v>
      </c>
      <c r="D37" s="1">
        <v>0</v>
      </c>
      <c r="E37">
        <f t="shared" si="29"/>
        <v>18.551797729450691</v>
      </c>
      <c r="F37">
        <f t="shared" si="30"/>
        <v>0.32792763761074467</v>
      </c>
      <c r="G37">
        <f t="shared" si="31"/>
        <v>265.66590238417001</v>
      </c>
      <c r="H37">
        <f t="shared" si="32"/>
        <v>6.3279525663083067</v>
      </c>
      <c r="I37">
        <f t="shared" si="33"/>
        <v>1.4464717417595871</v>
      </c>
      <c r="J37">
        <f t="shared" si="34"/>
        <v>17.287307739257812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13.742578506469727</v>
      </c>
      <c r="P37" s="1">
        <v>17.287307739257812</v>
      </c>
      <c r="Q37" s="1">
        <v>11.949601173400879</v>
      </c>
      <c r="R37" s="1">
        <v>401.14190673828125</v>
      </c>
      <c r="S37" s="1">
        <v>376.01705932617187</v>
      </c>
      <c r="T37" s="1">
        <v>0.26077032089233398</v>
      </c>
      <c r="U37" s="1">
        <v>7.7973203659057617</v>
      </c>
      <c r="V37" s="1">
        <v>1.1314983367919922</v>
      </c>
      <c r="W37" s="1">
        <v>33.833049774169922</v>
      </c>
      <c r="X37" s="1">
        <v>499.85296630859375</v>
      </c>
      <c r="Y37" s="1">
        <v>1498.9073486328125</v>
      </c>
      <c r="Z37" s="1">
        <v>11.641743659973145</v>
      </c>
      <c r="AA37" s="1">
        <v>68.456794738769531</v>
      </c>
      <c r="AB37" s="1">
        <v>-1.7266807556152344</v>
      </c>
      <c r="AC37" s="1">
        <v>0.25287815928459167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0.83308827718098954</v>
      </c>
      <c r="AL37">
        <f t="shared" si="38"/>
        <v>6.3279525663083071E-3</v>
      </c>
      <c r="AM37">
        <f t="shared" si="39"/>
        <v>290.43730773925779</v>
      </c>
      <c r="AN37">
        <f t="shared" si="40"/>
        <v>286.8925785064697</v>
      </c>
      <c r="AO37">
        <f t="shared" si="41"/>
        <v>239.8251704207396</v>
      </c>
      <c r="AP37">
        <f t="shared" si="42"/>
        <v>-0.90945655064569741</v>
      </c>
      <c r="AQ37">
        <f t="shared" si="43"/>
        <v>1.9802513015608252</v>
      </c>
      <c r="AR37">
        <f t="shared" si="44"/>
        <v>28.927023374632789</v>
      </c>
      <c r="AS37">
        <f t="shared" si="45"/>
        <v>21.129703008727027</v>
      </c>
      <c r="AT37">
        <f t="shared" si="46"/>
        <v>15.51494312286377</v>
      </c>
      <c r="AU37">
        <f t="shared" si="47"/>
        <v>1.7689337436657164</v>
      </c>
      <c r="AV37">
        <f t="shared" si="48"/>
        <v>0.29398224911790061</v>
      </c>
      <c r="AW37">
        <f t="shared" si="49"/>
        <v>0.53377955980123803</v>
      </c>
      <c r="AX37">
        <f t="shared" si="50"/>
        <v>1.2351541838644784</v>
      </c>
      <c r="AY37">
        <f t="shared" si="51"/>
        <v>0.18651428740727943</v>
      </c>
      <c r="AZ37">
        <f t="shared" si="52"/>
        <v>18.18663614860311</v>
      </c>
      <c r="BA37">
        <f t="shared" si="53"/>
        <v>0.70652619554082796</v>
      </c>
      <c r="BB37">
        <f t="shared" si="54"/>
        <v>33.291458080842929</v>
      </c>
      <c r="BC37">
        <f t="shared" si="55"/>
        <v>367.19842318518431</v>
      </c>
      <c r="BD37">
        <f t="shared" si="56"/>
        <v>1.6819690865687908E-2</v>
      </c>
    </row>
    <row r="38" spans="1:114" x14ac:dyDescent="0.25">
      <c r="A38" s="1">
        <v>25</v>
      </c>
      <c r="B38" s="1" t="s">
        <v>85</v>
      </c>
      <c r="C38" s="1">
        <v>1201.4999995864928</v>
      </c>
      <c r="D38" s="1">
        <v>0</v>
      </c>
      <c r="E38">
        <f t="shared" si="29"/>
        <v>18.52690539624</v>
      </c>
      <c r="F38">
        <f t="shared" si="30"/>
        <v>0.32799739860912852</v>
      </c>
      <c r="G38">
        <f t="shared" si="31"/>
        <v>265.79853954367161</v>
      </c>
      <c r="H38">
        <f t="shared" si="32"/>
        <v>6.3293226536991423</v>
      </c>
      <c r="I38">
        <f t="shared" si="33"/>
        <v>1.4465119943019396</v>
      </c>
      <c r="J38">
        <f t="shared" si="34"/>
        <v>17.2884521484375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13.744209289550781</v>
      </c>
      <c r="P38" s="1">
        <v>17.2884521484375</v>
      </c>
      <c r="Q38" s="1">
        <v>11.950382232666016</v>
      </c>
      <c r="R38" s="1">
        <v>401.09521484375</v>
      </c>
      <c r="S38" s="1">
        <v>375.99920654296875</v>
      </c>
      <c r="T38" s="1">
        <v>0.26045805215835571</v>
      </c>
      <c r="U38" s="1">
        <v>7.7987961769104004</v>
      </c>
      <c r="V38" s="1">
        <v>1.1300278902053833</v>
      </c>
      <c r="W38" s="1">
        <v>33.835994720458984</v>
      </c>
      <c r="X38" s="1">
        <v>499.84185791015625</v>
      </c>
      <c r="Y38" s="1">
        <v>1498.8944091796875</v>
      </c>
      <c r="Z38" s="1">
        <v>11.768860816955566</v>
      </c>
      <c r="AA38" s="1">
        <v>68.457054138183594</v>
      </c>
      <c r="AB38" s="1">
        <v>-1.7266807556152344</v>
      </c>
      <c r="AC38" s="1">
        <v>0.25287815928459167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0.8330697631835936</v>
      </c>
      <c r="AL38">
        <f t="shared" si="38"/>
        <v>6.3293226536991426E-3</v>
      </c>
      <c r="AM38">
        <f t="shared" si="39"/>
        <v>290.43845214843748</v>
      </c>
      <c r="AN38">
        <f t="shared" si="40"/>
        <v>286.89420928955076</v>
      </c>
      <c r="AO38">
        <f t="shared" si="41"/>
        <v>239.82310010828587</v>
      </c>
      <c r="AP38">
        <f t="shared" si="42"/>
        <v>-0.91014917374578519</v>
      </c>
      <c r="AQ38">
        <f t="shared" si="43"/>
        <v>1.9803946063973541</v>
      </c>
      <c r="AR38">
        <f t="shared" si="44"/>
        <v>28.929007117364996</v>
      </c>
      <c r="AS38">
        <f t="shared" si="45"/>
        <v>21.130210940454596</v>
      </c>
      <c r="AT38">
        <f t="shared" si="46"/>
        <v>15.516330718994141</v>
      </c>
      <c r="AU38">
        <f t="shared" si="47"/>
        <v>1.7690911124251709</v>
      </c>
      <c r="AV38">
        <f t="shared" si="48"/>
        <v>0.29403831379167206</v>
      </c>
      <c r="AW38">
        <f t="shared" si="49"/>
        <v>0.53388261209541454</v>
      </c>
      <c r="AX38">
        <f t="shared" si="50"/>
        <v>1.2352085003297564</v>
      </c>
      <c r="AY38">
        <f t="shared" si="51"/>
        <v>0.18655039450052255</v>
      </c>
      <c r="AZ38">
        <f t="shared" si="52"/>
        <v>18.195785011391262</v>
      </c>
      <c r="BA38">
        <f t="shared" si="53"/>
        <v>0.70691250119246318</v>
      </c>
      <c r="BB38">
        <f t="shared" si="54"/>
        <v>33.295780342058755</v>
      </c>
      <c r="BC38">
        <f t="shared" si="55"/>
        <v>367.19240302502322</v>
      </c>
      <c r="BD38">
        <f t="shared" si="56"/>
        <v>1.6799578842301707E-2</v>
      </c>
    </row>
    <row r="39" spans="1:114" x14ac:dyDescent="0.25">
      <c r="A39" s="1">
        <v>26</v>
      </c>
      <c r="B39" s="1" t="s">
        <v>85</v>
      </c>
      <c r="C39" s="1">
        <v>1201.9999995753169</v>
      </c>
      <c r="D39" s="1">
        <v>0</v>
      </c>
      <c r="E39">
        <f t="shared" si="29"/>
        <v>18.479402228230217</v>
      </c>
      <c r="F39">
        <f t="shared" si="30"/>
        <v>0.32792503349016555</v>
      </c>
      <c r="G39">
        <f t="shared" si="31"/>
        <v>266.01873316178364</v>
      </c>
      <c r="H39">
        <f t="shared" si="32"/>
        <v>6.3293523715151121</v>
      </c>
      <c r="I39">
        <f t="shared" si="33"/>
        <v>1.446812151480112</v>
      </c>
      <c r="J39">
        <f t="shared" si="34"/>
        <v>17.290695190429688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13.745584487915039</v>
      </c>
      <c r="P39" s="1">
        <v>17.290695190429688</v>
      </c>
      <c r="Q39" s="1">
        <v>11.950817108154297</v>
      </c>
      <c r="R39" s="1">
        <v>401.02981567382812</v>
      </c>
      <c r="S39" s="1">
        <v>375.990478515625</v>
      </c>
      <c r="T39" s="1">
        <v>0.25996434688568115</v>
      </c>
      <c r="U39" s="1">
        <v>7.7984619140625</v>
      </c>
      <c r="V39" s="1">
        <v>1.1277928352355957</v>
      </c>
      <c r="W39" s="1">
        <v>33.831752777099609</v>
      </c>
      <c r="X39" s="1">
        <v>499.83380126953125</v>
      </c>
      <c r="Y39" s="1">
        <v>1498.877685546875</v>
      </c>
      <c r="Z39" s="1">
        <v>11.802693367004395</v>
      </c>
      <c r="AA39" s="1">
        <v>68.45751953125</v>
      </c>
      <c r="AB39" s="1">
        <v>-1.7266807556152344</v>
      </c>
      <c r="AC39" s="1">
        <v>0.25287815928459167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0.83305633544921853</v>
      </c>
      <c r="AL39">
        <f t="shared" si="38"/>
        <v>6.329352371515112E-3</v>
      </c>
      <c r="AM39">
        <f t="shared" si="39"/>
        <v>290.44069519042966</v>
      </c>
      <c r="AN39">
        <f t="shared" si="40"/>
        <v>286.89558448791502</v>
      </c>
      <c r="AO39">
        <f t="shared" si="41"/>
        <v>239.82042432709568</v>
      </c>
      <c r="AP39">
        <f t="shared" si="42"/>
        <v>-0.91031017728100461</v>
      </c>
      <c r="AQ39">
        <f t="shared" si="43"/>
        <v>1.9806755102757547</v>
      </c>
      <c r="AR39">
        <f t="shared" si="44"/>
        <v>28.932913781247962</v>
      </c>
      <c r="AS39">
        <f t="shared" si="45"/>
        <v>21.134451867185462</v>
      </c>
      <c r="AT39">
        <f t="shared" si="46"/>
        <v>15.518139839172363</v>
      </c>
      <c r="AU39">
        <f t="shared" si="47"/>
        <v>1.769296305145031</v>
      </c>
      <c r="AV39">
        <f t="shared" si="48"/>
        <v>0.293980156222025</v>
      </c>
      <c r="AW39">
        <f t="shared" si="49"/>
        <v>0.53386335879564284</v>
      </c>
      <c r="AX39">
        <f t="shared" si="50"/>
        <v>1.2354329463493881</v>
      </c>
      <c r="AY39">
        <f t="shared" si="51"/>
        <v>0.18651293953248352</v>
      </c>
      <c r="AZ39">
        <f t="shared" si="52"/>
        <v>18.210982621101188</v>
      </c>
      <c r="BA39">
        <f t="shared" si="53"/>
        <v>0.70751454720874996</v>
      </c>
      <c r="BB39">
        <f t="shared" si="54"/>
        <v>33.289755832946533</v>
      </c>
      <c r="BC39">
        <f t="shared" si="55"/>
        <v>367.20625572868636</v>
      </c>
      <c r="BD39">
        <f t="shared" si="56"/>
        <v>1.6752840631645432E-2</v>
      </c>
    </row>
    <row r="40" spans="1:114" x14ac:dyDescent="0.25">
      <c r="A40" s="1">
        <v>27</v>
      </c>
      <c r="B40" s="1" t="s">
        <v>86</v>
      </c>
      <c r="C40" s="1">
        <v>1202.499999564141</v>
      </c>
      <c r="D40" s="1">
        <v>0</v>
      </c>
      <c r="E40">
        <f t="shared" si="29"/>
        <v>18.532033406796216</v>
      </c>
      <c r="F40">
        <f t="shared" si="30"/>
        <v>0.32799897579841703</v>
      </c>
      <c r="G40">
        <f t="shared" si="31"/>
        <v>265.72348352388332</v>
      </c>
      <c r="H40">
        <f t="shared" si="32"/>
        <v>6.3310863034637253</v>
      </c>
      <c r="I40">
        <f t="shared" si="33"/>
        <v>1.4469050780246833</v>
      </c>
      <c r="J40">
        <f t="shared" si="34"/>
        <v>17.292507171630859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13.747005462646484</v>
      </c>
      <c r="P40" s="1">
        <v>17.292507171630859</v>
      </c>
      <c r="Q40" s="1">
        <v>11.951559066772461</v>
      </c>
      <c r="R40" s="1">
        <v>401.0556640625</v>
      </c>
      <c r="S40" s="1">
        <v>375.95211791992187</v>
      </c>
      <c r="T40" s="1">
        <v>0.25974735617637634</v>
      </c>
      <c r="U40" s="1">
        <v>7.8004570007324219</v>
      </c>
      <c r="V40" s="1">
        <v>1.126741886138916</v>
      </c>
      <c r="W40" s="1">
        <v>33.837120056152344</v>
      </c>
      <c r="X40" s="1">
        <v>499.82305908203125</v>
      </c>
      <c r="Y40" s="1">
        <v>1498.864013671875</v>
      </c>
      <c r="Z40" s="1">
        <v>11.792112350463867</v>
      </c>
      <c r="AA40" s="1">
        <v>68.457191467285156</v>
      </c>
      <c r="AB40" s="1">
        <v>-1.7266807556152344</v>
      </c>
      <c r="AC40" s="1">
        <v>0.25287815928459167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0.83303843180338522</v>
      </c>
      <c r="AL40">
        <f t="shared" si="38"/>
        <v>6.3310863034637252E-3</v>
      </c>
      <c r="AM40">
        <f t="shared" si="39"/>
        <v>290.44250717163084</v>
      </c>
      <c r="AN40">
        <f t="shared" si="40"/>
        <v>286.89700546264646</v>
      </c>
      <c r="AO40">
        <f t="shared" si="41"/>
        <v>239.81823682714457</v>
      </c>
      <c r="AP40">
        <f t="shared" si="42"/>
        <v>-0.9113053775052391</v>
      </c>
      <c r="AQ40">
        <f t="shared" si="43"/>
        <v>1.9809024564561475</v>
      </c>
      <c r="AR40">
        <f t="shared" si="44"/>
        <v>28.936367589704528</v>
      </c>
      <c r="AS40">
        <f t="shared" si="45"/>
        <v>21.135910588972106</v>
      </c>
      <c r="AT40">
        <f t="shared" si="46"/>
        <v>15.519756317138672</v>
      </c>
      <c r="AU40">
        <f t="shared" si="47"/>
        <v>1.7694796658234717</v>
      </c>
      <c r="AV40">
        <f t="shared" si="48"/>
        <v>0.29403958129950314</v>
      </c>
      <c r="AW40">
        <f t="shared" si="49"/>
        <v>0.53399737843146433</v>
      </c>
      <c r="AX40">
        <f t="shared" si="50"/>
        <v>1.2354822873920073</v>
      </c>
      <c r="AY40">
        <f t="shared" si="51"/>
        <v>0.18655121081060128</v>
      </c>
      <c r="AZ40">
        <f t="shared" si="52"/>
        <v>18.190683388948475</v>
      </c>
      <c r="BA40">
        <f t="shared" si="53"/>
        <v>0.70680140065199115</v>
      </c>
      <c r="BB40">
        <f t="shared" si="54"/>
        <v>33.294486251555767</v>
      </c>
      <c r="BC40">
        <f t="shared" si="55"/>
        <v>367.14287679135327</v>
      </c>
      <c r="BD40">
        <f t="shared" si="56"/>
        <v>1.6805842370369539E-2</v>
      </c>
    </row>
    <row r="41" spans="1:114" x14ac:dyDescent="0.25">
      <c r="A41" s="1">
        <v>28</v>
      </c>
      <c r="B41" s="1" t="s">
        <v>86</v>
      </c>
      <c r="C41" s="1">
        <v>1202.9999995529652</v>
      </c>
      <c r="D41" s="1">
        <v>0</v>
      </c>
      <c r="E41">
        <f t="shared" si="29"/>
        <v>18.524830287040853</v>
      </c>
      <c r="F41">
        <f t="shared" si="30"/>
        <v>0.32795087477298962</v>
      </c>
      <c r="G41">
        <f t="shared" si="31"/>
        <v>265.73671851393368</v>
      </c>
      <c r="H41">
        <f t="shared" si="32"/>
        <v>6.3305661128922548</v>
      </c>
      <c r="I41">
        <f t="shared" si="33"/>
        <v>1.4469707085370667</v>
      </c>
      <c r="J41">
        <f t="shared" si="34"/>
        <v>17.292757034301758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13.747977256774902</v>
      </c>
      <c r="P41" s="1">
        <v>17.292757034301758</v>
      </c>
      <c r="Q41" s="1">
        <v>11.950861930847168</v>
      </c>
      <c r="R41" s="1">
        <v>401.03628540039062</v>
      </c>
      <c r="S41" s="1">
        <v>375.94058227539062</v>
      </c>
      <c r="T41" s="1">
        <v>0.25955384969711304</v>
      </c>
      <c r="U41" s="1">
        <v>7.7999858856201172</v>
      </c>
      <c r="V41" s="1">
        <v>1.1258270740509033</v>
      </c>
      <c r="W41" s="1">
        <v>33.832805633544922</v>
      </c>
      <c r="X41" s="1">
        <v>499.80062866210937</v>
      </c>
      <c r="Y41" s="1">
        <v>1498.8133544921875</v>
      </c>
      <c r="Z41" s="1">
        <v>11.818645477294922</v>
      </c>
      <c r="AA41" s="1">
        <v>68.456924438476563</v>
      </c>
      <c r="AB41" s="1">
        <v>-1.7266807556152344</v>
      </c>
      <c r="AC41" s="1">
        <v>0.25287815928459167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0.83300104777018213</v>
      </c>
      <c r="AL41">
        <f t="shared" si="38"/>
        <v>6.3305661128922547E-3</v>
      </c>
      <c r="AM41">
        <f t="shared" si="39"/>
        <v>290.44275703430174</v>
      </c>
      <c r="AN41">
        <f t="shared" si="40"/>
        <v>286.89797725677488</v>
      </c>
      <c r="AO41">
        <f t="shared" si="41"/>
        <v>239.81013135857575</v>
      </c>
      <c r="AP41">
        <f t="shared" si="42"/>
        <v>-0.91104072408243375</v>
      </c>
      <c r="AQ41">
        <f t="shared" si="43"/>
        <v>1.9809337529301467</v>
      </c>
      <c r="AR41">
        <f t="shared" si="44"/>
        <v>28.936937631640852</v>
      </c>
      <c r="AS41">
        <f t="shared" si="45"/>
        <v>21.136951746020735</v>
      </c>
      <c r="AT41">
        <f t="shared" si="46"/>
        <v>15.52036714553833</v>
      </c>
      <c r="AU41">
        <f t="shared" si="47"/>
        <v>1.7695489577878256</v>
      </c>
      <c r="AV41">
        <f t="shared" si="48"/>
        <v>0.29400092435310682</v>
      </c>
      <c r="AW41">
        <f t="shared" si="49"/>
        <v>0.53396304439308007</v>
      </c>
      <c r="AX41">
        <f t="shared" si="50"/>
        <v>1.2355859133947455</v>
      </c>
      <c r="AY41">
        <f t="shared" si="51"/>
        <v>0.18652631471642359</v>
      </c>
      <c r="AZ41">
        <f t="shared" si="52"/>
        <v>18.191518459837074</v>
      </c>
      <c r="BA41">
        <f t="shared" si="53"/>
        <v>0.70685829368448316</v>
      </c>
      <c r="BB41">
        <f t="shared" si="54"/>
        <v>33.291498234617933</v>
      </c>
      <c r="BC41">
        <f t="shared" si="55"/>
        <v>367.13476516497536</v>
      </c>
      <c r="BD41">
        <f t="shared" si="56"/>
        <v>1.6798173676646745E-2</v>
      </c>
    </row>
    <row r="42" spans="1:114" x14ac:dyDescent="0.25">
      <c r="A42" s="1">
        <v>29</v>
      </c>
      <c r="B42" s="1" t="s">
        <v>87</v>
      </c>
      <c r="C42" s="1">
        <v>1203.4999995417893</v>
      </c>
      <c r="D42" s="1">
        <v>0</v>
      </c>
      <c r="E42">
        <f t="shared" si="29"/>
        <v>18.503402530562948</v>
      </c>
      <c r="F42">
        <f t="shared" si="30"/>
        <v>0.32794889532047422</v>
      </c>
      <c r="G42">
        <f t="shared" si="31"/>
        <v>265.85407234945171</v>
      </c>
      <c r="H42">
        <f t="shared" si="32"/>
        <v>6.3307566978809842</v>
      </c>
      <c r="I42">
        <f t="shared" si="33"/>
        <v>1.4470237312124454</v>
      </c>
      <c r="J42">
        <f t="shared" si="34"/>
        <v>17.293216705322266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13.749250411987305</v>
      </c>
      <c r="P42" s="1">
        <v>17.293216705322266</v>
      </c>
      <c r="Q42" s="1">
        <v>11.951865196228027</v>
      </c>
      <c r="R42" s="1">
        <v>401.01495361328125</v>
      </c>
      <c r="S42" s="1">
        <v>375.94607543945312</v>
      </c>
      <c r="T42" s="1">
        <v>0.25975131988525391</v>
      </c>
      <c r="U42" s="1">
        <v>7.8000402450561523</v>
      </c>
      <c r="V42" s="1">
        <v>1.1265920400619507</v>
      </c>
      <c r="W42" s="1">
        <v>33.830295562744141</v>
      </c>
      <c r="X42" s="1">
        <v>499.82513427734375</v>
      </c>
      <c r="Y42" s="1">
        <v>1498.7706298828125</v>
      </c>
      <c r="Z42" s="1">
        <v>11.763484954833984</v>
      </c>
      <c r="AA42" s="1">
        <v>68.45703125</v>
      </c>
      <c r="AB42" s="1">
        <v>-1.7266807556152344</v>
      </c>
      <c r="AC42" s="1">
        <v>0.25287815928459167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0.83304189046223953</v>
      </c>
      <c r="AL42">
        <f t="shared" si="38"/>
        <v>6.3307566978809838E-3</v>
      </c>
      <c r="AM42">
        <f t="shared" si="39"/>
        <v>290.44321670532224</v>
      </c>
      <c r="AN42">
        <f t="shared" si="40"/>
        <v>286.89925041198728</v>
      </c>
      <c r="AO42">
        <f t="shared" si="41"/>
        <v>239.80329542122854</v>
      </c>
      <c r="AP42">
        <f t="shared" si="42"/>
        <v>-0.91112561714244111</v>
      </c>
      <c r="AQ42">
        <f t="shared" si="43"/>
        <v>1.9809913300195121</v>
      </c>
      <c r="AR42">
        <f t="shared" si="44"/>
        <v>28.937733551212276</v>
      </c>
      <c r="AS42">
        <f t="shared" si="45"/>
        <v>21.137693306156123</v>
      </c>
      <c r="AT42">
        <f t="shared" si="46"/>
        <v>15.521233558654785</v>
      </c>
      <c r="AU42">
        <f t="shared" si="47"/>
        <v>1.7696472471991262</v>
      </c>
      <c r="AV42">
        <f t="shared" si="48"/>
        <v>0.29399933351801005</v>
      </c>
      <c r="AW42">
        <f t="shared" si="49"/>
        <v>0.53396759880706668</v>
      </c>
      <c r="AX42">
        <f t="shared" si="50"/>
        <v>1.2356796483920596</v>
      </c>
      <c r="AY42">
        <f t="shared" si="51"/>
        <v>0.18652529017873551</v>
      </c>
      <c r="AZ42">
        <f t="shared" si="52"/>
        <v>18.199580538766178</v>
      </c>
      <c r="BA42">
        <f t="shared" si="53"/>
        <v>0.7071601214048796</v>
      </c>
      <c r="BB42">
        <f t="shared" si="54"/>
        <v>33.290922139536271</v>
      </c>
      <c r="BC42">
        <f t="shared" si="55"/>
        <v>367.15044405822982</v>
      </c>
      <c r="BD42">
        <f t="shared" si="56"/>
        <v>1.6777736291223797E-2</v>
      </c>
    </row>
    <row r="43" spans="1:114" x14ac:dyDescent="0.25">
      <c r="A43" s="1">
        <v>30</v>
      </c>
      <c r="B43" s="1" t="s">
        <v>87</v>
      </c>
      <c r="C43" s="1">
        <v>1203.9999995306134</v>
      </c>
      <c r="D43" s="1">
        <v>0</v>
      </c>
      <c r="E43">
        <f t="shared" si="29"/>
        <v>18.458966811102758</v>
      </c>
      <c r="F43">
        <f t="shared" si="30"/>
        <v>0.32789065077747154</v>
      </c>
      <c r="G43">
        <f t="shared" si="31"/>
        <v>266.0981595635912</v>
      </c>
      <c r="H43">
        <f t="shared" si="32"/>
        <v>6.330559486104641</v>
      </c>
      <c r="I43">
        <f t="shared" si="33"/>
        <v>1.447215693262202</v>
      </c>
      <c r="J43">
        <f t="shared" si="34"/>
        <v>17.294454574584961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13.749490737915039</v>
      </c>
      <c r="P43" s="1">
        <v>17.294454574584961</v>
      </c>
      <c r="Q43" s="1">
        <v>11.951869964599609</v>
      </c>
      <c r="R43" s="1">
        <v>400.98849487304687</v>
      </c>
      <c r="S43" s="1">
        <v>375.97396850585937</v>
      </c>
      <c r="T43" s="1">
        <v>0.25974258780479431</v>
      </c>
      <c r="U43" s="1">
        <v>7.7994594573974609</v>
      </c>
      <c r="V43" s="1">
        <v>1.1265425682067871</v>
      </c>
      <c r="W43" s="1">
        <v>33.827423095703125</v>
      </c>
      <c r="X43" s="1">
        <v>499.8477783203125</v>
      </c>
      <c r="Y43" s="1">
        <v>1498.670654296875</v>
      </c>
      <c r="Z43" s="1">
        <v>11.771696090698242</v>
      </c>
      <c r="AA43" s="1">
        <v>68.4573974609375</v>
      </c>
      <c r="AB43" s="1">
        <v>-1.7266807556152344</v>
      </c>
      <c r="AC43" s="1">
        <v>0.25287815928459167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0.83307963053385403</v>
      </c>
      <c r="AL43">
        <f t="shared" si="38"/>
        <v>6.3305594861046413E-3</v>
      </c>
      <c r="AM43">
        <f t="shared" si="39"/>
        <v>290.44445457458494</v>
      </c>
      <c r="AN43">
        <f t="shared" si="40"/>
        <v>286.89949073791502</v>
      </c>
      <c r="AO43">
        <f t="shared" si="41"/>
        <v>239.78729932783608</v>
      </c>
      <c r="AP43">
        <f t="shared" si="42"/>
        <v>-0.91133867221779707</v>
      </c>
      <c r="AQ43">
        <f t="shared" si="43"/>
        <v>1.9811463893177279</v>
      </c>
      <c r="AR43">
        <f t="shared" si="44"/>
        <v>28.939843797716538</v>
      </c>
      <c r="AS43">
        <f t="shared" si="45"/>
        <v>21.140384340319077</v>
      </c>
      <c r="AT43">
        <f t="shared" si="46"/>
        <v>15.52197265625</v>
      </c>
      <c r="AU43">
        <f t="shared" si="47"/>
        <v>1.7697310972124696</v>
      </c>
      <c r="AV43">
        <f t="shared" si="48"/>
        <v>0.29395252298632424</v>
      </c>
      <c r="AW43">
        <f t="shared" si="49"/>
        <v>0.5339306960555259</v>
      </c>
      <c r="AX43">
        <f t="shared" si="50"/>
        <v>1.2358004011569437</v>
      </c>
      <c r="AY43">
        <f t="shared" si="51"/>
        <v>0.18649514309766019</v>
      </c>
      <c r="AZ43">
        <f t="shared" si="52"/>
        <v>18.216387472868728</v>
      </c>
      <c r="BA43">
        <f t="shared" si="53"/>
        <v>0.70775687109689933</v>
      </c>
      <c r="BB43">
        <f t="shared" si="54"/>
        <v>33.286015815108641</v>
      </c>
      <c r="BC43">
        <f t="shared" si="55"/>
        <v>367.19945973751152</v>
      </c>
      <c r="BD43">
        <f t="shared" si="56"/>
        <v>1.6732744150662619E-2</v>
      </c>
      <c r="BE43">
        <f>AVERAGE(E29:E43)</f>
        <v>18.577531132605429</v>
      </c>
      <c r="BF43">
        <f>AVERAGE(O29:O43)</f>
        <v>13.742316563924154</v>
      </c>
      <c r="BG43">
        <f>AVERAGE(P29:P43)</f>
        <v>17.290016555786131</v>
      </c>
      <c r="BH43" t="e">
        <f>AVERAGE(B29:B43)</f>
        <v>#DIV/0!</v>
      </c>
      <c r="BI43">
        <f t="shared" ref="BI43:DJ43" si="57">AVERAGE(C29:C43)</f>
        <v>1200.7333329369624</v>
      </c>
      <c r="BJ43">
        <f t="shared" si="57"/>
        <v>0</v>
      </c>
      <c r="BK43">
        <f t="shared" si="57"/>
        <v>18.577531132605429</v>
      </c>
      <c r="BL43">
        <f t="shared" si="57"/>
        <v>0.32790649392421833</v>
      </c>
      <c r="BM43">
        <f t="shared" si="57"/>
        <v>265.50166620093722</v>
      </c>
      <c r="BN43">
        <f t="shared" si="57"/>
        <v>6.3287825700000475</v>
      </c>
      <c r="BO43">
        <f t="shared" si="57"/>
        <v>1.4467438855835506</v>
      </c>
      <c r="BP43">
        <f t="shared" si="57"/>
        <v>17.290016555786131</v>
      </c>
      <c r="BQ43">
        <f t="shared" si="57"/>
        <v>6</v>
      </c>
      <c r="BR43">
        <f t="shared" si="57"/>
        <v>1.4200000166893005</v>
      </c>
      <c r="BS43">
        <f t="shared" si="57"/>
        <v>1</v>
      </c>
      <c r="BT43">
        <f t="shared" si="57"/>
        <v>2.8400000333786011</v>
      </c>
      <c r="BU43">
        <f t="shared" si="57"/>
        <v>13.742316563924154</v>
      </c>
      <c r="BV43">
        <f t="shared" si="57"/>
        <v>17.290016555786131</v>
      </c>
      <c r="BW43">
        <f t="shared" si="57"/>
        <v>11.948913637797038</v>
      </c>
      <c r="BX43">
        <f t="shared" si="57"/>
        <v>401.15052693684896</v>
      </c>
      <c r="BY43">
        <f t="shared" si="57"/>
        <v>375.99558105468748</v>
      </c>
      <c r="BZ43">
        <f t="shared" si="57"/>
        <v>0.2610509216785431</v>
      </c>
      <c r="CA43">
        <f t="shared" si="57"/>
        <v>7.7982836405436196</v>
      </c>
      <c r="CB43">
        <f t="shared" si="57"/>
        <v>1.1327391465504963</v>
      </c>
      <c r="CC43">
        <f t="shared" si="57"/>
        <v>33.837879180908203</v>
      </c>
      <c r="CD43">
        <f t="shared" si="57"/>
        <v>499.87277628580728</v>
      </c>
      <c r="CE43">
        <f t="shared" si="57"/>
        <v>1498.8944742838542</v>
      </c>
      <c r="CF43">
        <f t="shared" si="57"/>
        <v>11.721353340148926</v>
      </c>
      <c r="CG43">
        <f t="shared" si="57"/>
        <v>68.45694173177084</v>
      </c>
      <c r="CH43">
        <f t="shared" si="57"/>
        <v>-1.7266807556152344</v>
      </c>
      <c r="CI43">
        <f t="shared" si="57"/>
        <v>0.25287815928459167</v>
      </c>
      <c r="CJ43">
        <f t="shared" si="57"/>
        <v>1</v>
      </c>
      <c r="CK43">
        <f t="shared" si="57"/>
        <v>-0.21956524252891541</v>
      </c>
      <c r="CL43">
        <f t="shared" si="57"/>
        <v>2.737391471862793</v>
      </c>
      <c r="CM43">
        <f t="shared" si="57"/>
        <v>1</v>
      </c>
      <c r="CN43">
        <f t="shared" si="57"/>
        <v>0</v>
      </c>
      <c r="CO43">
        <f t="shared" si="57"/>
        <v>0.15999999642372131</v>
      </c>
      <c r="CP43">
        <f t="shared" si="57"/>
        <v>111115</v>
      </c>
      <c r="CQ43">
        <f t="shared" si="57"/>
        <v>0.83312129380967859</v>
      </c>
      <c r="CR43">
        <f t="shared" si="57"/>
        <v>6.3287825700000496E-3</v>
      </c>
      <c r="CS43">
        <f t="shared" si="57"/>
        <v>290.4400165557862</v>
      </c>
      <c r="CT43">
        <f t="shared" si="57"/>
        <v>286.89231656392423</v>
      </c>
      <c r="CU43">
        <f t="shared" si="57"/>
        <v>239.82311052495231</v>
      </c>
      <c r="CV43">
        <f t="shared" si="57"/>
        <v>-0.91029031177522668</v>
      </c>
      <c r="CW43">
        <f t="shared" si="57"/>
        <v>1.9805905344833905</v>
      </c>
      <c r="CX43">
        <f t="shared" si="57"/>
        <v>28.931916674727876</v>
      </c>
      <c r="CY43">
        <f t="shared" si="57"/>
        <v>21.13363303418426</v>
      </c>
      <c r="CZ43">
        <f t="shared" si="57"/>
        <v>15.516166559855144</v>
      </c>
      <c r="DA43">
        <f t="shared" si="57"/>
        <v>1.769072526495133</v>
      </c>
      <c r="DB43">
        <f t="shared" si="57"/>
        <v>0.29396525495578374</v>
      </c>
      <c r="DC43">
        <f t="shared" si="57"/>
        <v>0.53384664889984035</v>
      </c>
      <c r="DD43">
        <f t="shared" si="57"/>
        <v>1.2352258775952929</v>
      </c>
      <c r="DE43">
        <f t="shared" si="57"/>
        <v>0.18650334286926595</v>
      </c>
      <c r="DF43">
        <f t="shared" si="57"/>
        <v>18.175432166350614</v>
      </c>
      <c r="DG43">
        <f t="shared" si="57"/>
        <v>0.70612979831495715</v>
      </c>
      <c r="DH43">
        <f t="shared" si="57"/>
        <v>33.289690917186157</v>
      </c>
      <c r="DI43">
        <f t="shared" si="57"/>
        <v>367.16471248628773</v>
      </c>
      <c r="DJ43">
        <f t="shared" si="57"/>
        <v>1.684367492476755E-2</v>
      </c>
    </row>
    <row r="44" spans="1:114" x14ac:dyDescent="0.25">
      <c r="A44" s="1" t="s">
        <v>9</v>
      </c>
      <c r="B44" s="1" t="s">
        <v>88</v>
      </c>
    </row>
    <row r="45" spans="1:114" x14ac:dyDescent="0.25">
      <c r="A45" s="1" t="s">
        <v>9</v>
      </c>
      <c r="B45" s="1" t="s">
        <v>89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>
        <v>31</v>
      </c>
      <c r="B47" s="1" t="s">
        <v>91</v>
      </c>
      <c r="C47" s="1">
        <v>1489.499999742955</v>
      </c>
      <c r="D47" s="1">
        <v>0</v>
      </c>
      <c r="E47">
        <f t="shared" ref="E47:E61" si="58">(R47-S47*(1000-T47)/(1000-U47))*AK47</f>
        <v>18.158460039959881</v>
      </c>
      <c r="F47">
        <f t="shared" ref="F47:F61" si="59">IF(AV47&lt;&gt;0,1/(1/AV47-1/N47),0)</f>
        <v>0.26811801661785162</v>
      </c>
      <c r="G47">
        <f t="shared" ref="G47:G61" si="60">((AY47-AL47/2)*S47-E47)/(AY47+AL47/2)</f>
        <v>247.53448804320422</v>
      </c>
      <c r="H47">
        <f t="shared" ref="H47:H61" si="61">AL47*1000</f>
        <v>6.0030892040854509</v>
      </c>
      <c r="I47">
        <f t="shared" ref="I47:I61" si="62">(AQ47-AW47)</f>
        <v>1.6391484096291775</v>
      </c>
      <c r="J47">
        <f t="shared" ref="J47:J61" si="63">(P47+AP47*D47)</f>
        <v>20.223142623901367</v>
      </c>
      <c r="K47" s="1">
        <v>6</v>
      </c>
      <c r="L47">
        <f t="shared" ref="L47:L61" si="64">(K47*AE47+AF47)</f>
        <v>1.4200000166893005</v>
      </c>
      <c r="M47" s="1">
        <v>1</v>
      </c>
      <c r="N47">
        <f t="shared" ref="N47:N61" si="65">L47*(M47+1)*(M47+1)/(M47*M47+1)</f>
        <v>2.8400000333786011</v>
      </c>
      <c r="O47" s="1">
        <v>17.968233108520508</v>
      </c>
      <c r="P47" s="1">
        <v>20.223142623901367</v>
      </c>
      <c r="Q47" s="1">
        <v>17.026969909667969</v>
      </c>
      <c r="R47" s="1">
        <v>401.248046875</v>
      </c>
      <c r="S47" s="1">
        <v>376.74081420898437</v>
      </c>
      <c r="T47" s="1">
        <v>3.6846959590911865</v>
      </c>
      <c r="U47" s="1">
        <v>10.811436653137207</v>
      </c>
      <c r="V47" s="1">
        <v>12.201994895935059</v>
      </c>
      <c r="W47" s="1">
        <v>35.802436828613281</v>
      </c>
      <c r="X47" s="1">
        <v>499.93572998046875</v>
      </c>
      <c r="Y47" s="1">
        <v>1500.452392578125</v>
      </c>
      <c r="Z47" s="1">
        <v>13.433368682861328</v>
      </c>
      <c r="AA47" s="1">
        <v>68.454147338867188</v>
      </c>
      <c r="AB47" s="1">
        <v>-1.6196861267089844</v>
      </c>
      <c r="AC47" s="1">
        <v>0.25393864512443542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ref="AK47:AK61" si="66">X47*0.000001/(K47*0.0001)</f>
        <v>0.83322621663411445</v>
      </c>
      <c r="AL47">
        <f t="shared" ref="AL47:AL61" si="67">(U47-T47)/(1000-U47)*AK47</f>
        <v>6.0030892040854504E-3</v>
      </c>
      <c r="AM47">
        <f t="shared" ref="AM47:AM61" si="68">(P47+273.15)</f>
        <v>293.37314262390134</v>
      </c>
      <c r="AN47">
        <f t="shared" ref="AN47:AN61" si="69">(O47+273.15)</f>
        <v>291.11823310852049</v>
      </c>
      <c r="AO47">
        <f t="shared" ref="AO47:AO61" si="70">(Y47*AG47+Z47*AH47)*AI47</f>
        <v>240.07237744646409</v>
      </c>
      <c r="AP47">
        <f t="shared" ref="AP47:AP61" si="71">((AO47+0.00000010773*(AN47^4-AM47^4))-AL47*44100)/(L47*51.4+0.00000043092*AM47^3)</f>
        <v>-0.58326244735352339</v>
      </c>
      <c r="AQ47">
        <f t="shared" ref="AQ47:AQ61" si="72">0.61365*EXP(17.502*J47/(240.97+J47))</f>
        <v>2.3792360872278611</v>
      </c>
      <c r="AR47">
        <f t="shared" ref="AR47:AR61" si="73">AQ47*1000/AA47</f>
        <v>34.756639001724416</v>
      </c>
      <c r="AS47">
        <f t="shared" ref="AS47:AS61" si="74">(AR47-U47)</f>
        <v>23.945202348587209</v>
      </c>
      <c r="AT47">
        <f t="shared" ref="AT47:AT61" si="75">IF(D47,P47,(O47+P47)/2)</f>
        <v>19.095687866210937</v>
      </c>
      <c r="AU47">
        <f t="shared" ref="AU47:AU61" si="76">0.61365*EXP(17.502*AT47/(240.97+AT47))</f>
        <v>2.218382551892728</v>
      </c>
      <c r="AV47">
        <f t="shared" ref="AV47:AV61" si="77">IF(AS47&lt;&gt;0,(1000-(AR47+U47)/2)/AS47*AL47,0)</f>
        <v>0.24498914259224225</v>
      </c>
      <c r="AW47">
        <f t="shared" ref="AW47:AW61" si="78">U47*AA47/1000</f>
        <v>0.74008767759868355</v>
      </c>
      <c r="AX47">
        <f t="shared" ref="AX47:AX61" si="79">(AU47-AW47)</f>
        <v>1.4782948742940445</v>
      </c>
      <c r="AY47">
        <f t="shared" ref="AY47:AY61" si="80">1/(1.6/F47+1.37/N47)</f>
        <v>0.15504078475167565</v>
      </c>
      <c r="AZ47">
        <f t="shared" ref="AZ47:AZ61" si="81">G47*AA47*0.001</f>
        <v>16.94476231596056</v>
      </c>
      <c r="BA47">
        <f t="shared" ref="BA47:BA61" si="82">G47/S47</f>
        <v>0.65704186726605296</v>
      </c>
      <c r="BB47">
        <f t="shared" ref="BB47:BB61" si="83">(1-AL47*AA47/AQ47/F47)*100</f>
        <v>35.581438039547862</v>
      </c>
      <c r="BC47">
        <f t="shared" ref="BC47:BC61" si="84">(S47-E47/(N47/1.35))</f>
        <v>368.10915196749386</v>
      </c>
      <c r="BD47">
        <f t="shared" ref="BD47:BD61" si="85">E47*BB47/100/BC47</f>
        <v>1.7551971130087333E-2</v>
      </c>
    </row>
    <row r="48" spans="1:114" x14ac:dyDescent="0.25">
      <c r="A48" s="1">
        <v>32</v>
      </c>
      <c r="B48" s="1" t="s">
        <v>91</v>
      </c>
      <c r="C48" s="1">
        <v>1489.499999742955</v>
      </c>
      <c r="D48" s="1">
        <v>0</v>
      </c>
      <c r="E48">
        <f t="shared" si="58"/>
        <v>18.158460039959881</v>
      </c>
      <c r="F48">
        <f t="shared" si="59"/>
        <v>0.26811801661785162</v>
      </c>
      <c r="G48">
        <f t="shared" si="60"/>
        <v>247.53448804320422</v>
      </c>
      <c r="H48">
        <f t="shared" si="61"/>
        <v>6.0030892040854509</v>
      </c>
      <c r="I48">
        <f t="shared" si="62"/>
        <v>1.6391484096291775</v>
      </c>
      <c r="J48">
        <f t="shared" si="63"/>
        <v>20.223142623901367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17.968233108520508</v>
      </c>
      <c r="P48" s="1">
        <v>20.223142623901367</v>
      </c>
      <c r="Q48" s="1">
        <v>17.026969909667969</v>
      </c>
      <c r="R48" s="1">
        <v>401.248046875</v>
      </c>
      <c r="S48" s="1">
        <v>376.74081420898437</v>
      </c>
      <c r="T48" s="1">
        <v>3.6846959590911865</v>
      </c>
      <c r="U48" s="1">
        <v>10.811436653137207</v>
      </c>
      <c r="V48" s="1">
        <v>12.201994895935059</v>
      </c>
      <c r="W48" s="1">
        <v>35.802436828613281</v>
      </c>
      <c r="X48" s="1">
        <v>499.93572998046875</v>
      </c>
      <c r="Y48" s="1">
        <v>1500.452392578125</v>
      </c>
      <c r="Z48" s="1">
        <v>13.433368682861328</v>
      </c>
      <c r="AA48" s="1">
        <v>68.454147338867188</v>
      </c>
      <c r="AB48" s="1">
        <v>-1.6196861267089844</v>
      </c>
      <c r="AC48" s="1">
        <v>0.25393864512443542</v>
      </c>
      <c r="AD48" s="1">
        <v>0.66666668653488159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0.83322621663411445</v>
      </c>
      <c r="AL48">
        <f t="shared" si="67"/>
        <v>6.0030892040854504E-3</v>
      </c>
      <c r="AM48">
        <f t="shared" si="68"/>
        <v>293.37314262390134</v>
      </c>
      <c r="AN48">
        <f t="shared" si="69"/>
        <v>291.11823310852049</v>
      </c>
      <c r="AO48">
        <f t="shared" si="70"/>
        <v>240.07237744646409</v>
      </c>
      <c r="AP48">
        <f t="shared" si="71"/>
        <v>-0.58326244735352339</v>
      </c>
      <c r="AQ48">
        <f t="shared" si="72"/>
        <v>2.3792360872278611</v>
      </c>
      <c r="AR48">
        <f t="shared" si="73"/>
        <v>34.756639001724416</v>
      </c>
      <c r="AS48">
        <f t="shared" si="74"/>
        <v>23.945202348587209</v>
      </c>
      <c r="AT48">
        <f t="shared" si="75"/>
        <v>19.095687866210937</v>
      </c>
      <c r="AU48">
        <f t="shared" si="76"/>
        <v>2.218382551892728</v>
      </c>
      <c r="AV48">
        <f t="shared" si="77"/>
        <v>0.24498914259224225</v>
      </c>
      <c r="AW48">
        <f t="shared" si="78"/>
        <v>0.74008767759868355</v>
      </c>
      <c r="AX48">
        <f t="shared" si="79"/>
        <v>1.4782948742940445</v>
      </c>
      <c r="AY48">
        <f t="shared" si="80"/>
        <v>0.15504078475167565</v>
      </c>
      <c r="AZ48">
        <f t="shared" si="81"/>
        <v>16.94476231596056</v>
      </c>
      <c r="BA48">
        <f t="shared" si="82"/>
        <v>0.65704186726605296</v>
      </c>
      <c r="BB48">
        <f t="shared" si="83"/>
        <v>35.581438039547862</v>
      </c>
      <c r="BC48">
        <f t="shared" si="84"/>
        <v>368.10915196749386</v>
      </c>
      <c r="BD48">
        <f t="shared" si="85"/>
        <v>1.7551971130087333E-2</v>
      </c>
    </row>
    <row r="49" spans="1:114" x14ac:dyDescent="0.25">
      <c r="A49" s="1">
        <v>33</v>
      </c>
      <c r="B49" s="1" t="s">
        <v>91</v>
      </c>
      <c r="C49" s="1">
        <v>1489.499999742955</v>
      </c>
      <c r="D49" s="1">
        <v>0</v>
      </c>
      <c r="E49">
        <f t="shared" si="58"/>
        <v>18.158460039959881</v>
      </c>
      <c r="F49">
        <f t="shared" si="59"/>
        <v>0.26811801661785162</v>
      </c>
      <c r="G49">
        <f t="shared" si="60"/>
        <v>247.53448804320422</v>
      </c>
      <c r="H49">
        <f t="shared" si="61"/>
        <v>6.0030892040854509</v>
      </c>
      <c r="I49">
        <f t="shared" si="62"/>
        <v>1.6391484096291775</v>
      </c>
      <c r="J49">
        <f t="shared" si="63"/>
        <v>20.223142623901367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17.968233108520508</v>
      </c>
      <c r="P49" s="1">
        <v>20.223142623901367</v>
      </c>
      <c r="Q49" s="1">
        <v>17.026969909667969</v>
      </c>
      <c r="R49" s="1">
        <v>401.248046875</v>
      </c>
      <c r="S49" s="1">
        <v>376.74081420898437</v>
      </c>
      <c r="T49" s="1">
        <v>3.6846959590911865</v>
      </c>
      <c r="U49" s="1">
        <v>10.811436653137207</v>
      </c>
      <c r="V49" s="1">
        <v>12.201994895935059</v>
      </c>
      <c r="W49" s="1">
        <v>35.802436828613281</v>
      </c>
      <c r="X49" s="1">
        <v>499.93572998046875</v>
      </c>
      <c r="Y49" s="1">
        <v>1500.452392578125</v>
      </c>
      <c r="Z49" s="1">
        <v>13.433368682861328</v>
      </c>
      <c r="AA49" s="1">
        <v>68.454147338867188</v>
      </c>
      <c r="AB49" s="1">
        <v>-1.6196861267089844</v>
      </c>
      <c r="AC49" s="1">
        <v>0.25393864512443542</v>
      </c>
      <c r="AD49" s="1">
        <v>0.66666668653488159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0.83322621663411445</v>
      </c>
      <c r="AL49">
        <f t="shared" si="67"/>
        <v>6.0030892040854504E-3</v>
      </c>
      <c r="AM49">
        <f t="shared" si="68"/>
        <v>293.37314262390134</v>
      </c>
      <c r="AN49">
        <f t="shared" si="69"/>
        <v>291.11823310852049</v>
      </c>
      <c r="AO49">
        <f t="shared" si="70"/>
        <v>240.07237744646409</v>
      </c>
      <c r="AP49">
        <f t="shared" si="71"/>
        <v>-0.58326244735352339</v>
      </c>
      <c r="AQ49">
        <f t="shared" si="72"/>
        <v>2.3792360872278611</v>
      </c>
      <c r="AR49">
        <f t="shared" si="73"/>
        <v>34.756639001724416</v>
      </c>
      <c r="AS49">
        <f t="shared" si="74"/>
        <v>23.945202348587209</v>
      </c>
      <c r="AT49">
        <f t="shared" si="75"/>
        <v>19.095687866210937</v>
      </c>
      <c r="AU49">
        <f t="shared" si="76"/>
        <v>2.218382551892728</v>
      </c>
      <c r="AV49">
        <f t="shared" si="77"/>
        <v>0.24498914259224225</v>
      </c>
      <c r="AW49">
        <f t="shared" si="78"/>
        <v>0.74008767759868355</v>
      </c>
      <c r="AX49">
        <f t="shared" si="79"/>
        <v>1.4782948742940445</v>
      </c>
      <c r="AY49">
        <f t="shared" si="80"/>
        <v>0.15504078475167565</v>
      </c>
      <c r="AZ49">
        <f t="shared" si="81"/>
        <v>16.94476231596056</v>
      </c>
      <c r="BA49">
        <f t="shared" si="82"/>
        <v>0.65704186726605296</v>
      </c>
      <c r="BB49">
        <f t="shared" si="83"/>
        <v>35.581438039547862</v>
      </c>
      <c r="BC49">
        <f t="shared" si="84"/>
        <v>368.10915196749386</v>
      </c>
      <c r="BD49">
        <f t="shared" si="85"/>
        <v>1.7551971130087333E-2</v>
      </c>
    </row>
    <row r="50" spans="1:114" x14ac:dyDescent="0.25">
      <c r="A50" s="1">
        <v>34</v>
      </c>
      <c r="B50" s="1" t="s">
        <v>92</v>
      </c>
      <c r="C50" s="1">
        <v>1489.9999997317791</v>
      </c>
      <c r="D50" s="1">
        <v>0</v>
      </c>
      <c r="E50">
        <f t="shared" si="58"/>
        <v>18.149188438083769</v>
      </c>
      <c r="F50">
        <f t="shared" si="59"/>
        <v>0.26808315597543625</v>
      </c>
      <c r="G50">
        <f t="shared" si="60"/>
        <v>247.58278473121999</v>
      </c>
      <c r="H50">
        <f t="shared" si="61"/>
        <v>6.0028213491119864</v>
      </c>
      <c r="I50">
        <f t="shared" si="62"/>
        <v>1.6392733640128121</v>
      </c>
      <c r="J50">
        <f t="shared" si="63"/>
        <v>20.223159790039063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17.969490051269531</v>
      </c>
      <c r="P50" s="1">
        <v>20.223159790039063</v>
      </c>
      <c r="Q50" s="1">
        <v>17.026718139648437</v>
      </c>
      <c r="R50" s="1">
        <v>401.2410888671875</v>
      </c>
      <c r="S50" s="1">
        <v>376.74533081054687</v>
      </c>
      <c r="T50" s="1">
        <v>3.6832756996154785</v>
      </c>
      <c r="U50" s="1">
        <v>10.809636116027832</v>
      </c>
      <c r="V50" s="1">
        <v>12.19633960723877</v>
      </c>
      <c r="W50" s="1">
        <v>35.793682098388672</v>
      </c>
      <c r="X50" s="1">
        <v>499.94100952148437</v>
      </c>
      <c r="Y50" s="1">
        <v>1500.447509765625</v>
      </c>
      <c r="Z50" s="1">
        <v>13.487429618835449</v>
      </c>
      <c r="AA50" s="1">
        <v>68.4542236328125</v>
      </c>
      <c r="AB50" s="1">
        <v>-1.6196861267089844</v>
      </c>
      <c r="AC50" s="1">
        <v>0.25393864512443542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0.83323501586914051</v>
      </c>
      <c r="AL50">
        <f t="shared" si="67"/>
        <v>6.002821349111986E-3</v>
      </c>
      <c r="AM50">
        <f t="shared" si="68"/>
        <v>293.37315979003904</v>
      </c>
      <c r="AN50">
        <f t="shared" si="69"/>
        <v>291.11949005126951</v>
      </c>
      <c r="AO50">
        <f t="shared" si="70"/>
        <v>240.07159619648155</v>
      </c>
      <c r="AP50">
        <f t="shared" si="71"/>
        <v>-0.58297379291582696</v>
      </c>
      <c r="AQ50">
        <f t="shared" si="72"/>
        <v>2.3792386120887081</v>
      </c>
      <c r="AR50">
        <f t="shared" si="73"/>
        <v>34.75663714851126</v>
      </c>
      <c r="AS50">
        <f t="shared" si="74"/>
        <v>23.947001032483428</v>
      </c>
      <c r="AT50">
        <f t="shared" si="75"/>
        <v>19.096324920654297</v>
      </c>
      <c r="AU50">
        <f t="shared" si="76"/>
        <v>2.2184706781033192</v>
      </c>
      <c r="AV50">
        <f t="shared" si="77"/>
        <v>0.24496003663168184</v>
      </c>
      <c r="AW50">
        <f t="shared" si="78"/>
        <v>0.73996524807589592</v>
      </c>
      <c r="AX50">
        <f t="shared" si="79"/>
        <v>1.4785054300274232</v>
      </c>
      <c r="AY50">
        <f t="shared" si="80"/>
        <v>0.15502213386378152</v>
      </c>
      <c r="AZ50">
        <f t="shared" si="81"/>
        <v>16.948087313625408</v>
      </c>
      <c r="BA50">
        <f t="shared" si="82"/>
        <v>0.65716218485988731</v>
      </c>
      <c r="BB50">
        <f t="shared" si="83"/>
        <v>35.575932528064492</v>
      </c>
      <c r="BC50">
        <f t="shared" si="84"/>
        <v>368.11807584454425</v>
      </c>
      <c r="BD50">
        <f t="shared" si="85"/>
        <v>1.7539869560359859E-2</v>
      </c>
    </row>
    <row r="51" spans="1:114" x14ac:dyDescent="0.25">
      <c r="A51" s="1">
        <v>35</v>
      </c>
      <c r="B51" s="1" t="s">
        <v>92</v>
      </c>
      <c r="C51" s="1">
        <v>1490.4999997206032</v>
      </c>
      <c r="D51" s="1">
        <v>0</v>
      </c>
      <c r="E51">
        <f t="shared" si="58"/>
        <v>18.126710467144314</v>
      </c>
      <c r="F51">
        <f t="shared" si="59"/>
        <v>0.26797330784989498</v>
      </c>
      <c r="G51">
        <f t="shared" si="60"/>
        <v>247.69454475521539</v>
      </c>
      <c r="H51">
        <f t="shared" si="61"/>
        <v>6.0016815455590047</v>
      </c>
      <c r="I51">
        <f t="shared" si="62"/>
        <v>1.6395712621221694</v>
      </c>
      <c r="J51">
        <f t="shared" si="63"/>
        <v>20.224189758300781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17.970935821533203</v>
      </c>
      <c r="P51" s="1">
        <v>20.224189758300781</v>
      </c>
      <c r="Q51" s="1">
        <v>17.026067733764648</v>
      </c>
      <c r="R51" s="1">
        <v>401.23019409179687</v>
      </c>
      <c r="S51" s="1">
        <v>376.76119995117187</v>
      </c>
      <c r="T51" s="1">
        <v>3.6823263168334961</v>
      </c>
      <c r="U51" s="1">
        <v>10.807527542114258</v>
      </c>
      <c r="V51" s="1">
        <v>12.192054748535156</v>
      </c>
      <c r="W51" s="1">
        <v>35.783348083496094</v>
      </c>
      <c r="X51" s="1">
        <v>499.928466796875</v>
      </c>
      <c r="Y51" s="1">
        <v>1500.522705078125</v>
      </c>
      <c r="Z51" s="1">
        <v>13.53516960144043</v>
      </c>
      <c r="AA51" s="1">
        <v>68.454032897949219</v>
      </c>
      <c r="AB51" s="1">
        <v>-1.6196861267089844</v>
      </c>
      <c r="AC51" s="1">
        <v>0.25393864512443542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0.83321411132812495</v>
      </c>
      <c r="AL51">
        <f t="shared" si="67"/>
        <v>6.0016815455590043E-3</v>
      </c>
      <c r="AM51">
        <f t="shared" si="68"/>
        <v>293.37418975830076</v>
      </c>
      <c r="AN51">
        <f t="shared" si="69"/>
        <v>291.12093582153318</v>
      </c>
      <c r="AO51">
        <f t="shared" si="70"/>
        <v>240.08362744621263</v>
      </c>
      <c r="AP51">
        <f t="shared" si="71"/>
        <v>-0.58218055525815005</v>
      </c>
      <c r="AQ51">
        <f t="shared" si="72"/>
        <v>2.3793901080355511</v>
      </c>
      <c r="AR51">
        <f t="shared" si="73"/>
        <v>34.758947096407432</v>
      </c>
      <c r="AS51">
        <f t="shared" si="74"/>
        <v>23.951419554293174</v>
      </c>
      <c r="AT51">
        <f t="shared" si="75"/>
        <v>19.097562789916992</v>
      </c>
      <c r="AU51">
        <f t="shared" si="76"/>
        <v>2.218641926132658</v>
      </c>
      <c r="AV51">
        <f t="shared" si="77"/>
        <v>0.24486831760836666</v>
      </c>
      <c r="AW51">
        <f t="shared" si="78"/>
        <v>0.73981884591338165</v>
      </c>
      <c r="AX51">
        <f t="shared" si="79"/>
        <v>1.4788230802192763</v>
      </c>
      <c r="AY51">
        <f t="shared" si="80"/>
        <v>0.15496336134448946</v>
      </c>
      <c r="AZ51">
        <f t="shared" si="81"/>
        <v>16.955690515316071</v>
      </c>
      <c r="BA51">
        <f t="shared" si="82"/>
        <v>0.65743113884157001</v>
      </c>
      <c r="BB51">
        <f t="shared" si="83"/>
        <v>35.566043739355059</v>
      </c>
      <c r="BC51">
        <f t="shared" si="84"/>
        <v>368.14462993601842</v>
      </c>
      <c r="BD51">
        <f t="shared" si="85"/>
        <v>1.7512013619134535E-2</v>
      </c>
    </row>
    <row r="52" spans="1:114" x14ac:dyDescent="0.25">
      <c r="A52" s="1">
        <v>36</v>
      </c>
      <c r="B52" s="1" t="s">
        <v>93</v>
      </c>
      <c r="C52" s="1">
        <v>1490.9999997094274</v>
      </c>
      <c r="D52" s="1">
        <v>0</v>
      </c>
      <c r="E52">
        <f t="shared" si="58"/>
        <v>18.108246982745534</v>
      </c>
      <c r="F52">
        <f t="shared" si="59"/>
        <v>0.26789943189133159</v>
      </c>
      <c r="G52">
        <f t="shared" si="60"/>
        <v>247.77948695367203</v>
      </c>
      <c r="H52">
        <f t="shared" si="61"/>
        <v>6.0008147806836361</v>
      </c>
      <c r="I52">
        <f t="shared" si="62"/>
        <v>1.6397547798568297</v>
      </c>
      <c r="J52">
        <f t="shared" si="63"/>
        <v>20.224885940551758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17.971500396728516</v>
      </c>
      <c r="P52" s="1">
        <v>20.224885940551758</v>
      </c>
      <c r="Q52" s="1">
        <v>17.025476455688477</v>
      </c>
      <c r="R52" s="1">
        <v>401.20687866210937</v>
      </c>
      <c r="S52" s="1">
        <v>376.759765625</v>
      </c>
      <c r="T52" s="1">
        <v>3.6819150447845459</v>
      </c>
      <c r="U52" s="1">
        <v>10.806294441223145</v>
      </c>
      <c r="V52" s="1">
        <v>12.190314292907715</v>
      </c>
      <c r="W52" s="1">
        <v>35.778152465820312</v>
      </c>
      <c r="X52" s="1">
        <v>499.91455078125</v>
      </c>
      <c r="Y52" s="1">
        <v>1500.537841796875</v>
      </c>
      <c r="Z52" s="1">
        <v>13.52011775970459</v>
      </c>
      <c r="AA52" s="1">
        <v>68.454338073730469</v>
      </c>
      <c r="AB52" s="1">
        <v>-1.6196861267089844</v>
      </c>
      <c r="AC52" s="1">
        <v>0.25393864512443542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0.83319091796874989</v>
      </c>
      <c r="AL52">
        <f t="shared" si="67"/>
        <v>6.0008147806836359E-3</v>
      </c>
      <c r="AM52">
        <f t="shared" si="68"/>
        <v>293.37488594055174</v>
      </c>
      <c r="AN52">
        <f t="shared" si="69"/>
        <v>291.12150039672849</v>
      </c>
      <c r="AO52">
        <f t="shared" si="70"/>
        <v>240.0860493211585</v>
      </c>
      <c r="AP52">
        <f t="shared" si="71"/>
        <v>-0.58171412694285951</v>
      </c>
      <c r="AQ52">
        <f t="shared" si="72"/>
        <v>2.379492512860593</v>
      </c>
      <c r="AR52">
        <f t="shared" si="73"/>
        <v>34.760288095952383</v>
      </c>
      <c r="AS52">
        <f t="shared" si="74"/>
        <v>23.953993654729238</v>
      </c>
      <c r="AT52">
        <f t="shared" si="75"/>
        <v>19.098193168640137</v>
      </c>
      <c r="AU52">
        <f t="shared" si="76"/>
        <v>2.2187291377873426</v>
      </c>
      <c r="AV52">
        <f t="shared" si="77"/>
        <v>0.2448066303352604</v>
      </c>
      <c r="AW52">
        <f t="shared" si="78"/>
        <v>0.73973773300376344</v>
      </c>
      <c r="AX52">
        <f t="shared" si="79"/>
        <v>1.4789914047835793</v>
      </c>
      <c r="AY52">
        <f t="shared" si="80"/>
        <v>0.15492383314398223</v>
      </c>
      <c r="AZ52">
        <f t="shared" si="81"/>
        <v>16.961580767662156</v>
      </c>
      <c r="BA52">
        <f t="shared" si="82"/>
        <v>0.65765909622179297</v>
      </c>
      <c r="BB52">
        <f t="shared" si="83"/>
        <v>35.560069660039559</v>
      </c>
      <c r="BC52">
        <f t="shared" si="84"/>
        <v>368.15197226605972</v>
      </c>
      <c r="BD52">
        <f t="shared" si="85"/>
        <v>1.749088888928375E-2</v>
      </c>
    </row>
    <row r="53" spans="1:114" x14ac:dyDescent="0.25">
      <c r="A53" s="1">
        <v>37</v>
      </c>
      <c r="B53" s="1" t="s">
        <v>93</v>
      </c>
      <c r="C53" s="1">
        <v>1491.4999996982515</v>
      </c>
      <c r="D53" s="1">
        <v>0</v>
      </c>
      <c r="E53">
        <f t="shared" si="58"/>
        <v>18.107661181609267</v>
      </c>
      <c r="F53">
        <f t="shared" si="59"/>
        <v>0.26793178398969375</v>
      </c>
      <c r="G53">
        <f t="shared" si="60"/>
        <v>247.78322610628805</v>
      </c>
      <c r="H53">
        <f t="shared" si="61"/>
        <v>6.0016535740750676</v>
      </c>
      <c r="I53">
        <f t="shared" si="62"/>
        <v>1.6397969752210788</v>
      </c>
      <c r="J53">
        <f t="shared" si="63"/>
        <v>20.225204467773438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17.972936630249023</v>
      </c>
      <c r="P53" s="1">
        <v>20.225204467773438</v>
      </c>
      <c r="Q53" s="1">
        <v>17.025266647338867</v>
      </c>
      <c r="R53" s="1">
        <v>401.19418334960937</v>
      </c>
      <c r="S53" s="1">
        <v>376.746826171875</v>
      </c>
      <c r="T53" s="1">
        <v>3.6808302402496338</v>
      </c>
      <c r="U53" s="1">
        <v>10.806397438049316</v>
      </c>
      <c r="V53" s="1">
        <v>12.185583114624023</v>
      </c>
      <c r="W53" s="1">
        <v>35.775146484375</v>
      </c>
      <c r="X53" s="1">
        <v>499.90103149414062</v>
      </c>
      <c r="Y53" s="1">
        <v>1500.580078125</v>
      </c>
      <c r="Z53" s="1">
        <v>13.492769241333008</v>
      </c>
      <c r="AA53" s="1">
        <v>68.454116821289063</v>
      </c>
      <c r="AB53" s="1">
        <v>-1.6196861267089844</v>
      </c>
      <c r="AC53" s="1">
        <v>0.25393864512443542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0.83316838582356756</v>
      </c>
      <c r="AL53">
        <f t="shared" si="67"/>
        <v>6.0016535740750679E-3</v>
      </c>
      <c r="AM53">
        <f t="shared" si="68"/>
        <v>293.37520446777341</v>
      </c>
      <c r="AN53">
        <f t="shared" si="69"/>
        <v>291.122936630249</v>
      </c>
      <c r="AO53">
        <f t="shared" si="70"/>
        <v>240.09280713350745</v>
      </c>
      <c r="AP53">
        <f t="shared" si="71"/>
        <v>-0.58193361133605115</v>
      </c>
      <c r="AQ53">
        <f t="shared" si="72"/>
        <v>2.3795393678625856</v>
      </c>
      <c r="AR53">
        <f t="shared" si="73"/>
        <v>34.761084918745965</v>
      </c>
      <c r="AS53">
        <f t="shared" si="74"/>
        <v>23.954687480696649</v>
      </c>
      <c r="AT53">
        <f t="shared" si="75"/>
        <v>19.09907054901123</v>
      </c>
      <c r="AU53">
        <f t="shared" si="76"/>
        <v>2.2188505266359724</v>
      </c>
      <c r="AV53">
        <f t="shared" si="77"/>
        <v>0.24483364506955252</v>
      </c>
      <c r="AW53">
        <f t="shared" si="78"/>
        <v>0.73974239264150676</v>
      </c>
      <c r="AX53">
        <f t="shared" si="79"/>
        <v>1.4791081339944656</v>
      </c>
      <c r="AY53">
        <f t="shared" si="80"/>
        <v>0.15494114371522982</v>
      </c>
      <c r="AZ53">
        <f t="shared" si="81"/>
        <v>16.961781906235725</v>
      </c>
      <c r="BA53">
        <f t="shared" si="82"/>
        <v>0.65769160851071728</v>
      </c>
      <c r="BB53">
        <f t="shared" si="83"/>
        <v>35.56032147562275</v>
      </c>
      <c r="BC53">
        <f t="shared" si="84"/>
        <v>368.13931127473921</v>
      </c>
      <c r="BD53">
        <f t="shared" si="85"/>
        <v>1.7491048444677856E-2</v>
      </c>
    </row>
    <row r="54" spans="1:114" x14ac:dyDescent="0.25">
      <c r="A54" s="1">
        <v>38</v>
      </c>
      <c r="B54" s="1" t="s">
        <v>94</v>
      </c>
      <c r="C54" s="1">
        <v>1491.9999996870756</v>
      </c>
      <c r="D54" s="1">
        <v>0</v>
      </c>
      <c r="E54">
        <f t="shared" si="58"/>
        <v>18.111412160625676</v>
      </c>
      <c r="F54">
        <f t="shared" si="59"/>
        <v>0.26781376292823383</v>
      </c>
      <c r="G54">
        <f t="shared" si="60"/>
        <v>247.7139838280448</v>
      </c>
      <c r="H54">
        <f t="shared" si="61"/>
        <v>6.0001569074086083</v>
      </c>
      <c r="I54">
        <f t="shared" si="62"/>
        <v>1.640043204409996</v>
      </c>
      <c r="J54">
        <f t="shared" si="63"/>
        <v>20.225875854492188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17.974029541015625</v>
      </c>
      <c r="P54" s="1">
        <v>20.225875854492188</v>
      </c>
      <c r="Q54" s="1">
        <v>17.025564193725586</v>
      </c>
      <c r="R54" s="1">
        <v>401.20269775390625</v>
      </c>
      <c r="S54" s="1">
        <v>376.75009155273437</v>
      </c>
      <c r="T54" s="1">
        <v>3.6800658702850342</v>
      </c>
      <c r="U54" s="1">
        <v>10.804279327392578</v>
      </c>
      <c r="V54" s="1">
        <v>12.182172775268555</v>
      </c>
      <c r="W54" s="1">
        <v>35.765556335449219</v>
      </c>
      <c r="X54" s="1">
        <v>499.87240600585937</v>
      </c>
      <c r="Y54" s="1">
        <v>1500.5936279296875</v>
      </c>
      <c r="Z54" s="1">
        <v>13.486364364624023</v>
      </c>
      <c r="AA54" s="1">
        <v>68.453887939453125</v>
      </c>
      <c r="AB54" s="1">
        <v>-1.6196861267089844</v>
      </c>
      <c r="AC54" s="1">
        <v>0.25393864512443542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0.83312067667643208</v>
      </c>
      <c r="AL54">
        <f t="shared" si="67"/>
        <v>6.0001569074086079E-3</v>
      </c>
      <c r="AM54">
        <f t="shared" si="68"/>
        <v>293.37587585449216</v>
      </c>
      <c r="AN54">
        <f t="shared" si="69"/>
        <v>291.1240295410156</v>
      </c>
      <c r="AO54">
        <f t="shared" si="70"/>
        <v>240.09497510220899</v>
      </c>
      <c r="AP54">
        <f t="shared" si="71"/>
        <v>-0.58106881919374742</v>
      </c>
      <c r="AQ54">
        <f t="shared" si="72"/>
        <v>2.3796381307538774</v>
      </c>
      <c r="AR54">
        <f t="shared" si="73"/>
        <v>34.76264391087102</v>
      </c>
      <c r="AS54">
        <f t="shared" si="74"/>
        <v>23.958364583478442</v>
      </c>
      <c r="AT54">
        <f t="shared" si="75"/>
        <v>19.099952697753906</v>
      </c>
      <c r="AU54">
        <f t="shared" si="76"/>
        <v>2.2189725810763483</v>
      </c>
      <c r="AV54">
        <f t="shared" si="77"/>
        <v>0.24473509209569758</v>
      </c>
      <c r="AW54">
        <f t="shared" si="78"/>
        <v>0.73959492634388158</v>
      </c>
      <c r="AX54">
        <f t="shared" si="79"/>
        <v>1.4793776547324669</v>
      </c>
      <c r="AY54">
        <f t="shared" si="80"/>
        <v>0.15487799291751314</v>
      </c>
      <c r="AZ54">
        <f t="shared" si="81"/>
        <v>16.956985290000485</v>
      </c>
      <c r="BA54">
        <f t="shared" si="82"/>
        <v>0.65750211979277473</v>
      </c>
      <c r="BB54">
        <f t="shared" si="83"/>
        <v>35.550891219747967</v>
      </c>
      <c r="BC54">
        <f t="shared" si="84"/>
        <v>368.14079361981948</v>
      </c>
      <c r="BD54">
        <f t="shared" si="85"/>
        <v>1.7489961849306988E-2</v>
      </c>
    </row>
    <row r="55" spans="1:114" x14ac:dyDescent="0.25">
      <c r="A55" s="1">
        <v>39</v>
      </c>
      <c r="B55" s="1" t="s">
        <v>94</v>
      </c>
      <c r="C55" s="1">
        <v>1492.4999996758997</v>
      </c>
      <c r="D55" s="1">
        <v>0</v>
      </c>
      <c r="E55">
        <f t="shared" si="58"/>
        <v>18.138791585243371</v>
      </c>
      <c r="F55">
        <f t="shared" si="59"/>
        <v>0.26771593134008598</v>
      </c>
      <c r="G55">
        <f t="shared" si="60"/>
        <v>247.48519288567852</v>
      </c>
      <c r="H55">
        <f t="shared" si="61"/>
        <v>5.9991793685115447</v>
      </c>
      <c r="I55">
        <f t="shared" si="62"/>
        <v>1.6403329306556214</v>
      </c>
      <c r="J55">
        <f t="shared" si="63"/>
        <v>20.227073669433594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17.974922180175781</v>
      </c>
      <c r="P55" s="1">
        <v>20.227073669433594</v>
      </c>
      <c r="Q55" s="1">
        <v>17.026283264160156</v>
      </c>
      <c r="R55" s="1">
        <v>401.22109985351562</v>
      </c>
      <c r="S55" s="1">
        <v>376.73507690429687</v>
      </c>
      <c r="T55" s="1">
        <v>3.6791698932647705</v>
      </c>
      <c r="U55" s="1">
        <v>10.802556037902832</v>
      </c>
      <c r="V55" s="1">
        <v>12.178598403930664</v>
      </c>
      <c r="W55" s="1">
        <v>35.758064270019531</v>
      </c>
      <c r="X55" s="1">
        <v>499.84988403320312</v>
      </c>
      <c r="Y55" s="1">
        <v>1500.576904296875</v>
      </c>
      <c r="Z55" s="1">
        <v>13.408828735351562</v>
      </c>
      <c r="AA55" s="1">
        <v>68.454299926757812</v>
      </c>
      <c r="AB55" s="1">
        <v>-1.6196861267089844</v>
      </c>
      <c r="AC55" s="1">
        <v>0.25393864512443542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0.83308314005533846</v>
      </c>
      <c r="AL55">
        <f t="shared" si="67"/>
        <v>5.9991793685115445E-3</v>
      </c>
      <c r="AM55">
        <f t="shared" si="68"/>
        <v>293.37707366943357</v>
      </c>
      <c r="AN55">
        <f t="shared" si="69"/>
        <v>291.12492218017576</v>
      </c>
      <c r="AO55">
        <f t="shared" si="70"/>
        <v>240.0922993210188</v>
      </c>
      <c r="AP55">
        <f t="shared" si="71"/>
        <v>-0.58062803116337325</v>
      </c>
      <c r="AQ55">
        <f t="shared" si="72"/>
        <v>2.3798143416498303</v>
      </c>
      <c r="AR55">
        <f t="shared" si="73"/>
        <v>34.765008833573575</v>
      </c>
      <c r="AS55">
        <f t="shared" si="74"/>
        <v>23.962452795670742</v>
      </c>
      <c r="AT55">
        <f t="shared" si="75"/>
        <v>19.100997924804688</v>
      </c>
      <c r="AU55">
        <f t="shared" si="76"/>
        <v>2.2191172067129776</v>
      </c>
      <c r="AV55">
        <f t="shared" si="77"/>
        <v>0.24465339257947646</v>
      </c>
      <c r="AW55">
        <f t="shared" si="78"/>
        <v>0.73948141099420905</v>
      </c>
      <c r="AX55">
        <f t="shared" si="79"/>
        <v>1.4796357957187687</v>
      </c>
      <c r="AY55">
        <f t="shared" si="80"/>
        <v>0.15482564196596205</v>
      </c>
      <c r="AZ55">
        <f t="shared" si="81"/>
        <v>16.941425621227747</v>
      </c>
      <c r="BA55">
        <f t="shared" si="82"/>
        <v>0.65692102503252681</v>
      </c>
      <c r="BB55">
        <f t="shared" si="83"/>
        <v>35.542228458088623</v>
      </c>
      <c r="BC55">
        <f t="shared" si="84"/>
        <v>368.11276410419907</v>
      </c>
      <c r="BD55">
        <f t="shared" si="85"/>
        <v>1.7513466995507026E-2</v>
      </c>
    </row>
    <row r="56" spans="1:114" x14ac:dyDescent="0.25">
      <c r="A56" s="1">
        <v>40</v>
      </c>
      <c r="B56" s="1" t="s">
        <v>95</v>
      </c>
      <c r="C56" s="1">
        <v>1492.9999996647239</v>
      </c>
      <c r="D56" s="1">
        <v>0</v>
      </c>
      <c r="E56">
        <f t="shared" si="58"/>
        <v>18.115766143597579</v>
      </c>
      <c r="F56">
        <f t="shared" si="59"/>
        <v>0.26767724665024512</v>
      </c>
      <c r="G56">
        <f t="shared" si="60"/>
        <v>247.62103959339558</v>
      </c>
      <c r="H56">
        <f t="shared" si="61"/>
        <v>5.9985452426014065</v>
      </c>
      <c r="I56">
        <f t="shared" si="62"/>
        <v>1.6403823471738939</v>
      </c>
      <c r="J56">
        <f t="shared" si="63"/>
        <v>20.226926803588867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17.975629806518555</v>
      </c>
      <c r="P56" s="1">
        <v>20.226926803588867</v>
      </c>
      <c r="Q56" s="1">
        <v>17.026508331298828</v>
      </c>
      <c r="R56" s="1">
        <v>401.19979858398437</v>
      </c>
      <c r="S56" s="1">
        <v>376.74093627929687</v>
      </c>
      <c r="T56" s="1">
        <v>3.6786346435546875</v>
      </c>
      <c r="U56" s="1">
        <v>10.801486015319824</v>
      </c>
      <c r="V56" s="1">
        <v>12.17632007598877</v>
      </c>
      <c r="W56" s="1">
        <v>35.753032684326172</v>
      </c>
      <c r="X56" s="1">
        <v>499.83511352539062</v>
      </c>
      <c r="Y56" s="1">
        <v>1500.5775146484375</v>
      </c>
      <c r="Z56" s="1">
        <v>13.401241302490234</v>
      </c>
      <c r="AA56" s="1">
        <v>68.454505920410156</v>
      </c>
      <c r="AB56" s="1">
        <v>-1.6196861267089844</v>
      </c>
      <c r="AC56" s="1">
        <v>0.25393864512443542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0.8330585225423176</v>
      </c>
      <c r="AL56">
        <f t="shared" si="67"/>
        <v>5.9985452426014069E-3</v>
      </c>
      <c r="AM56">
        <f t="shared" si="68"/>
        <v>293.37692680358884</v>
      </c>
      <c r="AN56">
        <f t="shared" si="69"/>
        <v>291.12562980651853</v>
      </c>
      <c r="AO56">
        <f t="shared" si="70"/>
        <v>240.09239697726662</v>
      </c>
      <c r="AP56">
        <f t="shared" si="71"/>
        <v>-0.58018478060965795</v>
      </c>
      <c r="AQ56">
        <f t="shared" si="72"/>
        <v>2.3797927355588322</v>
      </c>
      <c r="AR56">
        <f t="shared" si="73"/>
        <v>34.764588591520045</v>
      </c>
      <c r="AS56">
        <f t="shared" si="74"/>
        <v>23.963102576200221</v>
      </c>
      <c r="AT56">
        <f t="shared" si="75"/>
        <v>19.101278305053711</v>
      </c>
      <c r="AU56">
        <f t="shared" si="76"/>
        <v>2.2191560036817366</v>
      </c>
      <c r="AV56">
        <f t="shared" si="77"/>
        <v>0.24462108543469219</v>
      </c>
      <c r="AW56">
        <f t="shared" si="78"/>
        <v>0.73941038838493844</v>
      </c>
      <c r="AX56">
        <f t="shared" si="79"/>
        <v>1.4797456152967983</v>
      </c>
      <c r="AY56">
        <f t="shared" si="80"/>
        <v>0.15480494049834773</v>
      </c>
      <c r="AZ56">
        <f t="shared" si="81"/>
        <v>16.950775920864217</v>
      </c>
      <c r="BA56">
        <f t="shared" si="82"/>
        <v>0.65727139195147544</v>
      </c>
      <c r="BB56">
        <f t="shared" si="83"/>
        <v>35.538948124142635</v>
      </c>
      <c r="BC56">
        <f t="shared" si="84"/>
        <v>368.12956867140201</v>
      </c>
      <c r="BD56">
        <f t="shared" si="85"/>
        <v>1.7488822631932972E-2</v>
      </c>
    </row>
    <row r="57" spans="1:114" x14ac:dyDescent="0.25">
      <c r="A57" s="1">
        <v>41</v>
      </c>
      <c r="B57" s="1" t="s">
        <v>95</v>
      </c>
      <c r="C57" s="1">
        <v>1493.499999653548</v>
      </c>
      <c r="D57" s="1">
        <v>0</v>
      </c>
      <c r="E57">
        <f t="shared" si="58"/>
        <v>18.104632155120171</v>
      </c>
      <c r="F57">
        <f t="shared" si="59"/>
        <v>0.2674765458670964</v>
      </c>
      <c r="G57">
        <f t="shared" si="60"/>
        <v>247.60278008701621</v>
      </c>
      <c r="H57">
        <f t="shared" si="61"/>
        <v>5.9966957270041252</v>
      </c>
      <c r="I57">
        <f t="shared" si="62"/>
        <v>1.6410032393602805</v>
      </c>
      <c r="J57">
        <f t="shared" si="63"/>
        <v>20.229938507080078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17.977344512939453</v>
      </c>
      <c r="P57" s="1">
        <v>20.229938507080078</v>
      </c>
      <c r="Q57" s="1">
        <v>17.026845932006836</v>
      </c>
      <c r="R57" s="1">
        <v>401.17953491210937</v>
      </c>
      <c r="S57" s="1">
        <v>376.73617553710937</v>
      </c>
      <c r="T57" s="1">
        <v>3.6785488128662109</v>
      </c>
      <c r="U57" s="1">
        <v>10.798853874206543</v>
      </c>
      <c r="V57" s="1">
        <v>12.174762725830078</v>
      </c>
      <c r="W57" s="1">
        <v>35.740581512451172</v>
      </c>
      <c r="X57" s="1">
        <v>499.86102294921875</v>
      </c>
      <c r="Y57" s="1">
        <v>1500.5321044921875</v>
      </c>
      <c r="Z57" s="1">
        <v>13.46263313293457</v>
      </c>
      <c r="AA57" s="1">
        <v>68.454727172851563</v>
      </c>
      <c r="AB57" s="1">
        <v>-1.6196861267089844</v>
      </c>
      <c r="AC57" s="1">
        <v>0.25393864512443542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0.83310170491536439</v>
      </c>
      <c r="AL57">
        <f t="shared" si="67"/>
        <v>5.9966957270041251E-3</v>
      </c>
      <c r="AM57">
        <f t="shared" si="68"/>
        <v>293.37993850708006</v>
      </c>
      <c r="AN57">
        <f t="shared" si="69"/>
        <v>291.12734451293943</v>
      </c>
      <c r="AO57">
        <f t="shared" si="70"/>
        <v>240.08513135242902</v>
      </c>
      <c r="AP57">
        <f t="shared" si="71"/>
        <v>-0.57946994317674749</v>
      </c>
      <c r="AQ57">
        <f t="shared" si="72"/>
        <v>2.3802358350985804</v>
      </c>
      <c r="AR57">
        <f t="shared" si="73"/>
        <v>34.770949113395304</v>
      </c>
      <c r="AS57">
        <f t="shared" si="74"/>
        <v>23.972095239188761</v>
      </c>
      <c r="AT57">
        <f t="shared" si="75"/>
        <v>19.103641510009766</v>
      </c>
      <c r="AU57">
        <f t="shared" si="76"/>
        <v>2.2194830303325186</v>
      </c>
      <c r="AV57">
        <f t="shared" si="77"/>
        <v>0.24445345920352474</v>
      </c>
      <c r="AW57">
        <f t="shared" si="78"/>
        <v>0.73923259573830002</v>
      </c>
      <c r="AX57">
        <f t="shared" si="79"/>
        <v>1.4802504345942187</v>
      </c>
      <c r="AY57">
        <f t="shared" si="80"/>
        <v>0.15469753164306241</v>
      </c>
      <c r="AZ57">
        <f t="shared" si="81"/>
        <v>16.949580758096257</v>
      </c>
      <c r="BA57">
        <f t="shared" si="82"/>
        <v>0.65723123014138785</v>
      </c>
      <c r="BB57">
        <f t="shared" si="83"/>
        <v>35.522266684062011</v>
      </c>
      <c r="BC57">
        <f t="shared" si="84"/>
        <v>368.13010049409758</v>
      </c>
      <c r="BD57">
        <f t="shared" si="85"/>
        <v>1.7469844784977984E-2</v>
      </c>
    </row>
    <row r="58" spans="1:114" x14ac:dyDescent="0.25">
      <c r="A58" s="1">
        <v>42</v>
      </c>
      <c r="B58" s="1" t="s">
        <v>96</v>
      </c>
      <c r="C58" s="1">
        <v>1493.9999996423721</v>
      </c>
      <c r="D58" s="1">
        <v>0</v>
      </c>
      <c r="E58">
        <f t="shared" si="58"/>
        <v>18.112500126755627</v>
      </c>
      <c r="F58">
        <f t="shared" si="59"/>
        <v>0.26741326536672327</v>
      </c>
      <c r="G58">
        <f t="shared" si="60"/>
        <v>247.51572827982088</v>
      </c>
      <c r="H58">
        <f t="shared" si="61"/>
        <v>5.9968657703585695</v>
      </c>
      <c r="I58">
        <f t="shared" si="62"/>
        <v>1.6413940230547612</v>
      </c>
      <c r="J58">
        <f t="shared" si="63"/>
        <v>20.231937408447266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17.978317260742187</v>
      </c>
      <c r="P58" s="1">
        <v>20.231937408447266</v>
      </c>
      <c r="Q58" s="1">
        <v>17.026865005493164</v>
      </c>
      <c r="R58" s="1">
        <v>401.18026733398438</v>
      </c>
      <c r="S58" s="1">
        <v>376.72674560546875</v>
      </c>
      <c r="T58" s="1">
        <v>3.6767716407775879</v>
      </c>
      <c r="U58" s="1">
        <v>10.797494888305664</v>
      </c>
      <c r="V58" s="1">
        <v>12.168075561523437</v>
      </c>
      <c r="W58" s="1">
        <v>35.733718872070313</v>
      </c>
      <c r="X58" s="1">
        <v>499.84652709960937</v>
      </c>
      <c r="Y58" s="1">
        <v>1500.516845703125</v>
      </c>
      <c r="Z58" s="1">
        <v>13.43929386138916</v>
      </c>
      <c r="AA58" s="1">
        <v>68.454391479492187</v>
      </c>
      <c r="AB58" s="1">
        <v>-1.6196861267089844</v>
      </c>
      <c r="AC58" s="1">
        <v>0.25393864512443542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0.83307754516601551</v>
      </c>
      <c r="AL58">
        <f t="shared" si="67"/>
        <v>5.9968657703585691E-3</v>
      </c>
      <c r="AM58">
        <f t="shared" si="68"/>
        <v>293.38193740844724</v>
      </c>
      <c r="AN58">
        <f t="shared" si="69"/>
        <v>291.12831726074216</v>
      </c>
      <c r="AO58">
        <f t="shared" si="70"/>
        <v>240.08268994623359</v>
      </c>
      <c r="AP58">
        <f t="shared" si="71"/>
        <v>-0.57972295014903585</v>
      </c>
      <c r="AQ58">
        <f t="shared" si="72"/>
        <v>2.3805299651366529</v>
      </c>
      <c r="AR58">
        <f t="shared" si="73"/>
        <v>34.775416356594462</v>
      </c>
      <c r="AS58">
        <f t="shared" si="74"/>
        <v>23.977921468288798</v>
      </c>
      <c r="AT58">
        <f t="shared" si="75"/>
        <v>19.105127334594727</v>
      </c>
      <c r="AU58">
        <f t="shared" si="76"/>
        <v>2.2196886643618488</v>
      </c>
      <c r="AV58">
        <f t="shared" si="77"/>
        <v>0.24440060254425061</v>
      </c>
      <c r="AW58">
        <f t="shared" si="78"/>
        <v>0.73913594208189171</v>
      </c>
      <c r="AX58">
        <f t="shared" si="79"/>
        <v>1.480552722279957</v>
      </c>
      <c r="AY58">
        <f t="shared" si="80"/>
        <v>0.15466366338106491</v>
      </c>
      <c r="AZ58">
        <f t="shared" si="81"/>
        <v>16.943538560998473</v>
      </c>
      <c r="BA58">
        <f t="shared" si="82"/>
        <v>0.65701660730781897</v>
      </c>
      <c r="BB58">
        <f t="shared" si="83"/>
        <v>35.513464932825222</v>
      </c>
      <c r="BC58">
        <f t="shared" si="84"/>
        <v>368.11693050556153</v>
      </c>
      <c r="BD58">
        <f t="shared" si="85"/>
        <v>1.7473731436745486E-2</v>
      </c>
    </row>
    <row r="59" spans="1:114" x14ac:dyDescent="0.25">
      <c r="A59" s="1">
        <v>43</v>
      </c>
      <c r="B59" s="1" t="s">
        <v>96</v>
      </c>
      <c r="C59" s="1">
        <v>1494.4999996311963</v>
      </c>
      <c r="D59" s="1">
        <v>0</v>
      </c>
      <c r="E59">
        <f t="shared" si="58"/>
        <v>18.088663433331959</v>
      </c>
      <c r="F59">
        <f t="shared" si="59"/>
        <v>0.26735797954225521</v>
      </c>
      <c r="G59">
        <f t="shared" si="60"/>
        <v>247.64155331236594</v>
      </c>
      <c r="H59">
        <f t="shared" si="61"/>
        <v>5.9964317177555708</v>
      </c>
      <c r="I59">
        <f t="shared" si="62"/>
        <v>1.6415825436387923</v>
      </c>
      <c r="J59">
        <f t="shared" si="63"/>
        <v>20.232177734375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17.979415893554687</v>
      </c>
      <c r="P59" s="1">
        <v>20.232177734375</v>
      </c>
      <c r="Q59" s="1">
        <v>17.027074813842773</v>
      </c>
      <c r="R59" s="1">
        <v>401.14968872070312</v>
      </c>
      <c r="S59" s="1">
        <v>376.72467041015625</v>
      </c>
      <c r="T59" s="1">
        <v>3.6749680042266846</v>
      </c>
      <c r="U59" s="1">
        <v>10.795285224914551</v>
      </c>
      <c r="V59" s="1">
        <v>12.161234855651855</v>
      </c>
      <c r="W59" s="1">
        <v>35.723846435546875</v>
      </c>
      <c r="X59" s="1">
        <v>499.8399658203125</v>
      </c>
      <c r="Y59" s="1">
        <v>1500.46923828125</v>
      </c>
      <c r="Z59" s="1">
        <v>13.491196632385254</v>
      </c>
      <c r="AA59" s="1">
        <v>68.454216003417969</v>
      </c>
      <c r="AB59" s="1">
        <v>-1.6196861267089844</v>
      </c>
      <c r="AC59" s="1">
        <v>0.25393864512443542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0.83306660970052071</v>
      </c>
      <c r="AL59">
        <f t="shared" si="67"/>
        <v>5.9964317177555711E-3</v>
      </c>
      <c r="AM59">
        <f t="shared" si="68"/>
        <v>293.38217773437498</v>
      </c>
      <c r="AN59">
        <f t="shared" si="69"/>
        <v>291.12941589355466</v>
      </c>
      <c r="AO59">
        <f t="shared" si="70"/>
        <v>240.07507275890384</v>
      </c>
      <c r="AP59">
        <f t="shared" si="71"/>
        <v>-0.57947725304122188</v>
      </c>
      <c r="AQ59">
        <f t="shared" si="72"/>
        <v>2.3805653302435994</v>
      </c>
      <c r="AR59">
        <f t="shared" si="73"/>
        <v>34.776022124404086</v>
      </c>
      <c r="AS59">
        <f t="shared" si="74"/>
        <v>23.980736899489536</v>
      </c>
      <c r="AT59">
        <f t="shared" si="75"/>
        <v>19.105796813964844</v>
      </c>
      <c r="AU59">
        <f t="shared" si="76"/>
        <v>2.219781323920476</v>
      </c>
      <c r="AV59">
        <f t="shared" si="77"/>
        <v>0.24435442188082987</v>
      </c>
      <c r="AW59">
        <f t="shared" si="78"/>
        <v>0.73898278660480721</v>
      </c>
      <c r="AX59">
        <f t="shared" si="79"/>
        <v>1.4807985373156689</v>
      </c>
      <c r="AY59">
        <f t="shared" si="80"/>
        <v>0.15463407295876452</v>
      </c>
      <c r="AZ59">
        <f t="shared" si="81"/>
        <v>16.952108381866644</v>
      </c>
      <c r="BA59">
        <f t="shared" si="82"/>
        <v>0.6573542238227934</v>
      </c>
      <c r="BB59">
        <f t="shared" si="83"/>
        <v>35.505921979922292</v>
      </c>
      <c r="BC59">
        <f t="shared" si="84"/>
        <v>368.12618613269399</v>
      </c>
      <c r="BD59">
        <f t="shared" si="85"/>
        <v>1.7446590239398294E-2</v>
      </c>
    </row>
    <row r="60" spans="1:114" x14ac:dyDescent="0.25">
      <c r="A60" s="1">
        <v>44</v>
      </c>
      <c r="B60" s="1" t="s">
        <v>97</v>
      </c>
      <c r="C60" s="1">
        <v>1494.9999996200204</v>
      </c>
      <c r="D60" s="1">
        <v>0</v>
      </c>
      <c r="E60">
        <f t="shared" si="58"/>
        <v>18.125527066748411</v>
      </c>
      <c r="F60">
        <f t="shared" si="59"/>
        <v>0.26729459719754223</v>
      </c>
      <c r="G60">
        <f t="shared" si="60"/>
        <v>247.35970828820433</v>
      </c>
      <c r="H60">
        <f t="shared" si="61"/>
        <v>5.9965114269239344</v>
      </c>
      <c r="I60">
        <f t="shared" si="62"/>
        <v>1.6419560646910183</v>
      </c>
      <c r="J60">
        <f t="shared" si="63"/>
        <v>20.234107971191406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17.980606079101563</v>
      </c>
      <c r="P60" s="1">
        <v>20.234107971191406</v>
      </c>
      <c r="Q60" s="1">
        <v>17.027458190917969</v>
      </c>
      <c r="R60" s="1">
        <v>401.17208862304687</v>
      </c>
      <c r="S60" s="1">
        <v>376.70388793945312</v>
      </c>
      <c r="T60" s="1">
        <v>3.6738457679748535</v>
      </c>
      <c r="U60" s="1">
        <v>10.793989181518555</v>
      </c>
      <c r="V60" s="1">
        <v>12.156598091125488</v>
      </c>
      <c r="W60" s="1">
        <v>35.716850280761719</v>
      </c>
      <c r="X60" s="1">
        <v>499.85946655273437</v>
      </c>
      <c r="Y60" s="1">
        <v>1500.4498291015625</v>
      </c>
      <c r="Z60" s="1">
        <v>13.535809516906738</v>
      </c>
      <c r="AA60" s="1">
        <v>68.454147338867188</v>
      </c>
      <c r="AB60" s="1">
        <v>-1.6196861267089844</v>
      </c>
      <c r="AC60" s="1">
        <v>0.25393864512443542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0.8330991109212238</v>
      </c>
      <c r="AL60">
        <f t="shared" si="67"/>
        <v>5.9965114269239341E-3</v>
      </c>
      <c r="AM60">
        <f t="shared" si="68"/>
        <v>293.38410797119138</v>
      </c>
      <c r="AN60">
        <f t="shared" si="69"/>
        <v>291.13060607910154</v>
      </c>
      <c r="AO60">
        <f t="shared" si="70"/>
        <v>240.07196729022326</v>
      </c>
      <c r="AP60">
        <f t="shared" si="71"/>
        <v>-0.57965425810789883</v>
      </c>
      <c r="AQ60">
        <f t="shared" si="72"/>
        <v>2.3808493904968278</v>
      </c>
      <c r="AR60">
        <f t="shared" si="73"/>
        <v>34.780206650021611</v>
      </c>
      <c r="AS60">
        <f t="shared" si="74"/>
        <v>23.986217468503057</v>
      </c>
      <c r="AT60">
        <f t="shared" si="75"/>
        <v>19.107357025146484</v>
      </c>
      <c r="AU60">
        <f t="shared" si="76"/>
        <v>2.2199972787297608</v>
      </c>
      <c r="AV60">
        <f t="shared" si="77"/>
        <v>0.24430147611145167</v>
      </c>
      <c r="AW60">
        <f t="shared" si="78"/>
        <v>0.73889332580580958</v>
      </c>
      <c r="AX60">
        <f t="shared" si="79"/>
        <v>1.4811039529239514</v>
      </c>
      <c r="AY60">
        <f t="shared" si="80"/>
        <v>0.15460014794340643</v>
      </c>
      <c r="AZ60">
        <f t="shared" si="81"/>
        <v>16.932797916859947</v>
      </c>
      <c r="BA60">
        <f t="shared" si="82"/>
        <v>0.65664230236976473</v>
      </c>
      <c r="BB60">
        <f t="shared" si="83"/>
        <v>35.49753273254953</v>
      </c>
      <c r="BC60">
        <f t="shared" si="84"/>
        <v>368.08788045617143</v>
      </c>
      <c r="BD60">
        <f t="shared" si="85"/>
        <v>1.7479833607920863E-2</v>
      </c>
    </row>
    <row r="61" spans="1:114" x14ac:dyDescent="0.25">
      <c r="A61" s="1">
        <v>45</v>
      </c>
      <c r="B61" s="1" t="s">
        <v>97</v>
      </c>
      <c r="C61" s="1">
        <v>1495.4999996088445</v>
      </c>
      <c r="D61" s="1">
        <v>0</v>
      </c>
      <c r="E61">
        <f t="shared" si="58"/>
        <v>18.143078955944684</v>
      </c>
      <c r="F61">
        <f t="shared" si="59"/>
        <v>0.26710321819014887</v>
      </c>
      <c r="G61">
        <f t="shared" si="60"/>
        <v>247.16092086389062</v>
      </c>
      <c r="H61">
        <f t="shared" si="61"/>
        <v>5.9947692815013136</v>
      </c>
      <c r="I61">
        <f t="shared" si="62"/>
        <v>1.6425553208374488</v>
      </c>
      <c r="J61">
        <f t="shared" si="63"/>
        <v>20.237068176269531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17.981695175170898</v>
      </c>
      <c r="P61" s="1">
        <v>20.237068176269531</v>
      </c>
      <c r="Q61" s="1">
        <v>17.027423858642578</v>
      </c>
      <c r="R61" s="1">
        <v>401.1861572265625</v>
      </c>
      <c r="S61" s="1">
        <v>376.69696044921875</v>
      </c>
      <c r="T61" s="1">
        <v>3.6732549667358398</v>
      </c>
      <c r="U61" s="1">
        <v>10.791569709777832</v>
      </c>
      <c r="V61" s="1">
        <v>12.15384578704834</v>
      </c>
      <c r="W61" s="1">
        <v>35.706501007080078</v>
      </c>
      <c r="X61" s="1">
        <v>499.84384155273437</v>
      </c>
      <c r="Y61" s="1">
        <v>1500.3839111328125</v>
      </c>
      <c r="Z61" s="1">
        <v>13.668052673339844</v>
      </c>
      <c r="AA61" s="1">
        <v>68.454338073730469</v>
      </c>
      <c r="AB61" s="1">
        <v>-1.6196861267089844</v>
      </c>
      <c r="AC61" s="1">
        <v>0.25393864512443542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0.83307306925455715</v>
      </c>
      <c r="AL61">
        <f t="shared" si="67"/>
        <v>5.9947692815013132E-3</v>
      </c>
      <c r="AM61">
        <f t="shared" si="68"/>
        <v>293.38706817626951</v>
      </c>
      <c r="AN61">
        <f t="shared" si="69"/>
        <v>291.13169517517088</v>
      </c>
      <c r="AO61">
        <f t="shared" si="70"/>
        <v>240.061420415459</v>
      </c>
      <c r="AP61">
        <f t="shared" si="71"/>
        <v>-0.5791077003517402</v>
      </c>
      <c r="AQ61">
        <f t="shared" si="72"/>
        <v>2.3812850820968099</v>
      </c>
      <c r="AR61">
        <f t="shared" si="73"/>
        <v>34.786474445666052</v>
      </c>
      <c r="AS61">
        <f t="shared" si="74"/>
        <v>23.99490473588822</v>
      </c>
      <c r="AT61">
        <f t="shared" si="75"/>
        <v>19.109381675720215</v>
      </c>
      <c r="AU61">
        <f t="shared" si="76"/>
        <v>2.2202775458335959</v>
      </c>
      <c r="AV61">
        <f t="shared" si="77"/>
        <v>0.24414159657956566</v>
      </c>
      <c r="AW61">
        <f t="shared" si="78"/>
        <v>0.73872976125936107</v>
      </c>
      <c r="AX61">
        <f t="shared" si="79"/>
        <v>1.4815477845742349</v>
      </c>
      <c r="AY61">
        <f t="shared" si="80"/>
        <v>0.15449770620955913</v>
      </c>
      <c r="AZ61">
        <f t="shared" si="81"/>
        <v>16.919237235431311</v>
      </c>
      <c r="BA61">
        <f t="shared" si="82"/>
        <v>0.65612666629735006</v>
      </c>
      <c r="BB61">
        <f t="shared" si="83"/>
        <v>35.481696870161642</v>
      </c>
      <c r="BC61">
        <f t="shared" si="84"/>
        <v>368.07260963842418</v>
      </c>
      <c r="BD61">
        <f t="shared" si="85"/>
        <v>1.7489680322548926E-2</v>
      </c>
      <c r="BE61">
        <f>AVERAGE(E47:E61)</f>
        <v>18.127170587788669</v>
      </c>
      <c r="BF61">
        <f>AVERAGE(O47:O61)</f>
        <v>17.974101511637368</v>
      </c>
      <c r="BG61">
        <f>AVERAGE(P47:P61)</f>
        <v>20.22746493021647</v>
      </c>
      <c r="BH61" t="e">
        <f>AVERAGE(B47:B61)</f>
        <v>#DIV/0!</v>
      </c>
      <c r="BI61">
        <f t="shared" ref="BI61:DJ61" si="86">AVERAGE(C47:C61)</f>
        <v>1492.0999996848404</v>
      </c>
      <c r="BJ61">
        <f t="shared" si="86"/>
        <v>0</v>
      </c>
      <c r="BK61">
        <f t="shared" si="86"/>
        <v>18.127170587788669</v>
      </c>
      <c r="BL61">
        <f t="shared" si="86"/>
        <v>0.26773961844281613</v>
      </c>
      <c r="BM61">
        <f t="shared" si="86"/>
        <v>247.5696275876283</v>
      </c>
      <c r="BN61">
        <f t="shared" si="86"/>
        <v>5.9996929535834083</v>
      </c>
      <c r="BO61">
        <f t="shared" si="86"/>
        <v>1.6403394189281491</v>
      </c>
      <c r="BP61">
        <f t="shared" si="86"/>
        <v>20.22746493021647</v>
      </c>
      <c r="BQ61">
        <f t="shared" si="86"/>
        <v>6</v>
      </c>
      <c r="BR61">
        <f t="shared" si="86"/>
        <v>1.4200000166893005</v>
      </c>
      <c r="BS61">
        <f t="shared" si="86"/>
        <v>1</v>
      </c>
      <c r="BT61">
        <f t="shared" si="86"/>
        <v>2.8400000333786011</v>
      </c>
      <c r="BU61">
        <f t="shared" si="86"/>
        <v>17.974101511637368</v>
      </c>
      <c r="BV61">
        <f t="shared" si="86"/>
        <v>20.22746493021647</v>
      </c>
      <c r="BW61">
        <f t="shared" si="86"/>
        <v>17.026564153035483</v>
      </c>
      <c r="BX61">
        <f t="shared" si="86"/>
        <v>401.20718790690103</v>
      </c>
      <c r="BY61">
        <f t="shared" si="86"/>
        <v>376.73667399088544</v>
      </c>
      <c r="BZ61">
        <f t="shared" si="86"/>
        <v>3.6798463185628254</v>
      </c>
      <c r="CA61">
        <f t="shared" si="86"/>
        <v>10.803311983744303</v>
      </c>
      <c r="CB61">
        <f t="shared" si="86"/>
        <v>12.181458981831868</v>
      </c>
      <c r="CC61">
        <f t="shared" si="86"/>
        <v>35.762386067708334</v>
      </c>
      <c r="CD61">
        <f t="shared" si="86"/>
        <v>499.88669840494794</v>
      </c>
      <c r="CE61">
        <f t="shared" si="86"/>
        <v>1500.5030192057291</v>
      </c>
      <c r="CF61">
        <f t="shared" si="86"/>
        <v>13.481934165954589</v>
      </c>
      <c r="CG61">
        <f t="shared" si="86"/>
        <v>68.454244486490879</v>
      </c>
      <c r="CH61">
        <f t="shared" si="86"/>
        <v>-1.6196861267089844</v>
      </c>
      <c r="CI61">
        <f t="shared" si="86"/>
        <v>0.25393864512443542</v>
      </c>
      <c r="CJ61">
        <f t="shared" si="86"/>
        <v>0.73333334922790527</v>
      </c>
      <c r="CK61">
        <f t="shared" si="86"/>
        <v>-0.21956524252891541</v>
      </c>
      <c r="CL61">
        <f t="shared" si="86"/>
        <v>2.737391471862793</v>
      </c>
      <c r="CM61">
        <f t="shared" si="86"/>
        <v>1</v>
      </c>
      <c r="CN61">
        <f t="shared" si="86"/>
        <v>0</v>
      </c>
      <c r="CO61">
        <f t="shared" si="86"/>
        <v>0.15999999642372131</v>
      </c>
      <c r="CP61">
        <f t="shared" si="86"/>
        <v>111115</v>
      </c>
      <c r="CQ61">
        <f t="shared" si="86"/>
        <v>0.83314449734157958</v>
      </c>
      <c r="CR61">
        <f t="shared" si="86"/>
        <v>5.9996929535834085E-3</v>
      </c>
      <c r="CS61">
        <f t="shared" si="86"/>
        <v>293.37746493021649</v>
      </c>
      <c r="CT61">
        <f t="shared" si="86"/>
        <v>291.12410151163743</v>
      </c>
      <c r="CU61">
        <f t="shared" si="86"/>
        <v>240.0804777066997</v>
      </c>
      <c r="CV61">
        <f t="shared" si="86"/>
        <v>-0.58119354428712533</v>
      </c>
      <c r="CW61">
        <f t="shared" si="86"/>
        <v>2.3798719782377358</v>
      </c>
      <c r="CX61">
        <f t="shared" si="86"/>
        <v>34.765878952722439</v>
      </c>
      <c r="CY61">
        <f t="shared" si="86"/>
        <v>23.962566968978127</v>
      </c>
      <c r="CZ61">
        <f t="shared" si="86"/>
        <v>19.100783220926921</v>
      </c>
      <c r="DA61">
        <f t="shared" si="86"/>
        <v>2.2190875705991155</v>
      </c>
      <c r="DB61">
        <f t="shared" si="86"/>
        <v>0.24467314559007178</v>
      </c>
      <c r="DC61">
        <f t="shared" si="86"/>
        <v>0.7395325593095865</v>
      </c>
      <c r="DD61">
        <f t="shared" si="86"/>
        <v>1.4795550112895297</v>
      </c>
      <c r="DE61">
        <f t="shared" si="86"/>
        <v>0.154838301589346</v>
      </c>
      <c r="DF61">
        <f t="shared" si="86"/>
        <v>16.947191809071075</v>
      </c>
      <c r="DG61">
        <f t="shared" si="86"/>
        <v>0.65714234646320124</v>
      </c>
      <c r="DH61">
        <f t="shared" si="86"/>
        <v>35.54397550154836</v>
      </c>
      <c r="DI61">
        <f t="shared" si="86"/>
        <v>368.11988525641414</v>
      </c>
      <c r="DJ61">
        <f t="shared" si="86"/>
        <v>1.7502777718137099E-2</v>
      </c>
    </row>
    <row r="62" spans="1:114" x14ac:dyDescent="0.25">
      <c r="A62" s="1" t="s">
        <v>9</v>
      </c>
      <c r="B62" s="1" t="s">
        <v>98</v>
      </c>
    </row>
    <row r="63" spans="1:114" x14ac:dyDescent="0.25">
      <c r="A63" s="1" t="s">
        <v>9</v>
      </c>
      <c r="B63" s="1" t="s">
        <v>99</v>
      </c>
    </row>
    <row r="64" spans="1:114" x14ac:dyDescent="0.25">
      <c r="A64" s="1" t="s">
        <v>9</v>
      </c>
      <c r="B64" s="1" t="s">
        <v>100</v>
      </c>
    </row>
    <row r="65" spans="1:114" x14ac:dyDescent="0.25">
      <c r="A65" s="1">
        <v>46</v>
      </c>
      <c r="B65" s="1" t="s">
        <v>101</v>
      </c>
      <c r="C65" s="1">
        <v>1648.9999996647239</v>
      </c>
      <c r="D65" s="1">
        <v>0</v>
      </c>
      <c r="E65">
        <f t="shared" ref="E65:E79" si="87">(R65-S65*(1000-T65)/(1000-U65))*AK65</f>
        <v>17.568400735047568</v>
      </c>
      <c r="F65">
        <f t="shared" ref="F65:F79" si="88">IF(AV65&lt;&gt;0,1/(1/AV65-1/N65),0)</f>
        <v>0.23015301897375859</v>
      </c>
      <c r="G65">
        <f t="shared" ref="G65:G79" si="89">((AY65-AL65/2)*S65-E65)/(AY65+AL65/2)</f>
        <v>233.04782093617067</v>
      </c>
      <c r="H65">
        <f t="shared" ref="H65:H79" si="90">AL65*1000</f>
        <v>5.6922633003356742</v>
      </c>
      <c r="I65">
        <f t="shared" ref="I65:I79" si="91">(AQ65-AW65)</f>
        <v>1.7802966549506052</v>
      </c>
      <c r="J65">
        <f t="shared" ref="J65:J79" si="92">(P65+AP65*D65)</f>
        <v>22.61219596862793</v>
      </c>
      <c r="K65" s="1">
        <v>6</v>
      </c>
      <c r="L65">
        <f t="shared" ref="L65:L79" si="93">(K65*AE65+AF65)</f>
        <v>1.4200000166893005</v>
      </c>
      <c r="M65" s="1">
        <v>1</v>
      </c>
      <c r="N65">
        <f t="shared" ref="N65:N79" si="94">L65*(M65+1)*(M65+1)/(M65*M65+1)</f>
        <v>2.8400000333786011</v>
      </c>
      <c r="O65" s="1">
        <v>22.1072998046875</v>
      </c>
      <c r="P65" s="1">
        <v>22.61219596862793</v>
      </c>
      <c r="Q65" s="1">
        <v>22.11444091796875</v>
      </c>
      <c r="R65" s="1">
        <v>400.21234130859375</v>
      </c>
      <c r="S65" s="1">
        <v>376.55499267578125</v>
      </c>
      <c r="T65" s="1">
        <v>7.4937171936035156</v>
      </c>
      <c r="U65" s="1">
        <v>14.228135108947754</v>
      </c>
      <c r="V65" s="1">
        <v>19.204792022705078</v>
      </c>
      <c r="W65" s="1">
        <v>36.463661193847656</v>
      </c>
      <c r="X65" s="1">
        <v>499.93389892578125</v>
      </c>
      <c r="Y65" s="1">
        <v>1500.503173828125</v>
      </c>
      <c r="Z65" s="1">
        <v>15.044445991516113</v>
      </c>
      <c r="AA65" s="1">
        <v>68.449981689453125</v>
      </c>
      <c r="AB65" s="1">
        <v>-1.8403892517089844</v>
      </c>
      <c r="AC65" s="1">
        <v>0.22466179728507996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ref="AK65:AK79" si="95">X65*0.000001/(K65*0.0001)</f>
        <v>0.83322316487630188</v>
      </c>
      <c r="AL65">
        <f t="shared" ref="AL65:AL79" si="96">(U65-T65)/(1000-U65)*AK65</f>
        <v>5.6922633003356742E-3</v>
      </c>
      <c r="AM65">
        <f t="shared" ref="AM65:AM79" si="97">(P65+273.15)</f>
        <v>295.76219596862791</v>
      </c>
      <c r="AN65">
        <f t="shared" ref="AN65:AN79" si="98">(O65+273.15)</f>
        <v>295.25729980468748</v>
      </c>
      <c r="AO65">
        <f t="shared" ref="AO65:AO79" si="99">(Y65*AG65+Z65*AH65)*AI65</f>
        <v>240.08050244628248</v>
      </c>
      <c r="AP65">
        <f t="shared" ref="AP65:AP79" si="100">((AO65+0.00000010773*(AN65^4-AM65^4))-AL65*44100)/(L65*51.4+0.00000043092*AM65^3)</f>
        <v>-0.19685643310589643</v>
      </c>
      <c r="AQ65">
        <f t="shared" ref="AQ65:AQ79" si="101">0.61365*EXP(17.502*J65/(240.97+J65))</f>
        <v>2.7542122426331441</v>
      </c>
      <c r="AR65">
        <f t="shared" ref="AR65:AR79" si="102">AQ65*1000/AA65</f>
        <v>40.23685872011734</v>
      </c>
      <c r="AS65">
        <f t="shared" ref="AS65:AS79" si="103">(AR65-U65)</f>
        <v>26.008723611169586</v>
      </c>
      <c r="AT65">
        <f t="shared" ref="AT65:AT79" si="104">IF(D65,P65,(O65+P65)/2)</f>
        <v>22.359747886657715</v>
      </c>
      <c r="AU65">
        <f t="shared" ref="AU65:AU79" si="105">0.61365*EXP(17.502*AT65/(240.97+AT65))</f>
        <v>2.7122868147415784</v>
      </c>
      <c r="AV65">
        <f t="shared" ref="AV65:AV79" si="106">IF(AS65&lt;&gt;0,(1000-(AR65+U65)/2)/AS65*AL65,0)</f>
        <v>0.21289967321558889</v>
      </c>
      <c r="AW65">
        <f t="shared" ref="AW65:AW79" si="107">U65*AA65/1000</f>
        <v>0.97391558768253894</v>
      </c>
      <c r="AX65">
        <f t="shared" ref="AX65:AX79" si="108">(AU65-AW65)</f>
        <v>1.7383712270590395</v>
      </c>
      <c r="AY65">
        <f t="shared" ref="AY65:AY79" si="109">1/(1.6/F65+1.37/N65)</f>
        <v>0.13451181821021016</v>
      </c>
      <c r="AZ65">
        <f t="shared" ref="AZ65:AZ79" si="110">G65*AA65*0.001</f>
        <v>15.952119075847834</v>
      </c>
      <c r="BA65">
        <f t="shared" ref="BA65:BA79" si="111">G65/S65</f>
        <v>0.61889451864691614</v>
      </c>
      <c r="BB65">
        <f t="shared" ref="BB65:BB79" si="112">(1-AL65*AA65/AQ65/F65)*100</f>
        <v>38.532685906800033</v>
      </c>
      <c r="BC65">
        <f t="shared" ref="BC65:BC79" si="113">(S65-E65/(N65/1.35))</f>
        <v>368.20381636818843</v>
      </c>
      <c r="BD65">
        <f t="shared" ref="BD65:BD79" si="114">E65*BB65/100/BC65</f>
        <v>1.8385406052702436E-2</v>
      </c>
    </row>
    <row r="66" spans="1:114" x14ac:dyDescent="0.25">
      <c r="A66" s="1">
        <v>47</v>
      </c>
      <c r="B66" s="1" t="s">
        <v>101</v>
      </c>
      <c r="C66" s="1">
        <v>1648.9999996647239</v>
      </c>
      <c r="D66" s="1">
        <v>0</v>
      </c>
      <c r="E66">
        <f t="shared" si="87"/>
        <v>17.568400735047568</v>
      </c>
      <c r="F66">
        <f t="shared" si="88"/>
        <v>0.23015301897375859</v>
      </c>
      <c r="G66">
        <f t="shared" si="89"/>
        <v>233.04782093617067</v>
      </c>
      <c r="H66">
        <f t="shared" si="90"/>
        <v>5.6922633003356742</v>
      </c>
      <c r="I66">
        <f t="shared" si="91"/>
        <v>1.7802966549506052</v>
      </c>
      <c r="J66">
        <f t="shared" si="92"/>
        <v>22.61219596862793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22.1072998046875</v>
      </c>
      <c r="P66" s="1">
        <v>22.61219596862793</v>
      </c>
      <c r="Q66" s="1">
        <v>22.11444091796875</v>
      </c>
      <c r="R66" s="1">
        <v>400.21234130859375</v>
      </c>
      <c r="S66" s="1">
        <v>376.55499267578125</v>
      </c>
      <c r="T66" s="1">
        <v>7.4937171936035156</v>
      </c>
      <c r="U66" s="1">
        <v>14.228135108947754</v>
      </c>
      <c r="V66" s="1">
        <v>19.204792022705078</v>
      </c>
      <c r="W66" s="1">
        <v>36.463661193847656</v>
      </c>
      <c r="X66" s="1">
        <v>499.93389892578125</v>
      </c>
      <c r="Y66" s="1">
        <v>1500.503173828125</v>
      </c>
      <c r="Z66" s="1">
        <v>15.044445991516113</v>
      </c>
      <c r="AA66" s="1">
        <v>68.449981689453125</v>
      </c>
      <c r="AB66" s="1">
        <v>-1.8403892517089844</v>
      </c>
      <c r="AC66" s="1">
        <v>0.22466179728507996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0.83322316487630188</v>
      </c>
      <c r="AL66">
        <f t="shared" si="96"/>
        <v>5.6922633003356742E-3</v>
      </c>
      <c r="AM66">
        <f t="shared" si="97"/>
        <v>295.76219596862791</v>
      </c>
      <c r="AN66">
        <f t="shared" si="98"/>
        <v>295.25729980468748</v>
      </c>
      <c r="AO66">
        <f t="shared" si="99"/>
        <v>240.08050244628248</v>
      </c>
      <c r="AP66">
        <f t="shared" si="100"/>
        <v>-0.19685643310589643</v>
      </c>
      <c r="AQ66">
        <f t="shared" si="101"/>
        <v>2.7542122426331441</v>
      </c>
      <c r="AR66">
        <f t="shared" si="102"/>
        <v>40.23685872011734</v>
      </c>
      <c r="AS66">
        <f t="shared" si="103"/>
        <v>26.008723611169586</v>
      </c>
      <c r="AT66">
        <f t="shared" si="104"/>
        <v>22.359747886657715</v>
      </c>
      <c r="AU66">
        <f t="shared" si="105"/>
        <v>2.7122868147415784</v>
      </c>
      <c r="AV66">
        <f t="shared" si="106"/>
        <v>0.21289967321558889</v>
      </c>
      <c r="AW66">
        <f t="shared" si="107"/>
        <v>0.97391558768253894</v>
      </c>
      <c r="AX66">
        <f t="shared" si="108"/>
        <v>1.7383712270590395</v>
      </c>
      <c r="AY66">
        <f t="shared" si="109"/>
        <v>0.13451181821021016</v>
      </c>
      <c r="AZ66">
        <f t="shared" si="110"/>
        <v>15.952119075847834</v>
      </c>
      <c r="BA66">
        <f t="shared" si="111"/>
        <v>0.61889451864691614</v>
      </c>
      <c r="BB66">
        <f t="shared" si="112"/>
        <v>38.532685906800033</v>
      </c>
      <c r="BC66">
        <f t="shared" si="113"/>
        <v>368.20381636818843</v>
      </c>
      <c r="BD66">
        <f t="shared" si="114"/>
        <v>1.8385406052702436E-2</v>
      </c>
    </row>
    <row r="67" spans="1:114" x14ac:dyDescent="0.25">
      <c r="A67" s="1">
        <v>48</v>
      </c>
      <c r="B67" s="1" t="s">
        <v>101</v>
      </c>
      <c r="C67" s="1">
        <v>1649.499999653548</v>
      </c>
      <c r="D67" s="1">
        <v>0</v>
      </c>
      <c r="E67">
        <f t="shared" si="87"/>
        <v>17.549148129838215</v>
      </c>
      <c r="F67">
        <f t="shared" si="88"/>
        <v>0.23013662693312337</v>
      </c>
      <c r="G67">
        <f t="shared" si="89"/>
        <v>233.1998012548168</v>
      </c>
      <c r="H67">
        <f t="shared" si="90"/>
        <v>5.6937047894046424</v>
      </c>
      <c r="I67">
        <f t="shared" si="91"/>
        <v>1.7808701050823337</v>
      </c>
      <c r="J67">
        <f t="shared" si="92"/>
        <v>22.615968704223633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22.109731674194336</v>
      </c>
      <c r="P67" s="1">
        <v>22.615968704223633</v>
      </c>
      <c r="Q67" s="1">
        <v>22.114164352416992</v>
      </c>
      <c r="R67" s="1">
        <v>400.21624755859375</v>
      </c>
      <c r="S67" s="1">
        <v>376.58041381835937</v>
      </c>
      <c r="T67" s="1">
        <v>7.4925241470336914</v>
      </c>
      <c r="U67" s="1">
        <v>14.228860855102539</v>
      </c>
      <c r="V67" s="1">
        <v>19.199041366577148</v>
      </c>
      <c r="W67" s="1">
        <v>36.460407257080078</v>
      </c>
      <c r="X67" s="1">
        <v>499.91769409179687</v>
      </c>
      <c r="Y67" s="1">
        <v>1500.4742431640625</v>
      </c>
      <c r="Z67" s="1">
        <v>15.068642616271973</v>
      </c>
      <c r="AA67" s="1">
        <v>68.450523376464844</v>
      </c>
      <c r="AB67" s="1">
        <v>-1.8403892517089844</v>
      </c>
      <c r="AC67" s="1">
        <v>0.22466179728507996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0.8331961568196613</v>
      </c>
      <c r="AL67">
        <f t="shared" si="96"/>
        <v>5.6937047894046423E-3</v>
      </c>
      <c r="AM67">
        <f t="shared" si="97"/>
        <v>295.76596870422361</v>
      </c>
      <c r="AN67">
        <f t="shared" si="98"/>
        <v>295.25973167419431</v>
      </c>
      <c r="AO67">
        <f t="shared" si="99"/>
        <v>240.07587354013594</v>
      </c>
      <c r="AP67">
        <f t="shared" si="100"/>
        <v>-0.19784532577491559</v>
      </c>
      <c r="AQ67">
        <f t="shared" si="101"/>
        <v>2.7548430776649955</v>
      </c>
      <c r="AR67">
        <f t="shared" si="102"/>
        <v>40.245756230582536</v>
      </c>
      <c r="AS67">
        <f t="shared" si="103"/>
        <v>26.016895375479997</v>
      </c>
      <c r="AT67">
        <f t="shared" si="104"/>
        <v>22.362850189208984</v>
      </c>
      <c r="AU67">
        <f t="shared" si="105"/>
        <v>2.7127986219863511</v>
      </c>
      <c r="AV67">
        <f t="shared" si="106"/>
        <v>0.21288564662960224</v>
      </c>
      <c r="AW67">
        <f t="shared" si="107"/>
        <v>0.97397297258266191</v>
      </c>
      <c r="AX67">
        <f t="shared" si="108"/>
        <v>1.7388256494036893</v>
      </c>
      <c r="AY67">
        <f t="shared" si="109"/>
        <v>0.13450285956070052</v>
      </c>
      <c r="AZ67">
        <f t="shared" si="110"/>
        <v>15.962648447179795</v>
      </c>
      <c r="BA67">
        <f t="shared" si="111"/>
        <v>0.61925632002544595</v>
      </c>
      <c r="BB67">
        <f t="shared" si="112"/>
        <v>38.526334439901845</v>
      </c>
      <c r="BC67">
        <f t="shared" si="113"/>
        <v>368.23838927721977</v>
      </c>
      <c r="BD67">
        <f t="shared" si="114"/>
        <v>1.8360506934450432E-2</v>
      </c>
    </row>
    <row r="68" spans="1:114" x14ac:dyDescent="0.25">
      <c r="A68" s="1">
        <v>49</v>
      </c>
      <c r="B68" s="1" t="s">
        <v>102</v>
      </c>
      <c r="C68" s="1">
        <v>1649.9999996423721</v>
      </c>
      <c r="D68" s="1">
        <v>0</v>
      </c>
      <c r="E68">
        <f t="shared" si="87"/>
        <v>17.531045918512575</v>
      </c>
      <c r="F68">
        <f t="shared" si="88"/>
        <v>0.23007504974909032</v>
      </c>
      <c r="G68">
        <f t="shared" si="89"/>
        <v>233.31103988541807</v>
      </c>
      <c r="H68">
        <f t="shared" si="90"/>
        <v>5.694147229641719</v>
      </c>
      <c r="I68">
        <f t="shared" si="91"/>
        <v>1.781449684423547</v>
      </c>
      <c r="J68">
        <f t="shared" si="92"/>
        <v>22.619560241699219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22.112173080444336</v>
      </c>
      <c r="P68" s="1">
        <v>22.619560241699219</v>
      </c>
      <c r="Q68" s="1">
        <v>22.113990783691406</v>
      </c>
      <c r="R68" s="1">
        <v>400.21237182617187</v>
      </c>
      <c r="S68" s="1">
        <v>376.59661865234375</v>
      </c>
      <c r="T68" s="1">
        <v>7.4918627738952637</v>
      </c>
      <c r="U68" s="1">
        <v>14.22910213470459</v>
      </c>
      <c r="V68" s="1">
        <v>19.194580078125</v>
      </c>
      <c r="W68" s="1">
        <v>36.455772399902344</v>
      </c>
      <c r="X68" s="1">
        <v>499.88943481445312</v>
      </c>
      <c r="Y68" s="1">
        <v>1500.3984375</v>
      </c>
      <c r="Z68" s="1">
        <v>15.104510307312012</v>
      </c>
      <c r="AA68" s="1">
        <v>68.450843811035156</v>
      </c>
      <c r="AB68" s="1">
        <v>-1.8403892517089844</v>
      </c>
      <c r="AC68" s="1">
        <v>0.22466179728507996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0.83314905802408845</v>
      </c>
      <c r="AL68">
        <f t="shared" si="96"/>
        <v>5.6941472296417189E-3</v>
      </c>
      <c r="AM68">
        <f t="shared" si="97"/>
        <v>295.7695602416992</v>
      </c>
      <c r="AN68">
        <f t="shared" si="98"/>
        <v>295.26217308044431</v>
      </c>
      <c r="AO68">
        <f t="shared" si="99"/>
        <v>240.06374463415705</v>
      </c>
      <c r="AP68">
        <f t="shared" si="100"/>
        <v>-0.19837449568140822</v>
      </c>
      <c r="AQ68">
        <f t="shared" si="101"/>
        <v>2.7554437322174778</v>
      </c>
      <c r="AR68">
        <f t="shared" si="102"/>
        <v>40.254342807287131</v>
      </c>
      <c r="AS68">
        <f t="shared" si="103"/>
        <v>26.025240672582541</v>
      </c>
      <c r="AT68">
        <f t="shared" si="104"/>
        <v>22.365866661071777</v>
      </c>
      <c r="AU68">
        <f t="shared" si="105"/>
        <v>2.713296350218477</v>
      </c>
      <c r="AV68">
        <f t="shared" si="106"/>
        <v>0.21283295400753652</v>
      </c>
      <c r="AW68">
        <f t="shared" si="107"/>
        <v>0.97399404779393084</v>
      </c>
      <c r="AX68">
        <f t="shared" si="108"/>
        <v>1.7393023024245462</v>
      </c>
      <c r="AY68">
        <f t="shared" si="109"/>
        <v>0.1344692053898455</v>
      </c>
      <c r="AZ68">
        <f t="shared" si="110"/>
        <v>15.970337550586947</v>
      </c>
      <c r="BA68">
        <f t="shared" si="111"/>
        <v>0.61952505234997823</v>
      </c>
      <c r="BB68">
        <f t="shared" si="112"/>
        <v>38.518220806458281</v>
      </c>
      <c r="BC68">
        <f t="shared" si="113"/>
        <v>368.26319903550075</v>
      </c>
      <c r="BD68">
        <f t="shared" si="114"/>
        <v>1.8336469661534949E-2</v>
      </c>
    </row>
    <row r="69" spans="1:114" x14ac:dyDescent="0.25">
      <c r="A69" s="1">
        <v>50</v>
      </c>
      <c r="B69" s="1" t="s">
        <v>102</v>
      </c>
      <c r="C69" s="1">
        <v>1650.4999996311963</v>
      </c>
      <c r="D69" s="1">
        <v>0</v>
      </c>
      <c r="E69">
        <f t="shared" si="87"/>
        <v>17.515496566877083</v>
      </c>
      <c r="F69">
        <f t="shared" si="88"/>
        <v>0.22989787979375972</v>
      </c>
      <c r="G69">
        <f t="shared" si="89"/>
        <v>233.33522637226457</v>
      </c>
      <c r="H69">
        <f t="shared" si="90"/>
        <v>5.6925313809618325</v>
      </c>
      <c r="I69">
        <f t="shared" si="91"/>
        <v>1.7821998135122383</v>
      </c>
      <c r="J69">
        <f t="shared" si="92"/>
        <v>22.623325347900391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22.114103317260742</v>
      </c>
      <c r="P69" s="1">
        <v>22.623325347900391</v>
      </c>
      <c r="Q69" s="1">
        <v>22.114103317260742</v>
      </c>
      <c r="R69" s="1">
        <v>400.2027587890625</v>
      </c>
      <c r="S69" s="1">
        <v>376.60537719726562</v>
      </c>
      <c r="T69" s="1">
        <v>7.491786003112793</v>
      </c>
      <c r="U69" s="1">
        <v>14.227399826049805</v>
      </c>
      <c r="V69" s="1">
        <v>19.192050933837891</v>
      </c>
      <c r="W69" s="1">
        <v>36.446979522705078</v>
      </c>
      <c r="X69" s="1">
        <v>499.86904907226563</v>
      </c>
      <c r="Y69" s="1">
        <v>1500.4034423828125</v>
      </c>
      <c r="Z69" s="1">
        <v>15.086447715759277</v>
      </c>
      <c r="AA69" s="1">
        <v>68.450576782226562</v>
      </c>
      <c r="AB69" s="1">
        <v>-1.8403892517089844</v>
      </c>
      <c r="AC69" s="1">
        <v>0.22466179728507996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0.83311508178710925</v>
      </c>
      <c r="AL69">
        <f t="shared" si="96"/>
        <v>5.6925313809618322E-3</v>
      </c>
      <c r="AM69">
        <f t="shared" si="97"/>
        <v>295.77332534790037</v>
      </c>
      <c r="AN69">
        <f t="shared" si="98"/>
        <v>295.26410331726072</v>
      </c>
      <c r="AO69">
        <f t="shared" si="99"/>
        <v>240.06454541538915</v>
      </c>
      <c r="AP69">
        <f t="shared" si="100"/>
        <v>-0.19776151368340125</v>
      </c>
      <c r="AQ69">
        <f t="shared" si="101"/>
        <v>2.7560735377166972</v>
      </c>
      <c r="AR69">
        <f t="shared" si="102"/>
        <v>40.263700720668311</v>
      </c>
      <c r="AS69">
        <f t="shared" si="103"/>
        <v>26.036300894618506</v>
      </c>
      <c r="AT69">
        <f t="shared" si="104"/>
        <v>22.368714332580566</v>
      </c>
      <c r="AU69">
        <f t="shared" si="105"/>
        <v>2.7137662991430251</v>
      </c>
      <c r="AV69">
        <f t="shared" si="106"/>
        <v>0.21268133493509081</v>
      </c>
      <c r="AW69">
        <f t="shared" si="107"/>
        <v>0.97387372420445895</v>
      </c>
      <c r="AX69">
        <f t="shared" si="108"/>
        <v>1.7398925749385663</v>
      </c>
      <c r="AY69">
        <f t="shared" si="109"/>
        <v>0.13437236904680358</v>
      </c>
      <c r="AZ69">
        <f t="shared" si="110"/>
        <v>15.971930828792912</v>
      </c>
      <c r="BA69">
        <f t="shared" si="111"/>
        <v>0.61957486669141149</v>
      </c>
      <c r="BB69">
        <f t="shared" si="112"/>
        <v>38.502596731362551</v>
      </c>
      <c r="BC69">
        <f t="shared" si="113"/>
        <v>368.27934899748647</v>
      </c>
      <c r="BD69">
        <f t="shared" si="114"/>
        <v>1.831197167855959E-2</v>
      </c>
    </row>
    <row r="70" spans="1:114" x14ac:dyDescent="0.25">
      <c r="A70" s="1">
        <v>51</v>
      </c>
      <c r="B70" s="1" t="s">
        <v>103</v>
      </c>
      <c r="C70" s="1">
        <v>1650.9999996200204</v>
      </c>
      <c r="D70" s="1">
        <v>0</v>
      </c>
      <c r="E70">
        <f t="shared" si="87"/>
        <v>17.493718949820135</v>
      </c>
      <c r="F70">
        <f t="shared" si="88"/>
        <v>0.22987781130451249</v>
      </c>
      <c r="G70">
        <f t="shared" si="89"/>
        <v>233.47764335474736</v>
      </c>
      <c r="H70">
        <f t="shared" si="90"/>
        <v>5.6934493395826902</v>
      </c>
      <c r="I70">
        <f t="shared" si="91"/>
        <v>1.7826298253579107</v>
      </c>
      <c r="J70">
        <f t="shared" si="92"/>
        <v>22.626140594482422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22.116264343261719</v>
      </c>
      <c r="P70" s="1">
        <v>22.626140594482422</v>
      </c>
      <c r="Q70" s="1">
        <v>22.114355087280273</v>
      </c>
      <c r="R70" s="1">
        <v>400.17514038085937</v>
      </c>
      <c r="S70" s="1">
        <v>376.60244750976562</v>
      </c>
      <c r="T70" s="1">
        <v>7.4909577369689941</v>
      </c>
      <c r="U70" s="1">
        <v>14.22795581817627</v>
      </c>
      <c r="V70" s="1">
        <v>19.187459945678711</v>
      </c>
      <c r="W70" s="1">
        <v>36.443717956542969</v>
      </c>
      <c r="X70" s="1">
        <v>499.84664916992187</v>
      </c>
      <c r="Y70" s="1">
        <v>1500.3948974609375</v>
      </c>
      <c r="Z70" s="1">
        <v>15.117164611816406</v>
      </c>
      <c r="AA70" s="1">
        <v>68.450782775878906</v>
      </c>
      <c r="AB70" s="1">
        <v>-1.8403892517089844</v>
      </c>
      <c r="AC70" s="1">
        <v>0.22466179728507996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0.83307774861653638</v>
      </c>
      <c r="AL70">
        <f t="shared" si="96"/>
        <v>5.6934493395826898E-3</v>
      </c>
      <c r="AM70">
        <f t="shared" si="97"/>
        <v>295.7761405944824</v>
      </c>
      <c r="AN70">
        <f t="shared" si="98"/>
        <v>295.2662643432617</v>
      </c>
      <c r="AO70">
        <f t="shared" si="99"/>
        <v>240.06317822791971</v>
      </c>
      <c r="AP70">
        <f t="shared" si="100"/>
        <v>-0.19834632662911941</v>
      </c>
      <c r="AQ70">
        <f t="shared" si="101"/>
        <v>2.756544538412697</v>
      </c>
      <c r="AR70">
        <f t="shared" si="102"/>
        <v>40.270460418811524</v>
      </c>
      <c r="AS70">
        <f t="shared" si="103"/>
        <v>26.042504600635255</v>
      </c>
      <c r="AT70">
        <f t="shared" si="104"/>
        <v>22.37120246887207</v>
      </c>
      <c r="AU70">
        <f t="shared" si="105"/>
        <v>2.7141769725691183</v>
      </c>
      <c r="AV70">
        <f t="shared" si="106"/>
        <v>0.21266415955557527</v>
      </c>
      <c r="AW70">
        <f t="shared" si="107"/>
        <v>0.97391471305478627</v>
      </c>
      <c r="AX70">
        <f t="shared" si="108"/>
        <v>1.740262259514332</v>
      </c>
      <c r="AY70">
        <f t="shared" si="109"/>
        <v>0.13436139953913384</v>
      </c>
      <c r="AZ70">
        <f t="shared" si="110"/>
        <v>15.981727448299939</v>
      </c>
      <c r="BA70">
        <f t="shared" si="111"/>
        <v>0.61995784918177699</v>
      </c>
      <c r="BB70">
        <f t="shared" si="112"/>
        <v>38.497635599690319</v>
      </c>
      <c r="BC70">
        <f t="shared" si="113"/>
        <v>368.28677134614185</v>
      </c>
      <c r="BD70">
        <f t="shared" si="114"/>
        <v>1.8286478630550683E-2</v>
      </c>
    </row>
    <row r="71" spans="1:114" x14ac:dyDescent="0.25">
      <c r="A71" s="1">
        <v>52</v>
      </c>
      <c r="B71" s="1" t="s">
        <v>103</v>
      </c>
      <c r="C71" s="1">
        <v>1651.4999996088445</v>
      </c>
      <c r="D71" s="1">
        <v>0</v>
      </c>
      <c r="E71">
        <f t="shared" si="87"/>
        <v>17.451183124087262</v>
      </c>
      <c r="F71">
        <f t="shared" si="88"/>
        <v>0.22978322666489703</v>
      </c>
      <c r="G71">
        <f t="shared" si="89"/>
        <v>233.76704263543388</v>
      </c>
      <c r="H71">
        <f t="shared" si="90"/>
        <v>5.6939770304145743</v>
      </c>
      <c r="I71">
        <f t="shared" si="91"/>
        <v>1.7834601900890015</v>
      </c>
      <c r="J71">
        <f t="shared" si="92"/>
        <v>22.631233215332031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22.118520736694336</v>
      </c>
      <c r="P71" s="1">
        <v>22.631233215332031</v>
      </c>
      <c r="Q71" s="1">
        <v>22.114614486694336</v>
      </c>
      <c r="R71" s="1">
        <v>400.16046142578125</v>
      </c>
      <c r="S71" s="1">
        <v>376.63833618164062</v>
      </c>
      <c r="T71" s="1">
        <v>7.4906682968139648</v>
      </c>
      <c r="U71" s="1">
        <v>14.228290557861328</v>
      </c>
      <c r="V71" s="1">
        <v>19.184059143066406</v>
      </c>
      <c r="W71" s="1">
        <v>36.439521789550781</v>
      </c>
      <c r="X71" s="1">
        <v>499.84649658203125</v>
      </c>
      <c r="Y71" s="1">
        <v>1500.3690185546875</v>
      </c>
      <c r="Z71" s="1">
        <v>15.163829803466797</v>
      </c>
      <c r="AA71" s="1">
        <v>68.450706481933594</v>
      </c>
      <c r="AB71" s="1">
        <v>-1.8403892517089844</v>
      </c>
      <c r="AC71" s="1">
        <v>0.22466179728507996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0.83307749430338529</v>
      </c>
      <c r="AL71">
        <f t="shared" si="96"/>
        <v>5.6939770304145739E-3</v>
      </c>
      <c r="AM71">
        <f t="shared" si="97"/>
        <v>295.78123321533201</v>
      </c>
      <c r="AN71">
        <f t="shared" si="98"/>
        <v>295.26852073669431</v>
      </c>
      <c r="AO71">
        <f t="shared" si="99"/>
        <v>240.05903760301226</v>
      </c>
      <c r="AP71">
        <f t="shared" si="100"/>
        <v>-0.19904818268370725</v>
      </c>
      <c r="AQ71">
        <f t="shared" si="101"/>
        <v>2.7573967308048344</v>
      </c>
      <c r="AR71">
        <f t="shared" si="102"/>
        <v>40.282955027390443</v>
      </c>
      <c r="AS71">
        <f t="shared" si="103"/>
        <v>26.054664469529115</v>
      </c>
      <c r="AT71">
        <f t="shared" si="104"/>
        <v>22.374876976013184</v>
      </c>
      <c r="AU71">
        <f t="shared" si="105"/>
        <v>2.7147835590841498</v>
      </c>
      <c r="AV71">
        <f t="shared" si="106"/>
        <v>0.21258320738543063</v>
      </c>
      <c r="AW71">
        <f t="shared" si="107"/>
        <v>0.97393654071583291</v>
      </c>
      <c r="AX71">
        <f t="shared" si="108"/>
        <v>1.7408470183683169</v>
      </c>
      <c r="AY71">
        <f t="shared" si="109"/>
        <v>0.13430969756702182</v>
      </c>
      <c r="AZ71">
        <f t="shared" si="110"/>
        <v>16.001519220587742</v>
      </c>
      <c r="BA71">
        <f t="shared" si="111"/>
        <v>0.62066714983228766</v>
      </c>
      <c r="BB71">
        <f t="shared" si="112"/>
        <v>38.485702911762822</v>
      </c>
      <c r="BC71">
        <f t="shared" si="113"/>
        <v>368.34287951240572</v>
      </c>
      <c r="BD71">
        <f t="shared" si="114"/>
        <v>1.823358306970534E-2</v>
      </c>
    </row>
    <row r="72" spans="1:114" x14ac:dyDescent="0.25">
      <c r="A72" s="1">
        <v>53</v>
      </c>
      <c r="B72" s="1" t="s">
        <v>104</v>
      </c>
      <c r="C72" s="1">
        <v>1651.9999995976686</v>
      </c>
      <c r="D72" s="1">
        <v>0</v>
      </c>
      <c r="E72">
        <f t="shared" si="87"/>
        <v>17.467130312027486</v>
      </c>
      <c r="F72">
        <f t="shared" si="88"/>
        <v>0.2297460586070344</v>
      </c>
      <c r="G72">
        <f t="shared" si="89"/>
        <v>233.63264408972424</v>
      </c>
      <c r="H72">
        <f t="shared" si="90"/>
        <v>5.695193412234163</v>
      </c>
      <c r="I72">
        <f t="shared" si="91"/>
        <v>1.7841074695194599</v>
      </c>
      <c r="J72">
        <f t="shared" si="92"/>
        <v>22.635374069213867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22.120698928833008</v>
      </c>
      <c r="P72" s="1">
        <v>22.635374069213867</v>
      </c>
      <c r="Q72" s="1">
        <v>22.113954544067383</v>
      </c>
      <c r="R72" s="1">
        <v>400.18557739257812</v>
      </c>
      <c r="S72" s="1">
        <v>376.64434814453125</v>
      </c>
      <c r="T72" s="1">
        <v>7.4900112152099609</v>
      </c>
      <c r="U72" s="1">
        <v>14.228888511657715</v>
      </c>
      <c r="V72" s="1">
        <v>19.179925918579102</v>
      </c>
      <c r="W72" s="1">
        <v>36.436397552490234</v>
      </c>
      <c r="X72" s="1">
        <v>499.85986328125</v>
      </c>
      <c r="Y72" s="1">
        <v>1500.3919677734375</v>
      </c>
      <c r="Z72" s="1">
        <v>15.214680671691895</v>
      </c>
      <c r="AA72" s="1">
        <v>68.4510498046875</v>
      </c>
      <c r="AB72" s="1">
        <v>-1.8403892517089844</v>
      </c>
      <c r="AC72" s="1">
        <v>0.22466179728507996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0.83309977213541653</v>
      </c>
      <c r="AL72">
        <f t="shared" si="96"/>
        <v>5.6951934122341629E-3</v>
      </c>
      <c r="AM72">
        <f t="shared" si="97"/>
        <v>295.78537406921384</v>
      </c>
      <c r="AN72">
        <f t="shared" si="98"/>
        <v>295.27069892883299</v>
      </c>
      <c r="AO72">
        <f t="shared" si="99"/>
        <v>240.06270947793018</v>
      </c>
      <c r="AP72">
        <f t="shared" si="100"/>
        <v>-0.1999025929127865</v>
      </c>
      <c r="AQ72">
        <f t="shared" si="101"/>
        <v>2.7580898256962878</v>
      </c>
      <c r="AR72">
        <f t="shared" si="102"/>
        <v>40.292878393625671</v>
      </c>
      <c r="AS72">
        <f t="shared" si="103"/>
        <v>26.063989881967956</v>
      </c>
      <c r="AT72">
        <f t="shared" si="104"/>
        <v>22.378036499023438</v>
      </c>
      <c r="AU72">
        <f t="shared" si="105"/>
        <v>2.7153052270330784</v>
      </c>
      <c r="AV72">
        <f t="shared" si="106"/>
        <v>0.21255139498867481</v>
      </c>
      <c r="AW72">
        <f t="shared" si="107"/>
        <v>0.97398235617682805</v>
      </c>
      <c r="AX72">
        <f t="shared" si="108"/>
        <v>1.7413228708562505</v>
      </c>
      <c r="AY72">
        <f t="shared" si="109"/>
        <v>0.13428937996272527</v>
      </c>
      <c r="AZ72">
        <f t="shared" si="110"/>
        <v>15.992399756586543</v>
      </c>
      <c r="BA72">
        <f t="shared" si="111"/>
        <v>0.62030041135801528</v>
      </c>
      <c r="BB72">
        <f t="shared" si="112"/>
        <v>38.477763500133086</v>
      </c>
      <c r="BC72">
        <f t="shared" si="113"/>
        <v>368.34131094590686</v>
      </c>
      <c r="BD72">
        <f t="shared" si="114"/>
        <v>1.8246557993895525E-2</v>
      </c>
    </row>
    <row r="73" spans="1:114" x14ac:dyDescent="0.25">
      <c r="A73" s="1">
        <v>54</v>
      </c>
      <c r="B73" s="1" t="s">
        <v>104</v>
      </c>
      <c r="C73" s="1">
        <v>1652.4999995864928</v>
      </c>
      <c r="D73" s="1">
        <v>0</v>
      </c>
      <c r="E73">
        <f t="shared" si="87"/>
        <v>17.505042168323801</v>
      </c>
      <c r="F73">
        <f t="shared" si="88"/>
        <v>0.22967830590791696</v>
      </c>
      <c r="G73">
        <f t="shared" si="89"/>
        <v>233.30473306108945</v>
      </c>
      <c r="H73">
        <f t="shared" si="90"/>
        <v>5.6962568636594257</v>
      </c>
      <c r="I73">
        <f t="shared" si="91"/>
        <v>1.7848988468187381</v>
      </c>
      <c r="J73">
        <f t="shared" si="92"/>
        <v>22.640727996826172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22.123306274414063</v>
      </c>
      <c r="P73" s="1">
        <v>22.640727996826172</v>
      </c>
      <c r="Q73" s="1">
        <v>22.114469528198242</v>
      </c>
      <c r="R73" s="1">
        <v>400.22137451171875</v>
      </c>
      <c r="S73" s="1">
        <v>376.63351440429687</v>
      </c>
      <c r="T73" s="1">
        <v>7.4902119636535645</v>
      </c>
      <c r="U73" s="1">
        <v>14.230541229248047</v>
      </c>
      <c r="V73" s="1">
        <v>19.177234649658203</v>
      </c>
      <c r="W73" s="1">
        <v>36.434543609619141</v>
      </c>
      <c r="X73" s="1">
        <v>499.84466552734375</v>
      </c>
      <c r="Y73" s="1">
        <v>1500.4066162109375</v>
      </c>
      <c r="Z73" s="1">
        <v>15.227606773376465</v>
      </c>
      <c r="AA73" s="1">
        <v>68.450477600097656</v>
      </c>
      <c r="AB73" s="1">
        <v>-1.8403892517089844</v>
      </c>
      <c r="AC73" s="1">
        <v>0.22466179728507996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0.83307444254557272</v>
      </c>
      <c r="AL73">
        <f t="shared" si="96"/>
        <v>5.6962568636594255E-3</v>
      </c>
      <c r="AM73">
        <f t="shared" si="97"/>
        <v>295.79072799682615</v>
      </c>
      <c r="AN73">
        <f t="shared" si="98"/>
        <v>295.27330627441404</v>
      </c>
      <c r="AO73">
        <f t="shared" si="99"/>
        <v>240.0650532278778</v>
      </c>
      <c r="AP73">
        <f t="shared" si="100"/>
        <v>-0.20079651089630035</v>
      </c>
      <c r="AQ73">
        <f t="shared" si="101"/>
        <v>2.7589861904686477</v>
      </c>
      <c r="AR73">
        <f t="shared" si="102"/>
        <v>40.306310301985555</v>
      </c>
      <c r="AS73">
        <f t="shared" si="103"/>
        <v>26.075769072737508</v>
      </c>
      <c r="AT73">
        <f t="shared" si="104"/>
        <v>22.382017135620117</v>
      </c>
      <c r="AU73">
        <f t="shared" si="105"/>
        <v>2.7159625936958331</v>
      </c>
      <c r="AV73">
        <f t="shared" si="106"/>
        <v>0.21249340300470534</v>
      </c>
      <c r="AW73">
        <f t="shared" si="107"/>
        <v>0.97408734364990957</v>
      </c>
      <c r="AX73">
        <f t="shared" si="108"/>
        <v>1.7418752500459236</v>
      </c>
      <c r="AY73">
        <f t="shared" si="109"/>
        <v>0.13425234242740094</v>
      </c>
      <c r="AZ73">
        <f t="shared" si="110"/>
        <v>15.969820404394866</v>
      </c>
      <c r="BA73">
        <f t="shared" si="111"/>
        <v>0.61944761721509656</v>
      </c>
      <c r="BB73">
        <f t="shared" si="112"/>
        <v>38.468635681402283</v>
      </c>
      <c r="BC73">
        <f t="shared" si="113"/>
        <v>368.31245572489831</v>
      </c>
      <c r="BD73">
        <f t="shared" si="114"/>
        <v>1.8283255950046068E-2</v>
      </c>
    </row>
    <row r="74" spans="1:114" x14ac:dyDescent="0.25">
      <c r="A74" s="1">
        <v>55</v>
      </c>
      <c r="B74" s="1" t="s">
        <v>105</v>
      </c>
      <c r="C74" s="1">
        <v>1652.9999995753169</v>
      </c>
      <c r="D74" s="1">
        <v>0</v>
      </c>
      <c r="E74">
        <f t="shared" si="87"/>
        <v>17.560385524131554</v>
      </c>
      <c r="F74">
        <f t="shared" si="88"/>
        <v>0.2297772459155823</v>
      </c>
      <c r="G74">
        <f t="shared" si="89"/>
        <v>232.95571414015691</v>
      </c>
      <c r="H74">
        <f t="shared" si="90"/>
        <v>5.7000785516442996</v>
      </c>
      <c r="I74">
        <f t="shared" si="91"/>
        <v>1.7853538874584554</v>
      </c>
      <c r="J74">
        <f t="shared" si="92"/>
        <v>22.644739151000977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22.125921249389648</v>
      </c>
      <c r="P74" s="1">
        <v>22.644739151000977</v>
      </c>
      <c r="Q74" s="1">
        <v>22.114561080932617</v>
      </c>
      <c r="R74" s="1">
        <v>400.29629516601562</v>
      </c>
      <c r="S74" s="1">
        <v>376.6402587890625</v>
      </c>
      <c r="T74" s="1">
        <v>7.4890341758728027</v>
      </c>
      <c r="U74" s="1">
        <v>14.233854293823242</v>
      </c>
      <c r="V74" s="1">
        <v>19.170965194702148</v>
      </c>
      <c r="W74" s="1">
        <v>36.436836242675781</v>
      </c>
      <c r="X74" s="1">
        <v>499.84530639648438</v>
      </c>
      <c r="Y74" s="1">
        <v>1500.3800048828125</v>
      </c>
      <c r="Z74" s="1">
        <v>15.176980972290039</v>
      </c>
      <c r="AA74" s="1">
        <v>68.44976806640625</v>
      </c>
      <c r="AB74" s="1">
        <v>-1.8403892517089844</v>
      </c>
      <c r="AC74" s="1">
        <v>0.22466179728507996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0.83307551066080709</v>
      </c>
      <c r="AL74">
        <f t="shared" si="96"/>
        <v>5.7000785516442996E-3</v>
      </c>
      <c r="AM74">
        <f t="shared" si="97"/>
        <v>295.79473915100095</v>
      </c>
      <c r="AN74">
        <f t="shared" si="98"/>
        <v>295.27592124938963</v>
      </c>
      <c r="AO74">
        <f t="shared" si="99"/>
        <v>240.06079541547297</v>
      </c>
      <c r="AP74">
        <f t="shared" si="100"/>
        <v>-0.20303594128427815</v>
      </c>
      <c r="AQ74">
        <f t="shared" si="101"/>
        <v>2.7596579125616771</v>
      </c>
      <c r="AR74">
        <f t="shared" si="102"/>
        <v>40.316541465624937</v>
      </c>
      <c r="AS74">
        <f t="shared" si="103"/>
        <v>26.082687171801695</v>
      </c>
      <c r="AT74">
        <f t="shared" si="104"/>
        <v>22.385330200195313</v>
      </c>
      <c r="AU74">
        <f t="shared" si="105"/>
        <v>2.7165098229785913</v>
      </c>
      <c r="AV74">
        <f t="shared" si="106"/>
        <v>0.21257808847289983</v>
      </c>
      <c r="AW74">
        <f t="shared" si="107"/>
        <v>0.97430402510322167</v>
      </c>
      <c r="AX74">
        <f t="shared" si="108"/>
        <v>1.7422057978753696</v>
      </c>
      <c r="AY74">
        <f t="shared" si="109"/>
        <v>0.13430642826977027</v>
      </c>
      <c r="AZ74">
        <f t="shared" si="110"/>
        <v>15.945764602637775</v>
      </c>
      <c r="BA74">
        <f t="shared" si="111"/>
        <v>0.61850986107840333</v>
      </c>
      <c r="BB74">
        <f t="shared" si="112"/>
        <v>38.469484782349383</v>
      </c>
      <c r="BC74">
        <f t="shared" si="113"/>
        <v>368.29289252886736</v>
      </c>
      <c r="BD74">
        <f t="shared" si="114"/>
        <v>1.8342438787080789E-2</v>
      </c>
    </row>
    <row r="75" spans="1:114" x14ac:dyDescent="0.25">
      <c r="A75" s="1">
        <v>56</v>
      </c>
      <c r="B75" s="1" t="s">
        <v>105</v>
      </c>
      <c r="C75" s="1">
        <v>1653.499999564141</v>
      </c>
      <c r="D75" s="1">
        <v>0</v>
      </c>
      <c r="E75">
        <f t="shared" si="87"/>
        <v>17.61088048903256</v>
      </c>
      <c r="F75">
        <f t="shared" si="88"/>
        <v>0.22959058421449396</v>
      </c>
      <c r="G75">
        <f t="shared" si="89"/>
        <v>232.46430787118797</v>
      </c>
      <c r="H75">
        <f t="shared" si="90"/>
        <v>5.698525059379004</v>
      </c>
      <c r="I75">
        <f t="shared" si="91"/>
        <v>1.7861922718408005</v>
      </c>
      <c r="J75">
        <f t="shared" si="92"/>
        <v>22.649553298950195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22.127880096435547</v>
      </c>
      <c r="P75" s="1">
        <v>22.649553298950195</v>
      </c>
      <c r="Q75" s="1">
        <v>22.114736557006836</v>
      </c>
      <c r="R75" s="1">
        <v>400.33636474609375</v>
      </c>
      <c r="S75" s="1">
        <v>376.61996459960937</v>
      </c>
      <c r="T75" s="1">
        <v>7.4902892112731934</v>
      </c>
      <c r="U75" s="1">
        <v>14.233442306518555</v>
      </c>
      <c r="V75" s="1">
        <v>19.17181396484375</v>
      </c>
      <c r="W75" s="1">
        <v>36.431293487548828</v>
      </c>
      <c r="X75" s="1">
        <v>499.83282470703125</v>
      </c>
      <c r="Y75" s="1">
        <v>1500.3756103515625</v>
      </c>
      <c r="Z75" s="1">
        <v>15.19199275970459</v>
      </c>
      <c r="AA75" s="1">
        <v>68.449501037597656</v>
      </c>
      <c r="AB75" s="1">
        <v>-1.8403892517089844</v>
      </c>
      <c r="AC75" s="1">
        <v>0.22466179728507996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0.83305470784505198</v>
      </c>
      <c r="AL75">
        <f t="shared" si="96"/>
        <v>5.6985250593790037E-3</v>
      </c>
      <c r="AM75">
        <f t="shared" si="97"/>
        <v>295.79955329895017</v>
      </c>
      <c r="AN75">
        <f t="shared" si="98"/>
        <v>295.27788009643552</v>
      </c>
      <c r="AO75">
        <f t="shared" si="99"/>
        <v>240.06009229048868</v>
      </c>
      <c r="AP75">
        <f t="shared" si="100"/>
        <v>-0.20260859677195608</v>
      </c>
      <c r="AQ75">
        <f t="shared" si="101"/>
        <v>2.7604642957694288</v>
      </c>
      <c r="AR75">
        <f t="shared" si="102"/>
        <v>40.328479447252249</v>
      </c>
      <c r="AS75">
        <f t="shared" si="103"/>
        <v>26.095037140733695</v>
      </c>
      <c r="AT75">
        <f t="shared" si="104"/>
        <v>22.388716697692871</v>
      </c>
      <c r="AU75">
        <f t="shared" si="105"/>
        <v>2.7170692811262085</v>
      </c>
      <c r="AV75">
        <f t="shared" si="106"/>
        <v>0.21241831503376371</v>
      </c>
      <c r="AW75">
        <f t="shared" si="107"/>
        <v>0.97427202392862822</v>
      </c>
      <c r="AX75">
        <f t="shared" si="108"/>
        <v>1.7427972571975803</v>
      </c>
      <c r="AY75">
        <f t="shared" si="109"/>
        <v>0.13420438658507752</v>
      </c>
      <c r="AZ75">
        <f t="shared" si="110"/>
        <v>15.912065882833302</v>
      </c>
      <c r="BA75">
        <f t="shared" si="111"/>
        <v>0.61723840932948004</v>
      </c>
      <c r="BB75">
        <f t="shared" si="112"/>
        <v>38.454466355635283</v>
      </c>
      <c r="BC75">
        <f t="shared" si="113"/>
        <v>368.24859545145114</v>
      </c>
      <c r="BD75">
        <f t="shared" si="114"/>
        <v>1.8390213014346683E-2</v>
      </c>
    </row>
    <row r="76" spans="1:114" x14ac:dyDescent="0.25">
      <c r="A76" s="1">
        <v>57</v>
      </c>
      <c r="B76" s="1" t="s">
        <v>106</v>
      </c>
      <c r="C76" s="1">
        <v>1653.9999995529652</v>
      </c>
      <c r="D76" s="1">
        <v>0</v>
      </c>
      <c r="E76">
        <f t="shared" si="87"/>
        <v>17.597206813972218</v>
      </c>
      <c r="F76">
        <f t="shared" si="88"/>
        <v>0.2293961607263994</v>
      </c>
      <c r="G76">
        <f t="shared" si="89"/>
        <v>232.46615292132114</v>
      </c>
      <c r="H76">
        <f t="shared" si="90"/>
        <v>5.697289972529469</v>
      </c>
      <c r="I76">
        <f t="shared" si="91"/>
        <v>1.7871844580488361</v>
      </c>
      <c r="J76">
        <f t="shared" si="92"/>
        <v>22.655366897583008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22.130283355712891</v>
      </c>
      <c r="P76" s="1">
        <v>22.655366897583008</v>
      </c>
      <c r="Q76" s="1">
        <v>22.114585876464844</v>
      </c>
      <c r="R76" s="1">
        <v>400.33233642578125</v>
      </c>
      <c r="S76" s="1">
        <v>376.631591796875</v>
      </c>
      <c r="T76" s="1">
        <v>7.4911961555480957</v>
      </c>
      <c r="U76" s="1">
        <v>14.233241081237793</v>
      </c>
      <c r="V76" s="1">
        <v>19.171243667602539</v>
      </c>
      <c r="W76" s="1">
        <v>36.425285339355469</v>
      </c>
      <c r="X76" s="1">
        <v>499.80673217773437</v>
      </c>
      <c r="Y76" s="1">
        <v>1500.3956298828125</v>
      </c>
      <c r="Z76" s="1">
        <v>15.313942909240723</v>
      </c>
      <c r="AA76" s="1">
        <v>68.449195861816406</v>
      </c>
      <c r="AB76" s="1">
        <v>-1.8403892517089844</v>
      </c>
      <c r="AC76" s="1">
        <v>0.22466179728507996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0.83301122029622388</v>
      </c>
      <c r="AL76">
        <f t="shared" si="96"/>
        <v>5.6972899725294688E-3</v>
      </c>
      <c r="AM76">
        <f t="shared" si="97"/>
        <v>295.80536689758299</v>
      </c>
      <c r="AN76">
        <f t="shared" si="98"/>
        <v>295.28028335571287</v>
      </c>
      <c r="AO76">
        <f t="shared" si="99"/>
        <v>240.06329541541709</v>
      </c>
      <c r="AP76">
        <f t="shared" si="100"/>
        <v>-0.20237535601553083</v>
      </c>
      <c r="AQ76">
        <f t="shared" si="101"/>
        <v>2.7614383645669331</v>
      </c>
      <c r="AR76">
        <f t="shared" si="102"/>
        <v>40.342889785610609</v>
      </c>
      <c r="AS76">
        <f t="shared" si="103"/>
        <v>26.109648704372816</v>
      </c>
      <c r="AT76">
        <f t="shared" si="104"/>
        <v>22.392825126647949</v>
      </c>
      <c r="AU76">
        <f t="shared" si="105"/>
        <v>2.7177481395787457</v>
      </c>
      <c r="AV76">
        <f t="shared" si="106"/>
        <v>0.21225187721647726</v>
      </c>
      <c r="AW76">
        <f t="shared" si="107"/>
        <v>0.97425390651809718</v>
      </c>
      <c r="AX76">
        <f t="shared" si="108"/>
        <v>1.7434942330606487</v>
      </c>
      <c r="AY76">
        <f t="shared" si="109"/>
        <v>0.13409809037030618</v>
      </c>
      <c r="AZ76">
        <f t="shared" si="110"/>
        <v>15.912121232554474</v>
      </c>
      <c r="BA76">
        <f t="shared" si="111"/>
        <v>0.61722425304857276</v>
      </c>
      <c r="BB76">
        <f t="shared" si="112"/>
        <v>38.437652040419422</v>
      </c>
      <c r="BC76">
        <f t="shared" si="113"/>
        <v>368.26672245896839</v>
      </c>
      <c r="BD76">
        <f t="shared" si="114"/>
        <v>1.8366995200716909E-2</v>
      </c>
    </row>
    <row r="77" spans="1:114" x14ac:dyDescent="0.25">
      <c r="A77" s="1">
        <v>58</v>
      </c>
      <c r="B77" s="1" t="s">
        <v>106</v>
      </c>
      <c r="C77" s="1">
        <v>1654.4999995417893</v>
      </c>
      <c r="D77" s="1">
        <v>0</v>
      </c>
      <c r="E77">
        <f t="shared" si="87"/>
        <v>17.612396258587591</v>
      </c>
      <c r="F77">
        <f t="shared" si="88"/>
        <v>0.22930934293092467</v>
      </c>
      <c r="G77">
        <f t="shared" si="89"/>
        <v>232.29929094084159</v>
      </c>
      <c r="H77">
        <f t="shared" si="90"/>
        <v>5.6982552862192479</v>
      </c>
      <c r="I77">
        <f t="shared" si="91"/>
        <v>1.7881066944422357</v>
      </c>
      <c r="J77">
        <f t="shared" si="92"/>
        <v>22.66111946105957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22.133142471313477</v>
      </c>
      <c r="P77" s="1">
        <v>22.66111946105957</v>
      </c>
      <c r="Q77" s="1">
        <v>22.114614486694336</v>
      </c>
      <c r="R77" s="1">
        <v>400.345947265625</v>
      </c>
      <c r="S77" s="1">
        <v>376.62765502929687</v>
      </c>
      <c r="T77" s="1">
        <v>7.490929126739502</v>
      </c>
      <c r="U77" s="1">
        <v>14.233800888061523</v>
      </c>
      <c r="V77" s="1">
        <v>19.167291641235352</v>
      </c>
      <c r="W77" s="1">
        <v>36.420505523681641</v>
      </c>
      <c r="X77" s="1">
        <v>499.829833984375</v>
      </c>
      <c r="Y77" s="1">
        <v>1500.34326171875</v>
      </c>
      <c r="Z77" s="1">
        <v>15.326597213745117</v>
      </c>
      <c r="AA77" s="1">
        <v>68.449447631835938</v>
      </c>
      <c r="AB77" s="1">
        <v>-1.8403892517089844</v>
      </c>
      <c r="AC77" s="1">
        <v>0.22466179728507996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0.83304972330729155</v>
      </c>
      <c r="AL77">
        <f t="shared" si="96"/>
        <v>5.6982552862192481E-3</v>
      </c>
      <c r="AM77">
        <f t="shared" si="97"/>
        <v>295.81111946105955</v>
      </c>
      <c r="AN77">
        <f t="shared" si="98"/>
        <v>295.28314247131345</v>
      </c>
      <c r="AO77">
        <f t="shared" si="99"/>
        <v>240.05491650935437</v>
      </c>
      <c r="AP77">
        <f t="shared" si="100"/>
        <v>-0.20336488059074445</v>
      </c>
      <c r="AQ77">
        <f t="shared" si="101"/>
        <v>2.7624025029315828</v>
      </c>
      <c r="AR77">
        <f t="shared" si="102"/>
        <v>40.356826804352259</v>
      </c>
      <c r="AS77">
        <f t="shared" si="103"/>
        <v>26.123025916290736</v>
      </c>
      <c r="AT77">
        <f t="shared" si="104"/>
        <v>22.397130966186523</v>
      </c>
      <c r="AU77">
        <f t="shared" si="105"/>
        <v>2.7184597765686527</v>
      </c>
      <c r="AV77">
        <f t="shared" si="106"/>
        <v>0.21217754932247559</v>
      </c>
      <c r="AW77">
        <f t="shared" si="107"/>
        <v>0.97429580848934716</v>
      </c>
      <c r="AX77">
        <f t="shared" si="108"/>
        <v>1.7441639680793055</v>
      </c>
      <c r="AY77">
        <f t="shared" si="109"/>
        <v>0.13405062113174057</v>
      </c>
      <c r="AZ77">
        <f t="shared" si="110"/>
        <v>15.900758150167757</v>
      </c>
      <c r="BA77">
        <f t="shared" si="111"/>
        <v>0.61678766240033978</v>
      </c>
      <c r="BB77">
        <f t="shared" si="112"/>
        <v>38.425181385668097</v>
      </c>
      <c r="BC77">
        <f t="shared" si="113"/>
        <v>368.25556535688679</v>
      </c>
      <c r="BD77">
        <f t="shared" si="114"/>
        <v>1.837744176972923E-2</v>
      </c>
    </row>
    <row r="78" spans="1:114" x14ac:dyDescent="0.25">
      <c r="A78" s="1">
        <v>59</v>
      </c>
      <c r="B78" s="1" t="s">
        <v>107</v>
      </c>
      <c r="C78" s="1">
        <v>1654.9999995306134</v>
      </c>
      <c r="D78" s="1">
        <v>0</v>
      </c>
      <c r="E78">
        <f t="shared" si="87"/>
        <v>17.605473653407127</v>
      </c>
      <c r="F78">
        <f t="shared" si="88"/>
        <v>0.22915930035632534</v>
      </c>
      <c r="G78">
        <f t="shared" si="89"/>
        <v>232.28053413515579</v>
      </c>
      <c r="H78">
        <f t="shared" si="90"/>
        <v>5.6976653044766392</v>
      </c>
      <c r="I78">
        <f t="shared" si="91"/>
        <v>1.7889969975557096</v>
      </c>
      <c r="J78">
        <f t="shared" si="92"/>
        <v>22.666404724121094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22.135387420654297</v>
      </c>
      <c r="P78" s="1">
        <v>22.666404724121094</v>
      </c>
      <c r="Q78" s="1">
        <v>22.114490509033203</v>
      </c>
      <c r="R78" s="1">
        <v>400.35372924804687</v>
      </c>
      <c r="S78" s="1">
        <v>376.64422607421875</v>
      </c>
      <c r="T78" s="1">
        <v>7.4916257858276367</v>
      </c>
      <c r="U78" s="1">
        <v>14.233707427978516</v>
      </c>
      <c r="V78" s="1">
        <v>19.166494369506836</v>
      </c>
      <c r="W78" s="1">
        <v>36.415367126464844</v>
      </c>
      <c r="X78" s="1">
        <v>499.83670043945312</v>
      </c>
      <c r="Y78" s="1">
        <v>1500.290771484375</v>
      </c>
      <c r="Z78" s="1">
        <v>15.35520076751709</v>
      </c>
      <c r="AA78" s="1">
        <v>68.449600219726562</v>
      </c>
      <c r="AB78" s="1">
        <v>-1.8403892517089844</v>
      </c>
      <c r="AC78" s="1">
        <v>0.22466179728507996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0.83306116739908842</v>
      </c>
      <c r="AL78">
        <f t="shared" si="96"/>
        <v>5.6976653044766394E-3</v>
      </c>
      <c r="AM78">
        <f t="shared" si="97"/>
        <v>295.81640472412107</v>
      </c>
      <c r="AN78">
        <f t="shared" si="98"/>
        <v>295.28538742065427</v>
      </c>
      <c r="AO78">
        <f t="shared" si="99"/>
        <v>240.04651807204209</v>
      </c>
      <c r="AP78">
        <f t="shared" si="100"/>
        <v>-0.20355867237406688</v>
      </c>
      <c r="AQ78">
        <f t="shared" si="101"/>
        <v>2.7632885806453915</v>
      </c>
      <c r="AR78">
        <f t="shared" si="102"/>
        <v>40.369681806396237</v>
      </c>
      <c r="AS78">
        <f t="shared" si="103"/>
        <v>26.135974378417721</v>
      </c>
      <c r="AT78">
        <f t="shared" si="104"/>
        <v>22.400896072387695</v>
      </c>
      <c r="AU78">
        <f t="shared" si="105"/>
        <v>2.7190821788232649</v>
      </c>
      <c r="AV78">
        <f t="shared" si="106"/>
        <v>0.21204908246617263</v>
      </c>
      <c r="AW78">
        <f t="shared" si="107"/>
        <v>0.97429158308968178</v>
      </c>
      <c r="AX78">
        <f t="shared" si="108"/>
        <v>1.744790595733583</v>
      </c>
      <c r="AY78">
        <f t="shared" si="109"/>
        <v>0.13396857709355081</v>
      </c>
      <c r="AZ78">
        <f t="shared" si="110"/>
        <v>15.899509700375964</v>
      </c>
      <c r="BA78">
        <f t="shared" si="111"/>
        <v>0.61671072607756983</v>
      </c>
      <c r="BB78">
        <f t="shared" si="112"/>
        <v>38.410862799594135</v>
      </c>
      <c r="BC78">
        <f t="shared" si="113"/>
        <v>368.27542707676776</v>
      </c>
      <c r="BD78">
        <f t="shared" si="114"/>
        <v>1.8362382697934568E-2</v>
      </c>
    </row>
    <row r="79" spans="1:114" x14ac:dyDescent="0.25">
      <c r="A79" s="1">
        <v>60</v>
      </c>
      <c r="B79" s="1" t="s">
        <v>107</v>
      </c>
      <c r="C79" s="1">
        <v>1655.4999995194376</v>
      </c>
      <c r="D79" s="1">
        <v>0</v>
      </c>
      <c r="E79">
        <f t="shared" si="87"/>
        <v>17.688604027178847</v>
      </c>
      <c r="F79">
        <f t="shared" si="88"/>
        <v>0.2291893491605837</v>
      </c>
      <c r="G79">
        <f t="shared" si="89"/>
        <v>231.62814569378017</v>
      </c>
      <c r="H79">
        <f t="shared" si="90"/>
        <v>5.700410335411167</v>
      </c>
      <c r="I79">
        <f t="shared" si="91"/>
        <v>1.7896314104999043</v>
      </c>
      <c r="J79">
        <f t="shared" si="92"/>
        <v>22.671001434326172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22.137126922607422</v>
      </c>
      <c r="P79" s="1">
        <v>22.671001434326172</v>
      </c>
      <c r="Q79" s="1">
        <v>22.114072799682617</v>
      </c>
      <c r="R79" s="1">
        <v>400.3956298828125</v>
      </c>
      <c r="S79" s="1">
        <v>376.585693359375</v>
      </c>
      <c r="T79" s="1">
        <v>7.4904255867004395</v>
      </c>
      <c r="U79" s="1">
        <v>14.235686302185059</v>
      </c>
      <c r="V79" s="1">
        <v>19.161413192749023</v>
      </c>
      <c r="W79" s="1">
        <v>36.416606903076172</v>
      </c>
      <c r="X79" s="1">
        <v>499.8408203125</v>
      </c>
      <c r="Y79" s="1">
        <v>1500.31201171875</v>
      </c>
      <c r="Z79" s="1">
        <v>15.227926254272461</v>
      </c>
      <c r="AA79" s="1">
        <v>68.449668884277344</v>
      </c>
      <c r="AB79" s="1">
        <v>-1.8403892517089844</v>
      </c>
      <c r="AC79" s="1">
        <v>0.22466179728507996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0.83306803385416661</v>
      </c>
      <c r="AL79">
        <f t="shared" si="96"/>
        <v>5.7004103354111671E-3</v>
      </c>
      <c r="AM79">
        <f t="shared" si="97"/>
        <v>295.82100143432615</v>
      </c>
      <c r="AN79">
        <f t="shared" si="98"/>
        <v>295.2871269226074</v>
      </c>
      <c r="AO79">
        <f t="shared" si="99"/>
        <v>240.04991650946613</v>
      </c>
      <c r="AP79">
        <f t="shared" si="100"/>
        <v>-0.20533574196908463</v>
      </c>
      <c r="AQ79">
        <f t="shared" si="101"/>
        <v>2.7640594242249139</v>
      </c>
      <c r="AR79">
        <f t="shared" si="102"/>
        <v>40.380902775408593</v>
      </c>
      <c r="AS79">
        <f t="shared" si="103"/>
        <v>26.145216473223535</v>
      </c>
      <c r="AT79">
        <f t="shared" si="104"/>
        <v>22.404064178466797</v>
      </c>
      <c r="AU79">
        <f t="shared" si="105"/>
        <v>2.719605988777134</v>
      </c>
      <c r="AV79">
        <f t="shared" si="106"/>
        <v>0.21207481133913619</v>
      </c>
      <c r="AW79">
        <f t="shared" si="107"/>
        <v>0.97442801372500976</v>
      </c>
      <c r="AX79">
        <f t="shared" si="108"/>
        <v>1.7451779750521244</v>
      </c>
      <c r="AY79">
        <f t="shared" si="109"/>
        <v>0.13398500848761244</v>
      </c>
      <c r="AZ79">
        <f t="shared" si="110"/>
        <v>15.854869877018404</v>
      </c>
      <c r="BA79">
        <f t="shared" si="111"/>
        <v>0.61507420429999682</v>
      </c>
      <c r="BB79">
        <f t="shared" si="112"/>
        <v>38.40638933864787</v>
      </c>
      <c r="BC79">
        <f t="shared" si="113"/>
        <v>368.17737816358851</v>
      </c>
      <c r="BD79">
        <f t="shared" si="114"/>
        <v>1.8451851021198656E-2</v>
      </c>
      <c r="BE79">
        <f>AVERAGE(E65:E79)</f>
        <v>17.554967560392768</v>
      </c>
      <c r="BF79">
        <f>AVERAGE(O65:O79)</f>
        <v>22.121275965372721</v>
      </c>
      <c r="BG79">
        <f>AVERAGE(P65:P79)</f>
        <v>22.637660471598306</v>
      </c>
      <c r="BH79" t="e">
        <f>AVERAGE(B65:B79)</f>
        <v>#DIV/0!</v>
      </c>
      <c r="BI79">
        <f t="shared" ref="BI79:DJ79" si="115">AVERAGE(C65:C79)</f>
        <v>1652.0333329302568</v>
      </c>
      <c r="BJ79">
        <f t="shared" si="115"/>
        <v>0</v>
      </c>
      <c r="BK79">
        <f t="shared" si="115"/>
        <v>17.554967560392768</v>
      </c>
      <c r="BL79">
        <f t="shared" si="115"/>
        <v>0.22972819868081074</v>
      </c>
      <c r="BM79">
        <f t="shared" si="115"/>
        <v>232.94786121521864</v>
      </c>
      <c r="BN79">
        <f t="shared" si="115"/>
        <v>5.6957340770820144</v>
      </c>
      <c r="BO79">
        <f t="shared" si="115"/>
        <v>1.7843783309700252</v>
      </c>
      <c r="BP79">
        <f t="shared" si="115"/>
        <v>22.637660471598306</v>
      </c>
      <c r="BQ79">
        <f t="shared" si="115"/>
        <v>6</v>
      </c>
      <c r="BR79">
        <f t="shared" si="115"/>
        <v>1.4200000166893005</v>
      </c>
      <c r="BS79">
        <f t="shared" si="115"/>
        <v>1</v>
      </c>
      <c r="BT79">
        <f t="shared" si="115"/>
        <v>2.8400000333786011</v>
      </c>
      <c r="BU79">
        <f t="shared" si="115"/>
        <v>22.121275965372721</v>
      </c>
      <c r="BV79">
        <f t="shared" si="115"/>
        <v>22.637660471598306</v>
      </c>
      <c r="BW79">
        <f t="shared" si="115"/>
        <v>22.114373016357423</v>
      </c>
      <c r="BX79">
        <f t="shared" si="115"/>
        <v>400.25726114908855</v>
      </c>
      <c r="BY79">
        <f t="shared" si="115"/>
        <v>376.61069539388023</v>
      </c>
      <c r="BZ79">
        <f t="shared" si="115"/>
        <v>7.4912637710571293</v>
      </c>
      <c r="CA79">
        <f t="shared" si="115"/>
        <v>14.230736096700033</v>
      </c>
      <c r="CB79">
        <f t="shared" si="115"/>
        <v>19.182210540771486</v>
      </c>
      <c r="CC79">
        <f t="shared" si="115"/>
        <v>36.439370473225914</v>
      </c>
      <c r="CD79">
        <f t="shared" si="115"/>
        <v>499.86225789388021</v>
      </c>
      <c r="CE79">
        <f t="shared" si="115"/>
        <v>1500.3961507161459</v>
      </c>
      <c r="CF79">
        <f t="shared" si="115"/>
        <v>15.177627690633138</v>
      </c>
      <c r="CG79">
        <f t="shared" si="115"/>
        <v>68.450140380859381</v>
      </c>
      <c r="CH79">
        <f t="shared" si="115"/>
        <v>-1.8403892517089844</v>
      </c>
      <c r="CI79">
        <f t="shared" si="115"/>
        <v>0.22466179728507996</v>
      </c>
      <c r="CJ79">
        <f t="shared" si="115"/>
        <v>1</v>
      </c>
      <c r="CK79">
        <f t="shared" si="115"/>
        <v>-0.21956524252891541</v>
      </c>
      <c r="CL79">
        <f t="shared" si="115"/>
        <v>2.737391471862793</v>
      </c>
      <c r="CM79">
        <f t="shared" si="115"/>
        <v>1</v>
      </c>
      <c r="CN79">
        <f t="shared" si="115"/>
        <v>0</v>
      </c>
      <c r="CO79">
        <f t="shared" si="115"/>
        <v>0.15999999642372131</v>
      </c>
      <c r="CP79">
        <f t="shared" si="115"/>
        <v>111115</v>
      </c>
      <c r="CQ79">
        <f t="shared" si="115"/>
        <v>0.83310376315646706</v>
      </c>
      <c r="CR79">
        <f t="shared" si="115"/>
        <v>5.6957340770820153E-3</v>
      </c>
      <c r="CS79">
        <f t="shared" si="115"/>
        <v>295.78766047159831</v>
      </c>
      <c r="CT79">
        <f t="shared" si="115"/>
        <v>295.27127596537269</v>
      </c>
      <c r="CU79">
        <f t="shared" si="115"/>
        <v>240.06337874874856</v>
      </c>
      <c r="CV79">
        <f t="shared" si="115"/>
        <v>-0.20040446689860614</v>
      </c>
      <c r="CW79">
        <f t="shared" si="115"/>
        <v>2.7584742132631903</v>
      </c>
      <c r="CX79">
        <f t="shared" si="115"/>
        <v>40.299029561682048</v>
      </c>
      <c r="CY79">
        <f t="shared" si="115"/>
        <v>26.068293464982013</v>
      </c>
      <c r="CZ79">
        <f t="shared" si="115"/>
        <v>22.379468218485513</v>
      </c>
      <c r="DA79">
        <f t="shared" si="115"/>
        <v>2.7155425627377188</v>
      </c>
      <c r="DB79">
        <f t="shared" si="115"/>
        <v>0.21253607805258123</v>
      </c>
      <c r="DC79">
        <f t="shared" si="115"/>
        <v>0.97409588229316491</v>
      </c>
      <c r="DD79">
        <f t="shared" si="115"/>
        <v>1.7414466804445543</v>
      </c>
      <c r="DE79">
        <f t="shared" si="115"/>
        <v>0.13427960012347398</v>
      </c>
      <c r="DF79">
        <f t="shared" si="115"/>
        <v>15.945314083580806</v>
      </c>
      <c r="DG79">
        <f t="shared" si="115"/>
        <v>0.61853756134548055</v>
      </c>
      <c r="DH79">
        <f t="shared" si="115"/>
        <v>38.476419879108363</v>
      </c>
      <c r="DI79">
        <f t="shared" si="115"/>
        <v>368.26590457416444</v>
      </c>
      <c r="DJ79">
        <f t="shared" si="115"/>
        <v>1.834139723434362E-2</v>
      </c>
    </row>
    <row r="80" spans="1:114" x14ac:dyDescent="0.25">
      <c r="A80" s="1" t="s">
        <v>9</v>
      </c>
      <c r="B80" s="1" t="s">
        <v>108</v>
      </c>
    </row>
    <row r="81" spans="1:114" x14ac:dyDescent="0.25">
      <c r="A81" s="1" t="s">
        <v>9</v>
      </c>
      <c r="B81" s="1" t="s">
        <v>109</v>
      </c>
    </row>
    <row r="82" spans="1:114" x14ac:dyDescent="0.25">
      <c r="A82" s="1">
        <v>61</v>
      </c>
      <c r="B82" s="1" t="s">
        <v>110</v>
      </c>
      <c r="C82" s="1">
        <v>1806.9999996870756</v>
      </c>
      <c r="D82" s="1">
        <v>0</v>
      </c>
      <c r="E82">
        <f t="shared" ref="E82:E96" si="116">(R82-S82*(1000-T82)/(1000-U82))*AK82</f>
        <v>16.543900474470732</v>
      </c>
      <c r="F82">
        <f t="shared" ref="F82:F96" si="117">IF(AV82&lt;&gt;0,1/(1/AV82-1/N82),0)</f>
        <v>0.20450788272665571</v>
      </c>
      <c r="G82">
        <f t="shared" ref="G82:G96" si="118">((AY82-AL82/2)*S82-E82)/(AY82+AL82/2)</f>
        <v>224.78144762115514</v>
      </c>
      <c r="H82">
        <f t="shared" ref="H82:H96" si="119">AL82*1000</f>
        <v>5.7971769176670973</v>
      </c>
      <c r="I82">
        <f t="shared" ref="I82:I96" si="120">(AQ82-AW82)</f>
        <v>2.0116169198386409</v>
      </c>
      <c r="J82">
        <f t="shared" ref="J82:J96" si="121">(P82+AP82*D82)</f>
        <v>25.393623352050781</v>
      </c>
      <c r="K82" s="1">
        <v>6</v>
      </c>
      <c r="L82">
        <f t="shared" ref="L82:L96" si="122">(K82*AE82+AF82)</f>
        <v>1.4200000166893005</v>
      </c>
      <c r="M82" s="1">
        <v>1</v>
      </c>
      <c r="N82">
        <f t="shared" ref="N82:N96" si="123">L82*(M82+1)*(M82+1)/(M82*M82+1)</f>
        <v>2.8400000333786011</v>
      </c>
      <c r="O82" s="1">
        <v>26.315231323242188</v>
      </c>
      <c r="P82" s="1">
        <v>25.393623352050781</v>
      </c>
      <c r="Q82" s="1">
        <v>26.985481262207031</v>
      </c>
      <c r="R82" s="1">
        <v>399.15411376953125</v>
      </c>
      <c r="S82" s="1">
        <v>376.67657470703125</v>
      </c>
      <c r="T82" s="1">
        <v>11.335136413574219</v>
      </c>
      <c r="U82" s="1">
        <v>18.166727066040039</v>
      </c>
      <c r="V82" s="1">
        <v>22.568790435791016</v>
      </c>
      <c r="W82" s="1">
        <v>36.170810699462891</v>
      </c>
      <c r="X82" s="1">
        <v>499.90066528320312</v>
      </c>
      <c r="Y82" s="1">
        <v>1498.7130126953125</v>
      </c>
      <c r="Z82" s="1">
        <v>16.032346725463867</v>
      </c>
      <c r="AA82" s="1">
        <v>68.446517944335938</v>
      </c>
      <c r="AB82" s="1">
        <v>-1.6743125915527344</v>
      </c>
      <c r="AC82" s="1">
        <v>0.17157456278800964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ref="AK82:AK96" si="124">X82*0.000001/(K82*0.0001)</f>
        <v>0.83316777547200516</v>
      </c>
      <c r="AL82">
        <f t="shared" ref="AL82:AL96" si="125">(U82-T82)/(1000-U82)*AK82</f>
        <v>5.7971769176670971E-3</v>
      </c>
      <c r="AM82">
        <f t="shared" ref="AM82:AM96" si="126">(P82+273.15)</f>
        <v>298.54362335205076</v>
      </c>
      <c r="AN82">
        <f t="shared" ref="AN82:AN96" si="127">(O82+273.15)</f>
        <v>299.46523132324216</v>
      </c>
      <c r="AO82">
        <f t="shared" ref="AO82:AO96" si="128">(Y82*AG82+Z82*AH82)*AI82</f>
        <v>239.7940766714346</v>
      </c>
      <c r="AP82">
        <f t="shared" ref="AP82:AP96" si="129">((AO82+0.00000010773*(AN82^4-AM82^4))-AL82*44100)/(L82*51.4+0.00000043092*AM82^3)</f>
        <v>-6.2105105092279227E-2</v>
      </c>
      <c r="AQ82">
        <f t="shared" ref="AQ82:AQ96" si="130">0.61365*EXP(17.502*J82/(240.97+J82))</f>
        <v>3.2550661299542041</v>
      </c>
      <c r="AR82">
        <f t="shared" ref="AR82:AR96" si="131">AQ82*1000/AA82</f>
        <v>47.556343663842526</v>
      </c>
      <c r="AS82">
        <f t="shared" ref="AS82:AS96" si="132">(AR82-U82)</f>
        <v>29.389616597802487</v>
      </c>
      <c r="AT82">
        <f t="shared" ref="AT82:AT96" si="133">IF(D82,P82,(O82+P82)/2)</f>
        <v>25.854427337646484</v>
      </c>
      <c r="AU82">
        <f t="shared" ref="AU82:AU96" si="134">0.61365*EXP(17.502*AT82/(240.97+AT82))</f>
        <v>3.3453016371323159</v>
      </c>
      <c r="AV82">
        <f t="shared" ref="AV82:AV96" si="135">IF(AS82&lt;&gt;0,(1000-(AR82+U82)/2)/AS82*AL82,0)</f>
        <v>0.19077053165060956</v>
      </c>
      <c r="AW82">
        <f t="shared" ref="AW82:AW96" si="136">U82*AA82/1000</f>
        <v>1.243449210115563</v>
      </c>
      <c r="AX82">
        <f t="shared" ref="AX82:AX96" si="137">(AU82-AW82)</f>
        <v>2.1018524270167527</v>
      </c>
      <c r="AY82">
        <f t="shared" ref="AY82:AY96" si="138">1/(1.6/F82+1.37/N82)</f>
        <v>0.12039411735786024</v>
      </c>
      <c r="AZ82">
        <f t="shared" ref="AZ82:AZ96" si="139">G82*AA82*0.001</f>
        <v>15.385507388155204</v>
      </c>
      <c r="BA82">
        <f t="shared" ref="BA82:BA96" si="140">G82/S82</f>
        <v>0.59674920798030517</v>
      </c>
      <c r="BB82">
        <f t="shared" ref="BB82:BB96" si="141">(1-AL82*AA82/AQ82/F82)*100</f>
        <v>40.392892868518693</v>
      </c>
      <c r="BC82">
        <f t="shared" ref="BC82:BC96" si="142">(S82-E82/(N82/1.35))</f>
        <v>368.8123967570171</v>
      </c>
      <c r="BD82">
        <f t="shared" ref="BD82:BD96" si="143">E82*BB82/100/BC82</f>
        <v>1.8119130630334958E-2</v>
      </c>
    </row>
    <row r="83" spans="1:114" x14ac:dyDescent="0.25">
      <c r="A83" s="1">
        <v>62</v>
      </c>
      <c r="B83" s="1" t="s">
        <v>111</v>
      </c>
      <c r="C83" s="1">
        <v>1806.9999996870756</v>
      </c>
      <c r="D83" s="1">
        <v>0</v>
      </c>
      <c r="E83">
        <f t="shared" si="116"/>
        <v>16.543900474470732</v>
      </c>
      <c r="F83">
        <f t="shared" si="117"/>
        <v>0.20450788272665571</v>
      </c>
      <c r="G83">
        <f t="shared" si="118"/>
        <v>224.78144762115514</v>
      </c>
      <c r="H83">
        <f t="shared" si="119"/>
        <v>5.7971769176670973</v>
      </c>
      <c r="I83">
        <f t="shared" si="120"/>
        <v>2.0116169198386409</v>
      </c>
      <c r="J83">
        <f t="shared" si="121"/>
        <v>25.393623352050781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26.315231323242188</v>
      </c>
      <c r="P83" s="1">
        <v>25.393623352050781</v>
      </c>
      <c r="Q83" s="1">
        <v>26.985481262207031</v>
      </c>
      <c r="R83" s="1">
        <v>399.15411376953125</v>
      </c>
      <c r="S83" s="1">
        <v>376.67657470703125</v>
      </c>
      <c r="T83" s="1">
        <v>11.335136413574219</v>
      </c>
      <c r="U83" s="1">
        <v>18.166727066040039</v>
      </c>
      <c r="V83" s="1">
        <v>22.568790435791016</v>
      </c>
      <c r="W83" s="1">
        <v>36.170810699462891</v>
      </c>
      <c r="X83" s="1">
        <v>499.90066528320312</v>
      </c>
      <c r="Y83" s="1">
        <v>1498.7130126953125</v>
      </c>
      <c r="Z83" s="1">
        <v>16.032346725463867</v>
      </c>
      <c r="AA83" s="1">
        <v>68.446517944335938</v>
      </c>
      <c r="AB83" s="1">
        <v>-1.6743125915527344</v>
      </c>
      <c r="AC83" s="1">
        <v>0.17157456278800964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0.83316777547200516</v>
      </c>
      <c r="AL83">
        <f t="shared" si="125"/>
        <v>5.7971769176670971E-3</v>
      </c>
      <c r="AM83">
        <f t="shared" si="126"/>
        <v>298.54362335205076</v>
      </c>
      <c r="AN83">
        <f t="shared" si="127"/>
        <v>299.46523132324216</v>
      </c>
      <c r="AO83">
        <f t="shared" si="128"/>
        <v>239.7940766714346</v>
      </c>
      <c r="AP83">
        <f t="shared" si="129"/>
        <v>-6.2105105092279227E-2</v>
      </c>
      <c r="AQ83">
        <f t="shared" si="130"/>
        <v>3.2550661299542041</v>
      </c>
      <c r="AR83">
        <f t="shared" si="131"/>
        <v>47.556343663842526</v>
      </c>
      <c r="AS83">
        <f t="shared" si="132"/>
        <v>29.389616597802487</v>
      </c>
      <c r="AT83">
        <f t="shared" si="133"/>
        <v>25.854427337646484</v>
      </c>
      <c r="AU83">
        <f t="shared" si="134"/>
        <v>3.3453016371323159</v>
      </c>
      <c r="AV83">
        <f t="shared" si="135"/>
        <v>0.19077053165060956</v>
      </c>
      <c r="AW83">
        <f t="shared" si="136"/>
        <v>1.243449210115563</v>
      </c>
      <c r="AX83">
        <f t="shared" si="137"/>
        <v>2.1018524270167527</v>
      </c>
      <c r="AY83">
        <f t="shared" si="138"/>
        <v>0.12039411735786024</v>
      </c>
      <c r="AZ83">
        <f t="shared" si="139"/>
        <v>15.385507388155204</v>
      </c>
      <c r="BA83">
        <f t="shared" si="140"/>
        <v>0.59674920798030517</v>
      </c>
      <c r="BB83">
        <f t="shared" si="141"/>
        <v>40.392892868518693</v>
      </c>
      <c r="BC83">
        <f t="shared" si="142"/>
        <v>368.8123967570171</v>
      </c>
      <c r="BD83">
        <f t="shared" si="143"/>
        <v>1.8119130630334958E-2</v>
      </c>
    </row>
    <row r="84" spans="1:114" x14ac:dyDescent="0.25">
      <c r="A84" s="1">
        <v>63</v>
      </c>
      <c r="B84" s="1" t="s">
        <v>111</v>
      </c>
      <c r="C84" s="1">
        <v>1806.9999996870756</v>
      </c>
      <c r="D84" s="1">
        <v>0</v>
      </c>
      <c r="E84">
        <f t="shared" si="116"/>
        <v>16.543900474470732</v>
      </c>
      <c r="F84">
        <f t="shared" si="117"/>
        <v>0.20450788272665571</v>
      </c>
      <c r="G84">
        <f t="shared" si="118"/>
        <v>224.78144762115514</v>
      </c>
      <c r="H84">
        <f t="shared" si="119"/>
        <v>5.7971769176670973</v>
      </c>
      <c r="I84">
        <f t="shared" si="120"/>
        <v>2.0116169198386409</v>
      </c>
      <c r="J84">
        <f t="shared" si="121"/>
        <v>25.393623352050781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26.315231323242188</v>
      </c>
      <c r="P84" s="1">
        <v>25.393623352050781</v>
      </c>
      <c r="Q84" s="1">
        <v>26.985481262207031</v>
      </c>
      <c r="R84" s="1">
        <v>399.15411376953125</v>
      </c>
      <c r="S84" s="1">
        <v>376.67657470703125</v>
      </c>
      <c r="T84" s="1">
        <v>11.335136413574219</v>
      </c>
      <c r="U84" s="1">
        <v>18.166727066040039</v>
      </c>
      <c r="V84" s="1">
        <v>22.568790435791016</v>
      </c>
      <c r="W84" s="1">
        <v>36.170810699462891</v>
      </c>
      <c r="X84" s="1">
        <v>499.90066528320312</v>
      </c>
      <c r="Y84" s="1">
        <v>1498.7130126953125</v>
      </c>
      <c r="Z84" s="1">
        <v>16.032346725463867</v>
      </c>
      <c r="AA84" s="1">
        <v>68.446517944335938</v>
      </c>
      <c r="AB84" s="1">
        <v>-1.6743125915527344</v>
      </c>
      <c r="AC84" s="1">
        <v>0.17157456278800964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0.83316777547200516</v>
      </c>
      <c r="AL84">
        <f t="shared" si="125"/>
        <v>5.7971769176670971E-3</v>
      </c>
      <c r="AM84">
        <f t="shared" si="126"/>
        <v>298.54362335205076</v>
      </c>
      <c r="AN84">
        <f t="shared" si="127"/>
        <v>299.46523132324216</v>
      </c>
      <c r="AO84">
        <f t="shared" si="128"/>
        <v>239.7940766714346</v>
      </c>
      <c r="AP84">
        <f t="shared" si="129"/>
        <v>-6.2105105092279227E-2</v>
      </c>
      <c r="AQ84">
        <f t="shared" si="130"/>
        <v>3.2550661299542041</v>
      </c>
      <c r="AR84">
        <f t="shared" si="131"/>
        <v>47.556343663842526</v>
      </c>
      <c r="AS84">
        <f t="shared" si="132"/>
        <v>29.389616597802487</v>
      </c>
      <c r="AT84">
        <f t="shared" si="133"/>
        <v>25.854427337646484</v>
      </c>
      <c r="AU84">
        <f t="shared" si="134"/>
        <v>3.3453016371323159</v>
      </c>
      <c r="AV84">
        <f t="shared" si="135"/>
        <v>0.19077053165060956</v>
      </c>
      <c r="AW84">
        <f t="shared" si="136"/>
        <v>1.243449210115563</v>
      </c>
      <c r="AX84">
        <f t="shared" si="137"/>
        <v>2.1018524270167527</v>
      </c>
      <c r="AY84">
        <f t="shared" si="138"/>
        <v>0.12039411735786024</v>
      </c>
      <c r="AZ84">
        <f t="shared" si="139"/>
        <v>15.385507388155204</v>
      </c>
      <c r="BA84">
        <f t="shared" si="140"/>
        <v>0.59674920798030517</v>
      </c>
      <c r="BB84">
        <f t="shared" si="141"/>
        <v>40.392892868518693</v>
      </c>
      <c r="BC84">
        <f t="shared" si="142"/>
        <v>368.8123967570171</v>
      </c>
      <c r="BD84">
        <f t="shared" si="143"/>
        <v>1.8119130630334958E-2</v>
      </c>
    </row>
    <row r="85" spans="1:114" x14ac:dyDescent="0.25">
      <c r="A85" s="1">
        <v>64</v>
      </c>
      <c r="B85" s="1" t="s">
        <v>111</v>
      </c>
      <c r="C85" s="1">
        <v>1807.4999996758997</v>
      </c>
      <c r="D85" s="1">
        <v>0</v>
      </c>
      <c r="E85">
        <f t="shared" si="116"/>
        <v>16.544738086027817</v>
      </c>
      <c r="F85">
        <f t="shared" si="117"/>
        <v>0.20449155877074437</v>
      </c>
      <c r="G85">
        <f t="shared" si="118"/>
        <v>224.79370885454279</v>
      </c>
      <c r="H85">
        <f t="shared" si="119"/>
        <v>5.7983607270935904</v>
      </c>
      <c r="I85">
        <f t="shared" si="120"/>
        <v>2.0121729798235757</v>
      </c>
      <c r="J85">
        <f t="shared" si="121"/>
        <v>25.396976470947266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26.3177490234375</v>
      </c>
      <c r="P85" s="1">
        <v>25.396976470947266</v>
      </c>
      <c r="Q85" s="1">
        <v>26.985197067260742</v>
      </c>
      <c r="R85" s="1">
        <v>399.19021606445312</v>
      </c>
      <c r="S85" s="1">
        <v>376.7113037109375</v>
      </c>
      <c r="T85" s="1">
        <v>11.335171699523926</v>
      </c>
      <c r="U85" s="1">
        <v>18.168024063110352</v>
      </c>
      <c r="V85" s="1">
        <v>22.565580368041992</v>
      </c>
      <c r="W85" s="1">
        <v>36.168136596679688</v>
      </c>
      <c r="X85" s="1">
        <v>499.90975952148437</v>
      </c>
      <c r="Y85" s="1">
        <v>1498.71044921875</v>
      </c>
      <c r="Z85" s="1">
        <v>16.184926986694336</v>
      </c>
      <c r="AA85" s="1">
        <v>68.446739196777344</v>
      </c>
      <c r="AB85" s="1">
        <v>-1.6743125915527344</v>
      </c>
      <c r="AC85" s="1">
        <v>0.17157456278800964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0.83318293253580711</v>
      </c>
      <c r="AL85">
        <f t="shared" si="125"/>
        <v>5.79836072709359E-3</v>
      </c>
      <c r="AM85">
        <f t="shared" si="126"/>
        <v>298.54697647094724</v>
      </c>
      <c r="AN85">
        <f t="shared" si="127"/>
        <v>299.46774902343748</v>
      </c>
      <c r="AO85">
        <f t="shared" si="128"/>
        <v>239.79366651519376</v>
      </c>
      <c r="AP85">
        <f t="shared" si="129"/>
        <v>-6.2838082904840081E-2</v>
      </c>
      <c r="AQ85">
        <f t="shared" si="130"/>
        <v>3.255714984592065</v>
      </c>
      <c r="AR85">
        <f t="shared" si="131"/>
        <v>47.565669640334782</v>
      </c>
      <c r="AS85">
        <f t="shared" si="132"/>
        <v>29.397645577224431</v>
      </c>
      <c r="AT85">
        <f t="shared" si="133"/>
        <v>25.857362747192383</v>
      </c>
      <c r="AU85">
        <f t="shared" si="134"/>
        <v>3.3458833872126998</v>
      </c>
      <c r="AV85">
        <f t="shared" si="135"/>
        <v>0.19075632701109052</v>
      </c>
      <c r="AW85">
        <f t="shared" si="136"/>
        <v>1.2435420047684893</v>
      </c>
      <c r="AX85">
        <f t="shared" si="137"/>
        <v>2.1023413824442105</v>
      </c>
      <c r="AY85">
        <f t="shared" si="138"/>
        <v>0.12038506549765057</v>
      </c>
      <c r="AZ85">
        <f t="shared" si="139"/>
        <v>15.386396363043188</v>
      </c>
      <c r="BA85">
        <f t="shared" si="140"/>
        <v>0.59672674177845775</v>
      </c>
      <c r="BB85">
        <f t="shared" si="141"/>
        <v>40.387651804312831</v>
      </c>
      <c r="BC85">
        <f t="shared" si="142"/>
        <v>368.84672760050478</v>
      </c>
      <c r="BD85">
        <f t="shared" si="143"/>
        <v>1.8116010554274743E-2</v>
      </c>
    </row>
    <row r="86" spans="1:114" x14ac:dyDescent="0.25">
      <c r="A86" s="1">
        <v>65</v>
      </c>
      <c r="B86" s="1" t="s">
        <v>112</v>
      </c>
      <c r="C86" s="1">
        <v>1807.9999996647239</v>
      </c>
      <c r="D86" s="1">
        <v>0</v>
      </c>
      <c r="E86">
        <f t="shared" si="116"/>
        <v>16.604019011299194</v>
      </c>
      <c r="F86">
        <f t="shared" si="117"/>
        <v>0.20454340892475262</v>
      </c>
      <c r="G86">
        <f t="shared" si="118"/>
        <v>224.32004887648247</v>
      </c>
      <c r="H86">
        <f t="shared" si="119"/>
        <v>5.8011968435868217</v>
      </c>
      <c r="I86">
        <f t="shared" si="120"/>
        <v>2.0126554906724383</v>
      </c>
      <c r="J86">
        <f t="shared" si="121"/>
        <v>25.400531768798828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26.319978713989258</v>
      </c>
      <c r="P86" s="1">
        <v>25.400531768798828</v>
      </c>
      <c r="Q86" s="1">
        <v>26.985797882080078</v>
      </c>
      <c r="R86" s="1">
        <v>399.24188232421875</v>
      </c>
      <c r="S86" s="1">
        <v>376.68881225585937</v>
      </c>
      <c r="T86" s="1">
        <v>11.334389686584473</v>
      </c>
      <c r="U86" s="1">
        <v>18.171133041381836</v>
      </c>
      <c r="V86" s="1">
        <v>22.560924530029297</v>
      </c>
      <c r="W86" s="1">
        <v>36.169357299804688</v>
      </c>
      <c r="X86" s="1">
        <v>499.8680419921875</v>
      </c>
      <c r="Y86" s="1">
        <v>1498.7587890625</v>
      </c>
      <c r="Z86" s="1">
        <v>16.109764099121094</v>
      </c>
      <c r="AA86" s="1">
        <v>68.446342468261719</v>
      </c>
      <c r="AB86" s="1">
        <v>-1.6743125915527344</v>
      </c>
      <c r="AC86" s="1">
        <v>0.17157456278800964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0.83311340332031236</v>
      </c>
      <c r="AL86">
        <f t="shared" si="125"/>
        <v>5.8011968435868217E-3</v>
      </c>
      <c r="AM86">
        <f t="shared" si="126"/>
        <v>298.55053176879881</v>
      </c>
      <c r="AN86">
        <f t="shared" si="127"/>
        <v>299.46997871398924</v>
      </c>
      <c r="AO86">
        <f t="shared" si="128"/>
        <v>239.80140089002089</v>
      </c>
      <c r="AP86">
        <f t="shared" si="129"/>
        <v>-6.4404312998733559E-2</v>
      </c>
      <c r="AQ86">
        <f t="shared" si="130"/>
        <v>3.2564030858592057</v>
      </c>
      <c r="AR86">
        <f t="shared" si="131"/>
        <v>47.575998489169613</v>
      </c>
      <c r="AS86">
        <f t="shared" si="132"/>
        <v>29.404865447787778</v>
      </c>
      <c r="AT86">
        <f t="shared" si="133"/>
        <v>25.860255241394043</v>
      </c>
      <c r="AU86">
        <f t="shared" si="134"/>
        <v>3.346456718610201</v>
      </c>
      <c r="AV86">
        <f t="shared" si="135"/>
        <v>0.19080144500555624</v>
      </c>
      <c r="AW86">
        <f t="shared" si="136"/>
        <v>1.2437475951867674</v>
      </c>
      <c r="AX86">
        <f t="shared" si="137"/>
        <v>2.1027091234234336</v>
      </c>
      <c r="AY86">
        <f t="shared" si="138"/>
        <v>0.12041381683791248</v>
      </c>
      <c r="AZ86">
        <f t="shared" si="139"/>
        <v>15.353886887896927</v>
      </c>
      <c r="BA86">
        <f t="shared" si="140"/>
        <v>0.59550494089035211</v>
      </c>
      <c r="BB86">
        <f t="shared" si="141"/>
        <v>40.38655765203044</v>
      </c>
      <c r="BC86">
        <f t="shared" si="142"/>
        <v>368.79605683268869</v>
      </c>
      <c r="BD86">
        <f t="shared" si="143"/>
        <v>1.8182926813652602E-2</v>
      </c>
    </row>
    <row r="87" spans="1:114" x14ac:dyDescent="0.25">
      <c r="A87" s="1">
        <v>66</v>
      </c>
      <c r="B87" s="1" t="s">
        <v>112</v>
      </c>
      <c r="C87" s="1">
        <v>1808.499999653548</v>
      </c>
      <c r="D87" s="1">
        <v>0</v>
      </c>
      <c r="E87">
        <f t="shared" si="116"/>
        <v>16.618000985940554</v>
      </c>
      <c r="F87">
        <f t="shared" si="117"/>
        <v>0.20453317968708473</v>
      </c>
      <c r="G87">
        <f t="shared" si="118"/>
        <v>224.19426506055331</v>
      </c>
      <c r="H87">
        <f t="shared" si="119"/>
        <v>5.8025833977643098</v>
      </c>
      <c r="I87">
        <f t="shared" si="120"/>
        <v>2.0132239490041481</v>
      </c>
      <c r="J87">
        <f t="shared" si="121"/>
        <v>25.403736114501953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26.322669982910156</v>
      </c>
      <c r="P87" s="1">
        <v>25.403736114501953</v>
      </c>
      <c r="Q87" s="1">
        <v>26.985874176025391</v>
      </c>
      <c r="R87" s="1">
        <v>399.25738525390625</v>
      </c>
      <c r="S87" s="1">
        <v>376.68670654296875</v>
      </c>
      <c r="T87" s="1">
        <v>11.333420753479004</v>
      </c>
      <c r="U87" s="1">
        <v>18.171857833862305</v>
      </c>
      <c r="V87" s="1">
        <v>22.555450439453125</v>
      </c>
      <c r="W87" s="1">
        <v>36.165115356445313</v>
      </c>
      <c r="X87" s="1">
        <v>499.86331176757812</v>
      </c>
      <c r="Y87" s="1">
        <v>1498.7882080078125</v>
      </c>
      <c r="Z87" s="1">
        <v>16.252895355224609</v>
      </c>
      <c r="AA87" s="1">
        <v>68.446464538574219</v>
      </c>
      <c r="AB87" s="1">
        <v>-1.6743125915527344</v>
      </c>
      <c r="AC87" s="1">
        <v>0.17157456278800964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0.83310551961263013</v>
      </c>
      <c r="AL87">
        <f t="shared" si="125"/>
        <v>5.8025833977643094E-3</v>
      </c>
      <c r="AM87">
        <f t="shared" si="126"/>
        <v>298.55373611450193</v>
      </c>
      <c r="AN87">
        <f t="shared" si="127"/>
        <v>299.47266998291013</v>
      </c>
      <c r="AO87">
        <f t="shared" si="128"/>
        <v>239.80610792116568</v>
      </c>
      <c r="AP87">
        <f t="shared" si="129"/>
        <v>-6.513859245922532E-2</v>
      </c>
      <c r="AQ87">
        <f t="shared" si="130"/>
        <v>3.2570233718296162</v>
      </c>
      <c r="AR87">
        <f t="shared" si="131"/>
        <v>47.584975992354771</v>
      </c>
      <c r="AS87">
        <f t="shared" si="132"/>
        <v>29.413118158492466</v>
      </c>
      <c r="AT87">
        <f t="shared" si="133"/>
        <v>25.863203048706055</v>
      </c>
      <c r="AU87">
        <f t="shared" si="134"/>
        <v>3.3470411020996935</v>
      </c>
      <c r="AV87">
        <f t="shared" si="135"/>
        <v>0.19079254404107551</v>
      </c>
      <c r="AW87">
        <f t="shared" si="136"/>
        <v>1.2437994228254683</v>
      </c>
      <c r="AX87">
        <f t="shared" si="137"/>
        <v>2.103241679274225</v>
      </c>
      <c r="AY87">
        <f t="shared" si="138"/>
        <v>0.12040814470786361</v>
      </c>
      <c r="AZ87">
        <f t="shared" si="139"/>
        <v>15.345304813218871</v>
      </c>
      <c r="BA87">
        <f t="shared" si="140"/>
        <v>0.59517434824841475</v>
      </c>
      <c r="BB87">
        <f t="shared" si="141"/>
        <v>40.380577278013718</v>
      </c>
      <c r="BC87">
        <f t="shared" si="142"/>
        <v>368.78730475869099</v>
      </c>
      <c r="BD87">
        <f t="shared" si="143"/>
        <v>1.8195975413469453E-2</v>
      </c>
    </row>
    <row r="88" spans="1:114" x14ac:dyDescent="0.25">
      <c r="A88" s="1">
        <v>67</v>
      </c>
      <c r="B88" s="1" t="s">
        <v>113</v>
      </c>
      <c r="C88" s="1">
        <v>1808.9999996423721</v>
      </c>
      <c r="D88" s="1">
        <v>0</v>
      </c>
      <c r="E88">
        <f t="shared" si="116"/>
        <v>16.624307887186625</v>
      </c>
      <c r="F88">
        <f t="shared" si="117"/>
        <v>0.20456066434218229</v>
      </c>
      <c r="G88">
        <f t="shared" si="118"/>
        <v>224.18516071056345</v>
      </c>
      <c r="H88">
        <f t="shared" si="119"/>
        <v>5.8054188750915268</v>
      </c>
      <c r="I88">
        <f t="shared" si="120"/>
        <v>2.0139279454698222</v>
      </c>
      <c r="J88">
        <f t="shared" si="121"/>
        <v>25.40846061706543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26.325210571289063</v>
      </c>
      <c r="P88" s="1">
        <v>25.40846061706543</v>
      </c>
      <c r="Q88" s="1">
        <v>26.986017227172852</v>
      </c>
      <c r="R88" s="1">
        <v>399.29833984375</v>
      </c>
      <c r="S88" s="1">
        <v>376.71829223632812</v>
      </c>
      <c r="T88" s="1">
        <v>11.333179473876953</v>
      </c>
      <c r="U88" s="1">
        <v>18.175025939941406</v>
      </c>
      <c r="V88" s="1">
        <v>22.551477432250977</v>
      </c>
      <c r="W88" s="1">
        <v>36.165817260742187</v>
      </c>
      <c r="X88" s="1">
        <v>499.85675048828125</v>
      </c>
      <c r="Y88" s="1">
        <v>1498.8231201171875</v>
      </c>
      <c r="Z88" s="1">
        <v>16.296493530273438</v>
      </c>
      <c r="AA88" s="1">
        <v>68.446128845214844</v>
      </c>
      <c r="AB88" s="1">
        <v>-1.6743125915527344</v>
      </c>
      <c r="AC88" s="1">
        <v>0.17157456278800964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0.83309458414713533</v>
      </c>
      <c r="AL88">
        <f t="shared" si="125"/>
        <v>5.8054188750915267E-3</v>
      </c>
      <c r="AM88">
        <f t="shared" si="126"/>
        <v>298.55846061706541</v>
      </c>
      <c r="AN88">
        <f t="shared" si="127"/>
        <v>299.47521057128904</v>
      </c>
      <c r="AO88">
        <f t="shared" si="128"/>
        <v>239.81169385854082</v>
      </c>
      <c r="AP88">
        <f t="shared" si="129"/>
        <v>-6.6845968095247538E-2</v>
      </c>
      <c r="AQ88">
        <f t="shared" si="130"/>
        <v>3.2579381127201739</v>
      </c>
      <c r="AR88">
        <f t="shared" si="131"/>
        <v>47.598573764306323</v>
      </c>
      <c r="AS88">
        <f t="shared" si="132"/>
        <v>29.423547824364917</v>
      </c>
      <c r="AT88">
        <f t="shared" si="133"/>
        <v>25.866835594177246</v>
      </c>
      <c r="AU88">
        <f t="shared" si="134"/>
        <v>3.3477613530412818</v>
      </c>
      <c r="AV88">
        <f t="shared" si="135"/>
        <v>0.1908164596602257</v>
      </c>
      <c r="AW88">
        <f t="shared" si="136"/>
        <v>1.2440101672503514</v>
      </c>
      <c r="AX88">
        <f t="shared" si="137"/>
        <v>2.1037511857909301</v>
      </c>
      <c r="AY88">
        <f t="shared" si="138"/>
        <v>0.12042338492215859</v>
      </c>
      <c r="AZ88">
        <f t="shared" si="139"/>
        <v>15.344606395180422</v>
      </c>
      <c r="BA88">
        <f t="shared" si="140"/>
        <v>0.59510027872478388</v>
      </c>
      <c r="BB88">
        <f t="shared" si="141"/>
        <v>40.37649600519925</v>
      </c>
      <c r="BC88">
        <f t="shared" si="142"/>
        <v>368.81589245325387</v>
      </c>
      <c r="BD88">
        <f t="shared" si="143"/>
        <v>1.8199630621429073E-2</v>
      </c>
    </row>
    <row r="89" spans="1:114" x14ac:dyDescent="0.25">
      <c r="A89" s="1">
        <v>68</v>
      </c>
      <c r="B89" s="1" t="s">
        <v>113</v>
      </c>
      <c r="C89" s="1">
        <v>1809.4999996311963</v>
      </c>
      <c r="D89" s="1">
        <v>0</v>
      </c>
      <c r="E89">
        <f t="shared" si="116"/>
        <v>16.63598646233762</v>
      </c>
      <c r="F89">
        <f t="shared" si="117"/>
        <v>0.20452644968034714</v>
      </c>
      <c r="G89">
        <f t="shared" si="118"/>
        <v>224.08810903626301</v>
      </c>
      <c r="H89">
        <f t="shared" si="119"/>
        <v>5.8059734395458209</v>
      </c>
      <c r="I89">
        <f t="shared" si="120"/>
        <v>2.0144392220459535</v>
      </c>
      <c r="J89">
        <f t="shared" si="121"/>
        <v>25.411640167236328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26.32818603515625</v>
      </c>
      <c r="P89" s="1">
        <v>25.411640167236328</v>
      </c>
      <c r="Q89" s="1">
        <v>26.985910415649414</v>
      </c>
      <c r="R89" s="1">
        <v>399.33563232421875</v>
      </c>
      <c r="S89" s="1">
        <v>376.74188232421875</v>
      </c>
      <c r="T89" s="1">
        <v>11.334147453308105</v>
      </c>
      <c r="U89" s="1">
        <v>18.176416397094727</v>
      </c>
      <c r="V89" s="1">
        <v>22.549613952636719</v>
      </c>
      <c r="W89" s="1">
        <v>36.162502288818359</v>
      </c>
      <c r="X89" s="1">
        <v>499.8729248046875</v>
      </c>
      <c r="Y89" s="1">
        <v>1498.8216552734375</v>
      </c>
      <c r="Z89" s="1">
        <v>16.165950775146484</v>
      </c>
      <c r="AA89" s="1">
        <v>68.446640014648437</v>
      </c>
      <c r="AB89" s="1">
        <v>-1.6743125915527344</v>
      </c>
      <c r="AC89" s="1">
        <v>0.17157456278800964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0.8331215413411458</v>
      </c>
      <c r="AL89">
        <f t="shared" si="125"/>
        <v>5.8059734395458206E-3</v>
      </c>
      <c r="AM89">
        <f t="shared" si="126"/>
        <v>298.56164016723631</v>
      </c>
      <c r="AN89">
        <f t="shared" si="127"/>
        <v>299.47818603515623</v>
      </c>
      <c r="AO89">
        <f t="shared" si="128"/>
        <v>239.81145948354606</v>
      </c>
      <c r="AP89">
        <f t="shared" si="129"/>
        <v>-6.7162006096246979E-2</v>
      </c>
      <c r="AQ89">
        <f t="shared" si="130"/>
        <v>3.2585538519342494</v>
      </c>
      <c r="AR89">
        <f t="shared" si="131"/>
        <v>47.607214192499121</v>
      </c>
      <c r="AS89">
        <f t="shared" si="132"/>
        <v>29.430797795404395</v>
      </c>
      <c r="AT89">
        <f t="shared" si="133"/>
        <v>25.869913101196289</v>
      </c>
      <c r="AU89">
        <f t="shared" si="134"/>
        <v>3.3483716584404077</v>
      </c>
      <c r="AV89">
        <f t="shared" si="135"/>
        <v>0.19078668789748415</v>
      </c>
      <c r="AW89">
        <f t="shared" si="136"/>
        <v>1.2441146298882959</v>
      </c>
      <c r="AX89">
        <f t="shared" si="137"/>
        <v>2.1042570285521118</v>
      </c>
      <c r="AY89">
        <f t="shared" si="138"/>
        <v>0.12040441288946867</v>
      </c>
      <c r="AZ89">
        <f t="shared" si="139"/>
        <v>15.33807813076838</v>
      </c>
      <c r="BA89">
        <f t="shared" si="140"/>
        <v>0.59480540802579507</v>
      </c>
      <c r="BB89">
        <f t="shared" si="141"/>
        <v>40.371649406083151</v>
      </c>
      <c r="BC89">
        <f t="shared" si="142"/>
        <v>368.83393110583864</v>
      </c>
      <c r="BD89">
        <f t="shared" si="143"/>
        <v>1.8209339118236242E-2</v>
      </c>
    </row>
    <row r="90" spans="1:114" x14ac:dyDescent="0.25">
      <c r="A90" s="1">
        <v>69</v>
      </c>
      <c r="B90" s="1" t="s">
        <v>114</v>
      </c>
      <c r="C90" s="1">
        <v>1809.9999996200204</v>
      </c>
      <c r="D90" s="1">
        <v>0</v>
      </c>
      <c r="E90">
        <f t="shared" si="116"/>
        <v>16.612643380575562</v>
      </c>
      <c r="F90">
        <f t="shared" si="117"/>
        <v>0.20448191856166462</v>
      </c>
      <c r="G90">
        <f t="shared" si="118"/>
        <v>224.28356309784638</v>
      </c>
      <c r="H90">
        <f t="shared" si="119"/>
        <v>5.8064926830764074</v>
      </c>
      <c r="I90">
        <f t="shared" si="120"/>
        <v>2.0150045853132981</v>
      </c>
      <c r="J90">
        <f t="shared" si="121"/>
        <v>25.414934158325195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26.331178665161133</v>
      </c>
      <c r="P90" s="1">
        <v>25.414934158325195</v>
      </c>
      <c r="Q90" s="1">
        <v>26.986486434936523</v>
      </c>
      <c r="R90" s="1">
        <v>399.34829711914062</v>
      </c>
      <c r="S90" s="1">
        <v>376.78170776367188</v>
      </c>
      <c r="T90" s="1">
        <v>11.334615707397461</v>
      </c>
      <c r="U90" s="1">
        <v>18.177593231201172</v>
      </c>
      <c r="V90" s="1">
        <v>22.546417236328125</v>
      </c>
      <c r="W90" s="1">
        <v>36.158222198486328</v>
      </c>
      <c r="X90" s="1">
        <v>499.86526489257812</v>
      </c>
      <c r="Y90" s="1">
        <v>1498.8521728515625</v>
      </c>
      <c r="Z90" s="1">
        <v>16.121803283691406</v>
      </c>
      <c r="AA90" s="1">
        <v>68.446205139160156</v>
      </c>
      <c r="AB90" s="1">
        <v>-1.6743125915527344</v>
      </c>
      <c r="AC90" s="1">
        <v>0.17157456278800964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0.83310877482096335</v>
      </c>
      <c r="AL90">
        <f t="shared" si="125"/>
        <v>5.8064926830764078E-3</v>
      </c>
      <c r="AM90">
        <f t="shared" si="126"/>
        <v>298.56493415832517</v>
      </c>
      <c r="AN90">
        <f t="shared" si="127"/>
        <v>299.48117866516111</v>
      </c>
      <c r="AO90">
        <f t="shared" si="128"/>
        <v>239.81634229593692</v>
      </c>
      <c r="AP90">
        <f t="shared" si="129"/>
        <v>-6.7412187485996561E-2</v>
      </c>
      <c r="AQ90">
        <f t="shared" si="130"/>
        <v>3.2591918605523027</v>
      </c>
      <c r="AR90">
        <f t="shared" si="131"/>
        <v>47.616837981388976</v>
      </c>
      <c r="AS90">
        <f t="shared" si="132"/>
        <v>29.439244750187804</v>
      </c>
      <c r="AT90">
        <f t="shared" si="133"/>
        <v>25.873056411743164</v>
      </c>
      <c r="AU90">
        <f t="shared" si="134"/>
        <v>3.3489951137618537</v>
      </c>
      <c r="AV90">
        <f t="shared" si="135"/>
        <v>0.1907479383053482</v>
      </c>
      <c r="AW90">
        <f t="shared" si="136"/>
        <v>1.2441872752390046</v>
      </c>
      <c r="AX90">
        <f t="shared" si="137"/>
        <v>2.104807838522849</v>
      </c>
      <c r="AY90">
        <f t="shared" si="138"/>
        <v>0.1203797198284462</v>
      </c>
      <c r="AZ90">
        <f t="shared" si="139"/>
        <v>15.351358769136965</v>
      </c>
      <c r="BA90">
        <f t="shared" si="140"/>
        <v>0.59526128385861921</v>
      </c>
      <c r="BB90">
        <f t="shared" si="141"/>
        <v>40.365385065382164</v>
      </c>
      <c r="BC90">
        <f t="shared" si="142"/>
        <v>368.88485272839335</v>
      </c>
      <c r="BD90">
        <f t="shared" si="143"/>
        <v>1.8178457099851254E-2</v>
      </c>
    </row>
    <row r="91" spans="1:114" x14ac:dyDescent="0.25">
      <c r="A91" s="1">
        <v>70</v>
      </c>
      <c r="B91" s="1" t="s">
        <v>114</v>
      </c>
      <c r="C91" s="1">
        <v>1810.4999996088445</v>
      </c>
      <c r="D91" s="1">
        <v>0</v>
      </c>
      <c r="E91">
        <f t="shared" si="116"/>
        <v>16.611189362603767</v>
      </c>
      <c r="F91">
        <f t="shared" si="117"/>
        <v>0.20450050803806591</v>
      </c>
      <c r="G91">
        <f t="shared" si="118"/>
        <v>224.29688051509822</v>
      </c>
      <c r="H91">
        <f t="shared" si="119"/>
        <v>5.8080319238307982</v>
      </c>
      <c r="I91">
        <f t="shared" si="120"/>
        <v>2.0153727307762379</v>
      </c>
      <c r="J91">
        <f t="shared" si="121"/>
        <v>25.417928695678711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26.333724975585937</v>
      </c>
      <c r="P91" s="1">
        <v>25.417928695678711</v>
      </c>
      <c r="Q91" s="1">
        <v>26.985578536987305</v>
      </c>
      <c r="R91" s="1">
        <v>399.3402099609375</v>
      </c>
      <c r="S91" s="1">
        <v>376.77386474609375</v>
      </c>
      <c r="T91" s="1">
        <v>11.33551025390625</v>
      </c>
      <c r="U91" s="1">
        <v>18.1805419921875</v>
      </c>
      <c r="V91" s="1">
        <v>22.544990539550781</v>
      </c>
      <c r="W91" s="1">
        <v>36.158950805664062</v>
      </c>
      <c r="X91" s="1">
        <v>499.84622192382812</v>
      </c>
      <c r="Y91" s="1">
        <v>1498.8363037109375</v>
      </c>
      <c r="Z91" s="1">
        <v>16.088783264160156</v>
      </c>
      <c r="AA91" s="1">
        <v>68.446762084960937</v>
      </c>
      <c r="AB91" s="1">
        <v>-1.6743125915527344</v>
      </c>
      <c r="AC91" s="1">
        <v>0.17157456278800964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0.83307703653971343</v>
      </c>
      <c r="AL91">
        <f t="shared" si="125"/>
        <v>5.8080319238307983E-3</v>
      </c>
      <c r="AM91">
        <f t="shared" si="126"/>
        <v>298.56792869567869</v>
      </c>
      <c r="AN91">
        <f t="shared" si="127"/>
        <v>299.48372497558591</v>
      </c>
      <c r="AO91">
        <f t="shared" si="128"/>
        <v>239.81380323349367</v>
      </c>
      <c r="AP91">
        <f t="shared" si="129"/>
        <v>-6.8303378612959861E-2</v>
      </c>
      <c r="AQ91">
        <f t="shared" si="130"/>
        <v>3.2597719630911373</v>
      </c>
      <c r="AR91">
        <f t="shared" si="131"/>
        <v>47.624925764127148</v>
      </c>
      <c r="AS91">
        <f t="shared" si="132"/>
        <v>29.444383771939648</v>
      </c>
      <c r="AT91">
        <f t="shared" si="133"/>
        <v>25.875826835632324</v>
      </c>
      <c r="AU91">
        <f t="shared" si="134"/>
        <v>3.3495446934898903</v>
      </c>
      <c r="AV91">
        <f t="shared" si="135"/>
        <v>0.19076411442640073</v>
      </c>
      <c r="AW91">
        <f t="shared" si="136"/>
        <v>1.2443992323148996</v>
      </c>
      <c r="AX91">
        <f t="shared" si="137"/>
        <v>2.1051454611749909</v>
      </c>
      <c r="AY91">
        <f t="shared" si="138"/>
        <v>0.12039002800103325</v>
      </c>
      <c r="AZ91">
        <f t="shared" si="139"/>
        <v>15.35239521701584</v>
      </c>
      <c r="BA91">
        <f t="shared" si="140"/>
        <v>0.59530902087980786</v>
      </c>
      <c r="BB91">
        <f t="shared" si="141"/>
        <v>40.365127945940039</v>
      </c>
      <c r="BC91">
        <f t="shared" si="142"/>
        <v>368.87770088132186</v>
      </c>
      <c r="BD91">
        <f t="shared" si="143"/>
        <v>1.8177102664480707E-2</v>
      </c>
    </row>
    <row r="92" spans="1:114" x14ac:dyDescent="0.25">
      <c r="A92" s="1">
        <v>71</v>
      </c>
      <c r="B92" s="1" t="s">
        <v>115</v>
      </c>
      <c r="C92" s="1">
        <v>1810.9999995976686</v>
      </c>
      <c r="D92" s="1">
        <v>0</v>
      </c>
      <c r="E92">
        <f t="shared" si="116"/>
        <v>16.651160399890468</v>
      </c>
      <c r="F92">
        <f t="shared" si="117"/>
        <v>0.204453174767908</v>
      </c>
      <c r="G92">
        <f t="shared" si="118"/>
        <v>223.91871274317594</v>
      </c>
      <c r="H92">
        <f t="shared" si="119"/>
        <v>5.8087153005354901</v>
      </c>
      <c r="I92">
        <f t="shared" si="120"/>
        <v>2.0160340065200737</v>
      </c>
      <c r="J92">
        <f t="shared" si="121"/>
        <v>25.421642303466797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26.336284637451172</v>
      </c>
      <c r="P92" s="1">
        <v>25.421642303466797</v>
      </c>
      <c r="Q92" s="1">
        <v>26.985589981079102</v>
      </c>
      <c r="R92" s="1">
        <v>399.36822509765625</v>
      </c>
      <c r="S92" s="1">
        <v>376.75311279296875</v>
      </c>
      <c r="T92" s="1">
        <v>11.335367202758789</v>
      </c>
      <c r="U92" s="1">
        <v>18.181386947631836</v>
      </c>
      <c r="V92" s="1">
        <v>22.54130744934082</v>
      </c>
      <c r="W92" s="1">
        <v>36.155181884765625</v>
      </c>
      <c r="X92" s="1">
        <v>499.83245849609375</v>
      </c>
      <c r="Y92" s="1">
        <v>1498.877685546875</v>
      </c>
      <c r="Z92" s="1">
        <v>16.10597038269043</v>
      </c>
      <c r="AA92" s="1">
        <v>68.446784973144531</v>
      </c>
      <c r="AB92" s="1">
        <v>-1.6743125915527344</v>
      </c>
      <c r="AC92" s="1">
        <v>0.17157456278800964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0.83305409749348946</v>
      </c>
      <c r="AL92">
        <f t="shared" si="125"/>
        <v>5.8087153005354905E-3</v>
      </c>
      <c r="AM92">
        <f t="shared" si="126"/>
        <v>298.57164230346677</v>
      </c>
      <c r="AN92">
        <f t="shared" si="127"/>
        <v>299.48628463745115</v>
      </c>
      <c r="AO92">
        <f t="shared" si="128"/>
        <v>239.82042432709568</v>
      </c>
      <c r="AP92">
        <f t="shared" si="129"/>
        <v>-6.8734964705578119E-2</v>
      </c>
      <c r="AQ92">
        <f t="shared" si="130"/>
        <v>3.2604914894381665</v>
      </c>
      <c r="AR92">
        <f t="shared" si="131"/>
        <v>47.635422039434545</v>
      </c>
      <c r="AS92">
        <f t="shared" si="132"/>
        <v>29.454035091802709</v>
      </c>
      <c r="AT92">
        <f t="shared" si="133"/>
        <v>25.878963470458984</v>
      </c>
      <c r="AU92">
        <f t="shared" si="134"/>
        <v>3.3501670149825462</v>
      </c>
      <c r="AV92">
        <f t="shared" si="135"/>
        <v>0.19072292574952165</v>
      </c>
      <c r="AW92">
        <f t="shared" si="136"/>
        <v>1.2444574829180928</v>
      </c>
      <c r="AX92">
        <f t="shared" si="137"/>
        <v>2.1057095320644534</v>
      </c>
      <c r="AY92">
        <f t="shared" si="138"/>
        <v>0.12036378070443177</v>
      </c>
      <c r="AZ92">
        <f t="shared" si="139"/>
        <v>15.326515982595481</v>
      </c>
      <c r="BA92">
        <f t="shared" si="140"/>
        <v>0.59433805624911318</v>
      </c>
      <c r="BB92">
        <f t="shared" si="141"/>
        <v>40.357448378341608</v>
      </c>
      <c r="BC92">
        <f t="shared" si="142"/>
        <v>368.83794861140007</v>
      </c>
      <c r="BD92">
        <f t="shared" si="143"/>
        <v>1.8219338568821426E-2</v>
      </c>
    </row>
    <row r="93" spans="1:114" x14ac:dyDescent="0.25">
      <c r="A93" s="1">
        <v>72</v>
      </c>
      <c r="B93" s="1" t="s">
        <v>115</v>
      </c>
      <c r="C93" s="1">
        <v>1811.4999995864928</v>
      </c>
      <c r="D93" s="1">
        <v>0</v>
      </c>
      <c r="E93">
        <f t="shared" si="116"/>
        <v>16.655197907100565</v>
      </c>
      <c r="F93">
        <f t="shared" si="117"/>
        <v>0.20431113488663868</v>
      </c>
      <c r="G93">
        <f t="shared" si="118"/>
        <v>223.81714779874315</v>
      </c>
      <c r="H93">
        <f t="shared" si="119"/>
        <v>5.808094889365031</v>
      </c>
      <c r="I93">
        <f t="shared" si="120"/>
        <v>2.0171192797616144</v>
      </c>
      <c r="J93">
        <f t="shared" si="121"/>
        <v>25.42762565612793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26.339649200439453</v>
      </c>
      <c r="P93" s="1">
        <v>25.42762565612793</v>
      </c>
      <c r="Q93" s="1">
        <v>26.986085891723633</v>
      </c>
      <c r="R93" s="1">
        <v>399.40313720703125</v>
      </c>
      <c r="S93" s="1">
        <v>376.78189086914062</v>
      </c>
      <c r="T93" s="1">
        <v>11.336671829223633</v>
      </c>
      <c r="U93" s="1">
        <v>18.182367324829102</v>
      </c>
      <c r="V93" s="1">
        <v>22.539556503295898</v>
      </c>
      <c r="W93" s="1">
        <v>36.150157928466797</v>
      </c>
      <c r="X93" s="1">
        <v>499.80224609375</v>
      </c>
      <c r="Y93" s="1">
        <v>1498.892333984375</v>
      </c>
      <c r="Z93" s="1">
        <v>16.131320953369141</v>
      </c>
      <c r="AA93" s="1">
        <v>68.447181701660156</v>
      </c>
      <c r="AB93" s="1">
        <v>-1.6743125915527344</v>
      </c>
      <c r="AC93" s="1">
        <v>0.17157456278800964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0.83300374348958328</v>
      </c>
      <c r="AL93">
        <f t="shared" si="125"/>
        <v>5.808094889365031E-3</v>
      </c>
      <c r="AM93">
        <f t="shared" si="126"/>
        <v>298.57762565612791</v>
      </c>
      <c r="AN93">
        <f t="shared" si="127"/>
        <v>299.48964920043943</v>
      </c>
      <c r="AO93">
        <f t="shared" si="128"/>
        <v>239.82276807704329</v>
      </c>
      <c r="AP93">
        <f t="shared" si="129"/>
        <v>-6.8734141251736713E-2</v>
      </c>
      <c r="AQ93">
        <f t="shared" si="130"/>
        <v>3.2616510798105205</v>
      </c>
      <c r="AR93">
        <f t="shared" si="131"/>
        <v>47.652087328109971</v>
      </c>
      <c r="AS93">
        <f t="shared" si="132"/>
        <v>29.469720003280869</v>
      </c>
      <c r="AT93">
        <f t="shared" si="133"/>
        <v>25.883637428283691</v>
      </c>
      <c r="AU93">
        <f t="shared" si="134"/>
        <v>3.35109453516738</v>
      </c>
      <c r="AV93">
        <f t="shared" si="135"/>
        <v>0.19059931716123416</v>
      </c>
      <c r="AW93">
        <f t="shared" si="136"/>
        <v>1.2445318000489061</v>
      </c>
      <c r="AX93">
        <f t="shared" si="137"/>
        <v>2.1065627351184739</v>
      </c>
      <c r="AY93">
        <f t="shared" si="138"/>
        <v>0.12028501235840372</v>
      </c>
      <c r="AZ93">
        <f t="shared" si="139"/>
        <v>15.319652983327899</v>
      </c>
      <c r="BA93">
        <f t="shared" si="140"/>
        <v>0.5940231025500019</v>
      </c>
      <c r="BB93">
        <f t="shared" si="141"/>
        <v>40.343229699113948</v>
      </c>
      <c r="BC93">
        <f t="shared" si="142"/>
        <v>368.86480745001222</v>
      </c>
      <c r="BD93">
        <f t="shared" si="143"/>
        <v>1.8216009260829735E-2</v>
      </c>
    </row>
    <row r="94" spans="1:114" x14ac:dyDescent="0.25">
      <c r="A94" s="1">
        <v>73</v>
      </c>
      <c r="B94" s="1" t="s">
        <v>116</v>
      </c>
      <c r="C94" s="1">
        <v>1811.9999995753169</v>
      </c>
      <c r="D94" s="1">
        <v>0</v>
      </c>
      <c r="E94">
        <f t="shared" si="116"/>
        <v>16.64099368183458</v>
      </c>
      <c r="F94">
        <f t="shared" si="117"/>
        <v>0.20419523888825303</v>
      </c>
      <c r="G94">
        <f t="shared" si="118"/>
        <v>223.8739982068995</v>
      </c>
      <c r="H94">
        <f t="shared" si="119"/>
        <v>5.807977726689761</v>
      </c>
      <c r="I94">
        <f t="shared" si="120"/>
        <v>2.0181319521582863</v>
      </c>
      <c r="J94">
        <f t="shared" si="121"/>
        <v>25.432676315307617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26.341682434082031</v>
      </c>
      <c r="P94" s="1">
        <v>25.432676315307617</v>
      </c>
      <c r="Q94" s="1">
        <v>26.985750198364258</v>
      </c>
      <c r="R94" s="1">
        <v>399.40780639648438</v>
      </c>
      <c r="S94" s="1">
        <v>376.80398559570312</v>
      </c>
      <c r="T94" s="1">
        <v>11.336462020874023</v>
      </c>
      <c r="U94" s="1">
        <v>18.181879043579102</v>
      </c>
      <c r="V94" s="1">
        <v>22.536432266235352</v>
      </c>
      <c r="W94" s="1">
        <v>36.144847869873047</v>
      </c>
      <c r="X94" s="1">
        <v>499.812744140625</v>
      </c>
      <c r="Y94" s="1">
        <v>1498.8740234375</v>
      </c>
      <c r="Z94" s="1">
        <v>16.084699630737305</v>
      </c>
      <c r="AA94" s="1">
        <v>68.447174072265625</v>
      </c>
      <c r="AB94" s="1">
        <v>-1.6743125915527344</v>
      </c>
      <c r="AC94" s="1">
        <v>0.17157456278800964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0.83302124023437485</v>
      </c>
      <c r="AL94">
        <f t="shared" si="125"/>
        <v>5.8079777266897611E-3</v>
      </c>
      <c r="AM94">
        <f t="shared" si="126"/>
        <v>298.58267631530759</v>
      </c>
      <c r="AN94">
        <f t="shared" si="127"/>
        <v>299.49168243408201</v>
      </c>
      <c r="AO94">
        <f t="shared" si="128"/>
        <v>239.81983838960878</v>
      </c>
      <c r="AP94">
        <f t="shared" si="129"/>
        <v>-6.9114444704167083E-2</v>
      </c>
      <c r="AQ94">
        <f t="shared" si="130"/>
        <v>3.2626301920150236</v>
      </c>
      <c r="AR94">
        <f t="shared" si="131"/>
        <v>47.666397279899115</v>
      </c>
      <c r="AS94">
        <f t="shared" si="132"/>
        <v>29.484518236320014</v>
      </c>
      <c r="AT94">
        <f t="shared" si="133"/>
        <v>25.887179374694824</v>
      </c>
      <c r="AU94">
        <f t="shared" si="134"/>
        <v>3.351797563545746</v>
      </c>
      <c r="AV94">
        <f t="shared" si="135"/>
        <v>0.19049845144347713</v>
      </c>
      <c r="AW94">
        <f t="shared" si="136"/>
        <v>1.2444982398567372</v>
      </c>
      <c r="AX94">
        <f t="shared" si="137"/>
        <v>2.1072993236890087</v>
      </c>
      <c r="AY94">
        <f t="shared" si="138"/>
        <v>0.12022073741830329</v>
      </c>
      <c r="AZ94">
        <f t="shared" si="139"/>
        <v>15.323542525521733</v>
      </c>
      <c r="BA94">
        <f t="shared" si="140"/>
        <v>0.59413914598851425</v>
      </c>
      <c r="BB94">
        <f t="shared" si="141"/>
        <v>40.328493529760948</v>
      </c>
      <c r="BC94">
        <f t="shared" si="142"/>
        <v>368.89365418498448</v>
      </c>
      <c r="BD94">
        <f t="shared" si="143"/>
        <v>1.8192403106238514E-2</v>
      </c>
    </row>
    <row r="95" spans="1:114" x14ac:dyDescent="0.25">
      <c r="A95" s="1">
        <v>74</v>
      </c>
      <c r="B95" s="1" t="s">
        <v>116</v>
      </c>
      <c r="C95" s="1">
        <v>1812.499999564141</v>
      </c>
      <c r="D95" s="1">
        <v>0</v>
      </c>
      <c r="E95">
        <f t="shared" si="116"/>
        <v>16.663623156334342</v>
      </c>
      <c r="F95">
        <f t="shared" si="117"/>
        <v>0.20418387589106071</v>
      </c>
      <c r="G95">
        <f t="shared" si="118"/>
        <v>223.67260474712992</v>
      </c>
      <c r="H95">
        <f t="shared" si="119"/>
        <v>5.8104191852882536</v>
      </c>
      <c r="I95">
        <f t="shared" si="120"/>
        <v>2.0190590161461568</v>
      </c>
      <c r="J95">
        <f t="shared" si="121"/>
        <v>25.438653945922852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26.344753265380859</v>
      </c>
      <c r="P95" s="1">
        <v>25.438653945922852</v>
      </c>
      <c r="Q95" s="1">
        <v>26.985834121704102</v>
      </c>
      <c r="R95" s="1">
        <v>399.4326171875</v>
      </c>
      <c r="S95" s="1">
        <v>376.79998779296875</v>
      </c>
      <c r="T95" s="1">
        <v>11.336870193481445</v>
      </c>
      <c r="U95" s="1">
        <v>18.185312271118164</v>
      </c>
      <c r="V95" s="1">
        <v>22.533107757568359</v>
      </c>
      <c r="W95" s="1">
        <v>36.145034790039062</v>
      </c>
      <c r="X95" s="1">
        <v>499.80023193359375</v>
      </c>
      <c r="Y95" s="1">
        <v>1498.910400390625</v>
      </c>
      <c r="Z95" s="1">
        <v>16.006263732910156</v>
      </c>
      <c r="AA95" s="1">
        <v>68.447013854980469</v>
      </c>
      <c r="AB95" s="1">
        <v>-1.6743125915527344</v>
      </c>
      <c r="AC95" s="1">
        <v>0.17157456278800964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0.83300038655598951</v>
      </c>
      <c r="AL95">
        <f t="shared" si="125"/>
        <v>5.8104191852882533E-3</v>
      </c>
      <c r="AM95">
        <f t="shared" si="126"/>
        <v>298.58865394592283</v>
      </c>
      <c r="AN95">
        <f t="shared" si="127"/>
        <v>299.49475326538084</v>
      </c>
      <c r="AO95">
        <f t="shared" si="128"/>
        <v>239.82565870197868</v>
      </c>
      <c r="AP95">
        <f t="shared" si="129"/>
        <v>-7.0710741527960211E-2</v>
      </c>
      <c r="AQ95">
        <f t="shared" si="130"/>
        <v>3.2637893371245279</v>
      </c>
      <c r="AR95">
        <f t="shared" si="131"/>
        <v>47.683443780901214</v>
      </c>
      <c r="AS95">
        <f t="shared" si="132"/>
        <v>29.49813150978305</v>
      </c>
      <c r="AT95">
        <f t="shared" si="133"/>
        <v>25.891703605651855</v>
      </c>
      <c r="AU95">
        <f t="shared" si="134"/>
        <v>3.3526957494650982</v>
      </c>
      <c r="AV95">
        <f t="shared" si="135"/>
        <v>0.19048856167336672</v>
      </c>
      <c r="AW95">
        <f t="shared" si="136"/>
        <v>1.2447303209783713</v>
      </c>
      <c r="AX95">
        <f t="shared" si="137"/>
        <v>2.1079654284867271</v>
      </c>
      <c r="AY95">
        <f t="shared" si="138"/>
        <v>0.12021443536843593</v>
      </c>
      <c r="AZ95">
        <f t="shared" si="139"/>
        <v>15.309721876106373</v>
      </c>
      <c r="BA95">
        <f t="shared" si="140"/>
        <v>0.5936109660120954</v>
      </c>
      <c r="BB95">
        <f t="shared" si="141"/>
        <v>40.321429981777101</v>
      </c>
      <c r="BC95">
        <f t="shared" si="142"/>
        <v>368.87889941386436</v>
      </c>
      <c r="BD95">
        <f t="shared" si="143"/>
        <v>1.8214680086296127E-2</v>
      </c>
    </row>
    <row r="96" spans="1:114" x14ac:dyDescent="0.25">
      <c r="A96" s="1">
        <v>75</v>
      </c>
      <c r="B96" s="1" t="s">
        <v>117</v>
      </c>
      <c r="C96" s="1">
        <v>1812.9999995529652</v>
      </c>
      <c r="D96" s="1">
        <v>0</v>
      </c>
      <c r="E96">
        <f t="shared" si="116"/>
        <v>16.692488417821593</v>
      </c>
      <c r="F96">
        <f t="shared" si="117"/>
        <v>0.20405752299443217</v>
      </c>
      <c r="G96">
        <f t="shared" si="118"/>
        <v>223.33000432430848</v>
      </c>
      <c r="H96">
        <f t="shared" si="119"/>
        <v>5.8100333961737141</v>
      </c>
      <c r="I96">
        <f t="shared" si="120"/>
        <v>2.0200745951166752</v>
      </c>
      <c r="J96">
        <f t="shared" si="121"/>
        <v>25.443767547607422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26.347034454345703</v>
      </c>
      <c r="P96" s="1">
        <v>25.443767547607422</v>
      </c>
      <c r="Q96" s="1">
        <v>26.985719680786133</v>
      </c>
      <c r="R96" s="1">
        <v>399.44412231445312</v>
      </c>
      <c r="S96" s="1">
        <v>376.77716064453125</v>
      </c>
      <c r="T96" s="1">
        <v>11.33698844909668</v>
      </c>
      <c r="U96" s="1">
        <v>18.184982299804687</v>
      </c>
      <c r="V96" s="1">
        <v>22.53028678894043</v>
      </c>
      <c r="W96" s="1">
        <v>36.139476776123047</v>
      </c>
      <c r="X96" s="1">
        <v>499.7999267578125</v>
      </c>
      <c r="Y96" s="1">
        <v>1498.9244384765625</v>
      </c>
      <c r="Z96" s="1">
        <v>16.065683364868164</v>
      </c>
      <c r="AA96" s="1">
        <v>68.446952819824219</v>
      </c>
      <c r="AB96" s="1">
        <v>-1.6743125915527344</v>
      </c>
      <c r="AC96" s="1">
        <v>0.17157456278800964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0.83299987792968744</v>
      </c>
      <c r="AL96">
        <f t="shared" si="125"/>
        <v>5.8100333961737137E-3</v>
      </c>
      <c r="AM96">
        <f t="shared" si="126"/>
        <v>298.5937675476074</v>
      </c>
      <c r="AN96">
        <f t="shared" si="127"/>
        <v>299.49703445434568</v>
      </c>
      <c r="AO96">
        <f t="shared" si="128"/>
        <v>239.82790479567848</v>
      </c>
      <c r="AP96">
        <f t="shared" si="129"/>
        <v>-7.086410322889114E-2</v>
      </c>
      <c r="AQ96">
        <f t="shared" si="130"/>
        <v>3.2647812206207449</v>
      </c>
      <c r="AR96">
        <f t="shared" si="131"/>
        <v>47.697977574177266</v>
      </c>
      <c r="AS96">
        <f t="shared" si="132"/>
        <v>29.512995274372578</v>
      </c>
      <c r="AT96">
        <f t="shared" si="133"/>
        <v>25.895401000976563</v>
      </c>
      <c r="AU96">
        <f t="shared" si="134"/>
        <v>3.3534299415716897</v>
      </c>
      <c r="AV96">
        <f t="shared" si="135"/>
        <v>0.19037858561578541</v>
      </c>
      <c r="AW96">
        <f t="shared" si="136"/>
        <v>1.24470662550407</v>
      </c>
      <c r="AX96">
        <f t="shared" si="137"/>
        <v>2.1087233160676195</v>
      </c>
      <c r="AY96">
        <f t="shared" si="138"/>
        <v>0.12014435584732952</v>
      </c>
      <c r="AZ96">
        <f t="shared" si="139"/>
        <v>15.286258269237083</v>
      </c>
      <c r="BA96">
        <f t="shared" si="140"/>
        <v>0.59273763818982694</v>
      </c>
      <c r="BB96">
        <f t="shared" si="141"/>
        <v>40.306636135149311</v>
      </c>
      <c r="BC96">
        <f t="shared" si="142"/>
        <v>368.84235110255719</v>
      </c>
      <c r="BD96">
        <f t="shared" si="143"/>
        <v>1.8241344976684934E-2</v>
      </c>
      <c r="BE96">
        <f>AVERAGE(E82:E96)</f>
        <v>16.612403344157659</v>
      </c>
      <c r="BF96">
        <f>AVERAGE(O82:O96)</f>
        <v>26.328919728597004</v>
      </c>
      <c r="BG96">
        <f>AVERAGE(P82:P96)</f>
        <v>25.413296254475913</v>
      </c>
      <c r="BH96" t="e">
        <f>AVERAGE(B82:B96)</f>
        <v>#DIV/0!</v>
      </c>
      <c r="BI96">
        <f t="shared" ref="BI96:DJ96" si="144">AVERAGE(C82:C96)</f>
        <v>1809.5999996289611</v>
      </c>
      <c r="BJ96">
        <f t="shared" si="144"/>
        <v>0</v>
      </c>
      <c r="BK96">
        <f t="shared" si="144"/>
        <v>16.612403344157659</v>
      </c>
      <c r="BL96">
        <f t="shared" si="144"/>
        <v>0.20442415224087346</v>
      </c>
      <c r="BM96">
        <f t="shared" si="144"/>
        <v>224.20790312233811</v>
      </c>
      <c r="BN96">
        <f t="shared" si="144"/>
        <v>5.8043219427361867</v>
      </c>
      <c r="BO96">
        <f t="shared" si="144"/>
        <v>2.0148044341549469</v>
      </c>
      <c r="BP96">
        <f t="shared" si="144"/>
        <v>25.413296254475913</v>
      </c>
      <c r="BQ96">
        <f t="shared" si="144"/>
        <v>6</v>
      </c>
      <c r="BR96">
        <f t="shared" si="144"/>
        <v>1.4200000166893005</v>
      </c>
      <c r="BS96">
        <f t="shared" si="144"/>
        <v>1</v>
      </c>
      <c r="BT96">
        <f t="shared" si="144"/>
        <v>2.8400000333786011</v>
      </c>
      <c r="BU96">
        <f t="shared" si="144"/>
        <v>26.328919728597004</v>
      </c>
      <c r="BV96">
        <f t="shared" si="144"/>
        <v>25.413296254475913</v>
      </c>
      <c r="BW96">
        <f t="shared" si="144"/>
        <v>26.985752360026041</v>
      </c>
      <c r="BX96">
        <f t="shared" si="144"/>
        <v>399.30201416015626</v>
      </c>
      <c r="BY96">
        <f t="shared" si="144"/>
        <v>376.73656209309894</v>
      </c>
      <c r="BZ96">
        <f t="shared" si="144"/>
        <v>11.33521359761556</v>
      </c>
      <c r="CA96">
        <f t="shared" si="144"/>
        <v>18.175780105590821</v>
      </c>
      <c r="CB96">
        <f t="shared" si="144"/>
        <v>22.550767771402995</v>
      </c>
      <c r="CC96">
        <f t="shared" si="144"/>
        <v>36.159682210286455</v>
      </c>
      <c r="CD96">
        <f t="shared" si="144"/>
        <v>499.85545857747394</v>
      </c>
      <c r="CE96">
        <f t="shared" si="144"/>
        <v>1498.8139078776042</v>
      </c>
      <c r="CF96">
        <f t="shared" si="144"/>
        <v>16.114106369018554</v>
      </c>
      <c r="CG96">
        <f t="shared" si="144"/>
        <v>68.446662902832031</v>
      </c>
      <c r="CH96">
        <f t="shared" si="144"/>
        <v>-1.6743125915527344</v>
      </c>
      <c r="CI96">
        <f t="shared" si="144"/>
        <v>0.17157456278800964</v>
      </c>
      <c r="CJ96">
        <f t="shared" si="144"/>
        <v>1</v>
      </c>
      <c r="CK96">
        <f t="shared" si="144"/>
        <v>-0.21956524252891541</v>
      </c>
      <c r="CL96">
        <f t="shared" si="144"/>
        <v>2.737391471862793</v>
      </c>
      <c r="CM96">
        <f t="shared" si="144"/>
        <v>1</v>
      </c>
      <c r="CN96">
        <f t="shared" si="144"/>
        <v>0</v>
      </c>
      <c r="CO96">
        <f t="shared" si="144"/>
        <v>0.15999999642372131</v>
      </c>
      <c r="CP96">
        <f t="shared" si="144"/>
        <v>111115</v>
      </c>
      <c r="CQ96">
        <f t="shared" si="144"/>
        <v>0.83309243096245633</v>
      </c>
      <c r="CR96">
        <f t="shared" si="144"/>
        <v>5.8043219427361863E-3</v>
      </c>
      <c r="CS96">
        <f t="shared" si="144"/>
        <v>298.56329625447592</v>
      </c>
      <c r="CT96">
        <f t="shared" si="144"/>
        <v>299.47891972859702</v>
      </c>
      <c r="CU96">
        <f t="shared" si="144"/>
        <v>239.81021990024044</v>
      </c>
      <c r="CV96">
        <f t="shared" si="144"/>
        <v>-6.6438549289894719E-2</v>
      </c>
      <c r="CW96">
        <f t="shared" si="144"/>
        <v>3.25887592929669</v>
      </c>
      <c r="CX96">
        <f t="shared" si="144"/>
        <v>47.611903654548691</v>
      </c>
      <c r="CY96">
        <f t="shared" si="144"/>
        <v>29.436123548957877</v>
      </c>
      <c r="CZ96">
        <f t="shared" si="144"/>
        <v>25.871107991536459</v>
      </c>
      <c r="DA96">
        <f t="shared" si="144"/>
        <v>3.3486095828523621</v>
      </c>
      <c r="DB96">
        <f t="shared" si="144"/>
        <v>0.19069766352949305</v>
      </c>
      <c r="DC96">
        <f t="shared" si="144"/>
        <v>1.2440714951417426</v>
      </c>
      <c r="DD96">
        <f t="shared" si="144"/>
        <v>2.1045380877106195</v>
      </c>
      <c r="DE96">
        <f t="shared" si="144"/>
        <v>0.12034768309700124</v>
      </c>
      <c r="DF96">
        <f t="shared" si="144"/>
        <v>15.34628269183432</v>
      </c>
      <c r="DG96">
        <f t="shared" si="144"/>
        <v>0.59513190368911328</v>
      </c>
      <c r="DH96">
        <f t="shared" si="144"/>
        <v>40.364624099110713</v>
      </c>
      <c r="DI96">
        <f t="shared" si="144"/>
        <v>368.83982115963749</v>
      </c>
      <c r="DJ96">
        <f t="shared" si="144"/>
        <v>1.8180040678351314E-2</v>
      </c>
    </row>
    <row r="97" spans="1:56" x14ac:dyDescent="0.25">
      <c r="A97" s="1" t="s">
        <v>9</v>
      </c>
      <c r="B97" s="1" t="s">
        <v>118</v>
      </c>
    </row>
    <row r="98" spans="1:56" x14ac:dyDescent="0.25">
      <c r="A98" s="1" t="s">
        <v>9</v>
      </c>
      <c r="B98" s="1" t="s">
        <v>119</v>
      </c>
    </row>
    <row r="99" spans="1:56" x14ac:dyDescent="0.25">
      <c r="A99" s="1">
        <v>76</v>
      </c>
      <c r="B99" s="1" t="s">
        <v>120</v>
      </c>
      <c r="C99" s="1">
        <v>1991.9999997317791</v>
      </c>
      <c r="D99" s="1">
        <v>0</v>
      </c>
      <c r="E99">
        <f t="shared" ref="E99:E113" si="145">(R99-S99*(1000-T99)/(1000-U99))*AK99</f>
        <v>16.049803282155779</v>
      </c>
      <c r="F99">
        <f t="shared" ref="F99:F113" si="146">IF(AV99&lt;&gt;0,1/(1/AV99-1/N99),0)</f>
        <v>0.12531547788667538</v>
      </c>
      <c r="G99">
        <f t="shared" ref="G99:G113" si="147">((AY99-AL99/2)*S99-E99)/(AY99+AL99/2)</f>
        <v>145.02741299590051</v>
      </c>
      <c r="H99">
        <f t="shared" ref="H99:H113" si="148">AL99*1000</f>
        <v>6.0455417429606024</v>
      </c>
      <c r="I99">
        <f t="shared" ref="I99:I113" si="149">(AQ99-AW99)</f>
        <v>3.2863080757028591</v>
      </c>
      <c r="J99">
        <f t="shared" ref="J99:J113" si="150">(P99+AP99*D99)</f>
        <v>32.287830352783203</v>
      </c>
      <c r="K99" s="1">
        <v>6</v>
      </c>
      <c r="L99">
        <f t="shared" ref="L99:L113" si="151">(K99*AE99+AF99)</f>
        <v>1.4200000166893005</v>
      </c>
      <c r="M99" s="1">
        <v>1</v>
      </c>
      <c r="N99">
        <f t="shared" ref="N99:N113" si="152">L99*(M99+1)*(M99+1)/(M99*M99+1)</f>
        <v>2.8400000333786011</v>
      </c>
      <c r="O99" s="1">
        <v>30.671604156494141</v>
      </c>
      <c r="P99" s="1">
        <v>32.287830352783203</v>
      </c>
      <c r="Q99" s="1">
        <v>32.062400817871094</v>
      </c>
      <c r="R99" s="1">
        <v>400.67874145507812</v>
      </c>
      <c r="S99" s="1">
        <v>378.66510009765625</v>
      </c>
      <c r="T99" s="1">
        <v>15.80298900604248</v>
      </c>
      <c r="U99" s="1">
        <v>22.893741607666016</v>
      </c>
      <c r="V99" s="1">
        <v>24.431921005249023</v>
      </c>
      <c r="W99" s="1">
        <v>35.394447326660156</v>
      </c>
      <c r="X99" s="1">
        <v>499.84567260742187</v>
      </c>
      <c r="Y99" s="1">
        <v>1499.5234375</v>
      </c>
      <c r="Z99" s="1">
        <v>14.04457950592041</v>
      </c>
      <c r="AA99" s="1">
        <v>68.45196533203125</v>
      </c>
      <c r="AB99" s="1">
        <v>-1.5631065368652344</v>
      </c>
      <c r="AC99" s="1">
        <v>0.11261078715324402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ref="AK99:AK113" si="153">X99*0.000001/(K99*0.0001)</f>
        <v>0.83307612101236972</v>
      </c>
      <c r="AL99">
        <f t="shared" ref="AL99:AL113" si="154">(U99-T99)/(1000-U99)*AK99</f>
        <v>6.0455417429606025E-3</v>
      </c>
      <c r="AM99">
        <f t="shared" ref="AM99:AM113" si="155">(P99+273.15)</f>
        <v>305.43783035278318</v>
      </c>
      <c r="AN99">
        <f t="shared" ref="AN99:AN113" si="156">(O99+273.15)</f>
        <v>303.82160415649412</v>
      </c>
      <c r="AO99">
        <f t="shared" ref="AO99:AO113" si="157">(Y99*AG99+Z99*AH99)*AI99</f>
        <v>239.92374463728629</v>
      </c>
      <c r="AP99">
        <f t="shared" ref="AP99:AP113" si="158">((AO99+0.00000010773*(AN99^4-AM99^4))-AL99*44100)/(L99*51.4+0.00000043092*AM99^3)</f>
        <v>-0.54386088378213471</v>
      </c>
      <c r="AQ99">
        <f t="shared" ref="AQ99:AQ113" si="159">0.61365*EXP(17.502*J99/(240.97+J99))</f>
        <v>4.8534296825512948</v>
      </c>
      <c r="AR99">
        <f t="shared" ref="AR99:AR113" si="160">AQ99*1000/AA99</f>
        <v>70.902707599546346</v>
      </c>
      <c r="AS99">
        <f t="shared" ref="AS99:AS113" si="161">(AR99-U99)</f>
        <v>48.008965991880331</v>
      </c>
      <c r="AT99">
        <f t="shared" ref="AT99:AT113" si="162">IF(D99,P99,(O99+P99)/2)</f>
        <v>31.479717254638672</v>
      </c>
      <c r="AU99">
        <f t="shared" ref="AU99:AU113" si="163">0.61365*EXP(17.502*AT99/(240.97+AT99))</f>
        <v>4.6362547161304137</v>
      </c>
      <c r="AV99">
        <f t="shared" ref="AV99:AV113" si="164">IF(AS99&lt;&gt;0,(1000-(AR99+U99)/2)/AS99*AL99,0)</f>
        <v>0.12001959320313792</v>
      </c>
      <c r="AW99">
        <f t="shared" ref="AW99:AW113" si="165">U99*AA99/1000</f>
        <v>1.5671216068484355</v>
      </c>
      <c r="AX99">
        <f t="shared" ref="AX99:AX113" si="166">(AU99-AW99)</f>
        <v>3.069133109281978</v>
      </c>
      <c r="AY99">
        <f t="shared" ref="AY99:AY113" si="167">1/(1.6/F99+1.37/N99)</f>
        <v>7.5470725528402088E-2</v>
      </c>
      <c r="AZ99">
        <f t="shared" ref="AZ99:AZ113" si="168">G99*AA99*0.001</f>
        <v>9.9274114465895611</v>
      </c>
      <c r="BA99">
        <f t="shared" ref="BA99:BA113" si="169">G99/S99</f>
        <v>0.38299651316822836</v>
      </c>
      <c r="BB99">
        <f t="shared" ref="BB99:BB113" si="170">(1-AL99*AA99/AQ99/F99)*100</f>
        <v>31.959469752294765</v>
      </c>
      <c r="BC99">
        <f t="shared" ref="BC99:BC113" si="171">(S99-E99/(N99/1.35))</f>
        <v>371.03579228911588</v>
      </c>
      <c r="BD99">
        <f t="shared" ref="BD99:BD113" si="172">E99*BB99/100/BC99</f>
        <v>1.38246285988131E-2</v>
      </c>
    </row>
    <row r="100" spans="1:56" x14ac:dyDescent="0.25">
      <c r="A100" s="1">
        <v>77</v>
      </c>
      <c r="B100" s="1" t="s">
        <v>121</v>
      </c>
      <c r="C100" s="1">
        <v>1991.9999997317791</v>
      </c>
      <c r="D100" s="1">
        <v>0</v>
      </c>
      <c r="E100">
        <f t="shared" si="145"/>
        <v>16.049803282155779</v>
      </c>
      <c r="F100">
        <f t="shared" si="146"/>
        <v>0.12531547788667538</v>
      </c>
      <c r="G100">
        <f t="shared" si="147"/>
        <v>145.02741299590051</v>
      </c>
      <c r="H100">
        <f t="shared" si="148"/>
        <v>6.0455417429606024</v>
      </c>
      <c r="I100">
        <f t="shared" si="149"/>
        <v>3.2863080757028591</v>
      </c>
      <c r="J100">
        <f t="shared" si="150"/>
        <v>32.287830352783203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30.671604156494141</v>
      </c>
      <c r="P100" s="1">
        <v>32.287830352783203</v>
      </c>
      <c r="Q100" s="1">
        <v>32.062400817871094</v>
      </c>
      <c r="R100" s="1">
        <v>400.67874145507812</v>
      </c>
      <c r="S100" s="1">
        <v>378.66510009765625</v>
      </c>
      <c r="T100" s="1">
        <v>15.80298900604248</v>
      </c>
      <c r="U100" s="1">
        <v>22.893741607666016</v>
      </c>
      <c r="V100" s="1">
        <v>24.431921005249023</v>
      </c>
      <c r="W100" s="1">
        <v>35.394447326660156</v>
      </c>
      <c r="X100" s="1">
        <v>499.84567260742187</v>
      </c>
      <c r="Y100" s="1">
        <v>1499.5234375</v>
      </c>
      <c r="Z100" s="1">
        <v>14.04457950592041</v>
      </c>
      <c r="AA100" s="1">
        <v>68.45196533203125</v>
      </c>
      <c r="AB100" s="1">
        <v>-1.5631065368652344</v>
      </c>
      <c r="AC100" s="1">
        <v>0.11261078715324402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0.83307612101236972</v>
      </c>
      <c r="AL100">
        <f t="shared" si="154"/>
        <v>6.0455417429606025E-3</v>
      </c>
      <c r="AM100">
        <f t="shared" si="155"/>
        <v>305.43783035278318</v>
      </c>
      <c r="AN100">
        <f t="shared" si="156"/>
        <v>303.82160415649412</v>
      </c>
      <c r="AO100">
        <f t="shared" si="157"/>
        <v>239.92374463728629</v>
      </c>
      <c r="AP100">
        <f t="shared" si="158"/>
        <v>-0.54386088378213471</v>
      </c>
      <c r="AQ100">
        <f t="shared" si="159"/>
        <v>4.8534296825512948</v>
      </c>
      <c r="AR100">
        <f t="shared" si="160"/>
        <v>70.902707599546346</v>
      </c>
      <c r="AS100">
        <f t="shared" si="161"/>
        <v>48.008965991880331</v>
      </c>
      <c r="AT100">
        <f t="shared" si="162"/>
        <v>31.479717254638672</v>
      </c>
      <c r="AU100">
        <f t="shared" si="163"/>
        <v>4.6362547161304137</v>
      </c>
      <c r="AV100">
        <f t="shared" si="164"/>
        <v>0.12001959320313792</v>
      </c>
      <c r="AW100">
        <f t="shared" si="165"/>
        <v>1.5671216068484355</v>
      </c>
      <c r="AX100">
        <f t="shared" si="166"/>
        <v>3.069133109281978</v>
      </c>
      <c r="AY100">
        <f t="shared" si="167"/>
        <v>7.5470725528402088E-2</v>
      </c>
      <c r="AZ100">
        <f t="shared" si="168"/>
        <v>9.9274114465895611</v>
      </c>
      <c r="BA100">
        <f t="shared" si="169"/>
        <v>0.38299651316822836</v>
      </c>
      <c r="BB100">
        <f t="shared" si="170"/>
        <v>31.959469752294765</v>
      </c>
      <c r="BC100">
        <f t="shared" si="171"/>
        <v>371.03579228911588</v>
      </c>
      <c r="BD100">
        <f t="shared" si="172"/>
        <v>1.38246285988131E-2</v>
      </c>
    </row>
    <row r="101" spans="1:56" x14ac:dyDescent="0.25">
      <c r="A101" s="1">
        <v>78</v>
      </c>
      <c r="B101" s="1" t="s">
        <v>121</v>
      </c>
      <c r="C101" s="1">
        <v>1992.4999997206032</v>
      </c>
      <c r="D101" s="1">
        <v>0</v>
      </c>
      <c r="E101">
        <f t="shared" si="145"/>
        <v>16.060281037455795</v>
      </c>
      <c r="F101">
        <f t="shared" si="146"/>
        <v>0.12537600683843941</v>
      </c>
      <c r="G101">
        <f t="shared" si="147"/>
        <v>145.00167307246417</v>
      </c>
      <c r="H101">
        <f t="shared" si="148"/>
        <v>6.0477135368123323</v>
      </c>
      <c r="I101">
        <f t="shared" si="149"/>
        <v>3.2859827597579931</v>
      </c>
      <c r="J101">
        <f t="shared" si="150"/>
        <v>32.287212371826172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30.673589706420898</v>
      </c>
      <c r="P101" s="1">
        <v>32.287212371826172</v>
      </c>
      <c r="Q101" s="1">
        <v>32.062778472900391</v>
      </c>
      <c r="R101" s="1">
        <v>400.70370483398437</v>
      </c>
      <c r="S101" s="1">
        <v>378.6763916015625</v>
      </c>
      <c r="T101" s="1">
        <v>15.802635192871094</v>
      </c>
      <c r="U101" s="1">
        <v>22.895927429199219</v>
      </c>
      <c r="V101" s="1">
        <v>24.428699493408203</v>
      </c>
      <c r="W101" s="1">
        <v>35.393955230712891</v>
      </c>
      <c r="X101" s="1">
        <v>499.8450927734375</v>
      </c>
      <c r="Y101" s="1">
        <v>1499.55908203125</v>
      </c>
      <c r="Z101" s="1">
        <v>14.102775573730469</v>
      </c>
      <c r="AA101" s="1">
        <v>68.452239990234375</v>
      </c>
      <c r="AB101" s="1">
        <v>-1.5631065368652344</v>
      </c>
      <c r="AC101" s="1">
        <v>0.11261078715324402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0.83307515462239567</v>
      </c>
      <c r="AL101">
        <f t="shared" si="154"/>
        <v>6.0477135368123321E-3</v>
      </c>
      <c r="AM101">
        <f t="shared" si="155"/>
        <v>305.43721237182615</v>
      </c>
      <c r="AN101">
        <f t="shared" si="156"/>
        <v>303.82358970642088</v>
      </c>
      <c r="AO101">
        <f t="shared" si="157"/>
        <v>239.92944776215882</v>
      </c>
      <c r="AP101">
        <f t="shared" si="158"/>
        <v>-0.54454730866377499</v>
      </c>
      <c r="AQ101">
        <f t="shared" si="159"/>
        <v>4.8532602789405281</v>
      </c>
      <c r="AR101">
        <f t="shared" si="160"/>
        <v>70.899948338183094</v>
      </c>
      <c r="AS101">
        <f t="shared" si="161"/>
        <v>48.004020908983875</v>
      </c>
      <c r="AT101">
        <f t="shared" si="162"/>
        <v>31.480401039123535</v>
      </c>
      <c r="AU101">
        <f t="shared" si="163"/>
        <v>4.636434840225049</v>
      </c>
      <c r="AV101">
        <f t="shared" si="164"/>
        <v>0.12007511316506841</v>
      </c>
      <c r="AW101">
        <f t="shared" si="165"/>
        <v>1.567277519182535</v>
      </c>
      <c r="AX101">
        <f t="shared" si="166"/>
        <v>3.069157321042514</v>
      </c>
      <c r="AY101">
        <f t="shared" si="167"/>
        <v>7.5505851077291852E-2</v>
      </c>
      <c r="AZ101">
        <f t="shared" si="168"/>
        <v>9.9256893241418247</v>
      </c>
      <c r="BA101">
        <f t="shared" si="169"/>
        <v>0.38291711944121593</v>
      </c>
      <c r="BB101">
        <f t="shared" si="170"/>
        <v>31.965239660213417</v>
      </c>
      <c r="BC101">
        <f t="shared" si="171"/>
        <v>371.04210316996267</v>
      </c>
      <c r="BD101">
        <f t="shared" si="172"/>
        <v>1.3835915870105353E-2</v>
      </c>
    </row>
    <row r="102" spans="1:56" x14ac:dyDescent="0.25">
      <c r="A102" s="1">
        <v>79</v>
      </c>
      <c r="B102" s="1" t="s">
        <v>122</v>
      </c>
      <c r="C102" s="1">
        <v>1992.9999997094274</v>
      </c>
      <c r="D102" s="1">
        <v>0</v>
      </c>
      <c r="E102">
        <f t="shared" si="145"/>
        <v>16.047798944799876</v>
      </c>
      <c r="F102">
        <f t="shared" si="146"/>
        <v>0.12542318417204334</v>
      </c>
      <c r="G102">
        <f t="shared" si="147"/>
        <v>145.24500369106565</v>
      </c>
      <c r="H102">
        <f t="shared" si="148"/>
        <v>6.0498618916065663</v>
      </c>
      <c r="I102">
        <f t="shared" si="149"/>
        <v>3.2859594594970924</v>
      </c>
      <c r="J102">
        <f t="shared" si="150"/>
        <v>32.287273406982422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30.674839019775391</v>
      </c>
      <c r="P102" s="1">
        <v>32.287273406982422</v>
      </c>
      <c r="Q102" s="1">
        <v>32.063484191894531</v>
      </c>
      <c r="R102" s="1">
        <v>400.70089721679687</v>
      </c>
      <c r="S102" s="1">
        <v>378.68740844726562</v>
      </c>
      <c r="T102" s="1">
        <v>15.800704956054688</v>
      </c>
      <c r="U102" s="1">
        <v>22.89654541015625</v>
      </c>
      <c r="V102" s="1">
        <v>24.42393684387207</v>
      </c>
      <c r="W102" s="1">
        <v>35.392333984375</v>
      </c>
      <c r="X102" s="1">
        <v>499.8427734375</v>
      </c>
      <c r="Y102" s="1">
        <v>1499.635009765625</v>
      </c>
      <c r="Z102" s="1">
        <v>14.085936546325684</v>
      </c>
      <c r="AA102" s="1">
        <v>68.452140808105469</v>
      </c>
      <c r="AB102" s="1">
        <v>-1.5631065368652344</v>
      </c>
      <c r="AC102" s="1">
        <v>0.11261078715324402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0.83307128906249983</v>
      </c>
      <c r="AL102">
        <f t="shared" si="154"/>
        <v>6.0498618916065665E-3</v>
      </c>
      <c r="AM102">
        <f t="shared" si="155"/>
        <v>305.4372734069824</v>
      </c>
      <c r="AN102">
        <f t="shared" si="156"/>
        <v>303.82483901977537</v>
      </c>
      <c r="AO102">
        <f t="shared" si="157"/>
        <v>239.94159619938728</v>
      </c>
      <c r="AP102">
        <f t="shared" si="158"/>
        <v>-0.54534762892407007</v>
      </c>
      <c r="AQ102">
        <f t="shared" si="159"/>
        <v>4.8532770099322891</v>
      </c>
      <c r="AR102">
        <f t="shared" si="160"/>
        <v>70.900295485829545</v>
      </c>
      <c r="AS102">
        <f t="shared" si="161"/>
        <v>48.003750075673295</v>
      </c>
      <c r="AT102">
        <f t="shared" si="162"/>
        <v>31.481056213378906</v>
      </c>
      <c r="AU102">
        <f t="shared" si="163"/>
        <v>4.6366074334634098</v>
      </c>
      <c r="AV102">
        <f t="shared" si="164"/>
        <v>0.12011838483185081</v>
      </c>
      <c r="AW102">
        <f t="shared" si="165"/>
        <v>1.5673175504351966</v>
      </c>
      <c r="AX102">
        <f t="shared" si="166"/>
        <v>3.0692898830282132</v>
      </c>
      <c r="AY102">
        <f t="shared" si="167"/>
        <v>7.5533227693578092E-2</v>
      </c>
      <c r="AZ102">
        <f t="shared" si="168"/>
        <v>9.9423314443346253</v>
      </c>
      <c r="BA102">
        <f t="shared" si="169"/>
        <v>0.38354854281164152</v>
      </c>
      <c r="BB102">
        <f t="shared" si="170"/>
        <v>31.967004537422827</v>
      </c>
      <c r="BC102">
        <f t="shared" si="171"/>
        <v>371.05905340471071</v>
      </c>
      <c r="BD102">
        <f t="shared" si="172"/>
        <v>1.3825294302266825E-2</v>
      </c>
    </row>
    <row r="103" spans="1:56" x14ac:dyDescent="0.25">
      <c r="A103" s="1">
        <v>80</v>
      </c>
      <c r="B103" s="1" t="s">
        <v>122</v>
      </c>
      <c r="C103" s="1">
        <v>1993.4999996982515</v>
      </c>
      <c r="D103" s="1">
        <v>0</v>
      </c>
      <c r="E103">
        <f t="shared" si="145"/>
        <v>16.046985339961243</v>
      </c>
      <c r="F103">
        <f t="shared" si="146"/>
        <v>0.12549384675580294</v>
      </c>
      <c r="G103">
        <f t="shared" si="147"/>
        <v>145.36121663023431</v>
      </c>
      <c r="H103">
        <f t="shared" si="148"/>
        <v>6.0522547117052268</v>
      </c>
      <c r="I103">
        <f t="shared" si="149"/>
        <v>3.2854819492251739</v>
      </c>
      <c r="J103">
        <f t="shared" si="150"/>
        <v>32.285919189453125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30.677516937255859</v>
      </c>
      <c r="P103" s="1">
        <v>32.285919189453125</v>
      </c>
      <c r="Q103" s="1">
        <v>32.063812255859375</v>
      </c>
      <c r="R103" s="1">
        <v>400.6923828125</v>
      </c>
      <c r="S103" s="1">
        <v>378.67880249023437</v>
      </c>
      <c r="T103" s="1">
        <v>15.79952335357666</v>
      </c>
      <c r="U103" s="1">
        <v>22.898172378540039</v>
      </c>
      <c r="V103" s="1">
        <v>24.418292999267578</v>
      </c>
      <c r="W103" s="1">
        <v>35.389312744140625</v>
      </c>
      <c r="X103" s="1">
        <v>499.841796875</v>
      </c>
      <c r="Y103" s="1">
        <v>1499.68212890625</v>
      </c>
      <c r="Z103" s="1">
        <v>14.070218086242676</v>
      </c>
      <c r="AA103" s="1">
        <v>68.451919555664063</v>
      </c>
      <c r="AB103" s="1">
        <v>-1.5631065368652344</v>
      </c>
      <c r="AC103" s="1">
        <v>0.11261078715324402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0.83306966145833328</v>
      </c>
      <c r="AL103">
        <f t="shared" si="154"/>
        <v>6.0522547117052268E-3</v>
      </c>
      <c r="AM103">
        <f t="shared" si="155"/>
        <v>305.4359191894531</v>
      </c>
      <c r="AN103">
        <f t="shared" si="156"/>
        <v>303.82751693725584</v>
      </c>
      <c r="AO103">
        <f t="shared" si="157"/>
        <v>239.94913526171877</v>
      </c>
      <c r="AP103">
        <f t="shared" si="158"/>
        <v>-0.54592323982251567</v>
      </c>
      <c r="AQ103">
        <f t="shared" si="159"/>
        <v>4.8529058028527254</v>
      </c>
      <c r="AR103">
        <f t="shared" si="160"/>
        <v>70.895101764186691</v>
      </c>
      <c r="AS103">
        <f t="shared" si="161"/>
        <v>47.996929385646652</v>
      </c>
      <c r="AT103">
        <f t="shared" si="162"/>
        <v>31.481718063354492</v>
      </c>
      <c r="AU103">
        <f t="shared" si="163"/>
        <v>4.6367817909742497</v>
      </c>
      <c r="AV103">
        <f t="shared" si="164"/>
        <v>0.1201831949014632</v>
      </c>
      <c r="AW103">
        <f t="shared" si="165"/>
        <v>1.5674238536275515</v>
      </c>
      <c r="AX103">
        <f t="shared" si="166"/>
        <v>3.0693579373466982</v>
      </c>
      <c r="AY103">
        <f t="shared" si="167"/>
        <v>7.5574231202458986E-2</v>
      </c>
      <c r="AZ103">
        <f t="shared" si="168"/>
        <v>9.9502543072862562</v>
      </c>
      <c r="BA103">
        <f t="shared" si="169"/>
        <v>0.38386414997175072</v>
      </c>
      <c r="BB103">
        <f t="shared" si="170"/>
        <v>31.973436060656301</v>
      </c>
      <c r="BC103">
        <f t="shared" si="171"/>
        <v>371.05083419645382</v>
      </c>
      <c r="BD103">
        <f t="shared" si="172"/>
        <v>1.3827681073528855E-2</v>
      </c>
    </row>
    <row r="104" spans="1:56" x14ac:dyDescent="0.25">
      <c r="A104" s="1">
        <v>81</v>
      </c>
      <c r="B104" s="1" t="s">
        <v>123</v>
      </c>
      <c r="C104" s="1">
        <v>1993.9999996870756</v>
      </c>
      <c r="D104" s="1">
        <v>0</v>
      </c>
      <c r="E104">
        <f t="shared" si="145"/>
        <v>16.027550241808989</v>
      </c>
      <c r="F104">
        <f t="shared" si="146"/>
        <v>0.12552661205361917</v>
      </c>
      <c r="G104">
        <f t="shared" si="147"/>
        <v>145.6763306337227</v>
      </c>
      <c r="H104">
        <f t="shared" si="148"/>
        <v>6.0532869561620704</v>
      </c>
      <c r="I104">
        <f t="shared" si="149"/>
        <v>3.2852231002831762</v>
      </c>
      <c r="J104">
        <f t="shared" si="150"/>
        <v>32.285202026367188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30.680120468139648</v>
      </c>
      <c r="P104" s="1">
        <v>32.285202026367188</v>
      </c>
      <c r="Q104" s="1">
        <v>32.064430236816406</v>
      </c>
      <c r="R104" s="1">
        <v>400.6851806640625</v>
      </c>
      <c r="S104" s="1">
        <v>378.69497680664062</v>
      </c>
      <c r="T104" s="1">
        <v>15.799441337585449</v>
      </c>
      <c r="U104" s="1">
        <v>22.899089813232422</v>
      </c>
      <c r="V104" s="1">
        <v>24.414525985717773</v>
      </c>
      <c r="W104" s="1">
        <v>35.385456085205078</v>
      </c>
      <c r="X104" s="1">
        <v>499.856201171875</v>
      </c>
      <c r="Y104" s="1">
        <v>1499.7130126953125</v>
      </c>
      <c r="Z104" s="1">
        <v>14.10215950012207</v>
      </c>
      <c r="AA104" s="1">
        <v>68.451896667480469</v>
      </c>
      <c r="AB104" s="1">
        <v>-1.5631065368652344</v>
      </c>
      <c r="AC104" s="1">
        <v>0.11261078715324402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0.83309366861979151</v>
      </c>
      <c r="AL104">
        <f t="shared" si="154"/>
        <v>6.0532869561620703E-3</v>
      </c>
      <c r="AM104">
        <f t="shared" si="155"/>
        <v>305.43520202636716</v>
      </c>
      <c r="AN104">
        <f t="shared" si="156"/>
        <v>303.83012046813963</v>
      </c>
      <c r="AO104">
        <f t="shared" si="157"/>
        <v>239.95407666785832</v>
      </c>
      <c r="AP104">
        <f t="shared" si="158"/>
        <v>-0.54592740975221399</v>
      </c>
      <c r="AQ104">
        <f t="shared" si="159"/>
        <v>4.8527092299579166</v>
      </c>
      <c r="AR104">
        <f t="shared" si="160"/>
        <v>70.892253775391723</v>
      </c>
      <c r="AS104">
        <f t="shared" si="161"/>
        <v>47.993163962159301</v>
      </c>
      <c r="AT104">
        <f t="shared" si="162"/>
        <v>31.482661247253418</v>
      </c>
      <c r="AU104">
        <f t="shared" si="163"/>
        <v>4.6370302728547115</v>
      </c>
      <c r="AV104">
        <f t="shared" si="164"/>
        <v>0.12021324541841119</v>
      </c>
      <c r="AW104">
        <f t="shared" si="165"/>
        <v>1.5674861296747404</v>
      </c>
      <c r="AX104">
        <f t="shared" si="166"/>
        <v>3.069544143179971</v>
      </c>
      <c r="AY104">
        <f t="shared" si="167"/>
        <v>7.5593243411494024E-2</v>
      </c>
      <c r="AZ104">
        <f t="shared" si="168"/>
        <v>9.9718211314373058</v>
      </c>
      <c r="BA104">
        <f t="shared" si="169"/>
        <v>0.3846798599288106</v>
      </c>
      <c r="BB104">
        <f t="shared" si="170"/>
        <v>31.976860656404305</v>
      </c>
      <c r="BC104">
        <f t="shared" si="171"/>
        <v>371.07624702771824</v>
      </c>
      <c r="BD104">
        <f t="shared" si="172"/>
        <v>1.3811467180963545E-2</v>
      </c>
    </row>
    <row r="105" spans="1:56" x14ac:dyDescent="0.25">
      <c r="A105" s="1">
        <v>82</v>
      </c>
      <c r="B105" s="1" t="s">
        <v>123</v>
      </c>
      <c r="C105" s="1">
        <v>1994.4999996758997</v>
      </c>
      <c r="D105" s="1">
        <v>0</v>
      </c>
      <c r="E105">
        <f t="shared" si="145"/>
        <v>16.044476805315647</v>
      </c>
      <c r="F105">
        <f t="shared" si="146"/>
        <v>0.12557240843722411</v>
      </c>
      <c r="G105">
        <f t="shared" si="147"/>
        <v>145.53006454334479</v>
      </c>
      <c r="H105">
        <f t="shared" si="148"/>
        <v>6.0542167102803734</v>
      </c>
      <c r="I105">
        <f t="shared" si="149"/>
        <v>3.2845754062109886</v>
      </c>
      <c r="J105">
        <f t="shared" si="150"/>
        <v>32.283275604248047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30.681650161743164</v>
      </c>
      <c r="P105" s="1">
        <v>32.283275604248047</v>
      </c>
      <c r="Q105" s="1">
        <v>32.064151763916016</v>
      </c>
      <c r="R105" s="1">
        <v>400.69888305664062</v>
      </c>
      <c r="S105" s="1">
        <v>378.687744140625</v>
      </c>
      <c r="T105" s="1">
        <v>15.800132751464844</v>
      </c>
      <c r="U105" s="1">
        <v>22.900938034057617</v>
      </c>
      <c r="V105" s="1">
        <v>24.413354873657227</v>
      </c>
      <c r="W105" s="1">
        <v>35.385063171386719</v>
      </c>
      <c r="X105" s="1">
        <v>499.8505859375</v>
      </c>
      <c r="Y105" s="1">
        <v>1499.799560546875</v>
      </c>
      <c r="Z105" s="1">
        <v>14.03227424621582</v>
      </c>
      <c r="AA105" s="1">
        <v>68.45159912109375</v>
      </c>
      <c r="AB105" s="1">
        <v>-1.5631065368652344</v>
      </c>
      <c r="AC105" s="1">
        <v>0.11261078715324402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0.83308430989583315</v>
      </c>
      <c r="AL105">
        <f t="shared" si="154"/>
        <v>6.0542167102803739E-3</v>
      </c>
      <c r="AM105">
        <f t="shared" si="155"/>
        <v>305.43327560424802</v>
      </c>
      <c r="AN105">
        <f t="shared" si="156"/>
        <v>303.83165016174314</v>
      </c>
      <c r="AO105">
        <f t="shared" si="157"/>
        <v>239.9679243237988</v>
      </c>
      <c r="AP105">
        <f t="shared" si="158"/>
        <v>-0.54575312353474115</v>
      </c>
      <c r="AQ105">
        <f t="shared" si="159"/>
        <v>4.8521812360153094</v>
      </c>
      <c r="AR105">
        <f t="shared" si="160"/>
        <v>70.884848539938375</v>
      </c>
      <c r="AS105">
        <f t="shared" si="161"/>
        <v>47.983910505880758</v>
      </c>
      <c r="AT105">
        <f t="shared" si="162"/>
        <v>31.482462882995605</v>
      </c>
      <c r="AU105">
        <f t="shared" si="163"/>
        <v>4.6369780128108058</v>
      </c>
      <c r="AV105">
        <f t="shared" si="164"/>
        <v>0.1202552462130331</v>
      </c>
      <c r="AW105">
        <f t="shared" si="165"/>
        <v>1.5676058298043207</v>
      </c>
      <c r="AX105">
        <f t="shared" si="166"/>
        <v>3.0693721830064851</v>
      </c>
      <c r="AY105">
        <f t="shared" si="167"/>
        <v>7.5619816359254244E-2</v>
      </c>
      <c r="AZ105">
        <f t="shared" si="168"/>
        <v>9.9617656381879378</v>
      </c>
      <c r="BA105">
        <f t="shared" si="169"/>
        <v>0.38430096245550127</v>
      </c>
      <c r="BB105">
        <f t="shared" si="170"/>
        <v>31.98411978920641</v>
      </c>
      <c r="BC105">
        <f t="shared" si="171"/>
        <v>371.06096828407397</v>
      </c>
      <c r="BD105">
        <f t="shared" si="172"/>
        <v>1.3829761466678758E-2</v>
      </c>
    </row>
    <row r="106" spans="1:56" x14ac:dyDescent="0.25">
      <c r="A106" s="1">
        <v>83</v>
      </c>
      <c r="B106" s="1" t="s">
        <v>124</v>
      </c>
      <c r="C106" s="1">
        <v>1994.9999996647239</v>
      </c>
      <c r="D106" s="1">
        <v>0</v>
      </c>
      <c r="E106">
        <f t="shared" si="145"/>
        <v>16.074164037662825</v>
      </c>
      <c r="F106">
        <f t="shared" si="146"/>
        <v>0.12565366928847846</v>
      </c>
      <c r="G106">
        <f t="shared" si="147"/>
        <v>145.25462053675494</v>
      </c>
      <c r="H106">
        <f t="shared" si="148"/>
        <v>6.0573569652683679</v>
      </c>
      <c r="I106">
        <f t="shared" si="149"/>
        <v>3.284240768661383</v>
      </c>
      <c r="J106">
        <f t="shared" si="150"/>
        <v>32.282524108886719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30.683116912841797</v>
      </c>
      <c r="P106" s="1">
        <v>32.282524108886719</v>
      </c>
      <c r="Q106" s="1">
        <v>32.064937591552734</v>
      </c>
      <c r="R106" s="1">
        <v>400.70516967773437</v>
      </c>
      <c r="S106" s="1">
        <v>378.65802001953125</v>
      </c>
      <c r="T106" s="1">
        <v>15.798645973205566</v>
      </c>
      <c r="U106" s="1">
        <v>22.902851104736328</v>
      </c>
      <c r="V106" s="1">
        <v>24.408975601196289</v>
      </c>
      <c r="W106" s="1">
        <v>35.385002136230469</v>
      </c>
      <c r="X106" s="1">
        <v>499.86953735351562</v>
      </c>
      <c r="Y106" s="1">
        <v>1499.8033447265625</v>
      </c>
      <c r="Z106" s="1">
        <v>13.917801856994629</v>
      </c>
      <c r="AA106" s="1">
        <v>68.451499938964844</v>
      </c>
      <c r="AB106" s="1">
        <v>-1.5631065368652344</v>
      </c>
      <c r="AC106" s="1">
        <v>0.11261078715324402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0.83311589558919263</v>
      </c>
      <c r="AL106">
        <f t="shared" si="154"/>
        <v>6.0573569652683677E-3</v>
      </c>
      <c r="AM106">
        <f t="shared" si="155"/>
        <v>305.4325241088867</v>
      </c>
      <c r="AN106">
        <f t="shared" si="156"/>
        <v>303.83311691284177</v>
      </c>
      <c r="AO106">
        <f t="shared" si="157"/>
        <v>239.96852979253526</v>
      </c>
      <c r="AP106">
        <f t="shared" si="158"/>
        <v>-0.54705462311747466</v>
      </c>
      <c r="AQ106">
        <f t="shared" si="159"/>
        <v>4.8519752796593627</v>
      </c>
      <c r="AR106">
        <f t="shared" si="160"/>
        <v>70.881942455397663</v>
      </c>
      <c r="AS106">
        <f t="shared" si="161"/>
        <v>47.979091350661335</v>
      </c>
      <c r="AT106">
        <f t="shared" si="162"/>
        <v>31.482820510864258</v>
      </c>
      <c r="AU106">
        <f t="shared" si="163"/>
        <v>4.6370722320111684</v>
      </c>
      <c r="AV106">
        <f t="shared" si="164"/>
        <v>0.12032976899915639</v>
      </c>
      <c r="AW106">
        <f t="shared" si="165"/>
        <v>1.5677345109979797</v>
      </c>
      <c r="AX106">
        <f t="shared" si="166"/>
        <v>3.0693377210131887</v>
      </c>
      <c r="AY106">
        <f t="shared" si="167"/>
        <v>7.5666965511352699E-2</v>
      </c>
      <c r="AZ106">
        <f t="shared" si="168"/>
        <v>9.9428966488060428</v>
      </c>
      <c r="BA106">
        <f t="shared" si="169"/>
        <v>0.3836037079823707</v>
      </c>
      <c r="BB106">
        <f t="shared" si="170"/>
        <v>31.99006150850402</v>
      </c>
      <c r="BC106">
        <f t="shared" si="171"/>
        <v>371.0171322745303</v>
      </c>
      <c r="BD106">
        <f t="shared" si="172"/>
        <v>1.3859562039904134E-2</v>
      </c>
    </row>
    <row r="107" spans="1:56" x14ac:dyDescent="0.25">
      <c r="A107" s="1">
        <v>84</v>
      </c>
      <c r="B107" s="1" t="s">
        <v>124</v>
      </c>
      <c r="C107" s="1">
        <v>1995.499999653548</v>
      </c>
      <c r="D107" s="1">
        <v>0</v>
      </c>
      <c r="E107">
        <f t="shared" si="145"/>
        <v>16.079071669472906</v>
      </c>
      <c r="F107">
        <f t="shared" si="146"/>
        <v>0.12569835380830838</v>
      </c>
      <c r="G107">
        <f t="shared" si="147"/>
        <v>145.23496332164555</v>
      </c>
      <c r="H107">
        <f t="shared" si="148"/>
        <v>6.0590545222058454</v>
      </c>
      <c r="I107">
        <f t="shared" si="149"/>
        <v>3.2840309638218841</v>
      </c>
      <c r="J107">
        <f t="shared" si="150"/>
        <v>32.281719207763672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30.684789657592773</v>
      </c>
      <c r="P107" s="1">
        <v>32.281719207763672</v>
      </c>
      <c r="Q107" s="1">
        <v>32.065940856933594</v>
      </c>
      <c r="R107" s="1">
        <v>400.6805419921875</v>
      </c>
      <c r="S107" s="1">
        <v>378.62710571289062</v>
      </c>
      <c r="T107" s="1">
        <v>15.796663284301758</v>
      </c>
      <c r="U107" s="1">
        <v>22.902811050415039</v>
      </c>
      <c r="V107" s="1">
        <v>24.403453826904297</v>
      </c>
      <c r="W107" s="1">
        <v>35.381378173828125</v>
      </c>
      <c r="X107" s="1">
        <v>499.87295532226562</v>
      </c>
      <c r="Y107" s="1">
        <v>1499.8431396484375</v>
      </c>
      <c r="Z107" s="1">
        <v>13.952839851379395</v>
      </c>
      <c r="AA107" s="1">
        <v>68.451148986816406</v>
      </c>
      <c r="AB107" s="1">
        <v>-1.5631065368652344</v>
      </c>
      <c r="AC107" s="1">
        <v>0.11261078715324402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0.83312159220377591</v>
      </c>
      <c r="AL107">
        <f t="shared" si="154"/>
        <v>6.0590545222058458E-3</v>
      </c>
      <c r="AM107">
        <f t="shared" si="155"/>
        <v>305.43171920776365</v>
      </c>
      <c r="AN107">
        <f t="shared" si="156"/>
        <v>303.83478965759275</v>
      </c>
      <c r="AO107">
        <f t="shared" si="157"/>
        <v>239.97489697989295</v>
      </c>
      <c r="AP107">
        <f t="shared" si="158"/>
        <v>-0.54750553312690986</v>
      </c>
      <c r="AQ107">
        <f t="shared" si="159"/>
        <v>4.8517546952507491</v>
      </c>
      <c r="AR107">
        <f t="shared" si="160"/>
        <v>70.87908336184671</v>
      </c>
      <c r="AS107">
        <f t="shared" si="161"/>
        <v>47.976272311431671</v>
      </c>
      <c r="AT107">
        <f t="shared" si="162"/>
        <v>31.483254432678223</v>
      </c>
      <c r="AU107">
        <f t="shared" si="163"/>
        <v>4.6371865535461074</v>
      </c>
      <c r="AV107">
        <f t="shared" si="164"/>
        <v>0.12037074658486928</v>
      </c>
      <c r="AW107">
        <f t="shared" si="165"/>
        <v>1.567723731428865</v>
      </c>
      <c r="AX107">
        <f t="shared" si="166"/>
        <v>3.0694628221172424</v>
      </c>
      <c r="AY107">
        <f t="shared" si="167"/>
        <v>7.5692891404443005E-2</v>
      </c>
      <c r="AZ107">
        <f t="shared" si="168"/>
        <v>9.9415001124247766</v>
      </c>
      <c r="BA107">
        <f t="shared" si="169"/>
        <v>0.38358311153712238</v>
      </c>
      <c r="BB107">
        <f t="shared" si="170"/>
        <v>31.992442400723064</v>
      </c>
      <c r="BC107">
        <f t="shared" si="171"/>
        <v>370.98388511476793</v>
      </c>
      <c r="BD107">
        <f t="shared" si="172"/>
        <v>1.3866067904366574E-2</v>
      </c>
    </row>
    <row r="108" spans="1:56" x14ac:dyDescent="0.25">
      <c r="A108" s="1">
        <v>85</v>
      </c>
      <c r="B108" s="1" t="s">
        <v>125</v>
      </c>
      <c r="C108" s="1">
        <v>1995.9999996423721</v>
      </c>
      <c r="D108" s="1">
        <v>0</v>
      </c>
      <c r="E108">
        <f t="shared" si="145"/>
        <v>16.048168321382125</v>
      </c>
      <c r="F108">
        <f t="shared" si="146"/>
        <v>0.125706224371535</v>
      </c>
      <c r="G108">
        <f t="shared" si="147"/>
        <v>145.63541634449945</v>
      </c>
      <c r="H108">
        <f t="shared" si="148"/>
        <v>6.0591273276558582</v>
      </c>
      <c r="I108">
        <f t="shared" si="149"/>
        <v>3.2839034184814926</v>
      </c>
      <c r="J108">
        <f t="shared" si="150"/>
        <v>32.281017303466797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30.686861038208008</v>
      </c>
      <c r="P108" s="1">
        <v>32.281017303466797</v>
      </c>
      <c r="Q108" s="1">
        <v>32.065811157226563</v>
      </c>
      <c r="R108" s="1">
        <v>400.6378173828125</v>
      </c>
      <c r="S108" s="1">
        <v>378.62127685546875</v>
      </c>
      <c r="T108" s="1">
        <v>15.795400619506836</v>
      </c>
      <c r="U108" s="1">
        <v>22.901708602905273</v>
      </c>
      <c r="V108" s="1">
        <v>24.398778915405273</v>
      </c>
      <c r="W108" s="1">
        <v>35.375724792480469</v>
      </c>
      <c r="X108" s="1">
        <v>499.86825561523438</v>
      </c>
      <c r="Y108" s="1">
        <v>1499.8206787109375</v>
      </c>
      <c r="Z108" s="1">
        <v>14.00572395324707</v>
      </c>
      <c r="AA108" s="1">
        <v>68.451614379882812</v>
      </c>
      <c r="AB108" s="1">
        <v>-1.5631065368652344</v>
      </c>
      <c r="AC108" s="1">
        <v>0.11261078715324402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0.83311375935872389</v>
      </c>
      <c r="AL108">
        <f t="shared" si="154"/>
        <v>6.0591273276558583E-3</v>
      </c>
      <c r="AM108">
        <f t="shared" si="155"/>
        <v>305.43101730346677</v>
      </c>
      <c r="AN108">
        <f t="shared" si="156"/>
        <v>303.83686103820799</v>
      </c>
      <c r="AO108">
        <f t="shared" si="157"/>
        <v>239.97130322997327</v>
      </c>
      <c r="AP108">
        <f t="shared" si="158"/>
        <v>-0.54719117828512431</v>
      </c>
      <c r="AQ108">
        <f t="shared" si="159"/>
        <v>4.8515623444080092</v>
      </c>
      <c r="AR108">
        <f t="shared" si="160"/>
        <v>70.875791438365709</v>
      </c>
      <c r="AS108">
        <f t="shared" si="161"/>
        <v>47.974082835460436</v>
      </c>
      <c r="AT108">
        <f t="shared" si="162"/>
        <v>31.483939170837402</v>
      </c>
      <c r="AU108">
        <f t="shared" si="163"/>
        <v>4.6373669604330878</v>
      </c>
      <c r="AV108">
        <f t="shared" si="164"/>
        <v>0.12037796409476216</v>
      </c>
      <c r="AW108">
        <f t="shared" si="165"/>
        <v>1.5676589259265166</v>
      </c>
      <c r="AX108">
        <f t="shared" si="166"/>
        <v>3.0697080345065713</v>
      </c>
      <c r="AY108">
        <f t="shared" si="167"/>
        <v>7.5697457824008121E-2</v>
      </c>
      <c r="AZ108">
        <f t="shared" si="168"/>
        <v>9.9689793596673599</v>
      </c>
      <c r="BA108">
        <f t="shared" si="169"/>
        <v>0.38464667795226126</v>
      </c>
      <c r="BB108">
        <f t="shared" si="170"/>
        <v>31.992724735542676</v>
      </c>
      <c r="BC108">
        <f t="shared" si="171"/>
        <v>370.99274622897713</v>
      </c>
      <c r="BD108">
        <f t="shared" si="172"/>
        <v>1.3839209441004759E-2</v>
      </c>
    </row>
    <row r="109" spans="1:56" x14ac:dyDescent="0.25">
      <c r="A109" s="1">
        <v>86</v>
      </c>
      <c r="B109" s="1" t="s">
        <v>125</v>
      </c>
      <c r="C109" s="1">
        <v>1996.4999996311963</v>
      </c>
      <c r="D109" s="1">
        <v>0</v>
      </c>
      <c r="E109">
        <f t="shared" si="145"/>
        <v>16.006261988062239</v>
      </c>
      <c r="F109">
        <f t="shared" si="146"/>
        <v>0.12573122656053357</v>
      </c>
      <c r="G109">
        <f t="shared" si="147"/>
        <v>146.19387837329947</v>
      </c>
      <c r="H109">
        <f t="shared" si="148"/>
        <v>6.0596550480927771</v>
      </c>
      <c r="I109">
        <f t="shared" si="149"/>
        <v>3.2835723626134175</v>
      </c>
      <c r="J109">
        <f t="shared" si="150"/>
        <v>32.279865264892578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30.688014984130859</v>
      </c>
      <c r="P109" s="1">
        <v>32.279865264892578</v>
      </c>
      <c r="Q109" s="1">
        <v>32.065322875976562</v>
      </c>
      <c r="R109" s="1">
        <v>400.57220458984375</v>
      </c>
      <c r="S109" s="1">
        <v>378.60513305664062</v>
      </c>
      <c r="T109" s="1">
        <v>15.794773101806641</v>
      </c>
      <c r="U109" s="1">
        <v>22.901927947998047</v>
      </c>
      <c r="V109" s="1">
        <v>24.396207809448242</v>
      </c>
      <c r="W109" s="1">
        <v>35.373741149902344</v>
      </c>
      <c r="X109" s="1">
        <v>499.85211181640625</v>
      </c>
      <c r="Y109" s="1">
        <v>1499.802978515625</v>
      </c>
      <c r="Z109" s="1">
        <v>14.062864303588867</v>
      </c>
      <c r="AA109" s="1">
        <v>68.451629638671875</v>
      </c>
      <c r="AB109" s="1">
        <v>-1.5631065368652344</v>
      </c>
      <c r="AC109" s="1">
        <v>0.11261078715324402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0.83308685302734364</v>
      </c>
      <c r="AL109">
        <f t="shared" si="154"/>
        <v>6.0596550480927769E-3</v>
      </c>
      <c r="AM109">
        <f t="shared" si="155"/>
        <v>305.42986526489256</v>
      </c>
      <c r="AN109">
        <f t="shared" si="156"/>
        <v>303.83801498413084</v>
      </c>
      <c r="AO109">
        <f t="shared" si="157"/>
        <v>239.96847119878657</v>
      </c>
      <c r="AP109">
        <f t="shared" si="158"/>
        <v>-0.54716875194643511</v>
      </c>
      <c r="AQ109">
        <f t="shared" si="159"/>
        <v>4.8512466525213283</v>
      </c>
      <c r="AR109">
        <f t="shared" si="160"/>
        <v>70.871163741887131</v>
      </c>
      <c r="AS109">
        <f t="shared" si="161"/>
        <v>47.969235793889084</v>
      </c>
      <c r="AT109">
        <f t="shared" si="162"/>
        <v>31.483940124511719</v>
      </c>
      <c r="AU109">
        <f t="shared" si="163"/>
        <v>4.6373672117004237</v>
      </c>
      <c r="AV109">
        <f t="shared" si="164"/>
        <v>0.12040089149411874</v>
      </c>
      <c r="AW109">
        <f t="shared" si="165"/>
        <v>1.5676742899079108</v>
      </c>
      <c r="AX109">
        <f t="shared" si="166"/>
        <v>3.0696929217925129</v>
      </c>
      <c r="AY109">
        <f t="shared" si="167"/>
        <v>7.5711963697540685E-2</v>
      </c>
      <c r="AZ109">
        <f t="shared" si="168"/>
        <v>10.007209217850138</v>
      </c>
      <c r="BA109">
        <f t="shared" si="169"/>
        <v>0.38613813075647963</v>
      </c>
      <c r="BB109">
        <f t="shared" si="170"/>
        <v>31.995886151357688</v>
      </c>
      <c r="BC109">
        <f t="shared" si="171"/>
        <v>370.99652269399303</v>
      </c>
      <c r="BD109">
        <f t="shared" si="172"/>
        <v>1.3804294783141798E-2</v>
      </c>
    </row>
    <row r="110" spans="1:56" x14ac:dyDescent="0.25">
      <c r="A110" s="1">
        <v>87</v>
      </c>
      <c r="B110" s="1" t="s">
        <v>126</v>
      </c>
      <c r="C110" s="1">
        <v>1996.9999996200204</v>
      </c>
      <c r="D110" s="1">
        <v>0</v>
      </c>
      <c r="E110">
        <f t="shared" si="145"/>
        <v>16.031416919407086</v>
      </c>
      <c r="F110">
        <f t="shared" si="146"/>
        <v>0.12581664922278168</v>
      </c>
      <c r="G110">
        <f t="shared" si="147"/>
        <v>145.97208677765738</v>
      </c>
      <c r="H110">
        <f t="shared" si="148"/>
        <v>6.0630009483618119</v>
      </c>
      <c r="I110">
        <f t="shared" si="149"/>
        <v>3.2832430866160847</v>
      </c>
      <c r="J110">
        <f t="shared" si="150"/>
        <v>32.279415130615234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30.689712524414063</v>
      </c>
      <c r="P110" s="1">
        <v>32.279415130615234</v>
      </c>
      <c r="Q110" s="1">
        <v>32.065048217773438</v>
      </c>
      <c r="R110" s="1">
        <v>400.56253051757813</v>
      </c>
      <c r="S110" s="1">
        <v>378.56442260742187</v>
      </c>
      <c r="T110" s="1">
        <v>15.794031143188477</v>
      </c>
      <c r="U110" s="1">
        <v>22.904964447021484</v>
      </c>
      <c r="V110" s="1">
        <v>24.392663955688477</v>
      </c>
      <c r="W110" s="1">
        <v>35.374954223632813</v>
      </c>
      <c r="X110" s="1">
        <v>499.86080932617187</v>
      </c>
      <c r="Y110" s="1">
        <v>1499.7861328125</v>
      </c>
      <c r="Z110" s="1">
        <v>14.076573371887207</v>
      </c>
      <c r="AA110" s="1">
        <v>68.451545715332031</v>
      </c>
      <c r="AB110" s="1">
        <v>-1.5631065368652344</v>
      </c>
      <c r="AC110" s="1">
        <v>0.11261078715324402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0.83310134887695297</v>
      </c>
      <c r="AL110">
        <f t="shared" si="154"/>
        <v>6.0630009483618116E-3</v>
      </c>
      <c r="AM110">
        <f t="shared" si="155"/>
        <v>305.42941513061521</v>
      </c>
      <c r="AN110">
        <f t="shared" si="156"/>
        <v>303.83971252441404</v>
      </c>
      <c r="AO110">
        <f t="shared" si="157"/>
        <v>239.96577588634682</v>
      </c>
      <c r="AP110">
        <f t="shared" si="158"/>
        <v>-0.54862576666387808</v>
      </c>
      <c r="AQ110">
        <f t="shared" si="159"/>
        <v>4.8511233075694307</v>
      </c>
      <c r="AR110">
        <f t="shared" si="160"/>
        <v>70.869448700891184</v>
      </c>
      <c r="AS110">
        <f t="shared" si="161"/>
        <v>47.964484253869699</v>
      </c>
      <c r="AT110">
        <f t="shared" si="162"/>
        <v>31.484563827514648</v>
      </c>
      <c r="AU110">
        <f t="shared" si="163"/>
        <v>4.6375315430773014</v>
      </c>
      <c r="AV110">
        <f t="shared" si="164"/>
        <v>0.12047922249829383</v>
      </c>
      <c r="AW110">
        <f t="shared" si="165"/>
        <v>1.567880220953346</v>
      </c>
      <c r="AX110">
        <f t="shared" si="166"/>
        <v>3.0696513221239554</v>
      </c>
      <c r="AY110">
        <f t="shared" si="167"/>
        <v>7.5761522981696403E-2</v>
      </c>
      <c r="AZ110">
        <f t="shared" si="168"/>
        <v>9.9920149712232291</v>
      </c>
      <c r="BA110">
        <f t="shared" si="169"/>
        <v>0.38559378024023422</v>
      </c>
      <c r="BB110">
        <f t="shared" si="170"/>
        <v>32.002888085196943</v>
      </c>
      <c r="BC110">
        <f t="shared" si="171"/>
        <v>370.9438547951558</v>
      </c>
      <c r="BD110">
        <f t="shared" si="172"/>
        <v>1.3830978324259805E-2</v>
      </c>
    </row>
    <row r="111" spans="1:56" x14ac:dyDescent="0.25">
      <c r="A111" s="1">
        <v>88</v>
      </c>
      <c r="B111" s="1" t="s">
        <v>126</v>
      </c>
      <c r="C111" s="1">
        <v>1997.4999996088445</v>
      </c>
      <c r="D111" s="1">
        <v>0</v>
      </c>
      <c r="E111">
        <f t="shared" si="145"/>
        <v>16.026769671296204</v>
      </c>
      <c r="F111">
        <f t="shared" si="146"/>
        <v>0.1258734358699295</v>
      </c>
      <c r="G111">
        <f t="shared" si="147"/>
        <v>146.09755315924497</v>
      </c>
      <c r="H111">
        <f t="shared" si="148"/>
        <v>6.0659530804171995</v>
      </c>
      <c r="I111">
        <f t="shared" si="149"/>
        <v>3.2834026324464229</v>
      </c>
      <c r="J111">
        <f t="shared" si="150"/>
        <v>32.280769348144531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30.691238403320313</v>
      </c>
      <c r="P111" s="1">
        <v>32.280769348144531</v>
      </c>
      <c r="Q111" s="1">
        <v>32.065494537353516</v>
      </c>
      <c r="R111" s="1">
        <v>400.5343017578125</v>
      </c>
      <c r="S111" s="1">
        <v>378.54180908203125</v>
      </c>
      <c r="T111" s="1">
        <v>15.794110298156738</v>
      </c>
      <c r="U111" s="1">
        <v>22.908090591430664</v>
      </c>
      <c r="V111" s="1">
        <v>24.390625</v>
      </c>
      <c r="W111" s="1">
        <v>35.376644134521484</v>
      </c>
      <c r="X111" s="1">
        <v>499.88839721679687</v>
      </c>
      <c r="Y111" s="1">
        <v>1499.7861328125</v>
      </c>
      <c r="Z111" s="1">
        <v>14.044760704040527</v>
      </c>
      <c r="AA111" s="1">
        <v>68.451438903808594</v>
      </c>
      <c r="AB111" s="1">
        <v>-1.5631065368652344</v>
      </c>
      <c r="AC111" s="1">
        <v>0.11261078715324402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0.83314732869466135</v>
      </c>
      <c r="AL111">
        <f t="shared" si="154"/>
        <v>6.0659530804171996E-3</v>
      </c>
      <c r="AM111">
        <f t="shared" si="155"/>
        <v>305.43076934814451</v>
      </c>
      <c r="AN111">
        <f t="shared" si="156"/>
        <v>303.84123840332029</v>
      </c>
      <c r="AO111">
        <f t="shared" si="157"/>
        <v>239.96577588634682</v>
      </c>
      <c r="AP111">
        <f t="shared" si="158"/>
        <v>-0.55013026350700922</v>
      </c>
      <c r="AQ111">
        <f t="shared" si="159"/>
        <v>4.8514943959686514</v>
      </c>
      <c r="AR111">
        <f t="shared" si="160"/>
        <v>70.874980477564762</v>
      </c>
      <c r="AS111">
        <f t="shared" si="161"/>
        <v>47.966889886134098</v>
      </c>
      <c r="AT111">
        <f t="shared" si="162"/>
        <v>31.486003875732422</v>
      </c>
      <c r="AU111">
        <f t="shared" si="163"/>
        <v>4.6379109819875559</v>
      </c>
      <c r="AV111">
        <f t="shared" si="164"/>
        <v>0.12053129230852</v>
      </c>
      <c r="AW111">
        <f t="shared" si="165"/>
        <v>1.5680917635222287</v>
      </c>
      <c r="AX111">
        <f t="shared" si="166"/>
        <v>3.0698192184653275</v>
      </c>
      <c r="AY111">
        <f t="shared" si="167"/>
        <v>7.57944672760439E-2</v>
      </c>
      <c r="AZ111">
        <f t="shared" si="168"/>
        <v>10.000587734075985</v>
      </c>
      <c r="BA111">
        <f t="shared" si="169"/>
        <v>0.38594826160294793</v>
      </c>
      <c r="BB111">
        <f t="shared" si="170"/>
        <v>32.005778212178207</v>
      </c>
      <c r="BC111">
        <f t="shared" si="171"/>
        <v>370.92345034894686</v>
      </c>
      <c r="BD111">
        <f t="shared" si="172"/>
        <v>1.3828978326245283E-2</v>
      </c>
    </row>
    <row r="112" spans="1:56" x14ac:dyDescent="0.25">
      <c r="A112" s="1">
        <v>89</v>
      </c>
      <c r="B112" s="1" t="s">
        <v>127</v>
      </c>
      <c r="C112" s="1">
        <v>1997.9999995976686</v>
      </c>
      <c r="D112" s="1">
        <v>0</v>
      </c>
      <c r="E112">
        <f t="shared" si="145"/>
        <v>16.043727279628992</v>
      </c>
      <c r="F112">
        <f t="shared" si="146"/>
        <v>0.12587995729536577</v>
      </c>
      <c r="G112">
        <f t="shared" si="147"/>
        <v>145.86943795756343</v>
      </c>
      <c r="H112">
        <f t="shared" si="148"/>
        <v>6.066432414226429</v>
      </c>
      <c r="I112">
        <f t="shared" si="149"/>
        <v>3.2835064161913272</v>
      </c>
      <c r="J112">
        <f t="shared" si="150"/>
        <v>32.280963897705078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30.692441940307617</v>
      </c>
      <c r="P112" s="1">
        <v>32.280963897705078</v>
      </c>
      <c r="Q112" s="1">
        <v>32.066028594970703</v>
      </c>
      <c r="R112" s="1">
        <v>400.53079223632812</v>
      </c>
      <c r="S112" s="1">
        <v>378.51736450195312</v>
      </c>
      <c r="T112" s="1">
        <v>15.792581558227539</v>
      </c>
      <c r="U112" s="1">
        <v>22.907304763793945</v>
      </c>
      <c r="V112" s="1">
        <v>24.386636734008789</v>
      </c>
      <c r="W112" s="1">
        <v>35.373069763183594</v>
      </c>
      <c r="X112" s="1">
        <v>499.8760986328125</v>
      </c>
      <c r="Y112" s="1">
        <v>1499.823974609375</v>
      </c>
      <c r="Z112" s="1">
        <v>14.05756664276123</v>
      </c>
      <c r="AA112" s="1">
        <v>68.451583862304688</v>
      </c>
      <c r="AB112" s="1">
        <v>-1.5631065368652344</v>
      </c>
      <c r="AC112" s="1">
        <v>0.11261078715324402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0.83312683105468732</v>
      </c>
      <c r="AL112">
        <f t="shared" si="154"/>
        <v>6.0664324142264293E-3</v>
      </c>
      <c r="AM112">
        <f t="shared" si="155"/>
        <v>305.43096389770506</v>
      </c>
      <c r="AN112">
        <f t="shared" si="156"/>
        <v>303.84244194030759</v>
      </c>
      <c r="AO112">
        <f t="shared" si="157"/>
        <v>239.97183057371149</v>
      </c>
      <c r="AP112">
        <f t="shared" si="158"/>
        <v>-0.55016441416784612</v>
      </c>
      <c r="AQ112">
        <f t="shared" si="159"/>
        <v>4.85154770928954</v>
      </c>
      <c r="AR112">
        <f t="shared" si="160"/>
        <v>70.875609234240343</v>
      </c>
      <c r="AS112">
        <f t="shared" si="161"/>
        <v>47.968304470446398</v>
      </c>
      <c r="AT112">
        <f t="shared" si="162"/>
        <v>31.486702919006348</v>
      </c>
      <c r="AU112">
        <f t="shared" si="163"/>
        <v>4.638095182940269</v>
      </c>
      <c r="AV112">
        <f t="shared" si="164"/>
        <v>0.12053727192087012</v>
      </c>
      <c r="AW112">
        <f t="shared" si="165"/>
        <v>1.5680412930982128</v>
      </c>
      <c r="AX112">
        <f t="shared" si="166"/>
        <v>3.0700538898420562</v>
      </c>
      <c r="AY112">
        <f t="shared" si="167"/>
        <v>7.5798250556429594E-2</v>
      </c>
      <c r="AZ112">
        <f t="shared" si="168"/>
        <v>9.9849940652994054</v>
      </c>
      <c r="BA112">
        <f t="shared" si="169"/>
        <v>0.38537053154614459</v>
      </c>
      <c r="BB112">
        <f t="shared" si="170"/>
        <v>32.004531330409989</v>
      </c>
      <c r="BC112">
        <f t="shared" si="171"/>
        <v>370.89094493401655</v>
      </c>
      <c r="BD112">
        <f t="shared" si="172"/>
        <v>1.3844284401949713E-2</v>
      </c>
    </row>
    <row r="113" spans="1:114" x14ac:dyDescent="0.25">
      <c r="A113" s="1">
        <v>90</v>
      </c>
      <c r="B113" s="1" t="s">
        <v>127</v>
      </c>
      <c r="C113" s="1">
        <v>1998.4999995864928</v>
      </c>
      <c r="D113" s="1">
        <v>0</v>
      </c>
      <c r="E113">
        <f t="shared" si="145"/>
        <v>16.034315656956664</v>
      </c>
      <c r="F113">
        <f t="shared" si="146"/>
        <v>0.12590889977799388</v>
      </c>
      <c r="G113">
        <f t="shared" si="147"/>
        <v>146.02216426124943</v>
      </c>
      <c r="H113">
        <f t="shared" si="148"/>
        <v>6.0680696552801043</v>
      </c>
      <c r="I113">
        <f t="shared" si="149"/>
        <v>3.2836886149619504</v>
      </c>
      <c r="J113">
        <f t="shared" si="150"/>
        <v>32.281814575195313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30.693931579589844</v>
      </c>
      <c r="P113" s="1">
        <v>32.281814575195313</v>
      </c>
      <c r="Q113" s="1">
        <v>32.065841674804688</v>
      </c>
      <c r="R113" s="1">
        <v>400.508544921875</v>
      </c>
      <c r="S113" s="1">
        <v>378.5057373046875</v>
      </c>
      <c r="T113" s="1">
        <v>15.791230201721191</v>
      </c>
      <c r="U113" s="1">
        <v>22.907875061035156</v>
      </c>
      <c r="V113" s="1">
        <v>24.382659912109375</v>
      </c>
      <c r="W113" s="1">
        <v>35.371208190917969</v>
      </c>
      <c r="X113" s="1">
        <v>499.87570190429687</v>
      </c>
      <c r="Y113" s="1">
        <v>1499.7301025390625</v>
      </c>
      <c r="Z113" s="1">
        <v>14.026638984680176</v>
      </c>
      <c r="AA113" s="1">
        <v>68.452102661132812</v>
      </c>
      <c r="AB113" s="1">
        <v>-1.5631065368652344</v>
      </c>
      <c r="AC113" s="1">
        <v>0.11261078715324402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0.83312616984049459</v>
      </c>
      <c r="AL113">
        <f t="shared" si="154"/>
        <v>6.0680696552801042E-3</v>
      </c>
      <c r="AM113">
        <f t="shared" si="155"/>
        <v>305.43181457519529</v>
      </c>
      <c r="AN113">
        <f t="shared" si="156"/>
        <v>303.84393157958982</v>
      </c>
      <c r="AO113">
        <f t="shared" si="157"/>
        <v>239.9568110427972</v>
      </c>
      <c r="AP113">
        <f t="shared" si="158"/>
        <v>-0.55109800541220988</v>
      </c>
      <c r="AQ113">
        <f t="shared" si="159"/>
        <v>4.851780830388333</v>
      </c>
      <c r="AR113">
        <f t="shared" si="160"/>
        <v>70.878477676671579</v>
      </c>
      <c r="AS113">
        <f t="shared" si="161"/>
        <v>47.970602615636423</v>
      </c>
      <c r="AT113">
        <f t="shared" si="162"/>
        <v>31.487873077392578</v>
      </c>
      <c r="AU113">
        <f t="shared" si="163"/>
        <v>4.6384035390380447</v>
      </c>
      <c r="AV113">
        <f t="shared" si="164"/>
        <v>0.12056380948675804</v>
      </c>
      <c r="AW113">
        <f t="shared" si="165"/>
        <v>1.5680922154263826</v>
      </c>
      <c r="AX113">
        <f t="shared" si="166"/>
        <v>3.0703113236116621</v>
      </c>
      <c r="AY113">
        <f t="shared" si="167"/>
        <v>7.5815040811865936E-2</v>
      </c>
      <c r="AZ113">
        <f t="shared" si="168"/>
        <v>9.995524178811845</v>
      </c>
      <c r="BA113">
        <f t="shared" si="169"/>
        <v>0.38578586760946587</v>
      </c>
      <c r="BB113">
        <f t="shared" si="170"/>
        <v>32.004566459736402</v>
      </c>
      <c r="BC113">
        <f t="shared" si="171"/>
        <v>370.88379157141935</v>
      </c>
      <c r="BD113">
        <f t="shared" si="172"/>
        <v>1.3836445073675931E-2</v>
      </c>
      <c r="BE113">
        <f>AVERAGE(E99:E113)</f>
        <v>16.044706298501477</v>
      </c>
      <c r="BF113">
        <f>AVERAGE(O99:O113)</f>
        <v>30.682735443115234</v>
      </c>
      <c r="BG113">
        <f>AVERAGE(P99:P113)</f>
        <v>32.28350880940755</v>
      </c>
      <c r="BH113" t="e">
        <f>AVERAGE(B99:B113)</f>
        <v>#DIV/0!</v>
      </c>
      <c r="BI113">
        <f t="shared" ref="BI113:DJ113" si="173">AVERAGE(C99:C113)</f>
        <v>1995.0333329973121</v>
      </c>
      <c r="BJ113">
        <f t="shared" si="173"/>
        <v>0</v>
      </c>
      <c r="BK113">
        <f t="shared" si="173"/>
        <v>16.044706298501477</v>
      </c>
      <c r="BL113">
        <f t="shared" si="173"/>
        <v>0.12561942868169371</v>
      </c>
      <c r="BM113">
        <f t="shared" si="173"/>
        <v>145.54328235296981</v>
      </c>
      <c r="BN113">
        <f t="shared" si="173"/>
        <v>6.0564711502664119</v>
      </c>
      <c r="BO113">
        <f t="shared" si="173"/>
        <v>3.284628472678274</v>
      </c>
      <c r="BP113">
        <f t="shared" si="173"/>
        <v>32.28350880940755</v>
      </c>
      <c r="BQ113">
        <f t="shared" si="173"/>
        <v>6</v>
      </c>
      <c r="BR113">
        <f t="shared" si="173"/>
        <v>1.4200000166893005</v>
      </c>
      <c r="BS113">
        <f t="shared" si="173"/>
        <v>1</v>
      </c>
      <c r="BT113">
        <f t="shared" si="173"/>
        <v>2.8400000333786011</v>
      </c>
      <c r="BU113">
        <f t="shared" si="173"/>
        <v>30.682735443115234</v>
      </c>
      <c r="BV113">
        <f t="shared" si="173"/>
        <v>32.28350880940755</v>
      </c>
      <c r="BW113">
        <f t="shared" si="173"/>
        <v>32.064525604248047</v>
      </c>
      <c r="BX113">
        <f t="shared" si="173"/>
        <v>400.63802897135417</v>
      </c>
      <c r="BY113">
        <f t="shared" si="173"/>
        <v>378.62642618815102</v>
      </c>
      <c r="BZ113">
        <f t="shared" si="173"/>
        <v>15.797723452250162</v>
      </c>
      <c r="CA113">
        <f t="shared" si="173"/>
        <v>22.901045989990234</v>
      </c>
      <c r="CB113">
        <f t="shared" si="173"/>
        <v>24.408176930745444</v>
      </c>
      <c r="CC113">
        <f t="shared" si="173"/>
        <v>35.383115895589192</v>
      </c>
      <c r="CD113">
        <f t="shared" si="173"/>
        <v>499.85944417317711</v>
      </c>
      <c r="CE113">
        <f t="shared" si="173"/>
        <v>1499.7221435546876</v>
      </c>
      <c r="CF113">
        <f t="shared" si="173"/>
        <v>14.041819508870443</v>
      </c>
      <c r="CG113">
        <f t="shared" si="173"/>
        <v>68.451752726236975</v>
      </c>
      <c r="CH113">
        <f t="shared" si="173"/>
        <v>-1.5631065368652344</v>
      </c>
      <c r="CI113">
        <f t="shared" si="173"/>
        <v>0.11261078715324402</v>
      </c>
      <c r="CJ113">
        <f t="shared" si="173"/>
        <v>1</v>
      </c>
      <c r="CK113">
        <f t="shared" si="173"/>
        <v>-0.21956524252891541</v>
      </c>
      <c r="CL113">
        <f t="shared" si="173"/>
        <v>2.737391471862793</v>
      </c>
      <c r="CM113">
        <f t="shared" si="173"/>
        <v>1</v>
      </c>
      <c r="CN113">
        <f t="shared" si="173"/>
        <v>0</v>
      </c>
      <c r="CO113">
        <f t="shared" si="173"/>
        <v>0.15999999642372131</v>
      </c>
      <c r="CP113">
        <f t="shared" si="173"/>
        <v>111115</v>
      </c>
      <c r="CQ113">
        <f t="shared" si="173"/>
        <v>0.83309907362196156</v>
      </c>
      <c r="CR113">
        <f t="shared" si="173"/>
        <v>6.0564711502664095E-3</v>
      </c>
      <c r="CS113">
        <f t="shared" si="173"/>
        <v>305.43350880940756</v>
      </c>
      <c r="CT113">
        <f t="shared" si="173"/>
        <v>303.83273544311521</v>
      </c>
      <c r="CU113">
        <f t="shared" si="173"/>
        <v>239.95553760532567</v>
      </c>
      <c r="CV113">
        <f t="shared" si="173"/>
        <v>-0.5469439342992316</v>
      </c>
      <c r="CW113">
        <f t="shared" si="173"/>
        <v>4.8522452091904507</v>
      </c>
      <c r="CX113">
        <f t="shared" si="173"/>
        <v>70.885624012632476</v>
      </c>
      <c r="CY113">
        <f t="shared" si="173"/>
        <v>47.984578022642246</v>
      </c>
      <c r="CZ113">
        <f t="shared" si="173"/>
        <v>31.483122126261392</v>
      </c>
      <c r="DA113">
        <f t="shared" si="173"/>
        <v>4.6371517324882028</v>
      </c>
      <c r="DB113">
        <f t="shared" si="173"/>
        <v>0.12029835588823007</v>
      </c>
      <c r="DC113">
        <f t="shared" si="173"/>
        <v>1.5676167365121771</v>
      </c>
      <c r="DD113">
        <f t="shared" si="173"/>
        <v>3.0695349959760234</v>
      </c>
      <c r="DE113">
        <f t="shared" si="173"/>
        <v>7.5647092057617424E-2</v>
      </c>
      <c r="DF113">
        <f t="shared" si="173"/>
        <v>9.9626927351150592</v>
      </c>
      <c r="DG113">
        <f t="shared" si="173"/>
        <v>0.38439824867816019</v>
      </c>
      <c r="DH113">
        <f t="shared" si="173"/>
        <v>31.98496527280945</v>
      </c>
      <c r="DI113">
        <f t="shared" si="173"/>
        <v>370.99954124153049</v>
      </c>
      <c r="DJ113">
        <f t="shared" si="173"/>
        <v>1.3832613159047834E-2</v>
      </c>
    </row>
    <row r="114" spans="1:114" x14ac:dyDescent="0.25">
      <c r="A114" s="1" t="s">
        <v>9</v>
      </c>
      <c r="B114" s="1" t="s">
        <v>128</v>
      </c>
    </row>
    <row r="115" spans="1:114" x14ac:dyDescent="0.25">
      <c r="A115" s="1" t="s">
        <v>9</v>
      </c>
      <c r="B115" s="1" t="s">
        <v>129</v>
      </c>
    </row>
    <row r="116" spans="1:114" x14ac:dyDescent="0.25">
      <c r="A116" s="1">
        <v>91</v>
      </c>
      <c r="B116" s="1" t="s">
        <v>130</v>
      </c>
      <c r="C116" s="1">
        <v>2279.9999996423721</v>
      </c>
      <c r="D116" s="1">
        <v>0</v>
      </c>
      <c r="E116">
        <f t="shared" ref="E116:E130" si="174">(R116-S116*(1000-T116)/(1000-U116))*AK116</f>
        <v>15.561818715243282</v>
      </c>
      <c r="F116">
        <f t="shared" ref="F116:F130" si="175">IF(AV116&lt;&gt;0,1/(1/AV116-1/N116),0)</f>
        <v>9.6113894468411551E-2</v>
      </c>
      <c r="G116">
        <f t="shared" ref="G116:G130" si="176">((AY116-AL116/2)*S116-E116)/(AY116+AL116/2)</f>
        <v>88.064452212868844</v>
      </c>
      <c r="H116">
        <f t="shared" ref="H116:H130" si="177">AL116*1000</f>
        <v>6.3146633371498835</v>
      </c>
      <c r="I116">
        <f t="shared" ref="I116:I130" si="178">(AQ116-AW116)</f>
        <v>4.3665490049973608</v>
      </c>
      <c r="J116">
        <f t="shared" ref="J116:J130" si="179">(P116+AP116*D116)</f>
        <v>37.126640319824219</v>
      </c>
      <c r="K116" s="1">
        <v>6</v>
      </c>
      <c r="L116">
        <f t="shared" ref="L116:L130" si="180">(K116*AE116+AF116)</f>
        <v>1.4200000166893005</v>
      </c>
      <c r="M116" s="1">
        <v>1</v>
      </c>
      <c r="N116">
        <f t="shared" ref="N116:N130" si="181">L116*(M116+1)*(M116+1)/(M116*M116+1)</f>
        <v>2.8400000333786011</v>
      </c>
      <c r="O116" s="1">
        <v>34.975399017333984</v>
      </c>
      <c r="P116" s="1">
        <v>37.126640319824219</v>
      </c>
      <c r="Q116" s="1">
        <v>36.950428009033203</v>
      </c>
      <c r="R116" s="1">
        <v>401.49807739257812</v>
      </c>
      <c r="S116" s="1">
        <v>379.93865966796875</v>
      </c>
      <c r="T116" s="1">
        <v>21.594987869262695</v>
      </c>
      <c r="U116" s="1">
        <v>28.955293655395508</v>
      </c>
      <c r="V116" s="1">
        <v>26.206340789794922</v>
      </c>
      <c r="W116" s="1">
        <v>35.138355255126953</v>
      </c>
      <c r="X116" s="1">
        <v>499.85589599609375</v>
      </c>
      <c r="Y116" s="1">
        <v>1499.229736328125</v>
      </c>
      <c r="Z116" s="1">
        <v>12.904458999633789</v>
      </c>
      <c r="AA116" s="1">
        <v>68.451812744140625</v>
      </c>
      <c r="AB116" s="1">
        <v>-1.5136070251464844</v>
      </c>
      <c r="AC116" s="1">
        <v>4.6109855175018311E-3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ref="AK116:AK130" si="182">X116*0.000001/(K116*0.0001)</f>
        <v>0.83309315999348943</v>
      </c>
      <c r="AL116">
        <f t="shared" ref="AL116:AL130" si="183">(U116-T116)/(1000-U116)*AK116</f>
        <v>6.3146633371498834E-3</v>
      </c>
      <c r="AM116">
        <f t="shared" ref="AM116:AM130" si="184">(P116+273.15)</f>
        <v>310.2766403198242</v>
      </c>
      <c r="AN116">
        <f t="shared" ref="AN116:AN130" si="185">(O116+273.15)</f>
        <v>308.12539901733396</v>
      </c>
      <c r="AO116">
        <f t="shared" ref="AO116:AO130" si="186">(Y116*AG116+Z116*AH116)*AI116</f>
        <v>239.87675245083665</v>
      </c>
      <c r="AP116">
        <f t="shared" ref="AP116:AP130" si="187">((AO116+0.00000010773*(AN116^4-AM116^4))-AL116*44100)/(L116*51.4+0.00000043092*AM116^3)</f>
        <v>-0.7687390860115495</v>
      </c>
      <c r="AQ116">
        <f t="shared" ref="AQ116:AQ130" si="188">0.61365*EXP(17.502*J116/(240.97+J116))</f>
        <v>6.3485913442480975</v>
      </c>
      <c r="AR116">
        <f t="shared" ref="AR116:AR130" si="189">AQ116*1000/AA116</f>
        <v>92.745408627495081</v>
      </c>
      <c r="AS116">
        <f t="shared" ref="AS116:AS130" si="190">(AR116-U116)</f>
        <v>63.790114972099573</v>
      </c>
      <c r="AT116">
        <f t="shared" ref="AT116:AT130" si="191">IF(D116,P116,(O116+P116)/2)</f>
        <v>36.051019668579102</v>
      </c>
      <c r="AU116">
        <f t="shared" ref="AU116:AU130" si="192">0.61365*EXP(17.502*AT116/(240.97+AT116))</f>
        <v>5.9855510570138479</v>
      </c>
      <c r="AV116">
        <f t="shared" ref="AV116:AV130" si="193">IF(AS116&lt;&gt;0,(1000-(AR116+U116)/2)/AS116*AL116,0)</f>
        <v>9.2967599420978264E-2</v>
      </c>
      <c r="AW116">
        <f t="shared" ref="AW116:AW130" si="194">U116*AA116/1000</f>
        <v>1.9820423392507365</v>
      </c>
      <c r="AX116">
        <f t="shared" ref="AX116:AX130" si="195">(AU116-AW116)</f>
        <v>4.0035087177631112</v>
      </c>
      <c r="AY116">
        <f t="shared" ref="AY116:AY130" si="196">1/(1.6/F116+1.37/N116)</f>
        <v>5.8379463913396719E-2</v>
      </c>
      <c r="AZ116">
        <f t="shared" ref="AZ116:AZ130" si="197">G116*AA116*0.001</f>
        <v>6.0281713922906182</v>
      </c>
      <c r="BA116">
        <f t="shared" ref="BA116:BA130" si="198">G116/S116</f>
        <v>0.23178597379331978</v>
      </c>
      <c r="BB116">
        <f t="shared" ref="BB116:BB130" si="199">(1-AL116*AA116/AQ116/F116)*100</f>
        <v>29.161132845469815</v>
      </c>
      <c r="BC116">
        <f t="shared" ref="BC116:BC130" si="200">(S116-E116/(N116/1.35))</f>
        <v>372.54131635153726</v>
      </c>
      <c r="BD116">
        <f t="shared" ref="BD116:BD130" si="201">E116*BB116/100/BC116</f>
        <v>1.2181206297239604E-2</v>
      </c>
    </row>
    <row r="117" spans="1:114" x14ac:dyDescent="0.25">
      <c r="A117" s="1">
        <v>92</v>
      </c>
      <c r="B117" s="1" t="s">
        <v>130</v>
      </c>
      <c r="C117" s="1">
        <v>2279.9999996423721</v>
      </c>
      <c r="D117" s="1">
        <v>0</v>
      </c>
      <c r="E117">
        <f t="shared" si="174"/>
        <v>15.561818715243282</v>
      </c>
      <c r="F117">
        <f t="shared" si="175"/>
        <v>9.6113894468411551E-2</v>
      </c>
      <c r="G117">
        <f t="shared" si="176"/>
        <v>88.064452212868844</v>
      </c>
      <c r="H117">
        <f t="shared" si="177"/>
        <v>6.3146633371498835</v>
      </c>
      <c r="I117">
        <f t="shared" si="178"/>
        <v>4.3665490049973608</v>
      </c>
      <c r="J117">
        <f t="shared" si="179"/>
        <v>37.126640319824219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34.975399017333984</v>
      </c>
      <c r="P117" s="1">
        <v>37.126640319824219</v>
      </c>
      <c r="Q117" s="1">
        <v>36.950428009033203</v>
      </c>
      <c r="R117" s="1">
        <v>401.49807739257812</v>
      </c>
      <c r="S117" s="1">
        <v>379.93865966796875</v>
      </c>
      <c r="T117" s="1">
        <v>21.594987869262695</v>
      </c>
      <c r="U117" s="1">
        <v>28.955293655395508</v>
      </c>
      <c r="V117" s="1">
        <v>26.206340789794922</v>
      </c>
      <c r="W117" s="1">
        <v>35.138355255126953</v>
      </c>
      <c r="X117" s="1">
        <v>499.85589599609375</v>
      </c>
      <c r="Y117" s="1">
        <v>1499.229736328125</v>
      </c>
      <c r="Z117" s="1">
        <v>12.904458999633789</v>
      </c>
      <c r="AA117" s="1">
        <v>68.451812744140625</v>
      </c>
      <c r="AB117" s="1">
        <v>-1.5136070251464844</v>
      </c>
      <c r="AC117" s="1">
        <v>4.6109855175018311E-3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0.83309315999348943</v>
      </c>
      <c r="AL117">
        <f t="shared" si="183"/>
        <v>6.3146633371498834E-3</v>
      </c>
      <c r="AM117">
        <f t="shared" si="184"/>
        <v>310.2766403198242</v>
      </c>
      <c r="AN117">
        <f t="shared" si="185"/>
        <v>308.12539901733396</v>
      </c>
      <c r="AO117">
        <f t="shared" si="186"/>
        <v>239.87675245083665</v>
      </c>
      <c r="AP117">
        <f t="shared" si="187"/>
        <v>-0.7687390860115495</v>
      </c>
      <c r="AQ117">
        <f t="shared" si="188"/>
        <v>6.3485913442480975</v>
      </c>
      <c r="AR117">
        <f t="shared" si="189"/>
        <v>92.745408627495081</v>
      </c>
      <c r="AS117">
        <f t="shared" si="190"/>
        <v>63.790114972099573</v>
      </c>
      <c r="AT117">
        <f t="shared" si="191"/>
        <v>36.051019668579102</v>
      </c>
      <c r="AU117">
        <f t="shared" si="192"/>
        <v>5.9855510570138479</v>
      </c>
      <c r="AV117">
        <f t="shared" si="193"/>
        <v>9.2967599420978264E-2</v>
      </c>
      <c r="AW117">
        <f t="shared" si="194"/>
        <v>1.9820423392507365</v>
      </c>
      <c r="AX117">
        <f t="shared" si="195"/>
        <v>4.0035087177631112</v>
      </c>
      <c r="AY117">
        <f t="shared" si="196"/>
        <v>5.8379463913396719E-2</v>
      </c>
      <c r="AZ117">
        <f t="shared" si="197"/>
        <v>6.0281713922906182</v>
      </c>
      <c r="BA117">
        <f t="shared" si="198"/>
        <v>0.23178597379331978</v>
      </c>
      <c r="BB117">
        <f t="shared" si="199"/>
        <v>29.161132845469815</v>
      </c>
      <c r="BC117">
        <f t="shared" si="200"/>
        <v>372.54131635153726</v>
      </c>
      <c r="BD117">
        <f t="shared" si="201"/>
        <v>1.2181206297239604E-2</v>
      </c>
    </row>
    <row r="118" spans="1:114" x14ac:dyDescent="0.25">
      <c r="A118" s="1">
        <v>93</v>
      </c>
      <c r="B118" s="1" t="s">
        <v>131</v>
      </c>
      <c r="C118" s="1">
        <v>2280.4999996311963</v>
      </c>
      <c r="D118" s="1">
        <v>0</v>
      </c>
      <c r="E118">
        <f t="shared" si="174"/>
        <v>15.569889556547656</v>
      </c>
      <c r="F118">
        <f t="shared" si="175"/>
        <v>9.6165410651884026E-2</v>
      </c>
      <c r="G118">
        <f t="shared" si="176"/>
        <v>88.064353255659825</v>
      </c>
      <c r="H118">
        <f t="shared" si="177"/>
        <v>6.3165507010036572</v>
      </c>
      <c r="I118">
        <f t="shared" si="178"/>
        <v>4.3656215816655966</v>
      </c>
      <c r="J118">
        <f t="shared" si="179"/>
        <v>37.124477386474609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34.977382659912109</v>
      </c>
      <c r="P118" s="1">
        <v>37.124477386474609</v>
      </c>
      <c r="Q118" s="1">
        <v>36.949974060058594</v>
      </c>
      <c r="R118" s="1">
        <v>401.5029296875</v>
      </c>
      <c r="S118" s="1">
        <v>379.93197631835937</v>
      </c>
      <c r="T118" s="1">
        <v>21.594991683959961</v>
      </c>
      <c r="U118" s="1">
        <v>28.957832336425781</v>
      </c>
      <c r="V118" s="1">
        <v>26.203529357910156</v>
      </c>
      <c r="W118" s="1">
        <v>35.137657165527344</v>
      </c>
      <c r="X118" s="1">
        <v>499.83184814453125</v>
      </c>
      <c r="Y118" s="1">
        <v>1499.140380859375</v>
      </c>
      <c r="Z118" s="1">
        <v>12.719951629638672</v>
      </c>
      <c r="AA118" s="1">
        <v>68.451980590820312</v>
      </c>
      <c r="AB118" s="1">
        <v>-1.5136070251464844</v>
      </c>
      <c r="AC118" s="1">
        <v>4.6109855175018311E-3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0.83305308024088531</v>
      </c>
      <c r="AL118">
        <f t="shared" si="183"/>
        <v>6.3165507010036577E-3</v>
      </c>
      <c r="AM118">
        <f t="shared" si="184"/>
        <v>310.27447738647459</v>
      </c>
      <c r="AN118">
        <f t="shared" si="185"/>
        <v>308.12738265991209</v>
      </c>
      <c r="AO118">
        <f t="shared" si="186"/>
        <v>239.86245557615621</v>
      </c>
      <c r="AP118">
        <f t="shared" si="187"/>
        <v>-0.7692619107697718</v>
      </c>
      <c r="AQ118">
        <f t="shared" si="188"/>
        <v>6.3478425587108429</v>
      </c>
      <c r="AR118">
        <f t="shared" si="189"/>
        <v>92.734242368468657</v>
      </c>
      <c r="AS118">
        <f t="shared" si="190"/>
        <v>63.776410032042875</v>
      </c>
      <c r="AT118">
        <f t="shared" si="191"/>
        <v>36.050930023193359</v>
      </c>
      <c r="AU118">
        <f t="shared" si="192"/>
        <v>5.9855215682640308</v>
      </c>
      <c r="AV118">
        <f t="shared" si="193"/>
        <v>9.3015797191018892E-2</v>
      </c>
      <c r="AW118">
        <f t="shared" si="194"/>
        <v>1.9822209770452464</v>
      </c>
      <c r="AX118">
        <f t="shared" si="195"/>
        <v>4.0033005912187845</v>
      </c>
      <c r="AY118">
        <f t="shared" si="196"/>
        <v>5.8409873111223233E-2</v>
      </c>
      <c r="AZ118">
        <f t="shared" si="197"/>
        <v>6.0281793997995701</v>
      </c>
      <c r="BA118">
        <f t="shared" si="198"/>
        <v>0.23178979065943997</v>
      </c>
      <c r="BB118">
        <f t="shared" si="199"/>
        <v>29.169392319814968</v>
      </c>
      <c r="BC118">
        <f t="shared" si="200"/>
        <v>372.53079651050786</v>
      </c>
      <c r="BD118">
        <f t="shared" si="201"/>
        <v>1.21913200493833E-2</v>
      </c>
    </row>
    <row r="119" spans="1:114" x14ac:dyDescent="0.25">
      <c r="A119" s="1">
        <v>94</v>
      </c>
      <c r="B119" s="1" t="s">
        <v>131</v>
      </c>
      <c r="C119" s="1">
        <v>2280.9999996200204</v>
      </c>
      <c r="D119" s="1">
        <v>0</v>
      </c>
      <c r="E119">
        <f t="shared" si="174"/>
        <v>15.559809847031813</v>
      </c>
      <c r="F119">
        <f t="shared" si="175"/>
        <v>9.621732575221284E-2</v>
      </c>
      <c r="G119">
        <f t="shared" si="176"/>
        <v>88.37603833612215</v>
      </c>
      <c r="H119">
        <f t="shared" si="177"/>
        <v>6.3189628468287538</v>
      </c>
      <c r="I119">
        <f t="shared" si="178"/>
        <v>4.3650523919484066</v>
      </c>
      <c r="J119">
        <f t="shared" si="179"/>
        <v>37.123394012451172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34.97900390625</v>
      </c>
      <c r="P119" s="1">
        <v>37.123394012451172</v>
      </c>
      <c r="Q119" s="1">
        <v>36.950183868408203</v>
      </c>
      <c r="R119" s="1">
        <v>401.50619506835937</v>
      </c>
      <c r="S119" s="1">
        <v>379.94537353515625</v>
      </c>
      <c r="T119" s="1">
        <v>21.594545364379883</v>
      </c>
      <c r="U119" s="1">
        <v>28.960439682006836</v>
      </c>
      <c r="V119" s="1">
        <v>26.200843811035156</v>
      </c>
      <c r="W119" s="1">
        <v>35.137943267822266</v>
      </c>
      <c r="X119" s="1">
        <v>499.8140869140625</v>
      </c>
      <c r="Y119" s="1">
        <v>1499.0513916015625</v>
      </c>
      <c r="Z119" s="1">
        <v>12.660419464111328</v>
      </c>
      <c r="AA119" s="1">
        <v>68.452522277832031</v>
      </c>
      <c r="AB119" s="1">
        <v>-1.5136070251464844</v>
      </c>
      <c r="AC119" s="1">
        <v>4.6109855175018311E-3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0.83302347819010403</v>
      </c>
      <c r="AL119">
        <f t="shared" si="183"/>
        <v>6.3189628468287538E-3</v>
      </c>
      <c r="AM119">
        <f t="shared" si="184"/>
        <v>310.27339401245115</v>
      </c>
      <c r="AN119">
        <f t="shared" si="185"/>
        <v>308.12900390624998</v>
      </c>
      <c r="AO119">
        <f t="shared" si="186"/>
        <v>239.84821729522446</v>
      </c>
      <c r="AP119">
        <f t="shared" si="187"/>
        <v>-0.77026744616877973</v>
      </c>
      <c r="AQ119">
        <f t="shared" si="188"/>
        <v>6.3474675344567908</v>
      </c>
      <c r="AR119">
        <f t="shared" si="189"/>
        <v>92.728029928451335</v>
      </c>
      <c r="AS119">
        <f t="shared" si="190"/>
        <v>63.767590246444499</v>
      </c>
      <c r="AT119">
        <f t="shared" si="191"/>
        <v>36.051198959350586</v>
      </c>
      <c r="AU119">
        <f t="shared" si="192"/>
        <v>5.9856100348920709</v>
      </c>
      <c r="AV119">
        <f t="shared" si="193"/>
        <v>9.3064366470735141E-2</v>
      </c>
      <c r="AW119">
        <f t="shared" si="194"/>
        <v>1.9824151425083838</v>
      </c>
      <c r="AX119">
        <f t="shared" si="195"/>
        <v>4.0031948923836875</v>
      </c>
      <c r="AY119">
        <f t="shared" si="196"/>
        <v>5.8440516854746251E-2</v>
      </c>
      <c r="AZ119">
        <f t="shared" si="197"/>
        <v>6.0495627330299397</v>
      </c>
      <c r="BA119">
        <f t="shared" si="198"/>
        <v>0.23260195936546846</v>
      </c>
      <c r="BB119">
        <f t="shared" si="199"/>
        <v>29.175831108108785</v>
      </c>
      <c r="BC119">
        <f t="shared" si="200"/>
        <v>372.54898513846194</v>
      </c>
      <c r="BD119">
        <f t="shared" si="201"/>
        <v>1.2185521965723919E-2</v>
      </c>
    </row>
    <row r="120" spans="1:114" x14ac:dyDescent="0.25">
      <c r="A120" s="1">
        <v>95</v>
      </c>
      <c r="B120" s="1" t="s">
        <v>132</v>
      </c>
      <c r="C120" s="1">
        <v>2281.4999996088445</v>
      </c>
      <c r="D120" s="1">
        <v>0</v>
      </c>
      <c r="E120">
        <f t="shared" si="174"/>
        <v>15.569862582449819</v>
      </c>
      <c r="F120">
        <f t="shared" si="175"/>
        <v>9.6257257982798883E-2</v>
      </c>
      <c r="G120">
        <f t="shared" si="176"/>
        <v>88.310576758896303</v>
      </c>
      <c r="H120">
        <f t="shared" si="177"/>
        <v>6.320164715798759</v>
      </c>
      <c r="I120">
        <f t="shared" si="178"/>
        <v>4.3641537560363499</v>
      </c>
      <c r="J120">
        <f t="shared" si="179"/>
        <v>37.121273040771484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34.980133056640625</v>
      </c>
      <c r="P120" s="1">
        <v>37.121273040771484</v>
      </c>
      <c r="Q120" s="1">
        <v>36.949783325195312</v>
      </c>
      <c r="R120" s="1">
        <v>401.50839233398438</v>
      </c>
      <c r="S120" s="1">
        <v>379.93502807617187</v>
      </c>
      <c r="T120" s="1">
        <v>21.595541000366211</v>
      </c>
      <c r="U120" s="1">
        <v>28.962820053100586</v>
      </c>
      <c r="V120" s="1">
        <v>26.200431823730469</v>
      </c>
      <c r="W120" s="1">
        <v>35.138660430908203</v>
      </c>
      <c r="X120" s="1">
        <v>499.81396484375</v>
      </c>
      <c r="Y120" s="1">
        <v>1498.978515625</v>
      </c>
      <c r="Z120" s="1">
        <v>12.720688819885254</v>
      </c>
      <c r="AA120" s="1">
        <v>68.45257568359375</v>
      </c>
      <c r="AB120" s="1">
        <v>-1.5136070251464844</v>
      </c>
      <c r="AC120" s="1">
        <v>4.6109855175018311E-3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0.83302327473958326</v>
      </c>
      <c r="AL120">
        <f t="shared" si="183"/>
        <v>6.3201647157987593E-3</v>
      </c>
      <c r="AM120">
        <f t="shared" si="184"/>
        <v>310.27127304077146</v>
      </c>
      <c r="AN120">
        <f t="shared" si="185"/>
        <v>308.1301330566406</v>
      </c>
      <c r="AO120">
        <f t="shared" si="186"/>
        <v>239.83655713923508</v>
      </c>
      <c r="AP120">
        <f t="shared" si="187"/>
        <v>-0.77053918518493869</v>
      </c>
      <c r="AQ120">
        <f t="shared" si="188"/>
        <v>6.3467333877315246</v>
      </c>
      <c r="AR120">
        <f t="shared" si="189"/>
        <v>92.717232687749203</v>
      </c>
      <c r="AS120">
        <f t="shared" si="190"/>
        <v>63.754412634648617</v>
      </c>
      <c r="AT120">
        <f t="shared" si="191"/>
        <v>36.050703048706055</v>
      </c>
      <c r="AU120">
        <f t="shared" si="192"/>
        <v>5.9854469058234274</v>
      </c>
      <c r="AV120">
        <f t="shared" si="193"/>
        <v>9.3101723983231993E-2</v>
      </c>
      <c r="AW120">
        <f t="shared" si="194"/>
        <v>1.9825796316951747</v>
      </c>
      <c r="AX120">
        <f t="shared" si="195"/>
        <v>4.0028672741282527</v>
      </c>
      <c r="AY120">
        <f t="shared" si="196"/>
        <v>5.8464086877625408E-2</v>
      </c>
      <c r="AZ120">
        <f t="shared" si="197"/>
        <v>6.0450864392501646</v>
      </c>
      <c r="BA120">
        <f t="shared" si="198"/>
        <v>0.23243599624405048</v>
      </c>
      <c r="BB120">
        <f t="shared" si="199"/>
        <v>29.183501387959264</v>
      </c>
      <c r="BC120">
        <f t="shared" si="200"/>
        <v>372.53386109051462</v>
      </c>
      <c r="BD120">
        <f t="shared" si="201"/>
        <v>1.2197095452079127E-2</v>
      </c>
    </row>
    <row r="121" spans="1:114" x14ac:dyDescent="0.25">
      <c r="A121" s="1">
        <v>96</v>
      </c>
      <c r="B121" s="1" t="s">
        <v>132</v>
      </c>
      <c r="C121" s="1">
        <v>2281.9999995976686</v>
      </c>
      <c r="D121" s="1">
        <v>0</v>
      </c>
      <c r="E121">
        <f t="shared" si="174"/>
        <v>15.58917108244683</v>
      </c>
      <c r="F121">
        <f t="shared" si="175"/>
        <v>9.6258137716835043E-2</v>
      </c>
      <c r="G121">
        <f t="shared" si="176"/>
        <v>87.988131944037193</v>
      </c>
      <c r="H121">
        <f t="shared" si="177"/>
        <v>6.3199392289893312</v>
      </c>
      <c r="I121">
        <f t="shared" si="178"/>
        <v>4.3639538462643754</v>
      </c>
      <c r="J121">
        <f t="shared" si="179"/>
        <v>37.120540618896484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34.980602264404297</v>
      </c>
      <c r="P121" s="1">
        <v>37.120540618896484</v>
      </c>
      <c r="Q121" s="1">
        <v>36.950389862060547</v>
      </c>
      <c r="R121" s="1">
        <v>401.51715087890625</v>
      </c>
      <c r="S121" s="1">
        <v>379.92117309570312</v>
      </c>
      <c r="T121" s="1">
        <v>21.595237731933594</v>
      </c>
      <c r="U121" s="1">
        <v>28.962137222290039</v>
      </c>
      <c r="V121" s="1">
        <v>26.199291229248047</v>
      </c>
      <c r="W121" s="1">
        <v>35.136798858642578</v>
      </c>
      <c r="X121" s="1">
        <v>499.82223510742187</v>
      </c>
      <c r="Y121" s="1">
        <v>1498.97021484375</v>
      </c>
      <c r="Z121" s="1">
        <v>12.667608261108398</v>
      </c>
      <c r="AA121" s="1">
        <v>68.452339172363281</v>
      </c>
      <c r="AB121" s="1">
        <v>-1.5136070251464844</v>
      </c>
      <c r="AC121" s="1">
        <v>4.6109855175018311E-3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0.83303705851236964</v>
      </c>
      <c r="AL121">
        <f t="shared" si="183"/>
        <v>6.3199392289893311E-3</v>
      </c>
      <c r="AM121">
        <f t="shared" si="184"/>
        <v>310.27054061889646</v>
      </c>
      <c r="AN121">
        <f t="shared" si="185"/>
        <v>308.13060226440427</v>
      </c>
      <c r="AO121">
        <f t="shared" si="186"/>
        <v>239.83522901426477</v>
      </c>
      <c r="AP121">
        <f t="shared" si="187"/>
        <v>-0.77026096312349257</v>
      </c>
      <c r="AQ121">
        <f t="shared" si="188"/>
        <v>6.3464798865611005</v>
      </c>
      <c r="AR121">
        <f t="shared" si="189"/>
        <v>92.713849713457364</v>
      </c>
      <c r="AS121">
        <f t="shared" si="190"/>
        <v>63.751712491167325</v>
      </c>
      <c r="AT121">
        <f t="shared" si="191"/>
        <v>36.050571441650391</v>
      </c>
      <c r="AU121">
        <f t="shared" si="192"/>
        <v>5.98540361452672</v>
      </c>
      <c r="AV121">
        <f t="shared" si="193"/>
        <v>9.3102546983048706E-2</v>
      </c>
      <c r="AW121">
        <f t="shared" si="194"/>
        <v>1.9825260402967251</v>
      </c>
      <c r="AX121">
        <f t="shared" si="195"/>
        <v>4.0028775742299949</v>
      </c>
      <c r="AY121">
        <f t="shared" si="196"/>
        <v>5.8464606134954883E-2</v>
      </c>
      <c r="AZ121">
        <f t="shared" si="197"/>
        <v>6.0229934509758865</v>
      </c>
      <c r="BA121">
        <f t="shared" si="198"/>
        <v>0.23159575768595755</v>
      </c>
      <c r="BB121">
        <f t="shared" si="199"/>
        <v>29.18409126496805</v>
      </c>
      <c r="BC121">
        <f t="shared" si="200"/>
        <v>372.51082777388751</v>
      </c>
      <c r="BD121">
        <f t="shared" si="201"/>
        <v>1.2213223286263382E-2</v>
      </c>
    </row>
    <row r="122" spans="1:114" x14ac:dyDescent="0.25">
      <c r="A122" s="1">
        <v>97</v>
      </c>
      <c r="B122" s="1" t="s">
        <v>133</v>
      </c>
      <c r="C122" s="1">
        <v>2282.4999995864928</v>
      </c>
      <c r="D122" s="1">
        <v>0</v>
      </c>
      <c r="E122">
        <f t="shared" si="174"/>
        <v>15.592249996113015</v>
      </c>
      <c r="F122">
        <f t="shared" si="175"/>
        <v>9.6253419166040952E-2</v>
      </c>
      <c r="G122">
        <f t="shared" si="176"/>
        <v>87.917163666801869</v>
      </c>
      <c r="H122">
        <f t="shared" si="177"/>
        <v>6.318966181378733</v>
      </c>
      <c r="I122">
        <f t="shared" si="178"/>
        <v>4.3635005030619052</v>
      </c>
      <c r="J122">
        <f t="shared" si="179"/>
        <v>37.119102478027344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34.981563568115234</v>
      </c>
      <c r="P122" s="1">
        <v>37.119102478027344</v>
      </c>
      <c r="Q122" s="1">
        <v>36.950927734375</v>
      </c>
      <c r="R122" s="1">
        <v>401.50723266601562</v>
      </c>
      <c r="S122" s="1">
        <v>379.90835571289062</v>
      </c>
      <c r="T122" s="1">
        <v>21.595848083496094</v>
      </c>
      <c r="U122" s="1">
        <v>28.961530685424805</v>
      </c>
      <c r="V122" s="1">
        <v>26.198600769042969</v>
      </c>
      <c r="W122" s="1">
        <v>35.134140014648438</v>
      </c>
      <c r="X122" s="1">
        <v>499.82815551757812</v>
      </c>
      <c r="Y122" s="1">
        <v>1498.9700927734375</v>
      </c>
      <c r="Z122" s="1">
        <v>12.679285049438477</v>
      </c>
      <c r="AA122" s="1">
        <v>68.452239990234375</v>
      </c>
      <c r="AB122" s="1">
        <v>-1.5136070251464844</v>
      </c>
      <c r="AC122" s="1">
        <v>4.6109855175018311E-3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0.83304692586263007</v>
      </c>
      <c r="AL122">
        <f t="shared" si="183"/>
        <v>6.3189661813787329E-3</v>
      </c>
      <c r="AM122">
        <f t="shared" si="184"/>
        <v>310.26910247802732</v>
      </c>
      <c r="AN122">
        <f t="shared" si="185"/>
        <v>308.13156356811521</v>
      </c>
      <c r="AO122">
        <f t="shared" si="186"/>
        <v>239.83520948301521</v>
      </c>
      <c r="AP122">
        <f t="shared" si="187"/>
        <v>-0.76940626688980529</v>
      </c>
      <c r="AQ122">
        <f t="shared" si="188"/>
        <v>6.3459821520251412</v>
      </c>
      <c r="AR122">
        <f t="shared" si="189"/>
        <v>92.706712781502546</v>
      </c>
      <c r="AS122">
        <f t="shared" si="190"/>
        <v>63.745182096077741</v>
      </c>
      <c r="AT122">
        <f t="shared" si="191"/>
        <v>36.050333023071289</v>
      </c>
      <c r="AU122">
        <f t="shared" si="192"/>
        <v>5.985325188957229</v>
      </c>
      <c r="AV122">
        <f t="shared" si="193"/>
        <v>9.3098132726743804E-2</v>
      </c>
      <c r="AW122">
        <f t="shared" si="194"/>
        <v>1.9824816489632358</v>
      </c>
      <c r="AX122">
        <f t="shared" si="195"/>
        <v>4.002843539993993</v>
      </c>
      <c r="AY122">
        <f t="shared" si="196"/>
        <v>5.8461821037710242E-2</v>
      </c>
      <c r="AZ122">
        <f t="shared" si="197"/>
        <v>6.0181267865806358</v>
      </c>
      <c r="BA122">
        <f t="shared" si="198"/>
        <v>0.23141676760919624</v>
      </c>
      <c r="BB122">
        <f t="shared" si="199"/>
        <v>29.186072282778142</v>
      </c>
      <c r="BC122">
        <f t="shared" si="200"/>
        <v>372.49654682297626</v>
      </c>
      <c r="BD122">
        <f t="shared" si="201"/>
        <v>1.221693299760898E-2</v>
      </c>
    </row>
    <row r="123" spans="1:114" x14ac:dyDescent="0.25">
      <c r="A123" s="1">
        <v>98</v>
      </c>
      <c r="B123" s="1" t="s">
        <v>133</v>
      </c>
      <c r="C123" s="1">
        <v>2282.9999995753169</v>
      </c>
      <c r="D123" s="1">
        <v>0</v>
      </c>
      <c r="E123">
        <f t="shared" si="174"/>
        <v>15.598289440230717</v>
      </c>
      <c r="F123">
        <f t="shared" si="175"/>
        <v>9.6262148106540726E-2</v>
      </c>
      <c r="G123">
        <f t="shared" si="176"/>
        <v>87.823652360788344</v>
      </c>
      <c r="H123">
        <f t="shared" si="177"/>
        <v>6.318831853763216</v>
      </c>
      <c r="I123">
        <f t="shared" si="178"/>
        <v>4.363050144528982</v>
      </c>
      <c r="J123">
        <f t="shared" si="179"/>
        <v>37.117912292480469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34.982872009277344</v>
      </c>
      <c r="P123" s="1">
        <v>37.117912292480469</v>
      </c>
      <c r="Q123" s="1">
        <v>36.951251983642578</v>
      </c>
      <c r="R123" s="1">
        <v>401.49185180664062</v>
      </c>
      <c r="S123" s="1">
        <v>379.88558959960937</v>
      </c>
      <c r="T123" s="1">
        <v>21.596366882324219</v>
      </c>
      <c r="U123" s="1">
        <v>28.962015151977539</v>
      </c>
      <c r="V123" s="1">
        <v>26.197402954101563</v>
      </c>
      <c r="W123" s="1">
        <v>35.132278442382812</v>
      </c>
      <c r="X123" s="1">
        <v>499.81961059570312</v>
      </c>
      <c r="Y123" s="1">
        <v>1498.9671630859375</v>
      </c>
      <c r="Z123" s="1">
        <v>12.780022621154785</v>
      </c>
      <c r="AA123" s="1">
        <v>68.452423095703125</v>
      </c>
      <c r="AB123" s="1">
        <v>-1.5136070251464844</v>
      </c>
      <c r="AC123" s="1">
        <v>4.6109855175018311E-3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0.83303268432617172</v>
      </c>
      <c r="AL123">
        <f t="shared" si="183"/>
        <v>6.318831853763216E-3</v>
      </c>
      <c r="AM123">
        <f t="shared" si="184"/>
        <v>310.26791229248045</v>
      </c>
      <c r="AN123">
        <f t="shared" si="185"/>
        <v>308.13287200927732</v>
      </c>
      <c r="AO123">
        <f t="shared" si="186"/>
        <v>239.83474073302568</v>
      </c>
      <c r="AP123">
        <f t="shared" si="187"/>
        <v>-0.76897351829074001</v>
      </c>
      <c r="AQ123">
        <f t="shared" si="188"/>
        <v>6.3455702594163128</v>
      </c>
      <c r="AR123">
        <f t="shared" si="189"/>
        <v>92.700447587437338</v>
      </c>
      <c r="AS123">
        <f t="shared" si="190"/>
        <v>63.738432435459799</v>
      </c>
      <c r="AT123">
        <f t="shared" si="191"/>
        <v>36.050392150878906</v>
      </c>
      <c r="AU123">
        <f t="shared" si="192"/>
        <v>5.9853446384152269</v>
      </c>
      <c r="AV123">
        <f t="shared" si="193"/>
        <v>9.3106298735692428E-2</v>
      </c>
      <c r="AW123">
        <f t="shared" si="194"/>
        <v>1.982520114887331</v>
      </c>
      <c r="AX123">
        <f t="shared" si="195"/>
        <v>4.0028245235278961</v>
      </c>
      <c r="AY123">
        <f t="shared" si="196"/>
        <v>5.8466973238169608E-2</v>
      </c>
      <c r="AZ123">
        <f t="shared" si="197"/>
        <v>6.0117418092106298</v>
      </c>
      <c r="BA123">
        <f t="shared" si="198"/>
        <v>0.23118447965702632</v>
      </c>
      <c r="BB123">
        <f t="shared" si="199"/>
        <v>29.18921337335021</v>
      </c>
      <c r="BC123">
        <f t="shared" si="200"/>
        <v>372.47090984720802</v>
      </c>
      <c r="BD123">
        <f t="shared" si="201"/>
        <v>1.2223821691657477E-2</v>
      </c>
    </row>
    <row r="124" spans="1:114" x14ac:dyDescent="0.25">
      <c r="A124" s="1">
        <v>99</v>
      </c>
      <c r="B124" s="1" t="s">
        <v>134</v>
      </c>
      <c r="C124" s="1">
        <v>2283.499999564141</v>
      </c>
      <c r="D124" s="1">
        <v>0</v>
      </c>
      <c r="E124">
        <f t="shared" si="174"/>
        <v>15.638848782399226</v>
      </c>
      <c r="F124">
        <f t="shared" si="175"/>
        <v>9.632213198117491E-2</v>
      </c>
      <c r="G124">
        <f t="shared" si="176"/>
        <v>87.27657242970524</v>
      </c>
      <c r="H124">
        <f t="shared" si="177"/>
        <v>6.3214721325788865</v>
      </c>
      <c r="I124">
        <f t="shared" si="178"/>
        <v>4.3622274888725308</v>
      </c>
      <c r="J124">
        <f t="shared" si="179"/>
        <v>37.115756988525391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34.983795166015625</v>
      </c>
      <c r="P124" s="1">
        <v>37.115756988525391</v>
      </c>
      <c r="Q124" s="1">
        <v>36.95074462890625</v>
      </c>
      <c r="R124" s="1">
        <v>401.48782348632812</v>
      </c>
      <c r="S124" s="1">
        <v>379.83322143554687</v>
      </c>
      <c r="T124" s="1">
        <v>21.595060348510742</v>
      </c>
      <c r="U124" s="1">
        <v>28.963382720947266</v>
      </c>
      <c r="V124" s="1">
        <v>26.194255828857422</v>
      </c>
      <c r="W124" s="1">
        <v>35.131843566894531</v>
      </c>
      <c r="X124" s="1">
        <v>499.84628295898437</v>
      </c>
      <c r="Y124" s="1">
        <v>1499.00390625</v>
      </c>
      <c r="Z124" s="1">
        <v>12.761050224304199</v>
      </c>
      <c r="AA124" s="1">
        <v>68.45184326171875</v>
      </c>
      <c r="AB124" s="1">
        <v>-1.5136070251464844</v>
      </c>
      <c r="AC124" s="1">
        <v>4.6109855175018311E-3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0.83307713826497387</v>
      </c>
      <c r="AL124">
        <f t="shared" si="183"/>
        <v>6.321472132578887E-3</v>
      </c>
      <c r="AM124">
        <f t="shared" si="184"/>
        <v>310.26575698852537</v>
      </c>
      <c r="AN124">
        <f t="shared" si="185"/>
        <v>308.1337951660156</v>
      </c>
      <c r="AO124">
        <f t="shared" si="186"/>
        <v>239.84061963914428</v>
      </c>
      <c r="AP124">
        <f t="shared" si="187"/>
        <v>-0.76980494452757731</v>
      </c>
      <c r="AQ124">
        <f t="shared" si="188"/>
        <v>6.3448244232159858</v>
      </c>
      <c r="AR124">
        <f t="shared" si="189"/>
        <v>92.690337044061565</v>
      </c>
      <c r="AS124">
        <f t="shared" si="190"/>
        <v>63.726954323114299</v>
      </c>
      <c r="AT124">
        <f t="shared" si="191"/>
        <v>36.049776077270508</v>
      </c>
      <c r="AU124">
        <f t="shared" si="192"/>
        <v>5.9851419903048608</v>
      </c>
      <c r="AV124">
        <f t="shared" si="193"/>
        <v>9.316241292212471E-2</v>
      </c>
      <c r="AW124">
        <f t="shared" si="194"/>
        <v>1.9825969343434553</v>
      </c>
      <c r="AX124">
        <f t="shared" si="195"/>
        <v>4.0025450559614058</v>
      </c>
      <c r="AY124">
        <f t="shared" si="196"/>
        <v>5.8502377617964875E-2</v>
      </c>
      <c r="AZ124">
        <f t="shared" si="197"/>
        <v>5.9742422563782274</v>
      </c>
      <c r="BA124">
        <f t="shared" si="198"/>
        <v>0.22977603722984252</v>
      </c>
      <c r="BB124">
        <f t="shared" si="199"/>
        <v>29.196018529944755</v>
      </c>
      <c r="BC124">
        <f t="shared" si="200"/>
        <v>372.39926171438356</v>
      </c>
      <c r="BD124">
        <f t="shared" si="201"/>
        <v>1.2260822342556658E-2</v>
      </c>
    </row>
    <row r="125" spans="1:114" x14ac:dyDescent="0.25">
      <c r="A125" s="1">
        <v>100</v>
      </c>
      <c r="B125" s="1" t="s">
        <v>134</v>
      </c>
      <c r="C125" s="1">
        <v>2283.9999995529652</v>
      </c>
      <c r="D125" s="1">
        <v>0</v>
      </c>
      <c r="E125">
        <f t="shared" si="174"/>
        <v>15.655658851274247</v>
      </c>
      <c r="F125">
        <f t="shared" si="175"/>
        <v>9.6334396344727694E-2</v>
      </c>
      <c r="G125">
        <f t="shared" si="176"/>
        <v>87.001238980536939</v>
      </c>
      <c r="H125">
        <f t="shared" si="177"/>
        <v>6.3219229756246555</v>
      </c>
      <c r="I125">
        <f t="shared" si="178"/>
        <v>4.3620182013870217</v>
      </c>
      <c r="J125">
        <f t="shared" si="179"/>
        <v>37.115379333496094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34.984466552734375</v>
      </c>
      <c r="P125" s="1">
        <v>37.115379333496094</v>
      </c>
      <c r="Q125" s="1">
        <v>36.950305938720703</v>
      </c>
      <c r="R125" s="1">
        <v>401.468017578125</v>
      </c>
      <c r="S125" s="1">
        <v>379.79379272460937</v>
      </c>
      <c r="T125" s="1">
        <v>21.595754623413086</v>
      </c>
      <c r="U125" s="1">
        <v>28.964437484741211</v>
      </c>
      <c r="V125" s="1">
        <v>26.194210052490234</v>
      </c>
      <c r="W125" s="1">
        <v>35.131931304931641</v>
      </c>
      <c r="X125" s="1">
        <v>499.85693359375</v>
      </c>
      <c r="Y125" s="1">
        <v>1498.9656982421875</v>
      </c>
      <c r="Z125" s="1">
        <v>12.731166839599609</v>
      </c>
      <c r="AA125" s="1">
        <v>68.452064514160156</v>
      </c>
      <c r="AB125" s="1">
        <v>-1.5136070251464844</v>
      </c>
      <c r="AC125" s="1">
        <v>4.6109855175018311E-3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0.83309488932291653</v>
      </c>
      <c r="AL125">
        <f t="shared" si="183"/>
        <v>6.3219229756246555E-3</v>
      </c>
      <c r="AM125">
        <f t="shared" si="184"/>
        <v>310.26537933349607</v>
      </c>
      <c r="AN125">
        <f t="shared" si="185"/>
        <v>308.13446655273435</v>
      </c>
      <c r="AO125">
        <f t="shared" si="186"/>
        <v>239.83450635803092</v>
      </c>
      <c r="AP125">
        <f t="shared" si="187"/>
        <v>-0.76995294089108501</v>
      </c>
      <c r="AQ125">
        <f t="shared" si="188"/>
        <v>6.344693744708886</v>
      </c>
      <c r="AR125">
        <f t="shared" si="189"/>
        <v>92.688128396717786</v>
      </c>
      <c r="AS125">
        <f t="shared" si="190"/>
        <v>63.723690911976576</v>
      </c>
      <c r="AT125">
        <f t="shared" si="191"/>
        <v>36.049922943115234</v>
      </c>
      <c r="AU125">
        <f t="shared" si="192"/>
        <v>5.985190299065672</v>
      </c>
      <c r="AV125">
        <f t="shared" si="193"/>
        <v>9.3173885803025699E-2</v>
      </c>
      <c r="AW125">
        <f t="shared" si="194"/>
        <v>1.9826755433218641</v>
      </c>
      <c r="AX125">
        <f t="shared" si="195"/>
        <v>4.0025147557438077</v>
      </c>
      <c r="AY125">
        <f t="shared" si="196"/>
        <v>5.8509616279963775E-2</v>
      </c>
      <c r="AZ125">
        <f t="shared" si="197"/>
        <v>5.9554144235075803</v>
      </c>
      <c r="BA125">
        <f t="shared" si="198"/>
        <v>0.22907493657649647</v>
      </c>
      <c r="BB125">
        <f t="shared" si="199"/>
        <v>29.198296479831921</v>
      </c>
      <c r="BC125">
        <f t="shared" si="200"/>
        <v>372.35184230178601</v>
      </c>
      <c r="BD125">
        <f t="shared" si="201"/>
        <v>1.2276522277983577E-2</v>
      </c>
    </row>
    <row r="126" spans="1:114" x14ac:dyDescent="0.25">
      <c r="A126" s="1">
        <v>101</v>
      </c>
      <c r="B126" s="1" t="s">
        <v>135</v>
      </c>
      <c r="C126" s="1">
        <v>2284.4999995417893</v>
      </c>
      <c r="D126" s="1">
        <v>0</v>
      </c>
      <c r="E126">
        <f t="shared" si="174"/>
        <v>15.634421687257351</v>
      </c>
      <c r="F126">
        <f t="shared" si="175"/>
        <v>9.634154714428321E-2</v>
      </c>
      <c r="G126">
        <f t="shared" si="176"/>
        <v>87.321160709101406</v>
      </c>
      <c r="H126">
        <f t="shared" si="177"/>
        <v>6.322798902518187</v>
      </c>
      <c r="I126">
        <f t="shared" si="178"/>
        <v>4.3622798133125675</v>
      </c>
      <c r="J126">
        <f t="shared" si="179"/>
        <v>37.116046905517578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34.9854736328125</v>
      </c>
      <c r="P126" s="1">
        <v>37.116046905517578</v>
      </c>
      <c r="Q126" s="1">
        <v>36.950637817382812</v>
      </c>
      <c r="R126" s="1">
        <v>401.3975830078125</v>
      </c>
      <c r="S126" s="1">
        <v>379.74795532226562</v>
      </c>
      <c r="T126" s="1">
        <v>21.594139099121094</v>
      </c>
      <c r="U126" s="1">
        <v>28.964132308959961</v>
      </c>
      <c r="V126" s="1">
        <v>26.19066047668457</v>
      </c>
      <c r="W126" s="1">
        <v>35.129428863525391</v>
      </c>
      <c r="X126" s="1">
        <v>499.83746337890625</v>
      </c>
      <c r="Y126" s="1">
        <v>1498.9493408203125</v>
      </c>
      <c r="Z126" s="1">
        <v>12.748133659362793</v>
      </c>
      <c r="AA126" s="1">
        <v>68.451728820800781</v>
      </c>
      <c r="AB126" s="1">
        <v>-1.5136070251464844</v>
      </c>
      <c r="AC126" s="1">
        <v>4.6109855175018311E-3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0.83306243896484367</v>
      </c>
      <c r="AL126">
        <f t="shared" si="183"/>
        <v>6.3227989025181871E-3</v>
      </c>
      <c r="AM126">
        <f t="shared" si="184"/>
        <v>310.26604690551756</v>
      </c>
      <c r="AN126">
        <f t="shared" si="185"/>
        <v>308.13547363281248</v>
      </c>
      <c r="AO126">
        <f t="shared" si="186"/>
        <v>239.83188917058942</v>
      </c>
      <c r="AP126">
        <f t="shared" si="187"/>
        <v>-0.77038478042523506</v>
      </c>
      <c r="AQ126">
        <f t="shared" si="188"/>
        <v>6.3449247436552891</v>
      </c>
      <c r="AR126">
        <f t="shared" si="189"/>
        <v>92.691957572987164</v>
      </c>
      <c r="AS126">
        <f t="shared" si="190"/>
        <v>63.727825264027203</v>
      </c>
      <c r="AT126">
        <f t="shared" si="191"/>
        <v>36.050760269165039</v>
      </c>
      <c r="AU126">
        <f t="shared" si="192"/>
        <v>5.9854657282111798</v>
      </c>
      <c r="AV126">
        <f t="shared" si="193"/>
        <v>9.3180575080365063E-2</v>
      </c>
      <c r="AW126">
        <f t="shared" si="194"/>
        <v>1.9826449303427216</v>
      </c>
      <c r="AX126">
        <f t="shared" si="195"/>
        <v>4.0028207978684582</v>
      </c>
      <c r="AY126">
        <f t="shared" si="196"/>
        <v>5.8513836794655674E-2</v>
      </c>
      <c r="AZ126">
        <f t="shared" si="197"/>
        <v>5.9772844131769736</v>
      </c>
      <c r="BA126">
        <f t="shared" si="198"/>
        <v>0.22994504508917771</v>
      </c>
      <c r="BB126">
        <f t="shared" si="199"/>
        <v>29.196667563949795</v>
      </c>
      <c r="BC126">
        <f t="shared" si="200"/>
        <v>372.31610003010627</v>
      </c>
      <c r="BD126">
        <f t="shared" si="201"/>
        <v>1.2260361894652114E-2</v>
      </c>
    </row>
    <row r="127" spans="1:114" x14ac:dyDescent="0.25">
      <c r="A127" s="1">
        <v>102</v>
      </c>
      <c r="B127" s="1" t="s">
        <v>135</v>
      </c>
      <c r="C127" s="1">
        <v>2284.9999995306134</v>
      </c>
      <c r="D127" s="1">
        <v>0</v>
      </c>
      <c r="E127">
        <f t="shared" si="174"/>
        <v>15.640574919961042</v>
      </c>
      <c r="F127">
        <f t="shared" si="175"/>
        <v>9.6380429087799563E-2</v>
      </c>
      <c r="G127">
        <f t="shared" si="176"/>
        <v>87.230704794814343</v>
      </c>
      <c r="H127">
        <f t="shared" si="177"/>
        <v>6.3250097420970954</v>
      </c>
      <c r="I127">
        <f t="shared" si="178"/>
        <v>4.3620864199860554</v>
      </c>
      <c r="J127">
        <f t="shared" si="179"/>
        <v>37.115612030029297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34.987503051757812</v>
      </c>
      <c r="P127" s="1">
        <v>37.115612030029297</v>
      </c>
      <c r="Q127" s="1">
        <v>36.949939727783203</v>
      </c>
      <c r="R127" s="1">
        <v>401.30380249023437</v>
      </c>
      <c r="S127" s="1">
        <v>379.64642333984375</v>
      </c>
      <c r="T127" s="1">
        <v>21.592273712158203</v>
      </c>
      <c r="U127" s="1">
        <v>28.964881896972656</v>
      </c>
      <c r="V127" s="1">
        <v>26.185344696044922</v>
      </c>
      <c r="W127" s="1">
        <v>35.126243591308594</v>
      </c>
      <c r="X127" s="1">
        <v>499.83450317382812</v>
      </c>
      <c r="Y127" s="1">
        <v>1498.887939453125</v>
      </c>
      <c r="Z127" s="1">
        <v>12.657027244567871</v>
      </c>
      <c r="AA127" s="1">
        <v>68.451438903808594</v>
      </c>
      <c r="AB127" s="1">
        <v>-1.5136070251464844</v>
      </c>
      <c r="AC127" s="1">
        <v>4.6109855175018311E-3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0.83305750528971345</v>
      </c>
      <c r="AL127">
        <f t="shared" si="183"/>
        <v>6.3250097420970951E-3</v>
      </c>
      <c r="AM127">
        <f t="shared" si="184"/>
        <v>310.26561203002927</v>
      </c>
      <c r="AN127">
        <f t="shared" si="185"/>
        <v>308.13750305175779</v>
      </c>
      <c r="AO127">
        <f t="shared" si="186"/>
        <v>239.82206495205901</v>
      </c>
      <c r="AP127">
        <f t="shared" si="187"/>
        <v>-0.77127206646032653</v>
      </c>
      <c r="AQ127">
        <f t="shared" si="188"/>
        <v>6.3447742635127105</v>
      </c>
      <c r="AR127">
        <f t="shared" si="189"/>
        <v>92.690151808623142</v>
      </c>
      <c r="AS127">
        <f t="shared" si="190"/>
        <v>63.725269911650486</v>
      </c>
      <c r="AT127">
        <f t="shared" si="191"/>
        <v>36.051557540893555</v>
      </c>
      <c r="AU127">
        <f t="shared" si="192"/>
        <v>5.9857279921628805</v>
      </c>
      <c r="AV127">
        <f t="shared" si="193"/>
        <v>9.3216946960777813E-2</v>
      </c>
      <c r="AW127">
        <f t="shared" si="194"/>
        <v>1.9826878435266553</v>
      </c>
      <c r="AX127">
        <f t="shared" si="195"/>
        <v>4.0030401486362255</v>
      </c>
      <c r="AY127">
        <f t="shared" si="196"/>
        <v>5.8536785221524196E-2</v>
      </c>
      <c r="AZ127">
        <f t="shared" si="197"/>
        <v>5.9710672597983976</v>
      </c>
      <c r="BA127">
        <f t="shared" si="198"/>
        <v>0.22976827761848564</v>
      </c>
      <c r="BB127">
        <f t="shared" si="199"/>
        <v>29.199104643752815</v>
      </c>
      <c r="BC127">
        <f t="shared" si="200"/>
        <v>372.21164309555331</v>
      </c>
      <c r="BD127">
        <f t="shared" si="201"/>
        <v>1.2269653361143181E-2</v>
      </c>
    </row>
    <row r="128" spans="1:114" x14ac:dyDescent="0.25">
      <c r="A128" s="1">
        <v>103</v>
      </c>
      <c r="B128" s="1" t="s">
        <v>136</v>
      </c>
      <c r="C128" s="1">
        <v>2285.4999995194376</v>
      </c>
      <c r="D128" s="1">
        <v>0</v>
      </c>
      <c r="E128">
        <f t="shared" si="174"/>
        <v>15.644317243533072</v>
      </c>
      <c r="F128">
        <f t="shared" si="175"/>
        <v>9.6412126061530948E-2</v>
      </c>
      <c r="G128">
        <f t="shared" si="176"/>
        <v>87.170863807366615</v>
      </c>
      <c r="H128">
        <f t="shared" si="177"/>
        <v>6.3272914712844681</v>
      </c>
      <c r="I128">
        <f t="shared" si="178"/>
        <v>4.3622534306794236</v>
      </c>
      <c r="J128">
        <f t="shared" si="179"/>
        <v>37.116378784179688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34.989185333251953</v>
      </c>
      <c r="P128" s="1">
        <v>37.116378784179688</v>
      </c>
      <c r="Q128" s="1">
        <v>36.950096130371094</v>
      </c>
      <c r="R128" s="1">
        <v>401.22088623046875</v>
      </c>
      <c r="S128" s="1">
        <v>379.55816650390625</v>
      </c>
      <c r="T128" s="1">
        <v>21.590940475463867</v>
      </c>
      <c r="U128" s="1">
        <v>28.966360092163086</v>
      </c>
      <c r="V128" s="1">
        <v>26.181249618530273</v>
      </c>
      <c r="W128" s="1">
        <v>35.124706268310547</v>
      </c>
      <c r="X128" s="1">
        <v>499.82345581054687</v>
      </c>
      <c r="Y128" s="1">
        <v>1498.879150390625</v>
      </c>
      <c r="Z128" s="1">
        <v>12.60517692565918</v>
      </c>
      <c r="AA128" s="1">
        <v>68.451339721679688</v>
      </c>
      <c r="AB128" s="1">
        <v>-1.5136070251464844</v>
      </c>
      <c r="AC128" s="1">
        <v>4.6109855175018311E-3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0.83303909301757806</v>
      </c>
      <c r="AL128">
        <f t="shared" si="183"/>
        <v>6.3272914712844686E-3</v>
      </c>
      <c r="AM128">
        <f t="shared" si="184"/>
        <v>310.26637878417966</v>
      </c>
      <c r="AN128">
        <f t="shared" si="185"/>
        <v>308.13918533325193</v>
      </c>
      <c r="AO128">
        <f t="shared" si="186"/>
        <v>239.82065870209044</v>
      </c>
      <c r="AP128">
        <f t="shared" si="187"/>
        <v>-0.77232747429971171</v>
      </c>
      <c r="AQ128">
        <f t="shared" si="188"/>
        <v>6.3450395858485837</v>
      </c>
      <c r="AR128">
        <f t="shared" si="189"/>
        <v>92.694162183636607</v>
      </c>
      <c r="AS128">
        <f t="shared" si="190"/>
        <v>63.727802091473521</v>
      </c>
      <c r="AT128">
        <f t="shared" si="191"/>
        <v>36.05278205871582</v>
      </c>
      <c r="AU128">
        <f t="shared" si="192"/>
        <v>5.986130818915206</v>
      </c>
      <c r="AV128">
        <f t="shared" si="193"/>
        <v>9.3246596991702832E-2</v>
      </c>
      <c r="AW128">
        <f t="shared" si="194"/>
        <v>1.9827861551691603</v>
      </c>
      <c r="AX128">
        <f t="shared" si="195"/>
        <v>4.0033446637460459</v>
      </c>
      <c r="AY128">
        <f t="shared" si="196"/>
        <v>5.8555492636241588E-2</v>
      </c>
      <c r="AZ128">
        <f t="shared" si="197"/>
        <v>5.9669624123103251</v>
      </c>
      <c r="BA128">
        <f t="shared" si="198"/>
        <v>0.2296640449349138</v>
      </c>
      <c r="BB128">
        <f t="shared" si="199"/>
        <v>29.199911976104566</v>
      </c>
      <c r="BC128">
        <f t="shared" si="200"/>
        <v>372.12160733822043</v>
      </c>
      <c r="BD128">
        <f t="shared" si="201"/>
        <v>1.2275897916946932E-2</v>
      </c>
    </row>
    <row r="129" spans="1:114" x14ac:dyDescent="0.25">
      <c r="A129" s="1">
        <v>104</v>
      </c>
      <c r="B129" s="1" t="s">
        <v>136</v>
      </c>
      <c r="C129" s="1">
        <v>2285.9999995082617</v>
      </c>
      <c r="D129" s="1">
        <v>0</v>
      </c>
      <c r="E129">
        <f t="shared" si="174"/>
        <v>15.598646196218413</v>
      </c>
      <c r="F129">
        <f t="shared" si="175"/>
        <v>9.643584300063951E-2</v>
      </c>
      <c r="G129">
        <f t="shared" si="176"/>
        <v>87.907535929544906</v>
      </c>
      <c r="H129">
        <f t="shared" si="177"/>
        <v>6.3286313616515386</v>
      </c>
      <c r="I129">
        <f t="shared" si="178"/>
        <v>4.362167106403799</v>
      </c>
      <c r="J129">
        <f t="shared" si="179"/>
        <v>37.116439819335937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34.991203308105469</v>
      </c>
      <c r="P129" s="1">
        <v>37.116439819335937</v>
      </c>
      <c r="Q129" s="1">
        <v>36.950271606445313</v>
      </c>
      <c r="R129" s="1">
        <v>401.09585571289062</v>
      </c>
      <c r="S129" s="1">
        <v>379.4864501953125</v>
      </c>
      <c r="T129" s="1">
        <v>21.590265274047852</v>
      </c>
      <c r="U129" s="1">
        <v>28.967729568481445</v>
      </c>
      <c r="V129" s="1">
        <v>26.177688598632813</v>
      </c>
      <c r="W129" s="1">
        <v>35.122688293457031</v>
      </c>
      <c r="X129" s="1">
        <v>499.7900390625</v>
      </c>
      <c r="Y129" s="1">
        <v>1498.8770751953125</v>
      </c>
      <c r="Z129" s="1">
        <v>12.716509819030762</v>
      </c>
      <c r="AA129" s="1">
        <v>68.451812744140625</v>
      </c>
      <c r="AB129" s="1">
        <v>-1.5136070251464844</v>
      </c>
      <c r="AC129" s="1">
        <v>4.6109855175018311E-3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0.8329833984374998</v>
      </c>
      <c r="AL129">
        <f t="shared" si="183"/>
        <v>6.3286313616515389E-3</v>
      </c>
      <c r="AM129">
        <f t="shared" si="184"/>
        <v>310.26643981933591</v>
      </c>
      <c r="AN129">
        <f t="shared" si="185"/>
        <v>308.14120330810545</v>
      </c>
      <c r="AO129">
        <f t="shared" si="186"/>
        <v>239.82032667084786</v>
      </c>
      <c r="AP129">
        <f t="shared" si="187"/>
        <v>-0.77273230854734243</v>
      </c>
      <c r="AQ129">
        <f t="shared" si="188"/>
        <v>6.3450607064483968</v>
      </c>
      <c r="AR129">
        <f t="shared" si="189"/>
        <v>92.693830186279826</v>
      </c>
      <c r="AS129">
        <f t="shared" si="190"/>
        <v>63.72610061779838</v>
      </c>
      <c r="AT129">
        <f t="shared" si="191"/>
        <v>36.053821563720703</v>
      </c>
      <c r="AU129">
        <f t="shared" si="192"/>
        <v>5.9864728009152692</v>
      </c>
      <c r="AV129">
        <f t="shared" si="193"/>
        <v>9.3268781907954887E-2</v>
      </c>
      <c r="AW129">
        <f t="shared" si="194"/>
        <v>1.9828936000445974</v>
      </c>
      <c r="AX129">
        <f t="shared" si="195"/>
        <v>4.0035792008706714</v>
      </c>
      <c r="AY129">
        <f t="shared" si="196"/>
        <v>5.8569490042311809E-2</v>
      </c>
      <c r="AZ129">
        <f t="shared" si="197"/>
        <v>6.0174301882480226</v>
      </c>
      <c r="BA129">
        <f t="shared" si="198"/>
        <v>0.23164868174950917</v>
      </c>
      <c r="BB129">
        <f t="shared" si="199"/>
        <v>29.202081417488767</v>
      </c>
      <c r="BC129">
        <f t="shared" si="200"/>
        <v>372.07160085820067</v>
      </c>
      <c r="BD129">
        <f t="shared" si="201"/>
        <v>1.224261500135752E-2</v>
      </c>
    </row>
    <row r="130" spans="1:114" x14ac:dyDescent="0.25">
      <c r="A130" s="1">
        <v>105</v>
      </c>
      <c r="B130" s="1" t="s">
        <v>137</v>
      </c>
      <c r="C130" s="1">
        <v>2286.4999994970858</v>
      </c>
      <c r="D130" s="1">
        <v>0</v>
      </c>
      <c r="E130">
        <f t="shared" si="174"/>
        <v>15.551500588773905</v>
      </c>
      <c r="F130">
        <f t="shared" si="175"/>
        <v>9.6471602002639989E-2</v>
      </c>
      <c r="G130">
        <f t="shared" si="176"/>
        <v>88.675625630859784</v>
      </c>
      <c r="H130">
        <f t="shared" si="177"/>
        <v>6.3310877224086815</v>
      </c>
      <c r="I130">
        <f t="shared" si="178"/>
        <v>4.3622893904166844</v>
      </c>
      <c r="J130">
        <f t="shared" si="179"/>
        <v>37.1170654296875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34.993312835693359</v>
      </c>
      <c r="P130" s="1">
        <v>37.1170654296875</v>
      </c>
      <c r="Q130" s="1">
        <v>36.950374603271484</v>
      </c>
      <c r="R130" s="1">
        <v>400.94473266601562</v>
      </c>
      <c r="S130" s="1">
        <v>379.3909912109375</v>
      </c>
      <c r="T130" s="1">
        <v>21.588577270507813</v>
      </c>
      <c r="U130" s="1">
        <v>28.969079971313477</v>
      </c>
      <c r="V130" s="1">
        <v>26.172605514526367</v>
      </c>
      <c r="W130" s="1">
        <v>35.120254516601562</v>
      </c>
      <c r="X130" s="1">
        <v>499.77749633789062</v>
      </c>
      <c r="Y130" s="1">
        <v>1498.8839111328125</v>
      </c>
      <c r="Z130" s="1">
        <v>12.767352104187012</v>
      </c>
      <c r="AA130" s="1">
        <v>68.451873779296875</v>
      </c>
      <c r="AB130" s="1">
        <v>-1.5136070251464844</v>
      </c>
      <c r="AC130" s="1">
        <v>4.6109855175018311E-3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0.83296249389648425</v>
      </c>
      <c r="AL130">
        <f t="shared" si="183"/>
        <v>6.3310877224086815E-3</v>
      </c>
      <c r="AM130">
        <f t="shared" si="184"/>
        <v>310.26706542968748</v>
      </c>
      <c r="AN130">
        <f t="shared" si="185"/>
        <v>308.14331283569334</v>
      </c>
      <c r="AO130">
        <f t="shared" si="186"/>
        <v>239.82142042082342</v>
      </c>
      <c r="AP130">
        <f t="shared" si="187"/>
        <v>-0.77376454423311647</v>
      </c>
      <c r="AQ130">
        <f t="shared" si="188"/>
        <v>6.3452771961153918</v>
      </c>
      <c r="AR130">
        <f t="shared" si="189"/>
        <v>92.696910190857452</v>
      </c>
      <c r="AS130">
        <f t="shared" si="190"/>
        <v>63.727830219543975</v>
      </c>
      <c r="AT130">
        <f t="shared" si="191"/>
        <v>36.05518913269043</v>
      </c>
      <c r="AU130">
        <f t="shared" si="192"/>
        <v>5.9869227370288991</v>
      </c>
      <c r="AV130">
        <f t="shared" si="193"/>
        <v>9.3302230338763018E-2</v>
      </c>
      <c r="AW130">
        <f t="shared" si="194"/>
        <v>1.9829878056987071</v>
      </c>
      <c r="AX130">
        <f t="shared" si="195"/>
        <v>4.0039349313301917</v>
      </c>
      <c r="AY130">
        <f t="shared" si="196"/>
        <v>5.8590594137895136E-2</v>
      </c>
      <c r="AZ130">
        <f t="shared" si="197"/>
        <v>6.0700127329837974</v>
      </c>
      <c r="BA130">
        <f t="shared" si="198"/>
        <v>0.2337315004445033</v>
      </c>
      <c r="BB130">
        <f t="shared" si="199"/>
        <v>29.203207469275917</v>
      </c>
      <c r="BC130">
        <f t="shared" si="200"/>
        <v>371.99855263766443</v>
      </c>
      <c r="BD130">
        <f t="shared" si="201"/>
        <v>1.2208480246289764E-2</v>
      </c>
      <c r="BE130">
        <f>AVERAGE(E116:E130)</f>
        <v>15.59779188031491</v>
      </c>
      <c r="BF130">
        <f>AVERAGE(O116:O130)</f>
        <v>34.983153025309242</v>
      </c>
      <c r="BG130">
        <f>AVERAGE(P116:P130)</f>
        <v>37.119510650634766</v>
      </c>
      <c r="BH130" t="e">
        <f>AVERAGE(B116:B130)</f>
        <v>#DIV/0!</v>
      </c>
      <c r="BI130">
        <f t="shared" ref="BI130:DJ130" si="202">AVERAGE(C116:C130)</f>
        <v>2283.0333329079053</v>
      </c>
      <c r="BJ130">
        <f t="shared" si="202"/>
        <v>0</v>
      </c>
      <c r="BK130">
        <f t="shared" si="202"/>
        <v>15.59779188031491</v>
      </c>
      <c r="BL130">
        <f t="shared" si="202"/>
        <v>9.6289304262395431E-2</v>
      </c>
      <c r="BM130">
        <f t="shared" si="202"/>
        <v>87.812834868664851</v>
      </c>
      <c r="BN130">
        <f t="shared" si="202"/>
        <v>6.3213971006817156</v>
      </c>
      <c r="BO130">
        <f t="shared" si="202"/>
        <v>4.3635834723038958</v>
      </c>
      <c r="BP130">
        <f t="shared" si="202"/>
        <v>37.119510650634766</v>
      </c>
      <c r="BQ130">
        <f t="shared" si="202"/>
        <v>6</v>
      </c>
      <c r="BR130">
        <f t="shared" si="202"/>
        <v>1.4200000166893005</v>
      </c>
      <c r="BS130">
        <f t="shared" si="202"/>
        <v>1</v>
      </c>
      <c r="BT130">
        <f t="shared" si="202"/>
        <v>2.8400000333786011</v>
      </c>
      <c r="BU130">
        <f t="shared" si="202"/>
        <v>34.983153025309242</v>
      </c>
      <c r="BV130">
        <f t="shared" si="202"/>
        <v>37.119510650634766</v>
      </c>
      <c r="BW130">
        <f t="shared" si="202"/>
        <v>36.950382486979166</v>
      </c>
      <c r="BX130">
        <f t="shared" si="202"/>
        <v>401.39657389322917</v>
      </c>
      <c r="BY130">
        <f t="shared" si="202"/>
        <v>379.79078776041666</v>
      </c>
      <c r="BZ130">
        <f t="shared" si="202"/>
        <v>21.593967819213866</v>
      </c>
      <c r="CA130">
        <f t="shared" si="202"/>
        <v>28.962491099039713</v>
      </c>
      <c r="CB130">
        <f t="shared" si="202"/>
        <v>26.193919754028322</v>
      </c>
      <c r="CC130">
        <f t="shared" si="202"/>
        <v>35.132085673014323</v>
      </c>
      <c r="CD130">
        <f t="shared" si="202"/>
        <v>499.82719116210939</v>
      </c>
      <c r="CE130">
        <f t="shared" si="202"/>
        <v>1498.9989501953125</v>
      </c>
      <c r="CF130">
        <f t="shared" si="202"/>
        <v>12.734887377421062</v>
      </c>
      <c r="CG130">
        <f t="shared" si="202"/>
        <v>68.451987202962243</v>
      </c>
      <c r="CH130">
        <f t="shared" si="202"/>
        <v>-1.5136070251464844</v>
      </c>
      <c r="CI130">
        <f t="shared" si="202"/>
        <v>4.6109855175018311E-3</v>
      </c>
      <c r="CJ130">
        <f t="shared" si="202"/>
        <v>0.91111111640930176</v>
      </c>
      <c r="CK130">
        <f t="shared" si="202"/>
        <v>-0.21956524252891541</v>
      </c>
      <c r="CL130">
        <f t="shared" si="202"/>
        <v>2.737391471862793</v>
      </c>
      <c r="CM130">
        <f t="shared" si="202"/>
        <v>1</v>
      </c>
      <c r="CN130">
        <f t="shared" si="202"/>
        <v>0</v>
      </c>
      <c r="CO130">
        <f t="shared" si="202"/>
        <v>0.15999999642372131</v>
      </c>
      <c r="CP130">
        <f t="shared" si="202"/>
        <v>111115</v>
      </c>
      <c r="CQ130">
        <f t="shared" si="202"/>
        <v>0.83304531860351572</v>
      </c>
      <c r="CR130">
        <f t="shared" si="202"/>
        <v>6.3213971006817167E-3</v>
      </c>
      <c r="CS130">
        <f t="shared" si="202"/>
        <v>310.26951065063474</v>
      </c>
      <c r="CT130">
        <f t="shared" si="202"/>
        <v>308.13315302530924</v>
      </c>
      <c r="CU130">
        <f t="shared" si="202"/>
        <v>239.83982667041201</v>
      </c>
      <c r="CV130">
        <f t="shared" si="202"/>
        <v>-0.77042843478900147</v>
      </c>
      <c r="CW130">
        <f t="shared" si="202"/>
        <v>6.3461235420602096</v>
      </c>
      <c r="CX130">
        <f t="shared" si="202"/>
        <v>92.709120647014672</v>
      </c>
      <c r="CY130">
        <f t="shared" si="202"/>
        <v>63.746629547974962</v>
      </c>
      <c r="CZ130">
        <f t="shared" si="202"/>
        <v>36.051331837972008</v>
      </c>
      <c r="DA130">
        <f t="shared" si="202"/>
        <v>5.9856537621006911</v>
      </c>
      <c r="DB130">
        <f t="shared" si="202"/>
        <v>9.3131699662476086E-2</v>
      </c>
      <c r="DC130">
        <f t="shared" si="202"/>
        <v>1.9825400697563154</v>
      </c>
      <c r="DD130">
        <f t="shared" si="202"/>
        <v>4.0031136923443755</v>
      </c>
      <c r="DE130">
        <f t="shared" si="202"/>
        <v>5.8482999854118672E-2</v>
      </c>
      <c r="DF130">
        <f t="shared" si="202"/>
        <v>6.0109631393220928</v>
      </c>
      <c r="DG130">
        <f t="shared" si="202"/>
        <v>0.23121368149671379</v>
      </c>
      <c r="DH130">
        <f t="shared" si="202"/>
        <v>29.187043700551175</v>
      </c>
      <c r="DI130">
        <f t="shared" si="202"/>
        <v>372.37634452416961</v>
      </c>
      <c r="DJ130">
        <f t="shared" si="202"/>
        <v>1.2225645405208343E-2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stm-pbvaoc1_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2015-07-10T15:20:00Z</dcterms:created>
  <dcterms:modified xsi:type="dcterms:W3CDTF">2015-07-22T14:56:38Z</dcterms:modified>
</cp:coreProperties>
</file>