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vaoc2_" sheetId="1" r:id="rId1"/>
  </sheets>
  <calcPr calcId="152511"/>
</workbook>
</file>

<file path=xl/calcChain.xml><?xml version="1.0" encoding="utf-8"?>
<calcChain xmlns="http://schemas.openxmlformats.org/spreadsheetml/2006/main">
  <c r="DJ113" i="1" l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13" i="1" l="1"/>
  <c r="BF113" i="1"/>
  <c r="BG96" i="1"/>
  <c r="BF96" i="1"/>
  <c r="BG79" i="1"/>
  <c r="BF79" i="1"/>
  <c r="BG62" i="1"/>
  <c r="BF62" i="1"/>
  <c r="BG45" i="1"/>
  <c r="BF45" i="1"/>
  <c r="BG28" i="1"/>
  <c r="BF28" i="1"/>
  <c r="L14" i="1"/>
  <c r="N14" i="1" s="1"/>
  <c r="AK14" i="1"/>
  <c r="E14" i="1" s="1"/>
  <c r="AM14" i="1"/>
  <c r="AN14" i="1"/>
  <c r="AO14" i="1"/>
  <c r="AT14" i="1"/>
  <c r="AU14" i="1" s="1"/>
  <c r="AX14" i="1" s="1"/>
  <c r="AW14" i="1"/>
  <c r="L15" i="1"/>
  <c r="N15" i="1" s="1"/>
  <c r="AK15" i="1"/>
  <c r="AM15" i="1"/>
  <c r="AN15" i="1"/>
  <c r="AO15" i="1"/>
  <c r="AT15" i="1"/>
  <c r="AU15" i="1"/>
  <c r="AW15" i="1"/>
  <c r="AX15" i="1"/>
  <c r="E16" i="1"/>
  <c r="H16" i="1"/>
  <c r="L16" i="1"/>
  <c r="N16" i="1" s="1"/>
  <c r="AK16" i="1"/>
  <c r="AL16" i="1"/>
  <c r="AM16" i="1"/>
  <c r="AN16" i="1"/>
  <c r="AO16" i="1"/>
  <c r="AT16" i="1"/>
  <c r="AU16" i="1" s="1"/>
  <c r="AX16" i="1" s="1"/>
  <c r="AW16" i="1"/>
  <c r="L17" i="1"/>
  <c r="N17" i="1" s="1"/>
  <c r="AK17" i="1"/>
  <c r="AM17" i="1"/>
  <c r="AN17" i="1"/>
  <c r="AO17" i="1"/>
  <c r="AT17" i="1"/>
  <c r="AU17" i="1" s="1"/>
  <c r="AW17" i="1"/>
  <c r="L18" i="1"/>
  <c r="N18" i="1" s="1"/>
  <c r="AK18" i="1"/>
  <c r="AL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M19" i="1"/>
  <c r="AN19" i="1"/>
  <c r="AO19" i="1"/>
  <c r="AT19" i="1"/>
  <c r="AU19" i="1"/>
  <c r="AW19" i="1"/>
  <c r="L20" i="1"/>
  <c r="N20" i="1" s="1"/>
  <c r="AK20" i="1"/>
  <c r="E20" i="1" s="1"/>
  <c r="AL20" i="1"/>
  <c r="AM20" i="1"/>
  <c r="AN20" i="1"/>
  <c r="AO20" i="1"/>
  <c r="AT20" i="1"/>
  <c r="AU20" i="1" s="1"/>
  <c r="AX20" i="1" s="1"/>
  <c r="AW20" i="1"/>
  <c r="L21" i="1"/>
  <c r="N21" i="1" s="1"/>
  <c r="AK21" i="1"/>
  <c r="E21" i="1" s="1"/>
  <c r="AL21" i="1"/>
  <c r="H21" i="1" s="1"/>
  <c r="AM21" i="1"/>
  <c r="AN21" i="1"/>
  <c r="AO21" i="1"/>
  <c r="AT21" i="1"/>
  <c r="AU21" i="1"/>
  <c r="AW21" i="1"/>
  <c r="AX21" i="1"/>
  <c r="L22" i="1"/>
  <c r="N22" i="1" s="1"/>
  <c r="AK22" i="1"/>
  <c r="AM22" i="1"/>
  <c r="AN22" i="1"/>
  <c r="AO22" i="1"/>
  <c r="AT22" i="1"/>
  <c r="AU22" i="1" s="1"/>
  <c r="AW22" i="1"/>
  <c r="E23" i="1"/>
  <c r="L23" i="1"/>
  <c r="N23" i="1" s="1"/>
  <c r="AK23" i="1"/>
  <c r="AL23" i="1" s="1"/>
  <c r="AM23" i="1"/>
  <c r="AN23" i="1"/>
  <c r="AO23" i="1"/>
  <c r="AT23" i="1"/>
  <c r="AU23" i="1"/>
  <c r="AW23" i="1"/>
  <c r="L24" i="1"/>
  <c r="N24" i="1" s="1"/>
  <c r="AK24" i="1"/>
  <c r="E24" i="1" s="1"/>
  <c r="AL24" i="1"/>
  <c r="AM24" i="1"/>
  <c r="AN24" i="1"/>
  <c r="AO24" i="1"/>
  <c r="AT24" i="1"/>
  <c r="AU24" i="1"/>
  <c r="AX24" i="1" s="1"/>
  <c r="AW24" i="1"/>
  <c r="L25" i="1"/>
  <c r="N25" i="1" s="1"/>
  <c r="AK25" i="1"/>
  <c r="E25" i="1" s="1"/>
  <c r="AM25" i="1"/>
  <c r="AN25" i="1"/>
  <c r="AO25" i="1"/>
  <c r="AT25" i="1"/>
  <c r="AU25" i="1"/>
  <c r="AW25" i="1"/>
  <c r="AX25" i="1"/>
  <c r="L26" i="1"/>
  <c r="N26" i="1"/>
  <c r="AK26" i="1"/>
  <c r="E26" i="1" s="1"/>
  <c r="AL26" i="1"/>
  <c r="H26" i="1" s="1"/>
  <c r="AM26" i="1"/>
  <c r="AN26" i="1"/>
  <c r="AO26" i="1"/>
  <c r="AT26" i="1"/>
  <c r="AU26" i="1" s="1"/>
  <c r="AX26" i="1" s="1"/>
  <c r="AW26" i="1"/>
  <c r="L27" i="1"/>
  <c r="N27" i="1" s="1"/>
  <c r="AK27" i="1"/>
  <c r="AM27" i="1"/>
  <c r="AN27" i="1"/>
  <c r="AO27" i="1"/>
  <c r="AT27" i="1"/>
  <c r="AU27" i="1" s="1"/>
  <c r="AW27" i="1"/>
  <c r="L28" i="1"/>
  <c r="N28" i="1"/>
  <c r="AK28" i="1"/>
  <c r="AL28" i="1" s="1"/>
  <c r="AM28" i="1"/>
  <c r="AN28" i="1"/>
  <c r="AO28" i="1"/>
  <c r="AT28" i="1"/>
  <c r="AU28" i="1" s="1"/>
  <c r="AX28" i="1" s="1"/>
  <c r="AW28" i="1"/>
  <c r="L31" i="1"/>
  <c r="N31" i="1" s="1"/>
  <c r="AK31" i="1"/>
  <c r="E31" i="1" s="1"/>
  <c r="AM31" i="1"/>
  <c r="AN31" i="1"/>
  <c r="AO31" i="1"/>
  <c r="AT31" i="1"/>
  <c r="AU31" i="1"/>
  <c r="AW31" i="1"/>
  <c r="L32" i="1"/>
  <c r="N32" i="1" s="1"/>
  <c r="AK32" i="1"/>
  <c r="E32" i="1" s="1"/>
  <c r="BC32" i="1" s="1"/>
  <c r="AL32" i="1"/>
  <c r="AM32" i="1"/>
  <c r="AN32" i="1"/>
  <c r="AO32" i="1"/>
  <c r="AT32" i="1"/>
  <c r="AU32" i="1"/>
  <c r="AX32" i="1" s="1"/>
  <c r="AW32" i="1"/>
  <c r="E33" i="1"/>
  <c r="L33" i="1"/>
  <c r="N33" i="1" s="1"/>
  <c r="AK33" i="1"/>
  <c r="AL33" i="1"/>
  <c r="H33" i="1" s="1"/>
  <c r="AM33" i="1"/>
  <c r="AN33" i="1"/>
  <c r="AO33" i="1"/>
  <c r="AT33" i="1"/>
  <c r="AU33" i="1"/>
  <c r="AW33" i="1"/>
  <c r="AX33" i="1"/>
  <c r="L34" i="1"/>
  <c r="N34" i="1" s="1"/>
  <c r="AK34" i="1"/>
  <c r="AM34" i="1"/>
  <c r="AN34" i="1"/>
  <c r="AO34" i="1"/>
  <c r="AT34" i="1"/>
  <c r="AU34" i="1" s="1"/>
  <c r="AX34" i="1" s="1"/>
  <c r="AW34" i="1"/>
  <c r="E35" i="1"/>
  <c r="L35" i="1"/>
  <c r="N35" i="1" s="1"/>
  <c r="AK35" i="1"/>
  <c r="AL35" i="1" s="1"/>
  <c r="AM35" i="1"/>
  <c r="AN35" i="1"/>
  <c r="AO35" i="1"/>
  <c r="AT35" i="1"/>
  <c r="AU35" i="1"/>
  <c r="AW35" i="1"/>
  <c r="L36" i="1"/>
  <c r="N36" i="1"/>
  <c r="AK36" i="1"/>
  <c r="E36" i="1" s="1"/>
  <c r="AL36" i="1"/>
  <c r="AM36" i="1"/>
  <c r="AN36" i="1"/>
  <c r="AO36" i="1"/>
  <c r="AT36" i="1"/>
  <c r="AU36" i="1"/>
  <c r="AX36" i="1" s="1"/>
  <c r="AW36" i="1"/>
  <c r="L37" i="1"/>
  <c r="N37" i="1" s="1"/>
  <c r="AK37" i="1"/>
  <c r="E37" i="1" s="1"/>
  <c r="AM37" i="1"/>
  <c r="AN37" i="1"/>
  <c r="AO37" i="1"/>
  <c r="AT37" i="1"/>
  <c r="AU37" i="1"/>
  <c r="AW37" i="1"/>
  <c r="AX37" i="1"/>
  <c r="L38" i="1"/>
  <c r="N38" i="1"/>
  <c r="AK38" i="1"/>
  <c r="E38" i="1" s="1"/>
  <c r="AL38" i="1"/>
  <c r="H38" i="1" s="1"/>
  <c r="AM38" i="1"/>
  <c r="AN38" i="1"/>
  <c r="AP38" i="1" s="1"/>
  <c r="J38" i="1" s="1"/>
  <c r="AQ38" i="1" s="1"/>
  <c r="AO38" i="1"/>
  <c r="AT38" i="1"/>
  <c r="AU38" i="1" s="1"/>
  <c r="AX38" i="1" s="1"/>
  <c r="AW38" i="1"/>
  <c r="L39" i="1"/>
  <c r="N39" i="1" s="1"/>
  <c r="AK39" i="1"/>
  <c r="AM39" i="1"/>
  <c r="AN39" i="1"/>
  <c r="AO39" i="1"/>
  <c r="AT39" i="1"/>
  <c r="AU39" i="1" s="1"/>
  <c r="AW39" i="1"/>
  <c r="L40" i="1"/>
  <c r="N40" i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E41" i="1" s="1"/>
  <c r="AM41" i="1"/>
  <c r="AN41" i="1"/>
  <c r="AO41" i="1"/>
  <c r="AT41" i="1"/>
  <c r="AU41" i="1"/>
  <c r="AW41" i="1"/>
  <c r="L42" i="1"/>
  <c r="N42" i="1" s="1"/>
  <c r="AK42" i="1"/>
  <c r="E42" i="1" s="1"/>
  <c r="BC42" i="1" s="1"/>
  <c r="AM42" i="1"/>
  <c r="AN42" i="1"/>
  <c r="AO42" i="1"/>
  <c r="AT42" i="1"/>
  <c r="AU42" i="1"/>
  <c r="AW42" i="1"/>
  <c r="AX42" i="1"/>
  <c r="L43" i="1"/>
  <c r="N43" i="1"/>
  <c r="AK43" i="1"/>
  <c r="E43" i="1" s="1"/>
  <c r="AM43" i="1"/>
  <c r="AN43" i="1"/>
  <c r="AO43" i="1"/>
  <c r="AT43" i="1"/>
  <c r="AU43" i="1"/>
  <c r="AW43" i="1"/>
  <c r="AX43" i="1"/>
  <c r="L44" i="1"/>
  <c r="N44" i="1" s="1"/>
  <c r="AK44" i="1"/>
  <c r="AM44" i="1"/>
  <c r="AN44" i="1"/>
  <c r="AO44" i="1"/>
  <c r="AT44" i="1"/>
  <c r="AU44" i="1" s="1"/>
  <c r="AW44" i="1"/>
  <c r="L45" i="1"/>
  <c r="N45" i="1" s="1"/>
  <c r="AK45" i="1"/>
  <c r="AL45" i="1" s="1"/>
  <c r="AM45" i="1"/>
  <c r="AN45" i="1"/>
  <c r="AO45" i="1"/>
  <c r="AT45" i="1"/>
  <c r="AU45" i="1"/>
  <c r="AW45" i="1"/>
  <c r="L48" i="1"/>
  <c r="N48" i="1" s="1"/>
  <c r="AK48" i="1"/>
  <c r="E48" i="1" s="1"/>
  <c r="AL48" i="1"/>
  <c r="AM48" i="1"/>
  <c r="AN48" i="1"/>
  <c r="AO48" i="1"/>
  <c r="AT48" i="1"/>
  <c r="AU48" i="1"/>
  <c r="AW48" i="1"/>
  <c r="L49" i="1"/>
  <c r="N49" i="1" s="1"/>
  <c r="AK49" i="1"/>
  <c r="E49" i="1" s="1"/>
  <c r="AL49" i="1"/>
  <c r="AM49" i="1"/>
  <c r="AN49" i="1"/>
  <c r="AO49" i="1"/>
  <c r="AT49" i="1"/>
  <c r="AU49" i="1" s="1"/>
  <c r="AX49" i="1" s="1"/>
  <c r="AW49" i="1"/>
  <c r="L50" i="1"/>
  <c r="N50" i="1"/>
  <c r="AK50" i="1"/>
  <c r="E50" i="1" s="1"/>
  <c r="AL50" i="1"/>
  <c r="H50" i="1" s="1"/>
  <c r="AM50" i="1"/>
  <c r="AN50" i="1"/>
  <c r="AO50" i="1"/>
  <c r="AT50" i="1"/>
  <c r="AU50" i="1"/>
  <c r="AX50" i="1" s="1"/>
  <c r="AW50" i="1"/>
  <c r="L51" i="1"/>
  <c r="N51" i="1" s="1"/>
  <c r="AK51" i="1"/>
  <c r="AM51" i="1"/>
  <c r="AN51" i="1"/>
  <c r="AO51" i="1"/>
  <c r="AT51" i="1"/>
  <c r="AU51" i="1" s="1"/>
  <c r="AW51" i="1"/>
  <c r="L52" i="1"/>
  <c r="N52" i="1"/>
  <c r="AK52" i="1"/>
  <c r="AL52" i="1" s="1"/>
  <c r="AM52" i="1"/>
  <c r="AN52" i="1"/>
  <c r="AO52" i="1"/>
  <c r="AT52" i="1"/>
  <c r="AU52" i="1" s="1"/>
  <c r="AW52" i="1"/>
  <c r="E53" i="1"/>
  <c r="L53" i="1"/>
  <c r="N53" i="1" s="1"/>
  <c r="BC53" i="1" s="1"/>
  <c r="AK53" i="1"/>
  <c r="AL53" i="1"/>
  <c r="AM53" i="1"/>
  <c r="AN53" i="1"/>
  <c r="AO53" i="1"/>
  <c r="AT53" i="1"/>
  <c r="AU53" i="1" s="1"/>
  <c r="AX53" i="1" s="1"/>
  <c r="AW53" i="1"/>
  <c r="L54" i="1"/>
  <c r="N54" i="1" s="1"/>
  <c r="AK54" i="1"/>
  <c r="E54" i="1" s="1"/>
  <c r="AL54" i="1"/>
  <c r="AM54" i="1"/>
  <c r="AN54" i="1"/>
  <c r="AO54" i="1"/>
  <c r="AT54" i="1"/>
  <c r="AU54" i="1"/>
  <c r="AW54" i="1"/>
  <c r="AX54" i="1"/>
  <c r="BC54" i="1"/>
  <c r="E55" i="1"/>
  <c r="H55" i="1"/>
  <c r="L55" i="1"/>
  <c r="N55" i="1"/>
  <c r="AK55" i="1"/>
  <c r="AL55" i="1"/>
  <c r="AM55" i="1"/>
  <c r="AN55" i="1"/>
  <c r="AO55" i="1"/>
  <c r="AT55" i="1"/>
  <c r="AU55" i="1"/>
  <c r="AW55" i="1"/>
  <c r="AX55" i="1"/>
  <c r="L56" i="1"/>
  <c r="N56" i="1" s="1"/>
  <c r="AK56" i="1"/>
  <c r="AM56" i="1"/>
  <c r="AN56" i="1"/>
  <c r="AO56" i="1"/>
  <c r="AT56" i="1"/>
  <c r="AU56" i="1" s="1"/>
  <c r="AW56" i="1"/>
  <c r="E57" i="1"/>
  <c r="BC57" i="1" s="1"/>
  <c r="L57" i="1"/>
  <c r="N57" i="1" s="1"/>
  <c r="AK57" i="1"/>
  <c r="AL57" i="1" s="1"/>
  <c r="H57" i="1" s="1"/>
  <c r="AM57" i="1"/>
  <c r="AN57" i="1"/>
  <c r="AO57" i="1"/>
  <c r="AP57" i="1" s="1"/>
  <c r="J57" i="1" s="1"/>
  <c r="AQ57" i="1" s="1"/>
  <c r="AT57" i="1"/>
  <c r="AU57" i="1" s="1"/>
  <c r="AW57" i="1"/>
  <c r="L58" i="1"/>
  <c r="N58" i="1" s="1"/>
  <c r="AK58" i="1"/>
  <c r="E58" i="1" s="1"/>
  <c r="AL58" i="1"/>
  <c r="H58" i="1" s="1"/>
  <c r="AM58" i="1"/>
  <c r="AN58" i="1"/>
  <c r="AO58" i="1"/>
  <c r="AP58" i="1" s="1"/>
  <c r="J58" i="1" s="1"/>
  <c r="AQ58" i="1" s="1"/>
  <c r="AT58" i="1"/>
  <c r="AU58" i="1"/>
  <c r="AW58" i="1"/>
  <c r="L59" i="1"/>
  <c r="N59" i="1" s="1"/>
  <c r="BC59" i="1" s="1"/>
  <c r="AK59" i="1"/>
  <c r="E59" i="1" s="1"/>
  <c r="AM59" i="1"/>
  <c r="AN59" i="1"/>
  <c r="AO59" i="1"/>
  <c r="AT59" i="1"/>
  <c r="AU59" i="1"/>
  <c r="AW59" i="1"/>
  <c r="L60" i="1"/>
  <c r="N60" i="1"/>
  <c r="AK60" i="1"/>
  <c r="E60" i="1" s="1"/>
  <c r="BC60" i="1" s="1"/>
  <c r="AL60" i="1"/>
  <c r="AM60" i="1"/>
  <c r="AN60" i="1"/>
  <c r="AO60" i="1"/>
  <c r="AT60" i="1"/>
  <c r="AU60" i="1"/>
  <c r="AW60" i="1"/>
  <c r="L61" i="1"/>
  <c r="N61" i="1" s="1"/>
  <c r="AK61" i="1"/>
  <c r="AM61" i="1"/>
  <c r="AN61" i="1"/>
  <c r="AO61" i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T62" i="1"/>
  <c r="AU62" i="1" s="1"/>
  <c r="AW62" i="1"/>
  <c r="E65" i="1"/>
  <c r="L65" i="1"/>
  <c r="N65" i="1" s="1"/>
  <c r="AK65" i="1"/>
  <c r="AL65" i="1" s="1"/>
  <c r="H65" i="1" s="1"/>
  <c r="AM65" i="1"/>
  <c r="AN65" i="1"/>
  <c r="AO65" i="1"/>
  <c r="AT65" i="1"/>
  <c r="AU65" i="1"/>
  <c r="AW65" i="1"/>
  <c r="AX65" i="1"/>
  <c r="L66" i="1"/>
  <c r="N66" i="1" s="1"/>
  <c r="AK66" i="1"/>
  <c r="E66" i="1" s="1"/>
  <c r="AL66" i="1"/>
  <c r="AM66" i="1"/>
  <c r="AN66" i="1"/>
  <c r="AO66" i="1"/>
  <c r="AT66" i="1"/>
  <c r="AU66" i="1"/>
  <c r="AX66" i="1" s="1"/>
  <c r="AW66" i="1"/>
  <c r="E67" i="1"/>
  <c r="L67" i="1"/>
  <c r="N67" i="1"/>
  <c r="BC67" i="1" s="1"/>
  <c r="AK67" i="1"/>
  <c r="AL67" i="1" s="1"/>
  <c r="AM67" i="1"/>
  <c r="AN67" i="1"/>
  <c r="AO67" i="1"/>
  <c r="AT67" i="1"/>
  <c r="AU67" i="1"/>
  <c r="AW67" i="1"/>
  <c r="L68" i="1"/>
  <c r="N68" i="1" s="1"/>
  <c r="AK68" i="1"/>
  <c r="AM68" i="1"/>
  <c r="AN68" i="1"/>
  <c r="AO68" i="1"/>
  <c r="AT68" i="1"/>
  <c r="AU68" i="1"/>
  <c r="AX68" i="1" s="1"/>
  <c r="AW68" i="1"/>
  <c r="E69" i="1"/>
  <c r="L69" i="1"/>
  <c r="N69" i="1"/>
  <c r="AK69" i="1"/>
  <c r="AL69" i="1" s="1"/>
  <c r="H69" i="1" s="1"/>
  <c r="AM69" i="1"/>
  <c r="AN69" i="1"/>
  <c r="AO69" i="1"/>
  <c r="AT69" i="1"/>
  <c r="AU69" i="1"/>
  <c r="AW69" i="1"/>
  <c r="L70" i="1"/>
  <c r="N70" i="1" s="1"/>
  <c r="AK70" i="1"/>
  <c r="E70" i="1" s="1"/>
  <c r="BC70" i="1" s="1"/>
  <c r="AL70" i="1"/>
  <c r="H70" i="1" s="1"/>
  <c r="AM70" i="1"/>
  <c r="AN70" i="1"/>
  <c r="AO70" i="1"/>
  <c r="AT70" i="1"/>
  <c r="AU70" i="1"/>
  <c r="AX70" i="1" s="1"/>
  <c r="AW70" i="1"/>
  <c r="L71" i="1"/>
  <c r="N71" i="1" s="1"/>
  <c r="AK71" i="1"/>
  <c r="E71" i="1" s="1"/>
  <c r="AL71" i="1"/>
  <c r="H71" i="1" s="1"/>
  <c r="AM71" i="1"/>
  <c r="AN71" i="1"/>
  <c r="AO71" i="1"/>
  <c r="AT71" i="1"/>
  <c r="AU71" i="1" s="1"/>
  <c r="AW71" i="1"/>
  <c r="BC71" i="1"/>
  <c r="L72" i="1"/>
  <c r="N72" i="1" s="1"/>
  <c r="AK72" i="1"/>
  <c r="E72" i="1" s="1"/>
  <c r="AL72" i="1"/>
  <c r="AM72" i="1"/>
  <c r="AN72" i="1"/>
  <c r="AO72" i="1"/>
  <c r="AT72" i="1"/>
  <c r="AU72" i="1" s="1"/>
  <c r="AX72" i="1" s="1"/>
  <c r="AW72" i="1"/>
  <c r="L73" i="1"/>
  <c r="N73" i="1" s="1"/>
  <c r="AK73" i="1"/>
  <c r="AM73" i="1"/>
  <c r="AN73" i="1"/>
  <c r="AO73" i="1"/>
  <c r="AT73" i="1"/>
  <c r="AU73" i="1"/>
  <c r="AW73" i="1"/>
  <c r="AX73" i="1"/>
  <c r="L74" i="1"/>
  <c r="N74" i="1"/>
  <c r="AK74" i="1"/>
  <c r="AL74" i="1" s="1"/>
  <c r="AM74" i="1"/>
  <c r="AN74" i="1"/>
  <c r="AO74" i="1"/>
  <c r="AT74" i="1"/>
  <c r="AU74" i="1"/>
  <c r="AX74" i="1" s="1"/>
  <c r="AW74" i="1"/>
  <c r="L75" i="1"/>
  <c r="N75" i="1"/>
  <c r="AK75" i="1"/>
  <c r="E75" i="1" s="1"/>
  <c r="BC75" i="1" s="1"/>
  <c r="AL75" i="1"/>
  <c r="H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E76" i="1" s="1"/>
  <c r="AM76" i="1"/>
  <c r="AN76" i="1"/>
  <c r="AO76" i="1"/>
  <c r="AT76" i="1"/>
  <c r="AU76" i="1" s="1"/>
  <c r="AW76" i="1"/>
  <c r="BC76" i="1"/>
  <c r="L77" i="1"/>
  <c r="N77" i="1"/>
  <c r="AK77" i="1"/>
  <c r="E77" i="1" s="1"/>
  <c r="AL77" i="1"/>
  <c r="AM77" i="1"/>
  <c r="AN77" i="1"/>
  <c r="AO77" i="1"/>
  <c r="AT77" i="1"/>
  <c r="AU77" i="1"/>
  <c r="AW77" i="1"/>
  <c r="L78" i="1"/>
  <c r="N78" i="1" s="1"/>
  <c r="AK78" i="1"/>
  <c r="AM78" i="1"/>
  <c r="AN78" i="1"/>
  <c r="AO78" i="1"/>
  <c r="AT78" i="1"/>
  <c r="AU78" i="1"/>
  <c r="AW78" i="1"/>
  <c r="AX78" i="1"/>
  <c r="L79" i="1"/>
  <c r="N79" i="1"/>
  <c r="AK79" i="1"/>
  <c r="AL79" i="1" s="1"/>
  <c r="AM79" i="1"/>
  <c r="AN79" i="1"/>
  <c r="AO79" i="1"/>
  <c r="AT79" i="1"/>
  <c r="AU79" i="1"/>
  <c r="AW79" i="1"/>
  <c r="E82" i="1"/>
  <c r="BC82" i="1" s="1"/>
  <c r="H82" i="1"/>
  <c r="L82" i="1"/>
  <c r="N82" i="1"/>
  <c r="AK82" i="1"/>
  <c r="AL82" i="1"/>
  <c r="AM82" i="1"/>
  <c r="AN82" i="1"/>
  <c r="AO82" i="1"/>
  <c r="AT82" i="1"/>
  <c r="AU82" i="1"/>
  <c r="AW82" i="1"/>
  <c r="L83" i="1"/>
  <c r="N83" i="1" s="1"/>
  <c r="AK83" i="1"/>
  <c r="E83" i="1" s="1"/>
  <c r="BC83" i="1" s="1"/>
  <c r="AL83" i="1"/>
  <c r="H83" i="1" s="1"/>
  <c r="AM83" i="1"/>
  <c r="AN83" i="1"/>
  <c r="AO83" i="1"/>
  <c r="AT83" i="1"/>
  <c r="AU83" i="1" s="1"/>
  <c r="AW83" i="1"/>
  <c r="E84" i="1"/>
  <c r="L84" i="1"/>
  <c r="N84" i="1"/>
  <c r="BC84" i="1" s="1"/>
  <c r="AK84" i="1"/>
  <c r="AL84" i="1" s="1"/>
  <c r="AM84" i="1"/>
  <c r="AN84" i="1"/>
  <c r="AO84" i="1"/>
  <c r="AT84" i="1"/>
  <c r="AU84" i="1"/>
  <c r="AW84" i="1"/>
  <c r="L85" i="1"/>
  <c r="N85" i="1" s="1"/>
  <c r="AK85" i="1"/>
  <c r="AM85" i="1"/>
  <c r="AN85" i="1"/>
  <c r="AO85" i="1"/>
  <c r="AT85" i="1"/>
  <c r="AU85" i="1"/>
  <c r="AX85" i="1" s="1"/>
  <c r="AW85" i="1"/>
  <c r="L86" i="1"/>
  <c r="N86" i="1" s="1"/>
  <c r="AK86" i="1"/>
  <c r="E86" i="1" s="1"/>
  <c r="AM86" i="1"/>
  <c r="AN86" i="1"/>
  <c r="AO86" i="1"/>
  <c r="AT86" i="1"/>
  <c r="AU86" i="1" s="1"/>
  <c r="AW86" i="1"/>
  <c r="L87" i="1"/>
  <c r="N87" i="1" s="1"/>
  <c r="AK87" i="1"/>
  <c r="E87" i="1" s="1"/>
  <c r="AL87" i="1"/>
  <c r="H87" i="1" s="1"/>
  <c r="AM87" i="1"/>
  <c r="AN87" i="1"/>
  <c r="AO87" i="1"/>
  <c r="AP87" i="1" s="1"/>
  <c r="J87" i="1" s="1"/>
  <c r="AQ87" i="1"/>
  <c r="AR87" i="1" s="1"/>
  <c r="AS87" i="1" s="1"/>
  <c r="AV87" i="1" s="1"/>
  <c r="F87" i="1" s="1"/>
  <c r="AY87" i="1" s="1"/>
  <c r="AT87" i="1"/>
  <c r="AU87" i="1" s="1"/>
  <c r="AX87" i="1" s="1"/>
  <c r="AW87" i="1"/>
  <c r="L88" i="1"/>
  <c r="N88" i="1" s="1"/>
  <c r="AK88" i="1"/>
  <c r="E88" i="1" s="1"/>
  <c r="AL88" i="1"/>
  <c r="AM88" i="1"/>
  <c r="AN88" i="1"/>
  <c r="AO88" i="1"/>
  <c r="AP88" i="1"/>
  <c r="J88" i="1" s="1"/>
  <c r="AQ88" i="1" s="1"/>
  <c r="AT88" i="1"/>
  <c r="AU88" i="1"/>
  <c r="AW88" i="1"/>
  <c r="L89" i="1"/>
  <c r="N89" i="1"/>
  <c r="AK89" i="1"/>
  <c r="E89" i="1" s="1"/>
  <c r="BC89" i="1" s="1"/>
  <c r="AL89" i="1"/>
  <c r="H89" i="1" s="1"/>
  <c r="AM89" i="1"/>
  <c r="AN89" i="1"/>
  <c r="AO89" i="1"/>
  <c r="AP89" i="1" s="1"/>
  <c r="J89" i="1" s="1"/>
  <c r="AQ89" i="1" s="1"/>
  <c r="AT89" i="1"/>
  <c r="AU89" i="1"/>
  <c r="AW89" i="1"/>
  <c r="AX89" i="1"/>
  <c r="L90" i="1"/>
  <c r="N90" i="1" s="1"/>
  <c r="AK90" i="1"/>
  <c r="AL90" i="1" s="1"/>
  <c r="H90" i="1" s="1"/>
  <c r="AM90" i="1"/>
  <c r="AN90" i="1"/>
  <c r="AO90" i="1"/>
  <c r="AP90" i="1" s="1"/>
  <c r="J90" i="1" s="1"/>
  <c r="AQ90" i="1" s="1"/>
  <c r="AT90" i="1"/>
  <c r="AU90" i="1" s="1"/>
  <c r="AW90" i="1"/>
  <c r="AX90" i="1"/>
  <c r="L91" i="1"/>
  <c r="N91" i="1" s="1"/>
  <c r="AK91" i="1"/>
  <c r="E91" i="1" s="1"/>
  <c r="AL91" i="1"/>
  <c r="AM91" i="1"/>
  <c r="AN91" i="1"/>
  <c r="AO91" i="1"/>
  <c r="AT91" i="1"/>
  <c r="AU91" i="1" s="1"/>
  <c r="AW91" i="1"/>
  <c r="L92" i="1"/>
  <c r="N92" i="1"/>
  <c r="AK92" i="1"/>
  <c r="E92" i="1" s="1"/>
  <c r="AL92" i="1"/>
  <c r="AM92" i="1"/>
  <c r="AN92" i="1"/>
  <c r="AO92" i="1"/>
  <c r="AT92" i="1"/>
  <c r="AU92" i="1" s="1"/>
  <c r="AW92" i="1"/>
  <c r="L93" i="1"/>
  <c r="N93" i="1"/>
  <c r="AK93" i="1"/>
  <c r="E93" i="1" s="1"/>
  <c r="AL93" i="1"/>
  <c r="AM93" i="1"/>
  <c r="AN93" i="1"/>
  <c r="AO93" i="1"/>
  <c r="AT93" i="1"/>
  <c r="AU93" i="1" s="1"/>
  <c r="AW93" i="1"/>
  <c r="E94" i="1"/>
  <c r="L94" i="1"/>
  <c r="N94" i="1" s="1"/>
  <c r="AK94" i="1"/>
  <c r="AL94" i="1"/>
  <c r="AM94" i="1"/>
  <c r="AN94" i="1"/>
  <c r="AO94" i="1"/>
  <c r="AT94" i="1"/>
  <c r="AU94" i="1" s="1"/>
  <c r="AW94" i="1"/>
  <c r="L95" i="1"/>
  <c r="N95" i="1"/>
  <c r="AK95" i="1"/>
  <c r="E95" i="1" s="1"/>
  <c r="AL95" i="1"/>
  <c r="H95" i="1" s="1"/>
  <c r="AM95" i="1"/>
  <c r="AP95" i="1" s="1"/>
  <c r="J95" i="1" s="1"/>
  <c r="AQ95" i="1" s="1"/>
  <c r="AN95" i="1"/>
  <c r="AO95" i="1"/>
  <c r="AT95" i="1"/>
  <c r="AU95" i="1" s="1"/>
  <c r="AX95" i="1" s="1"/>
  <c r="AW95" i="1"/>
  <c r="L96" i="1"/>
  <c r="N96" i="1" s="1"/>
  <c r="AK96" i="1"/>
  <c r="AL96" i="1" s="1"/>
  <c r="H96" i="1" s="1"/>
  <c r="AM96" i="1"/>
  <c r="AN96" i="1"/>
  <c r="AO96" i="1"/>
  <c r="AT96" i="1"/>
  <c r="AU96" i="1" s="1"/>
  <c r="AW96" i="1"/>
  <c r="L99" i="1"/>
  <c r="N99" i="1"/>
  <c r="AK99" i="1"/>
  <c r="E99" i="1" s="1"/>
  <c r="AL99" i="1"/>
  <c r="H99" i="1" s="1"/>
  <c r="AM99" i="1"/>
  <c r="AN99" i="1"/>
  <c r="AO99" i="1"/>
  <c r="AT99" i="1"/>
  <c r="AU99" i="1" s="1"/>
  <c r="AW99" i="1"/>
  <c r="L100" i="1"/>
  <c r="N100" i="1"/>
  <c r="AK100" i="1"/>
  <c r="E100" i="1" s="1"/>
  <c r="AL100" i="1"/>
  <c r="H100" i="1" s="1"/>
  <c r="AM100" i="1"/>
  <c r="AN100" i="1"/>
  <c r="AO100" i="1"/>
  <c r="AP100" i="1" s="1"/>
  <c r="J100" i="1" s="1"/>
  <c r="AQ100" i="1" s="1"/>
  <c r="AT100" i="1"/>
  <c r="AU100" i="1"/>
  <c r="AW100" i="1"/>
  <c r="L101" i="1"/>
  <c r="N101" i="1" s="1"/>
  <c r="AK101" i="1"/>
  <c r="E101" i="1" s="1"/>
  <c r="AL101" i="1"/>
  <c r="AM101" i="1"/>
  <c r="AN101" i="1"/>
  <c r="AO101" i="1"/>
  <c r="AT101" i="1"/>
  <c r="AU101" i="1" s="1"/>
  <c r="AX101" i="1" s="1"/>
  <c r="AW101" i="1"/>
  <c r="L102" i="1"/>
  <c r="N102" i="1"/>
  <c r="AK102" i="1"/>
  <c r="E102" i="1" s="1"/>
  <c r="BC102" i="1" s="1"/>
  <c r="AL102" i="1"/>
  <c r="H102" i="1" s="1"/>
  <c r="AM102" i="1"/>
  <c r="AN102" i="1"/>
  <c r="AO102" i="1"/>
  <c r="AP102" i="1"/>
  <c r="J102" i="1" s="1"/>
  <c r="AQ102" i="1" s="1"/>
  <c r="AT102" i="1"/>
  <c r="AU102" i="1"/>
  <c r="AW102" i="1"/>
  <c r="AX102" i="1"/>
  <c r="L103" i="1"/>
  <c r="N103" i="1" s="1"/>
  <c r="AK103" i="1"/>
  <c r="AL103" i="1" s="1"/>
  <c r="H103" i="1" s="1"/>
  <c r="AM103" i="1"/>
  <c r="AN103" i="1"/>
  <c r="AO103" i="1"/>
  <c r="AT103" i="1"/>
  <c r="AU103" i="1" s="1"/>
  <c r="AW103" i="1"/>
  <c r="L104" i="1"/>
  <c r="N104" i="1" s="1"/>
  <c r="AK104" i="1"/>
  <c r="E104" i="1" s="1"/>
  <c r="AL104" i="1"/>
  <c r="H104" i="1" s="1"/>
  <c r="AM104" i="1"/>
  <c r="AN104" i="1"/>
  <c r="AO104" i="1"/>
  <c r="AT104" i="1"/>
  <c r="AU104" i="1" s="1"/>
  <c r="AW104" i="1"/>
  <c r="L105" i="1"/>
  <c r="N105" i="1"/>
  <c r="AK105" i="1"/>
  <c r="E105" i="1" s="1"/>
  <c r="AL105" i="1"/>
  <c r="AM105" i="1"/>
  <c r="AN105" i="1"/>
  <c r="AO105" i="1"/>
  <c r="AT105" i="1"/>
  <c r="AU105" i="1" s="1"/>
  <c r="AX105" i="1" s="1"/>
  <c r="AW105" i="1"/>
  <c r="L106" i="1"/>
  <c r="N106" i="1" s="1"/>
  <c r="AK106" i="1"/>
  <c r="E106" i="1" s="1"/>
  <c r="AL106" i="1"/>
  <c r="AM106" i="1"/>
  <c r="AN106" i="1"/>
  <c r="AO106" i="1"/>
  <c r="AP106" i="1"/>
  <c r="J106" i="1" s="1"/>
  <c r="AQ106" i="1" s="1"/>
  <c r="AR106" i="1"/>
  <c r="AS106" i="1" s="1"/>
  <c r="AV106" i="1" s="1"/>
  <c r="F106" i="1" s="1"/>
  <c r="AY106" i="1" s="1"/>
  <c r="AT106" i="1"/>
  <c r="AU106" i="1" s="1"/>
  <c r="AW106" i="1"/>
  <c r="E107" i="1"/>
  <c r="H107" i="1"/>
  <c r="L107" i="1"/>
  <c r="N107" i="1"/>
  <c r="AK107" i="1"/>
  <c r="AL107" i="1"/>
  <c r="AM107" i="1"/>
  <c r="AN107" i="1"/>
  <c r="AO107" i="1"/>
  <c r="AT107" i="1"/>
  <c r="AU107" i="1"/>
  <c r="AW107" i="1"/>
  <c r="AX107" i="1"/>
  <c r="L108" i="1"/>
  <c r="N108" i="1" s="1"/>
  <c r="AK108" i="1"/>
  <c r="AL108" i="1" s="1"/>
  <c r="H108" i="1" s="1"/>
  <c r="AM108" i="1"/>
  <c r="AN108" i="1"/>
  <c r="AO108" i="1"/>
  <c r="AP108" i="1"/>
  <c r="J108" i="1" s="1"/>
  <c r="AQ108" i="1" s="1"/>
  <c r="AT108" i="1"/>
  <c r="AU108" i="1" s="1"/>
  <c r="AW108" i="1"/>
  <c r="L109" i="1"/>
  <c r="N109" i="1" s="1"/>
  <c r="AK109" i="1"/>
  <c r="AL109" i="1" s="1"/>
  <c r="H109" i="1" s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L110" i="1"/>
  <c r="H110" i="1" s="1"/>
  <c r="AM110" i="1"/>
  <c r="AN110" i="1"/>
  <c r="AO110" i="1"/>
  <c r="AT110" i="1"/>
  <c r="AU110" i="1"/>
  <c r="AW110" i="1"/>
  <c r="E111" i="1"/>
  <c r="L111" i="1"/>
  <c r="N111" i="1" s="1"/>
  <c r="AK111" i="1"/>
  <c r="AL111" i="1"/>
  <c r="AM111" i="1"/>
  <c r="AN111" i="1"/>
  <c r="AO111" i="1"/>
  <c r="AT111" i="1"/>
  <c r="AU111" i="1" s="1"/>
  <c r="AW111" i="1"/>
  <c r="AX111" i="1"/>
  <c r="L112" i="1"/>
  <c r="N112" i="1"/>
  <c r="AK112" i="1"/>
  <c r="E112" i="1" s="1"/>
  <c r="BC112" i="1" s="1"/>
  <c r="AL112" i="1"/>
  <c r="H112" i="1" s="1"/>
  <c r="AM112" i="1"/>
  <c r="AN112" i="1"/>
  <c r="AO112" i="1"/>
  <c r="AP112" i="1"/>
  <c r="J112" i="1" s="1"/>
  <c r="AQ112" i="1" s="1"/>
  <c r="AT112" i="1"/>
  <c r="AU112" i="1"/>
  <c r="AX112" i="1" s="1"/>
  <c r="AW112" i="1"/>
  <c r="L113" i="1"/>
  <c r="N113" i="1" s="1"/>
  <c r="AK113" i="1"/>
  <c r="AL113" i="1" s="1"/>
  <c r="H113" i="1" s="1"/>
  <c r="AM113" i="1"/>
  <c r="AN113" i="1"/>
  <c r="AO113" i="1"/>
  <c r="AT113" i="1"/>
  <c r="AU113" i="1" s="1"/>
  <c r="AW113" i="1"/>
  <c r="BC99" i="1" l="1"/>
  <c r="AR57" i="1"/>
  <c r="AS57" i="1" s="1"/>
  <c r="AV57" i="1" s="1"/>
  <c r="F57" i="1" s="1"/>
  <c r="AY57" i="1" s="1"/>
  <c r="G57" i="1" s="1"/>
  <c r="BA57" i="1" s="1"/>
  <c r="I57" i="1"/>
  <c r="AX106" i="1"/>
  <c r="AX17" i="1"/>
  <c r="AX92" i="1"/>
  <c r="AX19" i="1"/>
  <c r="BC90" i="1"/>
  <c r="AP67" i="1"/>
  <c r="J67" i="1" s="1"/>
  <c r="AQ67" i="1" s="1"/>
  <c r="BB67" i="1" s="1"/>
  <c r="BD67" i="1" s="1"/>
  <c r="AX59" i="1"/>
  <c r="AX51" i="1"/>
  <c r="AX45" i="1"/>
  <c r="AX77" i="1"/>
  <c r="AX110" i="1"/>
  <c r="E18" i="1"/>
  <c r="BC18" i="1" s="1"/>
  <c r="BC87" i="1"/>
  <c r="AX67" i="1"/>
  <c r="AP82" i="1"/>
  <c r="J82" i="1" s="1"/>
  <c r="AQ82" i="1" s="1"/>
  <c r="AX76" i="1"/>
  <c r="AX61" i="1"/>
  <c r="AL19" i="1"/>
  <c r="AX83" i="1"/>
  <c r="BC72" i="1"/>
  <c r="AX48" i="1"/>
  <c r="AX79" i="1"/>
  <c r="AX104" i="1"/>
  <c r="AP60" i="1"/>
  <c r="J60" i="1" s="1"/>
  <c r="AQ60" i="1" s="1"/>
  <c r="AR60" i="1" s="1"/>
  <c r="AS60" i="1" s="1"/>
  <c r="AV60" i="1" s="1"/>
  <c r="F60" i="1" s="1"/>
  <c r="AY60" i="1" s="1"/>
  <c r="G60" i="1" s="1"/>
  <c r="BA60" i="1" s="1"/>
  <c r="BC36" i="1"/>
  <c r="BC58" i="1"/>
  <c r="E40" i="1"/>
  <c r="BC40" i="1" s="1"/>
  <c r="E28" i="1"/>
  <c r="BC28" i="1" s="1"/>
  <c r="AX94" i="1"/>
  <c r="AX84" i="1"/>
  <c r="BC65" i="1"/>
  <c r="BC48" i="1"/>
  <c r="AX35" i="1"/>
  <c r="E52" i="1"/>
  <c r="AX41" i="1"/>
  <c r="BC104" i="1"/>
  <c r="AP94" i="1"/>
  <c r="J94" i="1" s="1"/>
  <c r="AQ94" i="1" s="1"/>
  <c r="AP33" i="1"/>
  <c r="J33" i="1" s="1"/>
  <c r="AQ33" i="1" s="1"/>
  <c r="I33" i="1" s="1"/>
  <c r="AX113" i="1"/>
  <c r="AP84" i="1"/>
  <c r="J84" i="1" s="1"/>
  <c r="AQ84" i="1" s="1"/>
  <c r="I84" i="1" s="1"/>
  <c r="AP69" i="1"/>
  <c r="J69" i="1" s="1"/>
  <c r="AQ69" i="1" s="1"/>
  <c r="I69" i="1" s="1"/>
  <c r="BC92" i="1"/>
  <c r="AX103" i="1"/>
  <c r="E90" i="1"/>
  <c r="AL43" i="1"/>
  <c r="H43" i="1" s="1"/>
  <c r="E109" i="1"/>
  <c r="BC109" i="1" s="1"/>
  <c r="AX71" i="1"/>
  <c r="AP107" i="1"/>
  <c r="J107" i="1" s="1"/>
  <c r="AQ107" i="1" s="1"/>
  <c r="I107" i="1" s="1"/>
  <c r="AL86" i="1"/>
  <c r="H86" i="1" s="1"/>
  <c r="AP55" i="1"/>
  <c r="J55" i="1" s="1"/>
  <c r="AQ55" i="1" s="1"/>
  <c r="AL41" i="1"/>
  <c r="AL31" i="1"/>
  <c r="E74" i="1"/>
  <c r="BC24" i="1"/>
  <c r="I106" i="1"/>
  <c r="BC77" i="1"/>
  <c r="AX86" i="1"/>
  <c r="AP111" i="1"/>
  <c r="J111" i="1" s="1"/>
  <c r="AQ111" i="1" s="1"/>
  <c r="AP14" i="1"/>
  <c r="J14" i="1" s="1"/>
  <c r="AQ14" i="1" s="1"/>
  <c r="I14" i="1" s="1"/>
  <c r="AX108" i="1"/>
  <c r="AX27" i="1"/>
  <c r="AX31" i="1"/>
  <c r="AX99" i="1"/>
  <c r="AX91" i="1"/>
  <c r="AL76" i="1"/>
  <c r="H76" i="1" s="1"/>
  <c r="BC41" i="1"/>
  <c r="BC31" i="1"/>
  <c r="AX22" i="1"/>
  <c r="G87" i="1"/>
  <c r="AX96" i="1"/>
  <c r="AX23" i="1"/>
  <c r="AP21" i="1"/>
  <c r="J21" i="1" s="1"/>
  <c r="AQ21" i="1" s="1"/>
  <c r="AX44" i="1"/>
  <c r="BC14" i="1"/>
  <c r="AX62" i="1"/>
  <c r="AX56" i="1"/>
  <c r="AX52" i="1"/>
  <c r="AP50" i="1"/>
  <c r="J50" i="1" s="1"/>
  <c r="AQ50" i="1" s="1"/>
  <c r="I50" i="1" s="1"/>
  <c r="AX100" i="1"/>
  <c r="AP62" i="1"/>
  <c r="J62" i="1" s="1"/>
  <c r="AQ62" i="1" s="1"/>
  <c r="AR62" i="1" s="1"/>
  <c r="AS62" i="1" s="1"/>
  <c r="AV62" i="1" s="1"/>
  <c r="F62" i="1" s="1"/>
  <c r="AY62" i="1" s="1"/>
  <c r="G62" i="1" s="1"/>
  <c r="G106" i="1"/>
  <c r="AX69" i="1"/>
  <c r="H60" i="1"/>
  <c r="AX39" i="1"/>
  <c r="AP101" i="1"/>
  <c r="J101" i="1" s="1"/>
  <c r="AQ101" i="1" s="1"/>
  <c r="I101" i="1" s="1"/>
  <c r="AX93" i="1"/>
  <c r="AP91" i="1"/>
  <c r="J91" i="1" s="1"/>
  <c r="AQ91" i="1" s="1"/>
  <c r="I91" i="1" s="1"/>
  <c r="AP70" i="1"/>
  <c r="J70" i="1" s="1"/>
  <c r="AQ70" i="1" s="1"/>
  <c r="I70" i="1" s="1"/>
  <c r="AX60" i="1"/>
  <c r="E45" i="1"/>
  <c r="AL14" i="1"/>
  <c r="I108" i="1"/>
  <c r="AR108" i="1"/>
  <c r="AS108" i="1" s="1"/>
  <c r="AV108" i="1" s="1"/>
  <c r="F108" i="1" s="1"/>
  <c r="AY108" i="1" s="1"/>
  <c r="AR95" i="1"/>
  <c r="AS95" i="1" s="1"/>
  <c r="AV95" i="1" s="1"/>
  <c r="F95" i="1" s="1"/>
  <c r="AY95" i="1" s="1"/>
  <c r="G95" i="1" s="1"/>
  <c r="I95" i="1"/>
  <c r="BB95" i="1"/>
  <c r="AZ106" i="1"/>
  <c r="BA106" i="1"/>
  <c r="AR112" i="1"/>
  <c r="AS112" i="1" s="1"/>
  <c r="AV112" i="1" s="1"/>
  <c r="F112" i="1" s="1"/>
  <c r="AY112" i="1" s="1"/>
  <c r="G112" i="1" s="1"/>
  <c r="I112" i="1"/>
  <c r="BB112" i="1"/>
  <c r="BD112" i="1" s="1"/>
  <c r="AR102" i="1"/>
  <c r="AS102" i="1" s="1"/>
  <c r="AV102" i="1" s="1"/>
  <c r="F102" i="1" s="1"/>
  <c r="AY102" i="1" s="1"/>
  <c r="G102" i="1" s="1"/>
  <c r="I102" i="1"/>
  <c r="H79" i="1"/>
  <c r="I58" i="1"/>
  <c r="AR58" i="1"/>
  <c r="AS58" i="1" s="1"/>
  <c r="AV58" i="1" s="1"/>
  <c r="F58" i="1" s="1"/>
  <c r="AY58" i="1" s="1"/>
  <c r="G58" i="1" s="1"/>
  <c r="I75" i="1"/>
  <c r="AR75" i="1"/>
  <c r="AS75" i="1" s="1"/>
  <c r="AV75" i="1" s="1"/>
  <c r="F75" i="1" s="1"/>
  <c r="AY75" i="1" s="1"/>
  <c r="G75" i="1" s="1"/>
  <c r="I94" i="1"/>
  <c r="AR94" i="1"/>
  <c r="AS94" i="1" s="1"/>
  <c r="AV94" i="1" s="1"/>
  <c r="F94" i="1" s="1"/>
  <c r="AY94" i="1" s="1"/>
  <c r="G94" i="1" s="1"/>
  <c r="I82" i="1"/>
  <c r="AR82" i="1"/>
  <c r="AS82" i="1" s="1"/>
  <c r="AV82" i="1" s="1"/>
  <c r="F82" i="1" s="1"/>
  <c r="AY82" i="1" s="1"/>
  <c r="G82" i="1" s="1"/>
  <c r="BB82" i="1"/>
  <c r="BD82" i="1" s="1"/>
  <c r="I111" i="1"/>
  <c r="AR111" i="1"/>
  <c r="AS111" i="1" s="1"/>
  <c r="AV111" i="1" s="1"/>
  <c r="F111" i="1" s="1"/>
  <c r="AY111" i="1" s="1"/>
  <c r="G111" i="1" s="1"/>
  <c r="BC86" i="1"/>
  <c r="I55" i="1"/>
  <c r="AR55" i="1"/>
  <c r="AS55" i="1" s="1"/>
  <c r="AV55" i="1" s="1"/>
  <c r="F55" i="1" s="1"/>
  <c r="AY55" i="1" s="1"/>
  <c r="G55" i="1" s="1"/>
  <c r="AR89" i="1"/>
  <c r="AS89" i="1" s="1"/>
  <c r="AV89" i="1" s="1"/>
  <c r="F89" i="1" s="1"/>
  <c r="AY89" i="1" s="1"/>
  <c r="G89" i="1" s="1"/>
  <c r="I89" i="1"/>
  <c r="AZ87" i="1"/>
  <c r="BA87" i="1"/>
  <c r="H74" i="1"/>
  <c r="BC45" i="1"/>
  <c r="H111" i="1"/>
  <c r="BB111" i="1"/>
  <c r="BD111" i="1" s="1"/>
  <c r="AR100" i="1"/>
  <c r="AS100" i="1" s="1"/>
  <c r="AV100" i="1" s="1"/>
  <c r="F100" i="1" s="1"/>
  <c r="AY100" i="1" s="1"/>
  <c r="G100" i="1" s="1"/>
  <c r="I100" i="1"/>
  <c r="H91" i="1"/>
  <c r="AP72" i="1"/>
  <c r="J72" i="1" s="1"/>
  <c r="AQ72" i="1" s="1"/>
  <c r="AP113" i="1"/>
  <c r="J113" i="1" s="1"/>
  <c r="AQ113" i="1" s="1"/>
  <c r="E79" i="1"/>
  <c r="BC95" i="1"/>
  <c r="AP83" i="1"/>
  <c r="J83" i="1" s="1"/>
  <c r="AQ83" i="1" s="1"/>
  <c r="H72" i="1"/>
  <c r="AX57" i="1"/>
  <c r="AL25" i="1"/>
  <c r="AP25" i="1" s="1"/>
  <c r="J25" i="1" s="1"/>
  <c r="AQ25" i="1" s="1"/>
  <c r="I90" i="1"/>
  <c r="I38" i="1"/>
  <c r="AR38" i="1"/>
  <c r="AS38" i="1" s="1"/>
  <c r="AV38" i="1" s="1"/>
  <c r="F38" i="1" s="1"/>
  <c r="AY38" i="1" s="1"/>
  <c r="G38" i="1" s="1"/>
  <c r="BC105" i="1"/>
  <c r="BC50" i="1"/>
  <c r="H32" i="1"/>
  <c r="H105" i="1"/>
  <c r="BC91" i="1"/>
  <c r="AP65" i="1"/>
  <c r="J65" i="1" s="1"/>
  <c r="AQ65" i="1" s="1"/>
  <c r="BC25" i="1"/>
  <c r="H106" i="1"/>
  <c r="BB106" i="1"/>
  <c r="BC100" i="1"/>
  <c r="AP93" i="1"/>
  <c r="J93" i="1" s="1"/>
  <c r="AQ93" i="1" s="1"/>
  <c r="AX88" i="1"/>
  <c r="AP77" i="1"/>
  <c r="J77" i="1" s="1"/>
  <c r="AQ77" i="1" s="1"/>
  <c r="BC35" i="1"/>
  <c r="AP26" i="1"/>
  <c r="J26" i="1" s="1"/>
  <c r="AQ26" i="1" s="1"/>
  <c r="E15" i="1"/>
  <c r="BE28" i="1" s="1"/>
  <c r="AL15" i="1"/>
  <c r="AP15" i="1" s="1"/>
  <c r="J15" i="1" s="1"/>
  <c r="AQ15" i="1" s="1"/>
  <c r="H101" i="1"/>
  <c r="BC93" i="1"/>
  <c r="AX58" i="1"/>
  <c r="H54" i="1"/>
  <c r="BC111" i="1"/>
  <c r="I88" i="1"/>
  <c r="AR88" i="1"/>
  <c r="AS88" i="1" s="1"/>
  <c r="AV88" i="1" s="1"/>
  <c r="F88" i="1" s="1"/>
  <c r="AY88" i="1" s="1"/>
  <c r="G88" i="1" s="1"/>
  <c r="I87" i="1"/>
  <c r="H77" i="1"/>
  <c r="BC38" i="1"/>
  <c r="I21" i="1"/>
  <c r="AR21" i="1"/>
  <c r="AS21" i="1" s="1"/>
  <c r="AV21" i="1" s="1"/>
  <c r="F21" i="1" s="1"/>
  <c r="AY21" i="1" s="1"/>
  <c r="G21" i="1" s="1"/>
  <c r="H20" i="1"/>
  <c r="AP109" i="1"/>
  <c r="J109" i="1" s="1"/>
  <c r="AQ109" i="1" s="1"/>
  <c r="BC106" i="1"/>
  <c r="AP103" i="1"/>
  <c r="J103" i="1" s="1"/>
  <c r="AQ103" i="1" s="1"/>
  <c r="H92" i="1"/>
  <c r="H84" i="1"/>
  <c r="AX75" i="1"/>
  <c r="AP66" i="1"/>
  <c r="J66" i="1" s="1"/>
  <c r="AQ66" i="1" s="1"/>
  <c r="AP16" i="1"/>
  <c r="J16" i="1" s="1"/>
  <c r="AQ16" i="1" s="1"/>
  <c r="AP110" i="1"/>
  <c r="J110" i="1" s="1"/>
  <c r="AQ110" i="1" s="1"/>
  <c r="H94" i="1"/>
  <c r="BC69" i="1"/>
  <c r="H66" i="1"/>
  <c r="BC62" i="1"/>
  <c r="AR50" i="1"/>
  <c r="AS50" i="1" s="1"/>
  <c r="AV50" i="1" s="1"/>
  <c r="F50" i="1" s="1"/>
  <c r="AY50" i="1" s="1"/>
  <c r="G50" i="1" s="1"/>
  <c r="BC26" i="1"/>
  <c r="H88" i="1"/>
  <c r="H49" i="1"/>
  <c r="BC23" i="1"/>
  <c r="H93" i="1"/>
  <c r="AR90" i="1"/>
  <c r="AS90" i="1" s="1"/>
  <c r="AV90" i="1" s="1"/>
  <c r="F90" i="1" s="1"/>
  <c r="AY90" i="1" s="1"/>
  <c r="G90" i="1" s="1"/>
  <c r="BC88" i="1"/>
  <c r="AP74" i="1"/>
  <c r="J74" i="1" s="1"/>
  <c r="AQ74" i="1" s="1"/>
  <c r="I60" i="1"/>
  <c r="AZ57" i="1"/>
  <c r="BC49" i="1"/>
  <c r="AP104" i="1"/>
  <c r="J104" i="1" s="1"/>
  <c r="AQ104" i="1" s="1"/>
  <c r="BC101" i="1"/>
  <c r="AP96" i="1"/>
  <c r="J96" i="1" s="1"/>
  <c r="AQ96" i="1" s="1"/>
  <c r="AX82" i="1"/>
  <c r="BC107" i="1"/>
  <c r="BB87" i="1"/>
  <c r="BD87" i="1" s="1"/>
  <c r="AP71" i="1"/>
  <c r="J71" i="1" s="1"/>
  <c r="AQ71" i="1" s="1"/>
  <c r="BC52" i="1"/>
  <c r="AL42" i="1"/>
  <c r="AP42" i="1" s="1"/>
  <c r="J42" i="1" s="1"/>
  <c r="AQ42" i="1" s="1"/>
  <c r="AP79" i="1"/>
  <c r="J79" i="1" s="1"/>
  <c r="AQ79" i="1" s="1"/>
  <c r="I67" i="1"/>
  <c r="AR67" i="1"/>
  <c r="AS67" i="1" s="1"/>
  <c r="AV67" i="1" s="1"/>
  <c r="F67" i="1" s="1"/>
  <c r="AY67" i="1" s="1"/>
  <c r="G67" i="1" s="1"/>
  <c r="BC16" i="1"/>
  <c r="BC110" i="1"/>
  <c r="AP105" i="1"/>
  <c r="J105" i="1" s="1"/>
  <c r="AQ105" i="1" s="1"/>
  <c r="AL37" i="1"/>
  <c r="AP37" i="1" s="1"/>
  <c r="J37" i="1" s="1"/>
  <c r="AQ37" i="1" s="1"/>
  <c r="BC20" i="1"/>
  <c r="AP99" i="1"/>
  <c r="J99" i="1" s="1"/>
  <c r="AQ99" i="1" s="1"/>
  <c r="BC94" i="1"/>
  <c r="BC74" i="1"/>
  <c r="H67" i="1"/>
  <c r="BC37" i="1"/>
  <c r="BC19" i="1"/>
  <c r="AP92" i="1"/>
  <c r="J92" i="1" s="1"/>
  <c r="AQ92" i="1" s="1"/>
  <c r="BB57" i="1"/>
  <c r="BD57" i="1" s="1"/>
  <c r="E17" i="1"/>
  <c r="AL17" i="1"/>
  <c r="E85" i="1"/>
  <c r="BE96" i="1" s="1"/>
  <c r="AL85" i="1"/>
  <c r="E78" i="1"/>
  <c r="AL78" i="1"/>
  <c r="E73" i="1"/>
  <c r="AL73" i="1"/>
  <c r="E68" i="1"/>
  <c r="BE79" i="1" s="1"/>
  <c r="AL68" i="1"/>
  <c r="AP53" i="1"/>
  <c r="J53" i="1" s="1"/>
  <c r="AQ53" i="1" s="1"/>
  <c r="E51" i="1"/>
  <c r="BE62" i="1" s="1"/>
  <c r="AL51" i="1"/>
  <c r="AP41" i="1"/>
  <c r="J41" i="1" s="1"/>
  <c r="AQ41" i="1" s="1"/>
  <c r="E39" i="1"/>
  <c r="AL39" i="1"/>
  <c r="AP39" i="1" s="1"/>
  <c r="J39" i="1" s="1"/>
  <c r="AQ39" i="1" s="1"/>
  <c r="AP31" i="1"/>
  <c r="J31" i="1" s="1"/>
  <c r="AQ31" i="1" s="1"/>
  <c r="E27" i="1"/>
  <c r="AL27" i="1"/>
  <c r="AP19" i="1"/>
  <c r="J19" i="1" s="1"/>
  <c r="AQ19" i="1" s="1"/>
  <c r="AP18" i="1"/>
  <c r="J18" i="1" s="1"/>
  <c r="AQ18" i="1" s="1"/>
  <c r="H18" i="1"/>
  <c r="E113" i="1"/>
  <c r="E108" i="1"/>
  <c r="E103" i="1"/>
  <c r="BE113" i="1" s="1"/>
  <c r="E96" i="1"/>
  <c r="BB58" i="1"/>
  <c r="BD58" i="1" s="1"/>
  <c r="AP52" i="1"/>
  <c r="J52" i="1" s="1"/>
  <c r="AQ52" i="1" s="1"/>
  <c r="H52" i="1"/>
  <c r="AP40" i="1"/>
  <c r="J40" i="1" s="1"/>
  <c r="AQ40" i="1" s="1"/>
  <c r="H40" i="1"/>
  <c r="AP28" i="1"/>
  <c r="J28" i="1" s="1"/>
  <c r="AQ28" i="1" s="1"/>
  <c r="H28" i="1"/>
  <c r="AP54" i="1"/>
  <c r="J54" i="1" s="1"/>
  <c r="AQ54" i="1" s="1"/>
  <c r="H53" i="1"/>
  <c r="H41" i="1"/>
  <c r="AP32" i="1"/>
  <c r="J32" i="1" s="1"/>
  <c r="AQ32" i="1" s="1"/>
  <c r="H31" i="1"/>
  <c r="AP20" i="1"/>
  <c r="J20" i="1" s="1"/>
  <c r="AQ20" i="1" s="1"/>
  <c r="H19" i="1"/>
  <c r="E56" i="1"/>
  <c r="AL56" i="1"/>
  <c r="AP48" i="1"/>
  <c r="J48" i="1" s="1"/>
  <c r="AQ48" i="1" s="1"/>
  <c r="E44" i="1"/>
  <c r="AL44" i="1"/>
  <c r="AP36" i="1"/>
  <c r="J36" i="1" s="1"/>
  <c r="AQ36" i="1" s="1"/>
  <c r="E34" i="1"/>
  <c r="BE45" i="1" s="1"/>
  <c r="AL34" i="1"/>
  <c r="AP24" i="1"/>
  <c r="J24" i="1" s="1"/>
  <c r="AQ24" i="1" s="1"/>
  <c r="E22" i="1"/>
  <c r="AL22" i="1"/>
  <c r="AP22" i="1" s="1"/>
  <c r="J22" i="1" s="1"/>
  <c r="AQ22" i="1" s="1"/>
  <c r="AP45" i="1"/>
  <c r="J45" i="1" s="1"/>
  <c r="AQ45" i="1" s="1"/>
  <c r="H45" i="1"/>
  <c r="AP35" i="1"/>
  <c r="J35" i="1" s="1"/>
  <c r="AQ35" i="1" s="1"/>
  <c r="H35" i="1"/>
  <c r="AP23" i="1"/>
  <c r="J23" i="1" s="1"/>
  <c r="AQ23" i="1" s="1"/>
  <c r="H23" i="1"/>
  <c r="H14" i="1"/>
  <c r="E61" i="1"/>
  <c r="AL61" i="1"/>
  <c r="AL59" i="1"/>
  <c r="AP49" i="1"/>
  <c r="J49" i="1" s="1"/>
  <c r="AQ49" i="1" s="1"/>
  <c r="H48" i="1"/>
  <c r="H36" i="1"/>
  <c r="H24" i="1"/>
  <c r="BC66" i="1"/>
  <c r="BC55" i="1"/>
  <c r="BC43" i="1"/>
  <c r="BC33" i="1"/>
  <c r="BC21" i="1"/>
  <c r="BB90" i="1" l="1"/>
  <c r="BD90" i="1" s="1"/>
  <c r="AR101" i="1"/>
  <c r="AS101" i="1" s="1"/>
  <c r="AV101" i="1" s="1"/>
  <c r="F101" i="1" s="1"/>
  <c r="AY101" i="1" s="1"/>
  <c r="G101" i="1" s="1"/>
  <c r="BB75" i="1"/>
  <c r="BD75" i="1" s="1"/>
  <c r="BD95" i="1"/>
  <c r="AR70" i="1"/>
  <c r="AS70" i="1" s="1"/>
  <c r="AV70" i="1" s="1"/>
  <c r="F70" i="1" s="1"/>
  <c r="AY70" i="1" s="1"/>
  <c r="G70" i="1" s="1"/>
  <c r="BA70" i="1" s="1"/>
  <c r="AZ60" i="1"/>
  <c r="BB62" i="1"/>
  <c r="BD62" i="1" s="1"/>
  <c r="BD106" i="1"/>
  <c r="AR33" i="1"/>
  <c r="AS33" i="1" s="1"/>
  <c r="AV33" i="1" s="1"/>
  <c r="F33" i="1" s="1"/>
  <c r="AY33" i="1" s="1"/>
  <c r="G33" i="1" s="1"/>
  <c r="AZ33" i="1" s="1"/>
  <c r="AP43" i="1"/>
  <c r="J43" i="1" s="1"/>
  <c r="AQ43" i="1" s="1"/>
  <c r="BB60" i="1"/>
  <c r="BD60" i="1" s="1"/>
  <c r="I62" i="1"/>
  <c r="AR69" i="1"/>
  <c r="AS69" i="1" s="1"/>
  <c r="AV69" i="1" s="1"/>
  <c r="F69" i="1" s="1"/>
  <c r="BB69" i="1" s="1"/>
  <c r="BD69" i="1" s="1"/>
  <c r="BB94" i="1"/>
  <c r="BD94" i="1" s="1"/>
  <c r="AR84" i="1"/>
  <c r="AS84" i="1" s="1"/>
  <c r="AV84" i="1" s="1"/>
  <c r="F84" i="1" s="1"/>
  <c r="AY84" i="1" s="1"/>
  <c r="G84" i="1" s="1"/>
  <c r="AR14" i="1"/>
  <c r="AS14" i="1" s="1"/>
  <c r="AV14" i="1" s="1"/>
  <c r="F14" i="1" s="1"/>
  <c r="AP86" i="1"/>
  <c r="J86" i="1" s="1"/>
  <c r="AQ86" i="1" s="1"/>
  <c r="AR86" i="1" s="1"/>
  <c r="AS86" i="1" s="1"/>
  <c r="AV86" i="1" s="1"/>
  <c r="F86" i="1" s="1"/>
  <c r="AR107" i="1"/>
  <c r="AS107" i="1" s="1"/>
  <c r="AV107" i="1" s="1"/>
  <c r="F107" i="1" s="1"/>
  <c r="AY107" i="1" s="1"/>
  <c r="G107" i="1" s="1"/>
  <c r="AZ107" i="1" s="1"/>
  <c r="AP76" i="1"/>
  <c r="J76" i="1" s="1"/>
  <c r="AQ76" i="1" s="1"/>
  <c r="AR91" i="1"/>
  <c r="AS91" i="1" s="1"/>
  <c r="AV91" i="1" s="1"/>
  <c r="F91" i="1" s="1"/>
  <c r="AY91" i="1" s="1"/>
  <c r="G91" i="1" s="1"/>
  <c r="AZ91" i="1" s="1"/>
  <c r="AR42" i="1"/>
  <c r="AS42" i="1" s="1"/>
  <c r="AV42" i="1" s="1"/>
  <c r="F42" i="1" s="1"/>
  <c r="AY42" i="1" s="1"/>
  <c r="G42" i="1" s="1"/>
  <c r="I42" i="1"/>
  <c r="I22" i="1"/>
  <c r="AR22" i="1"/>
  <c r="AS22" i="1" s="1"/>
  <c r="AV22" i="1" s="1"/>
  <c r="F22" i="1" s="1"/>
  <c r="AY22" i="1" s="1"/>
  <c r="G22" i="1" s="1"/>
  <c r="BB53" i="1"/>
  <c r="BD53" i="1" s="1"/>
  <c r="H59" i="1"/>
  <c r="AP61" i="1"/>
  <c r="J61" i="1" s="1"/>
  <c r="AQ61" i="1" s="1"/>
  <c r="H61" i="1"/>
  <c r="I26" i="1"/>
  <c r="AR26" i="1"/>
  <c r="AS26" i="1" s="1"/>
  <c r="AV26" i="1" s="1"/>
  <c r="F26" i="1" s="1"/>
  <c r="AY26" i="1" s="1"/>
  <c r="G26" i="1" s="1"/>
  <c r="BA102" i="1"/>
  <c r="AZ102" i="1"/>
  <c r="I48" i="1"/>
  <c r="AR48" i="1"/>
  <c r="AS48" i="1" s="1"/>
  <c r="AV48" i="1" s="1"/>
  <c r="F48" i="1" s="1"/>
  <c r="AY48" i="1" s="1"/>
  <c r="G48" i="1" s="1"/>
  <c r="I104" i="1"/>
  <c r="AR104" i="1"/>
  <c r="AS104" i="1" s="1"/>
  <c r="AV104" i="1" s="1"/>
  <c r="F104" i="1" s="1"/>
  <c r="AY104" i="1" s="1"/>
  <c r="G104" i="1" s="1"/>
  <c r="BA91" i="1"/>
  <c r="I31" i="1"/>
  <c r="AR31" i="1"/>
  <c r="AS31" i="1" s="1"/>
  <c r="AV31" i="1" s="1"/>
  <c r="F31" i="1" s="1"/>
  <c r="AY31" i="1" s="1"/>
  <c r="G31" i="1" s="1"/>
  <c r="H56" i="1"/>
  <c r="H39" i="1"/>
  <c r="AZ67" i="1"/>
  <c r="BA67" i="1"/>
  <c r="BB88" i="1"/>
  <c r="BD88" i="1" s="1"/>
  <c r="AR32" i="1"/>
  <c r="AS32" i="1" s="1"/>
  <c r="AV32" i="1" s="1"/>
  <c r="F32" i="1" s="1"/>
  <c r="AY32" i="1" s="1"/>
  <c r="G32" i="1" s="1"/>
  <c r="I32" i="1"/>
  <c r="BC15" i="1"/>
  <c r="AZ89" i="1"/>
  <c r="BA89" i="1"/>
  <c r="BC61" i="1"/>
  <c r="BC27" i="1"/>
  <c r="BA82" i="1"/>
  <c r="AZ82" i="1"/>
  <c r="AR15" i="1"/>
  <c r="AS15" i="1" s="1"/>
  <c r="AV15" i="1" s="1"/>
  <c r="F15" i="1" s="1"/>
  <c r="AY15" i="1" s="1"/>
  <c r="G15" i="1" s="1"/>
  <c r="I15" i="1"/>
  <c r="BC56" i="1"/>
  <c r="BC39" i="1"/>
  <c r="I103" i="1"/>
  <c r="AR103" i="1"/>
  <c r="AS103" i="1" s="1"/>
  <c r="AV103" i="1" s="1"/>
  <c r="F103" i="1" s="1"/>
  <c r="AY103" i="1" s="1"/>
  <c r="G103" i="1" s="1"/>
  <c r="AZ88" i="1"/>
  <c r="BA88" i="1"/>
  <c r="I77" i="1"/>
  <c r="AR77" i="1"/>
  <c r="AS77" i="1" s="1"/>
  <c r="AV77" i="1" s="1"/>
  <c r="F77" i="1" s="1"/>
  <c r="I72" i="1"/>
  <c r="AR72" i="1"/>
  <c r="AS72" i="1" s="1"/>
  <c r="AV72" i="1" s="1"/>
  <c r="F72" i="1" s="1"/>
  <c r="AZ101" i="1"/>
  <c r="BA101" i="1"/>
  <c r="BA112" i="1"/>
  <c r="AZ112" i="1"/>
  <c r="H44" i="1"/>
  <c r="I19" i="1"/>
  <c r="AR19" i="1"/>
  <c r="AS19" i="1" s="1"/>
  <c r="AV19" i="1" s="1"/>
  <c r="F19" i="1" s="1"/>
  <c r="AY19" i="1" s="1"/>
  <c r="G19" i="1" s="1"/>
  <c r="I66" i="1"/>
  <c r="AR66" i="1"/>
  <c r="AS66" i="1" s="1"/>
  <c r="AV66" i="1" s="1"/>
  <c r="F66" i="1" s="1"/>
  <c r="AY66" i="1" s="1"/>
  <c r="G66" i="1" s="1"/>
  <c r="I113" i="1"/>
  <c r="AR113" i="1"/>
  <c r="AS113" i="1" s="1"/>
  <c r="AV113" i="1" s="1"/>
  <c r="F113" i="1" s="1"/>
  <c r="AY113" i="1" s="1"/>
  <c r="G113" i="1" s="1"/>
  <c r="BC44" i="1"/>
  <c r="H27" i="1"/>
  <c r="AP27" i="1"/>
  <c r="J27" i="1" s="1"/>
  <c r="AQ27" i="1" s="1"/>
  <c r="AR92" i="1"/>
  <c r="AS92" i="1" s="1"/>
  <c r="AV92" i="1" s="1"/>
  <c r="F92" i="1" s="1"/>
  <c r="AY92" i="1" s="1"/>
  <c r="G92" i="1" s="1"/>
  <c r="I92" i="1"/>
  <c r="BB33" i="1"/>
  <c r="BD33" i="1" s="1"/>
  <c r="BB38" i="1"/>
  <c r="BD38" i="1" s="1"/>
  <c r="AP44" i="1"/>
  <c r="J44" i="1" s="1"/>
  <c r="AQ44" i="1" s="1"/>
  <c r="AP59" i="1"/>
  <c r="J59" i="1" s="1"/>
  <c r="AQ59" i="1" s="1"/>
  <c r="AR54" i="1"/>
  <c r="AS54" i="1" s="1"/>
  <c r="AV54" i="1" s="1"/>
  <c r="F54" i="1" s="1"/>
  <c r="I54" i="1"/>
  <c r="I41" i="1"/>
  <c r="AR41" i="1"/>
  <c r="AS41" i="1" s="1"/>
  <c r="AV41" i="1" s="1"/>
  <c r="F41" i="1" s="1"/>
  <c r="AR79" i="1"/>
  <c r="AS79" i="1" s="1"/>
  <c r="AV79" i="1" s="1"/>
  <c r="F79" i="1" s="1"/>
  <c r="AY79" i="1" s="1"/>
  <c r="G79" i="1" s="1"/>
  <c r="I79" i="1"/>
  <c r="BB91" i="1"/>
  <c r="BD91" i="1" s="1"/>
  <c r="AZ94" i="1"/>
  <c r="BA94" i="1"/>
  <c r="I23" i="1"/>
  <c r="AR23" i="1"/>
  <c r="AS23" i="1" s="1"/>
  <c r="AV23" i="1" s="1"/>
  <c r="F23" i="1" s="1"/>
  <c r="AY23" i="1" s="1"/>
  <c r="G23" i="1" s="1"/>
  <c r="H51" i="1"/>
  <c r="AP51" i="1"/>
  <c r="J51" i="1" s="1"/>
  <c r="AQ51" i="1" s="1"/>
  <c r="BA50" i="1"/>
  <c r="AZ50" i="1"/>
  <c r="I28" i="1"/>
  <c r="AR28" i="1"/>
  <c r="AS28" i="1" s="1"/>
  <c r="AV28" i="1" s="1"/>
  <c r="F28" i="1" s="1"/>
  <c r="AY28" i="1" s="1"/>
  <c r="G28" i="1" s="1"/>
  <c r="BC51" i="1"/>
  <c r="H42" i="1"/>
  <c r="BB42" i="1"/>
  <c r="BD42" i="1" s="1"/>
  <c r="I109" i="1"/>
  <c r="AR109" i="1"/>
  <c r="AS109" i="1" s="1"/>
  <c r="AV109" i="1" s="1"/>
  <c r="F109" i="1" s="1"/>
  <c r="AY109" i="1" s="1"/>
  <c r="G109" i="1" s="1"/>
  <c r="I39" i="1"/>
  <c r="AR39" i="1"/>
  <c r="AS39" i="1" s="1"/>
  <c r="AV39" i="1" s="1"/>
  <c r="F39" i="1" s="1"/>
  <c r="AY39" i="1" s="1"/>
  <c r="G39" i="1" s="1"/>
  <c r="AR35" i="1"/>
  <c r="AS35" i="1" s="1"/>
  <c r="AV35" i="1" s="1"/>
  <c r="F35" i="1" s="1"/>
  <c r="AY35" i="1" s="1"/>
  <c r="G35" i="1" s="1"/>
  <c r="I35" i="1"/>
  <c r="I53" i="1"/>
  <c r="AR53" i="1"/>
  <c r="AS53" i="1" s="1"/>
  <c r="AV53" i="1" s="1"/>
  <c r="F53" i="1" s="1"/>
  <c r="AY53" i="1" s="1"/>
  <c r="G53" i="1" s="1"/>
  <c r="BB50" i="1"/>
  <c r="BD50" i="1" s="1"/>
  <c r="BB55" i="1"/>
  <c r="BD55" i="1" s="1"/>
  <c r="BA100" i="1"/>
  <c r="AZ100" i="1"/>
  <c r="I40" i="1"/>
  <c r="AR40" i="1"/>
  <c r="AS40" i="1" s="1"/>
  <c r="AV40" i="1" s="1"/>
  <c r="F40" i="1" s="1"/>
  <c r="AY40" i="1" s="1"/>
  <c r="G40" i="1" s="1"/>
  <c r="H68" i="1"/>
  <c r="AP68" i="1"/>
  <c r="J68" i="1" s="1"/>
  <c r="AQ68" i="1" s="1"/>
  <c r="AR74" i="1"/>
  <c r="AS74" i="1" s="1"/>
  <c r="AV74" i="1" s="1"/>
  <c r="F74" i="1" s="1"/>
  <c r="AY74" i="1" s="1"/>
  <c r="G74" i="1" s="1"/>
  <c r="I74" i="1"/>
  <c r="BA75" i="1"/>
  <c r="AZ75" i="1"/>
  <c r="I45" i="1"/>
  <c r="AR45" i="1"/>
  <c r="AS45" i="1" s="1"/>
  <c r="AV45" i="1" s="1"/>
  <c r="F45" i="1" s="1"/>
  <c r="AY45" i="1" s="1"/>
  <c r="G45" i="1" s="1"/>
  <c r="BC68" i="1"/>
  <c r="H25" i="1"/>
  <c r="AZ62" i="1"/>
  <c r="BA62" i="1"/>
  <c r="AR93" i="1"/>
  <c r="AS93" i="1" s="1"/>
  <c r="AV93" i="1" s="1"/>
  <c r="F93" i="1" s="1"/>
  <c r="AY93" i="1" s="1"/>
  <c r="G93" i="1" s="1"/>
  <c r="I93" i="1"/>
  <c r="I24" i="1"/>
  <c r="AR24" i="1"/>
  <c r="AS24" i="1" s="1"/>
  <c r="AV24" i="1" s="1"/>
  <c r="F24" i="1" s="1"/>
  <c r="AY24" i="1" s="1"/>
  <c r="G24" i="1" s="1"/>
  <c r="BC96" i="1"/>
  <c r="H78" i="1"/>
  <c r="AP78" i="1"/>
  <c r="J78" i="1" s="1"/>
  <c r="AQ78" i="1" s="1"/>
  <c r="I99" i="1"/>
  <c r="AR99" i="1"/>
  <c r="AS99" i="1" s="1"/>
  <c r="AV99" i="1" s="1"/>
  <c r="F99" i="1" s="1"/>
  <c r="AY99" i="1" s="1"/>
  <c r="G99" i="1" s="1"/>
  <c r="I65" i="1"/>
  <c r="AR65" i="1"/>
  <c r="AS65" i="1" s="1"/>
  <c r="AV65" i="1" s="1"/>
  <c r="F65" i="1" s="1"/>
  <c r="AZ58" i="1"/>
  <c r="BA58" i="1"/>
  <c r="H22" i="1"/>
  <c r="BB22" i="1"/>
  <c r="I52" i="1"/>
  <c r="AR52" i="1"/>
  <c r="AS52" i="1" s="1"/>
  <c r="AV52" i="1" s="1"/>
  <c r="F52" i="1" s="1"/>
  <c r="AY52" i="1" s="1"/>
  <c r="G52" i="1" s="1"/>
  <c r="H73" i="1"/>
  <c r="AP73" i="1"/>
  <c r="J73" i="1" s="1"/>
  <c r="AQ73" i="1" s="1"/>
  <c r="I71" i="1"/>
  <c r="AR71" i="1"/>
  <c r="AS71" i="1" s="1"/>
  <c r="AV71" i="1" s="1"/>
  <c r="F71" i="1" s="1"/>
  <c r="AR25" i="1"/>
  <c r="AS25" i="1" s="1"/>
  <c r="AV25" i="1" s="1"/>
  <c r="F25" i="1" s="1"/>
  <c r="AY25" i="1" s="1"/>
  <c r="G25" i="1" s="1"/>
  <c r="I25" i="1"/>
  <c r="BC22" i="1"/>
  <c r="BC73" i="1"/>
  <c r="AZ90" i="1"/>
  <c r="BA90" i="1"/>
  <c r="BA21" i="1"/>
  <c r="AZ21" i="1"/>
  <c r="AZ70" i="1"/>
  <c r="BC103" i="1"/>
  <c r="BC78" i="1"/>
  <c r="BB113" i="1"/>
  <c r="I83" i="1"/>
  <c r="AR83" i="1"/>
  <c r="AS83" i="1" s="1"/>
  <c r="AV83" i="1" s="1"/>
  <c r="F83" i="1" s="1"/>
  <c r="BA95" i="1"/>
  <c r="AZ95" i="1"/>
  <c r="BA55" i="1"/>
  <c r="AZ55" i="1"/>
  <c r="AZ84" i="1"/>
  <c r="BA84" i="1"/>
  <c r="AR37" i="1"/>
  <c r="AS37" i="1" s="1"/>
  <c r="AV37" i="1" s="1"/>
  <c r="F37" i="1" s="1"/>
  <c r="AY37" i="1" s="1"/>
  <c r="G37" i="1" s="1"/>
  <c r="I37" i="1"/>
  <c r="H34" i="1"/>
  <c r="AP34" i="1"/>
  <c r="J34" i="1" s="1"/>
  <c r="AQ34" i="1" s="1"/>
  <c r="BC108" i="1"/>
  <c r="AP85" i="1"/>
  <c r="J85" i="1" s="1"/>
  <c r="AQ85" i="1" s="1"/>
  <c r="H85" i="1"/>
  <c r="H37" i="1"/>
  <c r="BB21" i="1"/>
  <c r="BD21" i="1" s="1"/>
  <c r="BB108" i="1"/>
  <c r="BA38" i="1"/>
  <c r="AZ38" i="1"/>
  <c r="BC34" i="1"/>
  <c r="AR20" i="1"/>
  <c r="AS20" i="1" s="1"/>
  <c r="AV20" i="1" s="1"/>
  <c r="F20" i="1" s="1"/>
  <c r="AY20" i="1" s="1"/>
  <c r="G20" i="1" s="1"/>
  <c r="I20" i="1"/>
  <c r="BC113" i="1"/>
  <c r="BD113" i="1" s="1"/>
  <c r="BC85" i="1"/>
  <c r="AR110" i="1"/>
  <c r="AS110" i="1" s="1"/>
  <c r="AV110" i="1" s="1"/>
  <c r="F110" i="1" s="1"/>
  <c r="I110" i="1"/>
  <c r="BB101" i="1"/>
  <c r="BD101" i="1" s="1"/>
  <c r="BB100" i="1"/>
  <c r="BD100" i="1" s="1"/>
  <c r="AZ111" i="1"/>
  <c r="BA111" i="1"/>
  <c r="G108" i="1"/>
  <c r="I36" i="1"/>
  <c r="AR36" i="1"/>
  <c r="AS36" i="1" s="1"/>
  <c r="AV36" i="1" s="1"/>
  <c r="F36" i="1" s="1"/>
  <c r="H17" i="1"/>
  <c r="AR105" i="1"/>
  <c r="AS105" i="1" s="1"/>
  <c r="AV105" i="1" s="1"/>
  <c r="F105" i="1" s="1"/>
  <c r="I105" i="1"/>
  <c r="BB89" i="1"/>
  <c r="BD89" i="1" s="1"/>
  <c r="I16" i="1"/>
  <c r="AR16" i="1"/>
  <c r="AS16" i="1" s="1"/>
  <c r="AV16" i="1" s="1"/>
  <c r="F16" i="1" s="1"/>
  <c r="AY16" i="1" s="1"/>
  <c r="G16" i="1" s="1"/>
  <c r="BC79" i="1"/>
  <c r="AP17" i="1"/>
  <c r="J17" i="1" s="1"/>
  <c r="AQ17" i="1" s="1"/>
  <c r="AR49" i="1"/>
  <c r="AS49" i="1" s="1"/>
  <c r="AV49" i="1" s="1"/>
  <c r="F49" i="1" s="1"/>
  <c r="AY49" i="1" s="1"/>
  <c r="G49" i="1" s="1"/>
  <c r="I49" i="1"/>
  <c r="BB40" i="1"/>
  <c r="BD40" i="1" s="1"/>
  <c r="I18" i="1"/>
  <c r="AR18" i="1"/>
  <c r="AS18" i="1" s="1"/>
  <c r="AV18" i="1" s="1"/>
  <c r="F18" i="1" s="1"/>
  <c r="AY18" i="1" s="1"/>
  <c r="G18" i="1" s="1"/>
  <c r="BC17" i="1"/>
  <c r="AR96" i="1"/>
  <c r="AS96" i="1" s="1"/>
  <c r="AV96" i="1" s="1"/>
  <c r="F96" i="1" s="1"/>
  <c r="AY96" i="1" s="1"/>
  <c r="G96" i="1" s="1"/>
  <c r="I96" i="1"/>
  <c r="H15" i="1"/>
  <c r="BB102" i="1"/>
  <c r="BD102" i="1" s="1"/>
  <c r="AP56" i="1"/>
  <c r="J56" i="1" s="1"/>
  <c r="AQ56" i="1" s="1"/>
  <c r="BA107" i="1" l="1"/>
  <c r="BA33" i="1"/>
  <c r="AY14" i="1"/>
  <c r="G14" i="1" s="1"/>
  <c r="BB14" i="1"/>
  <c r="BD14" i="1" s="1"/>
  <c r="BB48" i="1"/>
  <c r="BD48" i="1" s="1"/>
  <c r="BB109" i="1"/>
  <c r="BD109" i="1" s="1"/>
  <c r="BB25" i="1"/>
  <c r="BD25" i="1" s="1"/>
  <c r="BD22" i="1"/>
  <c r="AY69" i="1"/>
  <c r="G69" i="1" s="1"/>
  <c r="AZ69" i="1" s="1"/>
  <c r="BB93" i="1"/>
  <c r="BD93" i="1" s="1"/>
  <c r="BB19" i="1"/>
  <c r="BD19" i="1" s="1"/>
  <c r="BB66" i="1"/>
  <c r="BD66" i="1" s="1"/>
  <c r="BB103" i="1"/>
  <c r="BD103" i="1" s="1"/>
  <c r="BB92" i="1"/>
  <c r="BD92" i="1" s="1"/>
  <c r="BB70" i="1"/>
  <c r="BD70" i="1" s="1"/>
  <c r="BB37" i="1"/>
  <c r="BD37" i="1" s="1"/>
  <c r="I86" i="1"/>
  <c r="BD108" i="1"/>
  <c r="BB35" i="1"/>
  <c r="BD35" i="1" s="1"/>
  <c r="BB26" i="1"/>
  <c r="BD26" i="1" s="1"/>
  <c r="BB107" i="1"/>
  <c r="BD107" i="1" s="1"/>
  <c r="BB84" i="1"/>
  <c r="BD84" i="1" s="1"/>
  <c r="AR43" i="1"/>
  <c r="AS43" i="1" s="1"/>
  <c r="AV43" i="1" s="1"/>
  <c r="F43" i="1" s="1"/>
  <c r="AY43" i="1" s="1"/>
  <c r="G43" i="1" s="1"/>
  <c r="I43" i="1"/>
  <c r="BB43" i="1"/>
  <c r="BD43" i="1" s="1"/>
  <c r="BB99" i="1"/>
  <c r="BD99" i="1" s="1"/>
  <c r="BB28" i="1"/>
  <c r="BD28" i="1" s="1"/>
  <c r="AR76" i="1"/>
  <c r="AS76" i="1" s="1"/>
  <c r="AV76" i="1" s="1"/>
  <c r="F76" i="1" s="1"/>
  <c r="I76" i="1"/>
  <c r="AZ109" i="1"/>
  <c r="BA109" i="1"/>
  <c r="AZ79" i="1"/>
  <c r="BA79" i="1"/>
  <c r="AZ25" i="1"/>
  <c r="BA25" i="1"/>
  <c r="AY41" i="1"/>
  <c r="G41" i="1" s="1"/>
  <c r="BB41" i="1"/>
  <c r="BD41" i="1" s="1"/>
  <c r="BA26" i="1"/>
  <c r="AZ26" i="1"/>
  <c r="AZ49" i="1"/>
  <c r="BA49" i="1"/>
  <c r="AY71" i="1"/>
  <c r="G71" i="1" s="1"/>
  <c r="BB71" i="1"/>
  <c r="BD71" i="1" s="1"/>
  <c r="AZ24" i="1"/>
  <c r="BA24" i="1"/>
  <c r="AZ103" i="1"/>
  <c r="BA103" i="1"/>
  <c r="I17" i="1"/>
  <c r="AR17" i="1"/>
  <c r="AS17" i="1" s="1"/>
  <c r="AV17" i="1" s="1"/>
  <c r="F17" i="1" s="1"/>
  <c r="I85" i="1"/>
  <c r="AR85" i="1"/>
  <c r="AS85" i="1" s="1"/>
  <c r="AV85" i="1" s="1"/>
  <c r="F85" i="1" s="1"/>
  <c r="AY85" i="1" s="1"/>
  <c r="G85" i="1" s="1"/>
  <c r="AZ74" i="1"/>
  <c r="BA74" i="1"/>
  <c r="AZ113" i="1"/>
  <c r="BA113" i="1"/>
  <c r="AY110" i="1"/>
  <c r="G110" i="1" s="1"/>
  <c r="BB110" i="1"/>
  <c r="BD110" i="1" s="1"/>
  <c r="BB85" i="1"/>
  <c r="BD85" i="1" s="1"/>
  <c r="I73" i="1"/>
  <c r="AR73" i="1"/>
  <c r="AS73" i="1" s="1"/>
  <c r="AV73" i="1" s="1"/>
  <c r="F73" i="1" s="1"/>
  <c r="AY73" i="1" s="1"/>
  <c r="G73" i="1" s="1"/>
  <c r="I68" i="1"/>
  <c r="AR68" i="1"/>
  <c r="AS68" i="1" s="1"/>
  <c r="AV68" i="1" s="1"/>
  <c r="F68" i="1" s="1"/>
  <c r="AY68" i="1" s="1"/>
  <c r="G68" i="1" s="1"/>
  <c r="AY54" i="1"/>
  <c r="G54" i="1" s="1"/>
  <c r="BB54" i="1"/>
  <c r="BD54" i="1" s="1"/>
  <c r="I56" i="1"/>
  <c r="AR56" i="1"/>
  <c r="AS56" i="1" s="1"/>
  <c r="AV56" i="1" s="1"/>
  <c r="F56" i="1" s="1"/>
  <c r="BA93" i="1"/>
  <c r="AZ93" i="1"/>
  <c r="AR59" i="1"/>
  <c r="AS59" i="1" s="1"/>
  <c r="AV59" i="1" s="1"/>
  <c r="F59" i="1" s="1"/>
  <c r="AY59" i="1" s="1"/>
  <c r="G59" i="1" s="1"/>
  <c r="I59" i="1"/>
  <c r="AZ66" i="1"/>
  <c r="BA66" i="1"/>
  <c r="I61" i="1"/>
  <c r="AR61" i="1"/>
  <c r="AS61" i="1" s="1"/>
  <c r="AV61" i="1" s="1"/>
  <c r="F61" i="1" s="1"/>
  <c r="AY61" i="1" s="1"/>
  <c r="G61" i="1" s="1"/>
  <c r="BA16" i="1"/>
  <c r="AZ16" i="1"/>
  <c r="AZ28" i="1"/>
  <c r="BA28" i="1"/>
  <c r="BB59" i="1"/>
  <c r="BD59" i="1" s="1"/>
  <c r="I44" i="1"/>
  <c r="AR44" i="1"/>
  <c r="AS44" i="1" s="1"/>
  <c r="AV44" i="1" s="1"/>
  <c r="F44" i="1" s="1"/>
  <c r="AY44" i="1" s="1"/>
  <c r="G44" i="1" s="1"/>
  <c r="AZ32" i="1"/>
  <c r="BA32" i="1"/>
  <c r="I34" i="1"/>
  <c r="AR34" i="1"/>
  <c r="AS34" i="1" s="1"/>
  <c r="AV34" i="1" s="1"/>
  <c r="F34" i="1" s="1"/>
  <c r="AZ52" i="1"/>
  <c r="BA52" i="1"/>
  <c r="AZ40" i="1"/>
  <c r="BA40" i="1"/>
  <c r="AZ19" i="1"/>
  <c r="BA19" i="1"/>
  <c r="BB39" i="1"/>
  <c r="BD39" i="1" s="1"/>
  <c r="BA22" i="1"/>
  <c r="AZ22" i="1"/>
  <c r="BB49" i="1"/>
  <c r="BD49" i="1" s="1"/>
  <c r="AY65" i="1"/>
  <c r="G65" i="1" s="1"/>
  <c r="BB65" i="1"/>
  <c r="BD65" i="1" s="1"/>
  <c r="AZ53" i="1"/>
  <c r="BA53" i="1"/>
  <c r="AZ23" i="1"/>
  <c r="BA23" i="1"/>
  <c r="AZ92" i="1"/>
  <c r="BA92" i="1"/>
  <c r="BB20" i="1"/>
  <c r="BD20" i="1" s="1"/>
  <c r="BB96" i="1"/>
  <c r="BD96" i="1" s="1"/>
  <c r="AY36" i="1"/>
  <c r="G36" i="1" s="1"/>
  <c r="BB36" i="1"/>
  <c r="BD36" i="1" s="1"/>
  <c r="AY86" i="1"/>
  <c r="G86" i="1" s="1"/>
  <c r="BB86" i="1"/>
  <c r="BD86" i="1" s="1"/>
  <c r="BB104" i="1"/>
  <c r="BD104" i="1" s="1"/>
  <c r="AZ31" i="1"/>
  <c r="BA31" i="1"/>
  <c r="AZ96" i="1"/>
  <c r="BA96" i="1"/>
  <c r="AZ99" i="1"/>
  <c r="BA99" i="1"/>
  <c r="BB23" i="1"/>
  <c r="BD23" i="1" s="1"/>
  <c r="AY72" i="1"/>
  <c r="G72" i="1" s="1"/>
  <c r="BB72" i="1"/>
  <c r="BD72" i="1" s="1"/>
  <c r="AZ104" i="1"/>
  <c r="BA104" i="1"/>
  <c r="AZ42" i="1"/>
  <c r="BA42" i="1"/>
  <c r="AZ15" i="1"/>
  <c r="BA15" i="1"/>
  <c r="BB15" i="1"/>
  <c r="BD15" i="1" s="1"/>
  <c r="AZ20" i="1"/>
  <c r="BA20" i="1"/>
  <c r="I51" i="1"/>
  <c r="AR51" i="1"/>
  <c r="AS51" i="1" s="1"/>
  <c r="AV51" i="1" s="1"/>
  <c r="F51" i="1" s="1"/>
  <c r="AY51" i="1" s="1"/>
  <c r="G51" i="1" s="1"/>
  <c r="AZ37" i="1"/>
  <c r="BA37" i="1"/>
  <c r="BB31" i="1"/>
  <c r="BD31" i="1" s="1"/>
  <c r="AZ35" i="1"/>
  <c r="BA35" i="1"/>
  <c r="BB18" i="1"/>
  <c r="BD18" i="1" s="1"/>
  <c r="BB79" i="1"/>
  <c r="BD79" i="1" s="1"/>
  <c r="I78" i="1"/>
  <c r="AR78" i="1"/>
  <c r="AS78" i="1" s="1"/>
  <c r="AV78" i="1" s="1"/>
  <c r="F78" i="1" s="1"/>
  <c r="AY78" i="1" s="1"/>
  <c r="G78" i="1" s="1"/>
  <c r="AZ45" i="1"/>
  <c r="BA45" i="1"/>
  <c r="AY77" i="1"/>
  <c r="G77" i="1" s="1"/>
  <c r="BB77" i="1"/>
  <c r="BD77" i="1" s="1"/>
  <c r="AZ48" i="1"/>
  <c r="BA48" i="1"/>
  <c r="BB52" i="1"/>
  <c r="BD52" i="1" s="1"/>
  <c r="AY105" i="1"/>
  <c r="G105" i="1" s="1"/>
  <c r="BB105" i="1"/>
  <c r="BD105" i="1" s="1"/>
  <c r="AZ18" i="1"/>
  <c r="BA18" i="1"/>
  <c r="AZ108" i="1"/>
  <c r="BA108" i="1"/>
  <c r="BB74" i="1"/>
  <c r="BD74" i="1" s="1"/>
  <c r="AY83" i="1"/>
  <c r="G83" i="1" s="1"/>
  <c r="BB83" i="1"/>
  <c r="BD83" i="1" s="1"/>
  <c r="BA39" i="1"/>
  <c r="AZ39" i="1"/>
  <c r="I27" i="1"/>
  <c r="AR27" i="1"/>
  <c r="AS27" i="1" s="1"/>
  <c r="AV27" i="1" s="1"/>
  <c r="F27" i="1" s="1"/>
  <c r="BB32" i="1"/>
  <c r="BD32" i="1" s="1"/>
  <c r="BB16" i="1"/>
  <c r="BD16" i="1" s="1"/>
  <c r="BB45" i="1"/>
  <c r="BD45" i="1" s="1"/>
  <c r="BB24" i="1"/>
  <c r="BD24" i="1" s="1"/>
  <c r="AY76" i="1" l="1"/>
  <c r="G76" i="1" s="1"/>
  <c r="BB76" i="1"/>
  <c r="BD76" i="1" s="1"/>
  <c r="AZ43" i="1"/>
  <c r="BA43" i="1"/>
  <c r="AZ14" i="1"/>
  <c r="BA14" i="1"/>
  <c r="BB78" i="1"/>
  <c r="BD78" i="1" s="1"/>
  <c r="BA69" i="1"/>
  <c r="AZ36" i="1"/>
  <c r="BA36" i="1"/>
  <c r="AY34" i="1"/>
  <c r="G34" i="1" s="1"/>
  <c r="BB34" i="1"/>
  <c r="BD34" i="1" s="1"/>
  <c r="BB44" i="1"/>
  <c r="BD44" i="1" s="1"/>
  <c r="AY56" i="1"/>
  <c r="G56" i="1" s="1"/>
  <c r="BB56" i="1"/>
  <c r="BD56" i="1" s="1"/>
  <c r="AY27" i="1"/>
  <c r="G27" i="1" s="1"/>
  <c r="BB27" i="1"/>
  <c r="BD27" i="1" s="1"/>
  <c r="BA78" i="1"/>
  <c r="AZ78" i="1"/>
  <c r="BA68" i="1"/>
  <c r="AZ68" i="1"/>
  <c r="AZ71" i="1"/>
  <c r="BA71" i="1"/>
  <c r="AZ77" i="1"/>
  <c r="BA77" i="1"/>
  <c r="AZ54" i="1"/>
  <c r="BA54" i="1"/>
  <c r="AZ83" i="1"/>
  <c r="BA83" i="1"/>
  <c r="AZ72" i="1"/>
  <c r="BA72" i="1"/>
  <c r="BB73" i="1"/>
  <c r="BD73" i="1" s="1"/>
  <c r="BA44" i="1"/>
  <c r="AZ44" i="1"/>
  <c r="BA73" i="1"/>
  <c r="AZ73" i="1"/>
  <c r="BA65" i="1"/>
  <c r="AZ65" i="1"/>
  <c r="BB68" i="1"/>
  <c r="BD68" i="1" s="1"/>
  <c r="BB51" i="1"/>
  <c r="BD51" i="1" s="1"/>
  <c r="BA110" i="1"/>
  <c r="AZ110" i="1"/>
  <c r="AZ41" i="1"/>
  <c r="BA41" i="1"/>
  <c r="BA105" i="1"/>
  <c r="AZ105" i="1"/>
  <c r="BA51" i="1"/>
  <c r="AZ51" i="1"/>
  <c r="BA61" i="1"/>
  <c r="AZ61" i="1"/>
  <c r="BA85" i="1"/>
  <c r="AZ85" i="1"/>
  <c r="AZ86" i="1"/>
  <c r="BA86" i="1"/>
  <c r="AZ59" i="1"/>
  <c r="BA59" i="1"/>
  <c r="AY17" i="1"/>
  <c r="G17" i="1" s="1"/>
  <c r="BB17" i="1"/>
  <c r="BD17" i="1" s="1"/>
  <c r="BB61" i="1"/>
  <c r="BD61" i="1" s="1"/>
  <c r="AZ76" i="1" l="1"/>
  <c r="BA76" i="1"/>
  <c r="BA17" i="1"/>
  <c r="AZ17" i="1"/>
  <c r="BA27" i="1"/>
  <c r="AZ27" i="1"/>
  <c r="BA56" i="1"/>
  <c r="AZ56" i="1"/>
  <c r="BA34" i="1"/>
  <c r="AZ34" i="1"/>
</calcChain>
</file>

<file path=xl/sharedStrings.xml><?xml version="1.0" encoding="utf-8"?>
<sst xmlns="http://schemas.openxmlformats.org/spreadsheetml/2006/main" count="359" uniqueCount="132">
  <si>
    <t>OPEN 6.2.4</t>
  </si>
  <si>
    <t>Wed Jul  1 2015 13:23:29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</si>
  <si>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</si>
  <si>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</si>
  <si>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</si>
  <si>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</si>
  <si>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</si>
  <si>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</si>
  <si>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</si>
  <si>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</si>
  <si>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</si>
  <si>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</si>
  <si>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</si>
  <si>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</si>
  <si>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</si>
  <si>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</si>
  <si>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</si>
  <si>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</si>
  <si>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</si>
  <si>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</si>
  <si>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</si>
  <si>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</si>
  <si>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</si>
  <si>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</si>
  <si>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</si>
  <si>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</si>
  <si>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</si>
  <si>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</si>
  <si>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</si>
  <si>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</si>
  <si>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</si>
  <si>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</si>
  <si>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</si>
  <si>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</si>
  <si>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</si>
  <si>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</si>
  <si>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</si>
  <si>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</si>
  <si>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</si>
  <si>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</si>
  <si>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</si>
  <si>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</si>
  <si>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</si>
  <si>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</si>
  <si>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</si>
  <si>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</si>
  <si>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</si>
  <si>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</si>
  <si>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</si>
  <si>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</si>
  <si>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</si>
  <si>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</si>
  <si>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</si>
  <si>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</si>
  <si>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</si>
  <si>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</si>
  <si>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</si>
  <si>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</si>
  <si>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</si>
  <si>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</si>
  <si>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</si>
  <si>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</si>
  <si>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</si>
  <si>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</si>
  <si>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</si>
  <si>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</si>
  <si>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</si>
  <si>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</si>
  <si>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</si>
  <si>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"13:41:01 Coolers: Tblock -&gt; 6.82 C"
</t>
  </si>
  <si>
    <t xml:space="preserve">"13:46:16 Flow: Fixed -&gt; 500 umol/s"
</t>
  </si>
  <si>
    <t xml:space="preserve">"13:46:40 Flow: Fixed -&gt; 500 umol/s"
</t>
  </si>
  <si>
    <t>13:47:26</t>
  </si>
  <si>
    <t>13:47:27</t>
  </si>
  <si>
    <t>13:47:28</t>
  </si>
  <si>
    <t>13:47:29</t>
  </si>
  <si>
    <t>13:47:30</t>
  </si>
  <si>
    <t>13:47:31</t>
  </si>
  <si>
    <t>13:47:32</t>
  </si>
  <si>
    <t>13:47:33</t>
  </si>
  <si>
    <t xml:space="preserve">"13:47:40 Coolers: Tblock -&gt; 12.00 C"
</t>
  </si>
  <si>
    <t xml:space="preserve">"13:48:45 Flow: Fixed -&gt; 500 umol/s"
</t>
  </si>
  <si>
    <t>13:50:04</t>
  </si>
  <si>
    <t>13:50:05</t>
  </si>
  <si>
    <t>13:50:06</t>
  </si>
  <si>
    <t>13:50:07</t>
  </si>
  <si>
    <t>13:50:08</t>
  </si>
  <si>
    <t>13:50:09</t>
  </si>
  <si>
    <t>13:50:10</t>
  </si>
  <si>
    <t>13:50:11</t>
  </si>
  <si>
    <t xml:space="preserve">"13:50:20 Coolers: Tblock -&gt; 17.00 C"
</t>
  </si>
  <si>
    <t xml:space="preserve">"13:53:19 Flow: Fixed -&gt; 500 umol/s"
</t>
  </si>
  <si>
    <t>13:54:22</t>
  </si>
  <si>
    <t>13:54:23</t>
  </si>
  <si>
    <t>13:54:24</t>
  </si>
  <si>
    <t>13:54:25</t>
  </si>
  <si>
    <t>13:54:26</t>
  </si>
  <si>
    <t>13:54:27</t>
  </si>
  <si>
    <t>13:54:28</t>
  </si>
  <si>
    <t>13:54:29</t>
  </si>
  <si>
    <t xml:space="preserve">"13:54:37 Coolers: Tblock -&gt; 22.00 C"
</t>
  </si>
  <si>
    <t xml:space="preserve">"13:56:32 Flow: Fixed -&gt; 500 umol/s"
</t>
  </si>
  <si>
    <t>13:56:55</t>
  </si>
  <si>
    <t>13:56:56</t>
  </si>
  <si>
    <t>13:56:57</t>
  </si>
  <si>
    <t>13:56:58</t>
  </si>
  <si>
    <t>13:56:59</t>
  </si>
  <si>
    <t>13:57:00</t>
  </si>
  <si>
    <t>13:57:01</t>
  </si>
  <si>
    <t>13:57:02</t>
  </si>
  <si>
    <t xml:space="preserve">"13:57:17 Coolers: Tblock -&gt; 27.00 C"
</t>
  </si>
  <si>
    <t xml:space="preserve">"13:58:59 Flow: Fixed -&gt; 500 umol/s"
</t>
  </si>
  <si>
    <t>13:59:23</t>
  </si>
  <si>
    <t>13:59:24</t>
  </si>
  <si>
    <t>13:59:25</t>
  </si>
  <si>
    <t>13:59:26</t>
  </si>
  <si>
    <t>13:59:27</t>
  </si>
  <si>
    <t>13:59:28</t>
  </si>
  <si>
    <t>13:59:29</t>
  </si>
  <si>
    <t>13:59:30</t>
  </si>
  <si>
    <t xml:space="preserve">"13:59:39 Coolers: Tblock -&gt; 32.00 C"
</t>
  </si>
  <si>
    <t xml:space="preserve">"14:03:19 Flow: Fixed -&gt; 500 umol/s"
</t>
  </si>
  <si>
    <t>14:04:18</t>
  </si>
  <si>
    <t>14:04:19</t>
  </si>
  <si>
    <t>14:04:20</t>
  </si>
  <si>
    <t>14:04:21</t>
  </si>
  <si>
    <t>14:04:22</t>
  </si>
  <si>
    <t>14:04:23</t>
  </si>
  <si>
    <t>14:04:24</t>
  </si>
  <si>
    <t>14:04:25</t>
  </si>
  <si>
    <t xml:space="preserve">"14:04:43 Coolers: Tblock -&gt; 37.00 C"
</t>
  </si>
  <si>
    <t xml:space="preserve">"14:05:23 Coolers: Tblock -&gt; 0.00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</si>
</sst>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5"/>
  <sheetViews>
    <sheetView tabSelected="1" topLeftCell="BB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1448.0000073313713</v>
      </c>
      <c r="D14" s="1">
        <v>0</v>
      </c>
      <c r="E14">
        <f t="shared" ref="E14:E28" si="0">(R14-S14*(1000-T14)/(1000-U14))*AK14</f>
        <v>13.85778523993377</v>
      </c>
      <c r="F14">
        <f t="shared" ref="F14:F28" si="1">IF(AV14&lt;&gt;0,1/(1/AV14-1/N14),0)</f>
        <v>0.30485261337964004</v>
      </c>
      <c r="G14">
        <f t="shared" ref="G14:G28" si="2">((AY14-AL14/2)*S14-E14)/(AY14+AL14/2)</f>
        <v>291.67386210382205</v>
      </c>
      <c r="H14">
        <f t="shared" ref="H14:H28" si="3">AL14*1000</f>
        <v>4.4031180517460609</v>
      </c>
      <c r="I14">
        <f t="shared" ref="I14:I28" si="4">(AQ14-AW14)</f>
        <v>1.0791401768489779</v>
      </c>
      <c r="J14">
        <f t="shared" ref="J14:J28" si="5">(P14+AP14*D14)</f>
        <v>12.943148612976074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9.3364658355712891</v>
      </c>
      <c r="P14" s="1">
        <v>12.943148612976074</v>
      </c>
      <c r="Q14" s="1">
        <v>6.870607852935791</v>
      </c>
      <c r="R14" s="1">
        <v>398.19918823242187</v>
      </c>
      <c r="S14" s="1">
        <v>379.55929565429687</v>
      </c>
      <c r="T14" s="1">
        <v>0.86150026321411133</v>
      </c>
      <c r="U14" s="1">
        <v>6.1143603324890137</v>
      </c>
      <c r="V14" s="1">
        <v>5.0010800361633301</v>
      </c>
      <c r="W14" s="1">
        <v>35.494365692138672</v>
      </c>
      <c r="X14" s="1">
        <v>499.86434936523437</v>
      </c>
      <c r="Y14" s="1">
        <v>1499.5751953125</v>
      </c>
      <c r="Z14" s="1">
        <v>160.85240173339844</v>
      </c>
      <c r="AA14" s="1">
        <v>68.430274963378906</v>
      </c>
      <c r="AB14" s="1">
        <v>-2.0846519470214844</v>
      </c>
      <c r="AC14" s="1">
        <v>0.2760452926158905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0.83310724894205723</v>
      </c>
      <c r="AL14">
        <f t="shared" ref="AL14:AL28" si="9">(U14-T14)/(1000-U14)*AK14</f>
        <v>4.4031180517460607E-3</v>
      </c>
      <c r="AM14">
        <f t="shared" ref="AM14:AM28" si="10">(P14+273.15)</f>
        <v>286.09314861297605</v>
      </c>
      <c r="AN14">
        <f t="shared" ref="AN14:AN28" si="11">(O14+273.15)</f>
        <v>282.48646583557127</v>
      </c>
      <c r="AO14">
        <f t="shared" ref="AO14:AO28" si="12">(Y14*AG14+Z14*AH14)*AI14</f>
        <v>239.93202588710119</v>
      </c>
      <c r="AP14">
        <f t="shared" ref="AP14:AP28" si="13">((AO14+0.00000010773*(AN14^4-AM14^4))-AL14*44100)/(L14*51.4+0.00000043092*AM14^3)</f>
        <v>0.12088782275039552</v>
      </c>
      <c r="AQ14">
        <f t="shared" ref="AQ14:AQ28" si="14">0.61365*EXP(17.502*J14/(240.97+J14))</f>
        <v>1.4975475356263781</v>
      </c>
      <c r="AR14">
        <f t="shared" ref="AR14:AR28" si="15">AQ14*1000/AA14</f>
        <v>21.884283475812488</v>
      </c>
      <c r="AS14">
        <f t="shared" ref="AS14:AS28" si="16">(AR14-U14)</f>
        <v>15.769923143323474</v>
      </c>
      <c r="AT14">
        <f t="shared" ref="AT14:AT28" si="17">IF(D14,P14,(O14+P14)/2)</f>
        <v>11.139807224273682</v>
      </c>
      <c r="AU14">
        <f t="shared" ref="AU14:AU28" si="18">0.61365*EXP(17.502*AT14/(240.97+AT14))</f>
        <v>1.3297867721558774</v>
      </c>
      <c r="AV14">
        <f t="shared" ref="AV14:AV28" si="19">IF(AS14&lt;&gt;0,(1000-(AR14+U14)/2)/AS14*AL14,0)</f>
        <v>0.27530111245949512</v>
      </c>
      <c r="AW14">
        <f t="shared" ref="AW14:AW28" si="20">U14*AA14/1000</f>
        <v>0.4184073587774001</v>
      </c>
      <c r="AX14">
        <f t="shared" ref="AX14:AX28" si="21">(AU14-AW14)</f>
        <v>0.91137941337847728</v>
      </c>
      <c r="AY14">
        <f t="shared" ref="AY14:AY28" si="22">1/(1.6/F14+1.37/N14)</f>
        <v>0.17449472611469571</v>
      </c>
      <c r="AZ14">
        <f t="shared" ref="AZ14:AZ28" si="23">G14*AA14*0.001</f>
        <v>19.959322583395206</v>
      </c>
      <c r="BA14">
        <f t="shared" ref="BA14:BA28" si="24">G14/S14</f>
        <v>0.76845400822294441</v>
      </c>
      <c r="BB14">
        <f t="shared" ref="BB14:BB28" si="25">(1-AL14*AA14/AQ14/F14)*100</f>
        <v>34.000890575147849</v>
      </c>
      <c r="BC14">
        <f t="shared" ref="BC14:BC28" si="26">(S14-E14/(N14/1.35))</f>
        <v>372.97196824090435</v>
      </c>
      <c r="BD14">
        <f t="shared" ref="BD14:BD28" si="27">E14*BB14/100/BC14</f>
        <v>1.2633041613801702E-2</v>
      </c>
    </row>
    <row r="15" spans="1:114" x14ac:dyDescent="0.25">
      <c r="A15" s="1">
        <v>2</v>
      </c>
      <c r="B15" s="1" t="s">
        <v>72</v>
      </c>
      <c r="C15" s="1">
        <v>1448.0000073313713</v>
      </c>
      <c r="D15" s="1">
        <v>0</v>
      </c>
      <c r="E15">
        <f t="shared" si="0"/>
        <v>13.85778523993377</v>
      </c>
      <c r="F15">
        <f t="shared" si="1"/>
        <v>0.30485261337964004</v>
      </c>
      <c r="G15">
        <f t="shared" si="2"/>
        <v>291.67386210382205</v>
      </c>
      <c r="H15">
        <f t="shared" si="3"/>
        <v>4.4031180517460609</v>
      </c>
      <c r="I15">
        <f t="shared" si="4"/>
        <v>1.0791401768489779</v>
      </c>
      <c r="J15">
        <f t="shared" si="5"/>
        <v>12.943148612976074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9.3364658355712891</v>
      </c>
      <c r="P15" s="1">
        <v>12.943148612976074</v>
      </c>
      <c r="Q15" s="1">
        <v>6.870607852935791</v>
      </c>
      <c r="R15" s="1">
        <v>398.19918823242187</v>
      </c>
      <c r="S15" s="1">
        <v>379.55929565429687</v>
      </c>
      <c r="T15" s="1">
        <v>0.86150026321411133</v>
      </c>
      <c r="U15" s="1">
        <v>6.1143603324890137</v>
      </c>
      <c r="V15" s="1">
        <v>5.0010800361633301</v>
      </c>
      <c r="W15" s="1">
        <v>35.494365692138672</v>
      </c>
      <c r="X15" s="1">
        <v>499.86434936523437</v>
      </c>
      <c r="Y15" s="1">
        <v>1499.5751953125</v>
      </c>
      <c r="Z15" s="1">
        <v>160.85240173339844</v>
      </c>
      <c r="AA15" s="1">
        <v>68.430274963378906</v>
      </c>
      <c r="AB15" s="1">
        <v>-2.0846519470214844</v>
      </c>
      <c r="AC15" s="1">
        <v>0.2760452926158905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0.83310724894205723</v>
      </c>
      <c r="AL15">
        <f t="shared" si="9"/>
        <v>4.4031180517460607E-3</v>
      </c>
      <c r="AM15">
        <f t="shared" si="10"/>
        <v>286.09314861297605</v>
      </c>
      <c r="AN15">
        <f t="shared" si="11"/>
        <v>282.48646583557127</v>
      </c>
      <c r="AO15">
        <f t="shared" si="12"/>
        <v>239.93202588710119</v>
      </c>
      <c r="AP15">
        <f t="shared" si="13"/>
        <v>0.12088782275039552</v>
      </c>
      <c r="AQ15">
        <f t="shared" si="14"/>
        <v>1.4975475356263781</v>
      </c>
      <c r="AR15">
        <f t="shared" si="15"/>
        <v>21.884283475812488</v>
      </c>
      <c r="AS15">
        <f t="shared" si="16"/>
        <v>15.769923143323474</v>
      </c>
      <c r="AT15">
        <f t="shared" si="17"/>
        <v>11.139807224273682</v>
      </c>
      <c r="AU15">
        <f t="shared" si="18"/>
        <v>1.3297867721558774</v>
      </c>
      <c r="AV15">
        <f t="shared" si="19"/>
        <v>0.27530111245949512</v>
      </c>
      <c r="AW15">
        <f t="shared" si="20"/>
        <v>0.4184073587774001</v>
      </c>
      <c r="AX15">
        <f t="shared" si="21"/>
        <v>0.91137941337847728</v>
      </c>
      <c r="AY15">
        <f t="shared" si="22"/>
        <v>0.17449472611469571</v>
      </c>
      <c r="AZ15">
        <f t="shared" si="23"/>
        <v>19.959322583395206</v>
      </c>
      <c r="BA15">
        <f t="shared" si="24"/>
        <v>0.76845400822294441</v>
      </c>
      <c r="BB15">
        <f t="shared" si="25"/>
        <v>34.000890575147849</v>
      </c>
      <c r="BC15">
        <f t="shared" si="26"/>
        <v>372.97196824090435</v>
      </c>
      <c r="BD15">
        <f t="shared" si="27"/>
        <v>1.2633041613801702E-2</v>
      </c>
    </row>
    <row r="16" spans="1:114" x14ac:dyDescent="0.25">
      <c r="A16" s="1">
        <v>3</v>
      </c>
      <c r="B16" s="1" t="s">
        <v>73</v>
      </c>
      <c r="C16" s="1">
        <v>1448.5000073201954</v>
      </c>
      <c r="D16" s="1">
        <v>0</v>
      </c>
      <c r="E16">
        <f t="shared" si="0"/>
        <v>13.885533049929508</v>
      </c>
      <c r="F16">
        <f t="shared" si="1"/>
        <v>0.30478369564302299</v>
      </c>
      <c r="G16">
        <f t="shared" si="2"/>
        <v>291.57986257856834</v>
      </c>
      <c r="H16">
        <f t="shared" si="3"/>
        <v>4.4020297708796612</v>
      </c>
      <c r="I16">
        <f t="shared" si="4"/>
        <v>1.0790922570260222</v>
      </c>
      <c r="J16">
        <f t="shared" si="5"/>
        <v>12.941683769226074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9.3371982574462891</v>
      </c>
      <c r="P16" s="1">
        <v>12.941683769226074</v>
      </c>
      <c r="Q16" s="1">
        <v>6.870844841003418</v>
      </c>
      <c r="R16" s="1">
        <v>398.31350708007812</v>
      </c>
      <c r="S16" s="1">
        <v>379.64028930664062</v>
      </c>
      <c r="T16" s="1">
        <v>0.86138933897018433</v>
      </c>
      <c r="U16" s="1">
        <v>6.1129827499389648</v>
      </c>
      <c r="V16" s="1">
        <v>5.0001735687255859</v>
      </c>
      <c r="W16" s="1">
        <v>35.484504699707031</v>
      </c>
      <c r="X16" s="1">
        <v>499.86203002929687</v>
      </c>
      <c r="Y16" s="1">
        <v>1499.578125</v>
      </c>
      <c r="Z16" s="1">
        <v>160.82920837402344</v>
      </c>
      <c r="AA16" s="1">
        <v>68.430061340332031</v>
      </c>
      <c r="AB16" s="1">
        <v>-2.0846519470214844</v>
      </c>
      <c r="AC16" s="1">
        <v>0.2760452926158905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0.83310338338216139</v>
      </c>
      <c r="AL16">
        <f t="shared" si="9"/>
        <v>4.4020297708796613E-3</v>
      </c>
      <c r="AM16">
        <f t="shared" si="10"/>
        <v>286.09168376922605</v>
      </c>
      <c r="AN16">
        <f t="shared" si="11"/>
        <v>282.48719825744627</v>
      </c>
      <c r="AO16">
        <f t="shared" si="12"/>
        <v>239.93249463709071</v>
      </c>
      <c r="AP16">
        <f t="shared" si="13"/>
        <v>0.12173493026387625</v>
      </c>
      <c r="AQ16">
        <f t="shared" si="14"/>
        <v>1.4974040415767371</v>
      </c>
      <c r="AR16">
        <f t="shared" si="15"/>
        <v>21.882254848925314</v>
      </c>
      <c r="AS16">
        <f t="shared" si="16"/>
        <v>15.769272098986349</v>
      </c>
      <c r="AT16">
        <f t="shared" si="17"/>
        <v>11.139441013336182</v>
      </c>
      <c r="AU16">
        <f t="shared" si="18"/>
        <v>1.3297544589646766</v>
      </c>
      <c r="AV16">
        <f t="shared" si="19"/>
        <v>0.27524490724477629</v>
      </c>
      <c r="AW16">
        <f t="shared" si="20"/>
        <v>0.41831178455071494</v>
      </c>
      <c r="AX16">
        <f t="shared" si="21"/>
        <v>0.91144267441396165</v>
      </c>
      <c r="AY16">
        <f t="shared" si="22"/>
        <v>0.17445859810645895</v>
      </c>
      <c r="AZ16">
        <f t="shared" si="23"/>
        <v>19.952827881857015</v>
      </c>
      <c r="BA16">
        <f t="shared" si="24"/>
        <v>0.76804246227685102</v>
      </c>
      <c r="BB16">
        <f t="shared" si="25"/>
        <v>33.99616455155644</v>
      </c>
      <c r="BC16">
        <f t="shared" si="26"/>
        <v>373.03977191329949</v>
      </c>
      <c r="BD16">
        <f t="shared" si="27"/>
        <v>1.2654277157374848E-2</v>
      </c>
    </row>
    <row r="17" spans="1:114" x14ac:dyDescent="0.25">
      <c r="A17" s="1">
        <v>4</v>
      </c>
      <c r="B17" s="1" t="s">
        <v>73</v>
      </c>
      <c r="C17" s="1">
        <v>1449.0000073090196</v>
      </c>
      <c r="D17" s="1">
        <v>0</v>
      </c>
      <c r="E17">
        <f t="shared" si="0"/>
        <v>13.931660482873905</v>
      </c>
      <c r="F17">
        <f t="shared" si="1"/>
        <v>0.30490637075810828</v>
      </c>
      <c r="G17">
        <f t="shared" si="2"/>
        <v>291.45921753419486</v>
      </c>
      <c r="H17">
        <f t="shared" si="3"/>
        <v>4.4018532288001371</v>
      </c>
      <c r="I17">
        <f t="shared" si="4"/>
        <v>1.0786608338325951</v>
      </c>
      <c r="J17">
        <f t="shared" si="5"/>
        <v>12.936978340148926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9.3385429382324219</v>
      </c>
      <c r="P17" s="1">
        <v>12.936978340148926</v>
      </c>
      <c r="Q17" s="1">
        <v>6.8717427253723145</v>
      </c>
      <c r="R17" s="1">
        <v>398.4803466796875</v>
      </c>
      <c r="S17" s="1">
        <v>379.75103759765625</v>
      </c>
      <c r="T17" s="1">
        <v>0.86110633611679077</v>
      </c>
      <c r="U17" s="1">
        <v>6.1125526428222656</v>
      </c>
      <c r="V17" s="1">
        <v>4.9980783462524414</v>
      </c>
      <c r="W17" s="1">
        <v>35.478797912597656</v>
      </c>
      <c r="X17" s="1">
        <v>499.856201171875</v>
      </c>
      <c r="Y17" s="1">
        <v>1499.5625</v>
      </c>
      <c r="Z17" s="1">
        <v>160.8546142578125</v>
      </c>
      <c r="AA17" s="1">
        <v>68.430061340332031</v>
      </c>
      <c r="AB17" s="1">
        <v>-2.0846519470214844</v>
      </c>
      <c r="AC17" s="1">
        <v>0.2760452926158905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0.83309366861979151</v>
      </c>
      <c r="AL17">
        <f t="shared" si="9"/>
        <v>4.4018532288001367E-3</v>
      </c>
      <c r="AM17">
        <f t="shared" si="10"/>
        <v>286.0869783401489</v>
      </c>
      <c r="AN17">
        <f t="shared" si="11"/>
        <v>282.4885429382324</v>
      </c>
      <c r="AO17">
        <f t="shared" si="12"/>
        <v>239.92999463714659</v>
      </c>
      <c r="AP17">
        <f t="shared" si="13"/>
        <v>0.12252800677685652</v>
      </c>
      <c r="AQ17">
        <f t="shared" si="14"/>
        <v>1.4969431861269313</v>
      </c>
      <c r="AR17">
        <f t="shared" si="15"/>
        <v>21.875520156002654</v>
      </c>
      <c r="AS17">
        <f t="shared" si="16"/>
        <v>15.762967513180389</v>
      </c>
      <c r="AT17">
        <f t="shared" si="17"/>
        <v>11.137760639190674</v>
      </c>
      <c r="AU17">
        <f t="shared" si="18"/>
        <v>1.329606197404164</v>
      </c>
      <c r="AV17">
        <f t="shared" si="19"/>
        <v>0.27534495207595161</v>
      </c>
      <c r="AW17">
        <f t="shared" si="20"/>
        <v>0.4182823522943363</v>
      </c>
      <c r="AX17">
        <f t="shared" si="21"/>
        <v>0.91132384510982767</v>
      </c>
      <c r="AY17">
        <f t="shared" si="22"/>
        <v>0.17452290581592267</v>
      </c>
      <c r="AZ17">
        <f t="shared" si="23"/>
        <v>19.944572134070132</v>
      </c>
      <c r="BA17">
        <f t="shared" si="24"/>
        <v>0.76750077992675292</v>
      </c>
      <c r="BB17">
        <f t="shared" si="25"/>
        <v>34.005055097679779</v>
      </c>
      <c r="BC17">
        <f t="shared" si="26"/>
        <v>373.1285934318704</v>
      </c>
      <c r="BD17">
        <f t="shared" si="27"/>
        <v>1.2696611588111827E-2</v>
      </c>
    </row>
    <row r="18" spans="1:114" x14ac:dyDescent="0.25">
      <c r="A18" s="1">
        <v>5</v>
      </c>
      <c r="B18" s="1" t="s">
        <v>74</v>
      </c>
      <c r="C18" s="1">
        <v>1449.5000072978437</v>
      </c>
      <c r="D18" s="1">
        <v>0</v>
      </c>
      <c r="E18">
        <f t="shared" si="0"/>
        <v>14.025994494049478</v>
      </c>
      <c r="F18">
        <f t="shared" si="1"/>
        <v>0.30512668842617618</v>
      </c>
      <c r="G18">
        <f t="shared" si="2"/>
        <v>291.04586632972308</v>
      </c>
      <c r="H18">
        <f t="shared" si="3"/>
        <v>4.4020708376179352</v>
      </c>
      <c r="I18">
        <f t="shared" si="4"/>
        <v>1.0780251996328778</v>
      </c>
      <c r="J18">
        <f t="shared" si="5"/>
        <v>12.930283546447754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9.3383779525756836</v>
      </c>
      <c r="P18" s="1">
        <v>12.930283546447754</v>
      </c>
      <c r="Q18" s="1">
        <v>6.8717608451843262</v>
      </c>
      <c r="R18" s="1">
        <v>398.6588134765625</v>
      </c>
      <c r="S18" s="1">
        <v>379.81549072265625</v>
      </c>
      <c r="T18" s="1">
        <v>0.86040955781936646</v>
      </c>
      <c r="U18" s="1">
        <v>6.1122121810913086</v>
      </c>
      <c r="V18" s="1">
        <v>4.9941306114196777</v>
      </c>
      <c r="W18" s="1">
        <v>35.477508544921875</v>
      </c>
      <c r="X18" s="1">
        <v>499.84716796875</v>
      </c>
      <c r="Y18" s="1">
        <v>1499.5009765625</v>
      </c>
      <c r="Z18" s="1">
        <v>160.77320861816406</v>
      </c>
      <c r="AA18" s="1">
        <v>68.430625915527344</v>
      </c>
      <c r="AB18" s="1">
        <v>-2.0846519470214844</v>
      </c>
      <c r="AC18" s="1">
        <v>0.2760452926158905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0.83307861328124988</v>
      </c>
      <c r="AL18">
        <f t="shared" si="9"/>
        <v>4.4020708376179352E-3</v>
      </c>
      <c r="AM18">
        <f t="shared" si="10"/>
        <v>286.08028354644773</v>
      </c>
      <c r="AN18">
        <f t="shared" si="11"/>
        <v>282.48837795257566</v>
      </c>
      <c r="AO18">
        <f t="shared" si="12"/>
        <v>239.92015088736662</v>
      </c>
      <c r="AP18">
        <f t="shared" si="13"/>
        <v>0.1230888324948573</v>
      </c>
      <c r="AQ18">
        <f t="shared" si="14"/>
        <v>1.4962877049134666</v>
      </c>
      <c r="AR18">
        <f t="shared" si="15"/>
        <v>21.86576090595058</v>
      </c>
      <c r="AS18">
        <f t="shared" si="16"/>
        <v>15.753548724859272</v>
      </c>
      <c r="AT18">
        <f t="shared" si="17"/>
        <v>11.134330749511719</v>
      </c>
      <c r="AU18">
        <f t="shared" si="18"/>
        <v>1.3293036190213561</v>
      </c>
      <c r="AV18">
        <f t="shared" si="19"/>
        <v>0.27552460742115403</v>
      </c>
      <c r="AW18">
        <f t="shared" si="20"/>
        <v>0.41826250528058884</v>
      </c>
      <c r="AX18">
        <f t="shared" si="21"/>
        <v>0.91104111374076724</v>
      </c>
      <c r="AY18">
        <f t="shared" si="22"/>
        <v>0.1746383879401224</v>
      </c>
      <c r="AZ18">
        <f t="shared" si="23"/>
        <v>19.916450803069857</v>
      </c>
      <c r="BA18">
        <f t="shared" si="24"/>
        <v>0.76628224345448481</v>
      </c>
      <c r="BB18">
        <f t="shared" si="25"/>
        <v>34.020011375277463</v>
      </c>
      <c r="BC18">
        <f t="shared" si="26"/>
        <v>373.14820468588789</v>
      </c>
      <c r="BD18">
        <f t="shared" si="27"/>
        <v>1.2787532842046345E-2</v>
      </c>
    </row>
    <row r="19" spans="1:114" x14ac:dyDescent="0.25">
      <c r="A19" s="1">
        <v>6</v>
      </c>
      <c r="B19" s="1" t="s">
        <v>74</v>
      </c>
      <c r="C19" s="1">
        <v>1450.0000072866678</v>
      </c>
      <c r="D19" s="1">
        <v>0</v>
      </c>
      <c r="E19">
        <f t="shared" si="0"/>
        <v>14.113654060935472</v>
      </c>
      <c r="F19">
        <f t="shared" si="1"/>
        <v>0.30512551156594075</v>
      </c>
      <c r="G19">
        <f t="shared" si="2"/>
        <v>290.6320390781504</v>
      </c>
      <c r="H19">
        <f t="shared" si="3"/>
        <v>4.4017599281963093</v>
      </c>
      <c r="I19">
        <f t="shared" si="4"/>
        <v>1.0779526590804305</v>
      </c>
      <c r="J19">
        <f t="shared" si="5"/>
        <v>12.928609848022461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9.3386096954345703</v>
      </c>
      <c r="P19" s="1">
        <v>12.928609848022461</v>
      </c>
      <c r="Q19" s="1">
        <v>6.8716793060302734</v>
      </c>
      <c r="R19" s="1">
        <v>398.8482666015625</v>
      </c>
      <c r="S19" s="1">
        <v>379.899169921875</v>
      </c>
      <c r="T19" s="1">
        <v>0.85938245058059692</v>
      </c>
      <c r="U19" s="1">
        <v>6.1108903884887695</v>
      </c>
      <c r="V19" s="1">
        <v>4.9880814552307129</v>
      </c>
      <c r="W19" s="1">
        <v>35.469215393066406</v>
      </c>
      <c r="X19" s="1">
        <v>499.840576171875</v>
      </c>
      <c r="Y19" s="1">
        <v>1499.4884033203125</v>
      </c>
      <c r="Z19" s="1">
        <v>160.65385437011719</v>
      </c>
      <c r="AA19" s="1">
        <v>68.430488586425781</v>
      </c>
      <c r="AB19" s="1">
        <v>-2.0846519470214844</v>
      </c>
      <c r="AC19" s="1">
        <v>0.2760452926158905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0.83306762695312486</v>
      </c>
      <c r="AL19">
        <f t="shared" si="9"/>
        <v>4.4017599281963096E-3</v>
      </c>
      <c r="AM19">
        <f t="shared" si="10"/>
        <v>286.07860984802244</v>
      </c>
      <c r="AN19">
        <f t="shared" si="11"/>
        <v>282.48860969543455</v>
      </c>
      <c r="AO19">
        <f t="shared" si="12"/>
        <v>239.91813916866158</v>
      </c>
      <c r="AP19">
        <f t="shared" si="13"/>
        <v>0.1234602779122865</v>
      </c>
      <c r="AQ19">
        <f t="shared" si="14"/>
        <v>1.4961238740628102</v>
      </c>
      <c r="AR19">
        <f t="shared" si="15"/>
        <v>21.863410666332566</v>
      </c>
      <c r="AS19">
        <f t="shared" si="16"/>
        <v>15.752520277843796</v>
      </c>
      <c r="AT19">
        <f t="shared" si="17"/>
        <v>11.133609771728516</v>
      </c>
      <c r="AU19">
        <f t="shared" si="18"/>
        <v>1.3292400234362669</v>
      </c>
      <c r="AV19">
        <f t="shared" si="19"/>
        <v>0.27552364783174799</v>
      </c>
      <c r="AW19">
        <f t="shared" si="20"/>
        <v>0.41817121498237975</v>
      </c>
      <c r="AX19">
        <f t="shared" si="21"/>
        <v>0.91106880845388716</v>
      </c>
      <c r="AY19">
        <f t="shared" si="22"/>
        <v>0.17463777111216591</v>
      </c>
      <c r="AZ19">
        <f t="shared" si="23"/>
        <v>19.888092432987023</v>
      </c>
      <c r="BA19">
        <f t="shared" si="24"/>
        <v>0.76502414874430469</v>
      </c>
      <c r="BB19">
        <f t="shared" si="25"/>
        <v>34.017324801691053</v>
      </c>
      <c r="BC19">
        <f t="shared" si="26"/>
        <v>373.19021472528084</v>
      </c>
      <c r="BD19">
        <f t="shared" si="27"/>
        <v>1.2864987756524478E-2</v>
      </c>
    </row>
    <row r="20" spans="1:114" x14ac:dyDescent="0.25">
      <c r="A20" s="1">
        <v>7</v>
      </c>
      <c r="B20" s="1" t="s">
        <v>75</v>
      </c>
      <c r="C20" s="1">
        <v>1450.500007275492</v>
      </c>
      <c r="D20" s="1">
        <v>0</v>
      </c>
      <c r="E20">
        <f t="shared" si="0"/>
        <v>14.15494540515599</v>
      </c>
      <c r="F20">
        <f t="shared" si="1"/>
        <v>0.30488692651322225</v>
      </c>
      <c r="G20">
        <f t="shared" si="2"/>
        <v>290.43667946518946</v>
      </c>
      <c r="H20">
        <f t="shared" si="3"/>
        <v>4.4006444159968998</v>
      </c>
      <c r="I20">
        <f t="shared" si="4"/>
        <v>1.0784330839872227</v>
      </c>
      <c r="J20">
        <f t="shared" si="5"/>
        <v>12.932452201843262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9.3384265899658203</v>
      </c>
      <c r="P20" s="1">
        <v>12.932452201843262</v>
      </c>
      <c r="Q20" s="1">
        <v>6.871971607208252</v>
      </c>
      <c r="R20" s="1">
        <v>399.00088500976563</v>
      </c>
      <c r="S20" s="1">
        <v>380.00106811523438</v>
      </c>
      <c r="T20" s="1">
        <v>0.8589024543762207</v>
      </c>
      <c r="U20" s="1">
        <v>6.109398365020752</v>
      </c>
      <c r="V20" s="1">
        <v>4.9853310585021973</v>
      </c>
      <c r="W20" s="1">
        <v>35.460807800292969</v>
      </c>
      <c r="X20" s="1">
        <v>499.81097412109375</v>
      </c>
      <c r="Y20" s="1">
        <v>1499.5301513671875</v>
      </c>
      <c r="Z20" s="1">
        <v>160.51502990722656</v>
      </c>
      <c r="AA20" s="1">
        <v>68.430130004882813</v>
      </c>
      <c r="AB20" s="1">
        <v>-2.0846519470214844</v>
      </c>
      <c r="AC20" s="1">
        <v>0.2760452926158905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0.83301829020182283</v>
      </c>
      <c r="AL20">
        <f t="shared" si="9"/>
        <v>4.4006444159968997E-3</v>
      </c>
      <c r="AM20">
        <f t="shared" si="10"/>
        <v>286.08245220184324</v>
      </c>
      <c r="AN20">
        <f t="shared" si="11"/>
        <v>282.4884265899658</v>
      </c>
      <c r="AO20">
        <f t="shared" si="12"/>
        <v>239.92481885601228</v>
      </c>
      <c r="AP20">
        <f t="shared" si="13"/>
        <v>0.12364418070672287</v>
      </c>
      <c r="AQ20">
        <f t="shared" si="14"/>
        <v>1.4965000083572113</v>
      </c>
      <c r="AR20">
        <f t="shared" si="15"/>
        <v>21.869021851199594</v>
      </c>
      <c r="AS20">
        <f t="shared" si="16"/>
        <v>15.759623486178842</v>
      </c>
      <c r="AT20">
        <f t="shared" si="17"/>
        <v>11.135439395904541</v>
      </c>
      <c r="AU20">
        <f t="shared" si="18"/>
        <v>1.3294014150783966</v>
      </c>
      <c r="AV20">
        <f t="shared" si="19"/>
        <v>0.27532909529569688</v>
      </c>
      <c r="AW20">
        <f t="shared" si="20"/>
        <v>0.41806692436998855</v>
      </c>
      <c r="AX20">
        <f t="shared" si="21"/>
        <v>0.911334490708408</v>
      </c>
      <c r="AY20">
        <f t="shared" si="22"/>
        <v>0.1745127132091446</v>
      </c>
      <c r="AZ20">
        <f t="shared" si="23"/>
        <v>19.874619733989391</v>
      </c>
      <c r="BA20">
        <f t="shared" si="24"/>
        <v>0.76430490289336572</v>
      </c>
      <c r="BB20">
        <f t="shared" si="25"/>
        <v>33.999364541816576</v>
      </c>
      <c r="BC20">
        <f t="shared" si="26"/>
        <v>373.27248499116047</v>
      </c>
      <c r="BD20">
        <f t="shared" si="27"/>
        <v>1.2892971441782183E-2</v>
      </c>
    </row>
    <row r="21" spans="1:114" x14ac:dyDescent="0.25">
      <c r="A21" s="1">
        <v>8</v>
      </c>
      <c r="B21" s="1" t="s">
        <v>75</v>
      </c>
      <c r="C21" s="1">
        <v>1451.0000072643161</v>
      </c>
      <c r="D21" s="1">
        <v>0</v>
      </c>
      <c r="E21">
        <f t="shared" si="0"/>
        <v>14.231221362537614</v>
      </c>
      <c r="F21">
        <f t="shared" si="1"/>
        <v>0.30486912841537606</v>
      </c>
      <c r="G21">
        <f t="shared" si="2"/>
        <v>290.07391353742383</v>
      </c>
      <c r="H21">
        <f t="shared" si="3"/>
        <v>4.4010194729961309</v>
      </c>
      <c r="I21">
        <f t="shared" si="4"/>
        <v>1.0785805252928198</v>
      </c>
      <c r="J21">
        <f t="shared" si="5"/>
        <v>12.933276176452637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9.3379297256469727</v>
      </c>
      <c r="P21" s="1">
        <v>12.933276176452637</v>
      </c>
      <c r="Q21" s="1">
        <v>6.8714094161987305</v>
      </c>
      <c r="R21" s="1">
        <v>399.16824340820312</v>
      </c>
      <c r="S21" s="1">
        <v>380.07730102539062</v>
      </c>
      <c r="T21" s="1">
        <v>0.85775983333587646</v>
      </c>
      <c r="U21" s="1">
        <v>6.1084294319152832</v>
      </c>
      <c r="V21" s="1">
        <v>4.9788594245910645</v>
      </c>
      <c r="W21" s="1">
        <v>35.456321716308594</v>
      </c>
      <c r="X21" s="1">
        <v>499.8375244140625</v>
      </c>
      <c r="Y21" s="1">
        <v>1499.4696044921875</v>
      </c>
      <c r="Z21" s="1">
        <v>160.38285827636719</v>
      </c>
      <c r="AA21" s="1">
        <v>68.4300537109375</v>
      </c>
      <c r="AB21" s="1">
        <v>-2.0846519470214844</v>
      </c>
      <c r="AC21" s="1">
        <v>0.2760452926158905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0.83306254069010399</v>
      </c>
      <c r="AL21">
        <f t="shared" si="9"/>
        <v>4.4010194729961309E-3</v>
      </c>
      <c r="AM21">
        <f t="shared" si="10"/>
        <v>286.08327617645261</v>
      </c>
      <c r="AN21">
        <f t="shared" si="11"/>
        <v>282.48792972564695</v>
      </c>
      <c r="AO21">
        <f t="shared" si="12"/>
        <v>239.91513135622881</v>
      </c>
      <c r="AP21">
        <f t="shared" si="13"/>
        <v>0.12317018573459101</v>
      </c>
      <c r="AQ21">
        <f t="shared" si="14"/>
        <v>1.4965806794082541</v>
      </c>
      <c r="AR21">
        <f t="shared" si="15"/>
        <v>21.870225116731838</v>
      </c>
      <c r="AS21">
        <f t="shared" si="16"/>
        <v>15.761795684816555</v>
      </c>
      <c r="AT21">
        <f t="shared" si="17"/>
        <v>11.135602951049805</v>
      </c>
      <c r="AU21">
        <f t="shared" si="18"/>
        <v>1.3294158431619214</v>
      </c>
      <c r="AV21">
        <f t="shared" si="19"/>
        <v>0.27531458077634774</v>
      </c>
      <c r="AW21">
        <f t="shared" si="20"/>
        <v>0.41800015411543429</v>
      </c>
      <c r="AX21">
        <f t="shared" si="21"/>
        <v>0.91141568904648707</v>
      </c>
      <c r="AY21">
        <f t="shared" si="22"/>
        <v>0.17450338341108468</v>
      </c>
      <c r="AZ21">
        <f t="shared" si="23"/>
        <v>19.849773483507754</v>
      </c>
      <c r="BA21">
        <f t="shared" si="24"/>
        <v>0.76319715161849611</v>
      </c>
      <c r="BB21">
        <f t="shared" si="25"/>
        <v>33.993517819139953</v>
      </c>
      <c r="BC21">
        <f t="shared" si="26"/>
        <v>373.31245996425514</v>
      </c>
      <c r="BD21">
        <f t="shared" si="27"/>
        <v>1.2958830171965561E-2</v>
      </c>
    </row>
    <row r="22" spans="1:114" x14ac:dyDescent="0.25">
      <c r="A22" s="1">
        <v>9</v>
      </c>
      <c r="B22" s="1" t="s">
        <v>76</v>
      </c>
      <c r="C22" s="1">
        <v>1451.5000072531402</v>
      </c>
      <c r="D22" s="1">
        <v>0</v>
      </c>
      <c r="E22">
        <f t="shared" si="0"/>
        <v>14.300130733077387</v>
      </c>
      <c r="F22">
        <f t="shared" si="1"/>
        <v>0.30495129504916246</v>
      </c>
      <c r="G22">
        <f t="shared" si="2"/>
        <v>289.76378227145602</v>
      </c>
      <c r="H22">
        <f t="shared" si="3"/>
        <v>4.4002696404760266</v>
      </c>
      <c r="I22">
        <f t="shared" si="4"/>
        <v>1.0781397351920823</v>
      </c>
      <c r="J22">
        <f t="shared" si="5"/>
        <v>12.928369522094727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9.3379240036010742</v>
      </c>
      <c r="P22" s="1">
        <v>12.928369522094727</v>
      </c>
      <c r="Q22" s="1">
        <v>6.8714299201965332</v>
      </c>
      <c r="R22" s="1">
        <v>399.30874633789062</v>
      </c>
      <c r="S22" s="1">
        <v>380.1351318359375</v>
      </c>
      <c r="T22" s="1">
        <v>0.85806930065155029</v>
      </c>
      <c r="U22" s="1">
        <v>6.1078448295593262</v>
      </c>
      <c r="V22" s="1">
        <v>4.9806632995605469</v>
      </c>
      <c r="W22" s="1">
        <v>35.452987670898437</v>
      </c>
      <c r="X22" s="1">
        <v>499.8377685546875</v>
      </c>
      <c r="Y22" s="1">
        <v>1499.40234375</v>
      </c>
      <c r="Z22" s="1">
        <v>160.28790283203125</v>
      </c>
      <c r="AA22" s="1">
        <v>68.430130004882813</v>
      </c>
      <c r="AB22" s="1">
        <v>-2.0846519470214844</v>
      </c>
      <c r="AC22" s="1">
        <v>0.2760452926158905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0.83306294759114574</v>
      </c>
      <c r="AL22">
        <f t="shared" si="9"/>
        <v>4.4002696404760264E-3</v>
      </c>
      <c r="AM22">
        <f t="shared" si="10"/>
        <v>286.0783695220947</v>
      </c>
      <c r="AN22">
        <f t="shared" si="11"/>
        <v>282.48792400360105</v>
      </c>
      <c r="AO22">
        <f t="shared" si="12"/>
        <v>239.90436963771936</v>
      </c>
      <c r="AP22">
        <f t="shared" si="13"/>
        <v>0.12403467410297819</v>
      </c>
      <c r="AQ22">
        <f t="shared" si="14"/>
        <v>1.4961003509284783</v>
      </c>
      <c r="AR22">
        <f t="shared" si="15"/>
        <v>21.863181479002371</v>
      </c>
      <c r="AS22">
        <f t="shared" si="16"/>
        <v>15.755336649443045</v>
      </c>
      <c r="AT22">
        <f t="shared" si="17"/>
        <v>11.1331467628479</v>
      </c>
      <c r="AU22">
        <f t="shared" si="18"/>
        <v>1.3291991840332478</v>
      </c>
      <c r="AV22">
        <f t="shared" si="19"/>
        <v>0.27538158708212312</v>
      </c>
      <c r="AW22">
        <f t="shared" si="20"/>
        <v>0.41796061573639598</v>
      </c>
      <c r="AX22">
        <f t="shared" si="21"/>
        <v>0.91123856829685179</v>
      </c>
      <c r="AY22">
        <f t="shared" si="22"/>
        <v>0.17454645455736698</v>
      </c>
      <c r="AZ22">
        <f t="shared" si="23"/>
        <v>19.828573291542291</v>
      </c>
      <c r="BA22">
        <f t="shared" si="24"/>
        <v>0.76226519993557229</v>
      </c>
      <c r="BB22">
        <f t="shared" si="25"/>
        <v>34.001289797185294</v>
      </c>
      <c r="BC22">
        <f t="shared" si="26"/>
        <v>373.33753456031769</v>
      </c>
      <c r="BD22">
        <f t="shared" si="27"/>
        <v>1.3023680829885701E-2</v>
      </c>
    </row>
    <row r="23" spans="1:114" x14ac:dyDescent="0.25">
      <c r="A23" s="1">
        <v>10</v>
      </c>
      <c r="B23" s="1" t="s">
        <v>76</v>
      </c>
      <c r="C23" s="1">
        <v>1452.0000072419643</v>
      </c>
      <c r="D23" s="1">
        <v>0</v>
      </c>
      <c r="E23">
        <f t="shared" si="0"/>
        <v>14.345506072664156</v>
      </c>
      <c r="F23">
        <f t="shared" si="1"/>
        <v>0.30510117583304275</v>
      </c>
      <c r="G23">
        <f t="shared" si="2"/>
        <v>289.55735481250014</v>
      </c>
      <c r="H23">
        <f t="shared" si="3"/>
        <v>4.4005658690521123</v>
      </c>
      <c r="I23">
        <f t="shared" si="4"/>
        <v>1.0777265609497211</v>
      </c>
      <c r="J23">
        <f t="shared" si="5"/>
        <v>12.92330265045166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9.3373956680297852</v>
      </c>
      <c r="P23" s="1">
        <v>12.92330265045166</v>
      </c>
      <c r="Q23" s="1">
        <v>6.8717513084411621</v>
      </c>
      <c r="R23" s="1">
        <v>399.37332153320312</v>
      </c>
      <c r="S23" s="1">
        <v>380.14599609375</v>
      </c>
      <c r="T23" s="1">
        <v>0.85682809352874756</v>
      </c>
      <c r="U23" s="1">
        <v>6.1067037582397461</v>
      </c>
      <c r="V23" s="1">
        <v>4.9735808372497559</v>
      </c>
      <c r="W23" s="1">
        <v>35.447231292724609</v>
      </c>
      <c r="X23" s="1">
        <v>499.86245727539062</v>
      </c>
      <c r="Y23" s="1">
        <v>1499.4473876953125</v>
      </c>
      <c r="Z23" s="1">
        <v>160.04267883300781</v>
      </c>
      <c r="AA23" s="1">
        <v>68.429374694824219</v>
      </c>
      <c r="AB23" s="1">
        <v>-2.0846519470214844</v>
      </c>
      <c r="AC23" s="1">
        <v>0.2760452926158905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0.83310409545898434</v>
      </c>
      <c r="AL23">
        <f t="shared" si="9"/>
        <v>4.4005658690521128E-3</v>
      </c>
      <c r="AM23">
        <f t="shared" si="10"/>
        <v>286.07330265045164</v>
      </c>
      <c r="AN23">
        <f t="shared" si="11"/>
        <v>282.48739566802976</v>
      </c>
      <c r="AO23">
        <f t="shared" si="12"/>
        <v>239.91157666880827</v>
      </c>
      <c r="AP23">
        <f t="shared" si="13"/>
        <v>0.12451852134492879</v>
      </c>
      <c r="AQ23">
        <f t="shared" si="14"/>
        <v>1.4956044805725999</v>
      </c>
      <c r="AR23">
        <f t="shared" si="15"/>
        <v>21.856176345941719</v>
      </c>
      <c r="AS23">
        <f t="shared" si="16"/>
        <v>15.749472587701973</v>
      </c>
      <c r="AT23">
        <f t="shared" si="17"/>
        <v>11.130349159240723</v>
      </c>
      <c r="AU23">
        <f t="shared" si="18"/>
        <v>1.3289524466941613</v>
      </c>
      <c r="AV23">
        <f t="shared" si="19"/>
        <v>0.27550380477799852</v>
      </c>
      <c r="AW23">
        <f t="shared" si="20"/>
        <v>0.41787791962287885</v>
      </c>
      <c r="AX23">
        <f t="shared" si="21"/>
        <v>0.91107452707128256</v>
      </c>
      <c r="AY23">
        <f t="shared" si="22"/>
        <v>0.17462501593047228</v>
      </c>
      <c r="AZ23">
        <f t="shared" si="23"/>
        <v>19.814228728106734</v>
      </c>
      <c r="BA23">
        <f t="shared" si="24"/>
        <v>0.76170039350116092</v>
      </c>
      <c r="BB23">
        <f t="shared" si="25"/>
        <v>34.008126431639788</v>
      </c>
      <c r="BC23">
        <f t="shared" si="26"/>
        <v>373.32682955484773</v>
      </c>
      <c r="BD23">
        <f t="shared" si="27"/>
        <v>1.306800759074145E-2</v>
      </c>
    </row>
    <row r="24" spans="1:114" x14ac:dyDescent="0.25">
      <c r="A24" s="1">
        <v>11</v>
      </c>
      <c r="B24" s="1" t="s">
        <v>77</v>
      </c>
      <c r="C24" s="1">
        <v>1452.5000072307885</v>
      </c>
      <c r="D24" s="1">
        <v>0</v>
      </c>
      <c r="E24">
        <f t="shared" si="0"/>
        <v>14.358931908349829</v>
      </c>
      <c r="F24">
        <f t="shared" si="1"/>
        <v>0.30527584687279907</v>
      </c>
      <c r="G24">
        <f t="shared" si="2"/>
        <v>289.55351535816931</v>
      </c>
      <c r="H24">
        <f t="shared" si="3"/>
        <v>4.4029573255981003</v>
      </c>
      <c r="I24">
        <f t="shared" si="4"/>
        <v>1.0777511149666081</v>
      </c>
      <c r="J24">
        <f t="shared" si="5"/>
        <v>12.924427032470703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9.3370294570922852</v>
      </c>
      <c r="P24" s="1">
        <v>12.924427032470703</v>
      </c>
      <c r="Q24" s="1">
        <v>6.8712525367736816</v>
      </c>
      <c r="R24" s="1">
        <v>399.42153930664062</v>
      </c>
      <c r="S24" s="1">
        <v>380.17645263671875</v>
      </c>
      <c r="T24" s="1">
        <v>0.85513699054718018</v>
      </c>
      <c r="U24" s="1">
        <v>6.107966423034668</v>
      </c>
      <c r="V24" s="1">
        <v>4.9638762474060059</v>
      </c>
      <c r="W24" s="1">
        <v>35.455360412597656</v>
      </c>
      <c r="X24" s="1">
        <v>499.85223388671875</v>
      </c>
      <c r="Y24" s="1">
        <v>1499.45556640625</v>
      </c>
      <c r="Z24" s="1">
        <v>159.83128356933594</v>
      </c>
      <c r="AA24" s="1">
        <v>68.429222106933594</v>
      </c>
      <c r="AB24" s="1">
        <v>-2.0846519470214844</v>
      </c>
      <c r="AC24" s="1">
        <v>0.2760452926158905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0.83308705647786452</v>
      </c>
      <c r="AL24">
        <f t="shared" si="9"/>
        <v>4.4029573255981004E-3</v>
      </c>
      <c r="AM24">
        <f t="shared" si="10"/>
        <v>286.07442703247068</v>
      </c>
      <c r="AN24">
        <f t="shared" si="11"/>
        <v>282.48702945709226</v>
      </c>
      <c r="AO24">
        <f t="shared" si="12"/>
        <v>239.91288526252902</v>
      </c>
      <c r="AP24">
        <f t="shared" si="13"/>
        <v>0.1230852641389374</v>
      </c>
      <c r="AQ24">
        <f t="shared" si="14"/>
        <v>1.4957145059501402</v>
      </c>
      <c r="AR24">
        <f t="shared" si="15"/>
        <v>21.857832953482994</v>
      </c>
      <c r="AS24">
        <f t="shared" si="16"/>
        <v>15.749866530448326</v>
      </c>
      <c r="AT24">
        <f t="shared" si="17"/>
        <v>11.130728244781494</v>
      </c>
      <c r="AU24">
        <f t="shared" si="18"/>
        <v>1.3289858781456789</v>
      </c>
      <c r="AV24">
        <f t="shared" si="19"/>
        <v>0.27564622256256027</v>
      </c>
      <c r="AW24">
        <f t="shared" si="20"/>
        <v>0.41796339098353202</v>
      </c>
      <c r="AX24">
        <f t="shared" si="21"/>
        <v>0.91102248716214684</v>
      </c>
      <c r="AY24">
        <f t="shared" si="22"/>
        <v>0.17471656313743689</v>
      </c>
      <c r="AZ24">
        <f t="shared" si="23"/>
        <v>19.813921814287575</v>
      </c>
      <c r="BA24">
        <f t="shared" si="24"/>
        <v>0.76162927332812724</v>
      </c>
      <c r="BB24">
        <f t="shared" si="25"/>
        <v>34.015044382243822</v>
      </c>
      <c r="BC24">
        <f t="shared" si="26"/>
        <v>373.35090409853387</v>
      </c>
      <c r="BD24">
        <f t="shared" si="27"/>
        <v>1.3082054999262406E-2</v>
      </c>
    </row>
    <row r="25" spans="1:114" x14ac:dyDescent="0.25">
      <c r="A25" s="1">
        <v>12</v>
      </c>
      <c r="B25" s="1" t="s">
        <v>77</v>
      </c>
      <c r="C25" s="1">
        <v>1453.0000072196126</v>
      </c>
      <c r="D25" s="1">
        <v>0</v>
      </c>
      <c r="E25">
        <f t="shared" si="0"/>
        <v>14.351560725601379</v>
      </c>
      <c r="F25">
        <f t="shared" si="1"/>
        <v>0.30527111465972423</v>
      </c>
      <c r="G25">
        <f t="shared" si="2"/>
        <v>289.61561135244756</v>
      </c>
      <c r="H25">
        <f t="shared" si="3"/>
        <v>4.4035662867826897</v>
      </c>
      <c r="I25">
        <f t="shared" si="4"/>
        <v>1.0779105818605907</v>
      </c>
      <c r="J25">
        <f t="shared" si="5"/>
        <v>12.925819396972656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9.3372974395751953</v>
      </c>
      <c r="P25" s="1">
        <v>12.925819396972656</v>
      </c>
      <c r="Q25" s="1">
        <v>6.870607852935791</v>
      </c>
      <c r="R25" s="1">
        <v>399.4364013671875</v>
      </c>
      <c r="S25" s="1">
        <v>380.19989013671875</v>
      </c>
      <c r="T25" s="1">
        <v>0.85412603616714478</v>
      </c>
      <c r="U25" s="1">
        <v>6.1076483726501465</v>
      </c>
      <c r="V25" s="1">
        <v>4.9579005241394043</v>
      </c>
      <c r="W25" s="1">
        <v>35.452747344970703</v>
      </c>
      <c r="X25" s="1">
        <v>499.8555908203125</v>
      </c>
      <c r="Y25" s="1">
        <v>1499.4749755859375</v>
      </c>
      <c r="Z25" s="1">
        <v>159.55499267578125</v>
      </c>
      <c r="AA25" s="1">
        <v>68.428985595703125</v>
      </c>
      <c r="AB25" s="1">
        <v>-2.0846519470214844</v>
      </c>
      <c r="AC25" s="1">
        <v>0.2760452926158905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0.83309265136718735</v>
      </c>
      <c r="AL25">
        <f t="shared" si="9"/>
        <v>4.4035662867826899E-3</v>
      </c>
      <c r="AM25">
        <f t="shared" si="10"/>
        <v>286.07581939697263</v>
      </c>
      <c r="AN25">
        <f t="shared" si="11"/>
        <v>282.48729743957517</v>
      </c>
      <c r="AO25">
        <f t="shared" si="12"/>
        <v>239.9159907312096</v>
      </c>
      <c r="AP25">
        <f t="shared" si="13"/>
        <v>0.12266141658529447</v>
      </c>
      <c r="AQ25">
        <f t="shared" si="14"/>
        <v>1.4958507643762873</v>
      </c>
      <c r="AR25">
        <f t="shared" si="15"/>
        <v>21.859899739186204</v>
      </c>
      <c r="AS25">
        <f t="shared" si="16"/>
        <v>15.752251366536058</v>
      </c>
      <c r="AT25">
        <f t="shared" si="17"/>
        <v>11.131558418273926</v>
      </c>
      <c r="AU25">
        <f t="shared" si="18"/>
        <v>1.3290590935082671</v>
      </c>
      <c r="AV25">
        <f t="shared" si="19"/>
        <v>0.27564236436780981</v>
      </c>
      <c r="AW25">
        <f t="shared" si="20"/>
        <v>0.41794018251569648</v>
      </c>
      <c r="AX25">
        <f t="shared" si="21"/>
        <v>0.91111891099257059</v>
      </c>
      <c r="AY25">
        <f t="shared" si="22"/>
        <v>0.17471408304362956</v>
      </c>
      <c r="AZ25">
        <f t="shared" si="23"/>
        <v>19.818102497527388</v>
      </c>
      <c r="BA25">
        <f t="shared" si="24"/>
        <v>0.76174564713393955</v>
      </c>
      <c r="BB25">
        <f t="shared" si="25"/>
        <v>34.011134794248186</v>
      </c>
      <c r="BC25">
        <f t="shared" si="26"/>
        <v>373.3778455057851</v>
      </c>
      <c r="BD25">
        <f t="shared" si="27"/>
        <v>1.3072893108723668E-2</v>
      </c>
    </row>
    <row r="26" spans="1:114" x14ac:dyDescent="0.25">
      <c r="A26" s="1">
        <v>13</v>
      </c>
      <c r="B26" s="1" t="s">
        <v>78</v>
      </c>
      <c r="C26" s="1">
        <v>1453.5000072084367</v>
      </c>
      <c r="D26" s="1">
        <v>0</v>
      </c>
      <c r="E26">
        <f t="shared" si="0"/>
        <v>14.27693585943064</v>
      </c>
      <c r="F26">
        <f t="shared" si="1"/>
        <v>0.30514086996800571</v>
      </c>
      <c r="G26">
        <f t="shared" si="2"/>
        <v>290.04394341793113</v>
      </c>
      <c r="H26">
        <f t="shared" si="3"/>
        <v>4.4040264433978376</v>
      </c>
      <c r="I26">
        <f t="shared" si="4"/>
        <v>1.0784323343915165</v>
      </c>
      <c r="J26">
        <f t="shared" si="5"/>
        <v>12.93099308013916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9.3372945785522461</v>
      </c>
      <c r="P26" s="1">
        <v>12.93099308013916</v>
      </c>
      <c r="Q26" s="1">
        <v>6.8708109855651855</v>
      </c>
      <c r="R26" s="1">
        <v>399.3900146484375</v>
      </c>
      <c r="S26" s="1">
        <v>380.2431640625</v>
      </c>
      <c r="T26" s="1">
        <v>0.85350888967514038</v>
      </c>
      <c r="U26" s="1">
        <v>6.1074376106262207</v>
      </c>
      <c r="V26" s="1">
        <v>4.954308032989502</v>
      </c>
      <c r="W26" s="1">
        <v>35.451450347900391</v>
      </c>
      <c r="X26" s="1">
        <v>499.8692626953125</v>
      </c>
      <c r="Y26" s="1">
        <v>1499.452880859375</v>
      </c>
      <c r="Z26" s="1">
        <v>159.329833984375</v>
      </c>
      <c r="AA26" s="1">
        <v>68.4288330078125</v>
      </c>
      <c r="AB26" s="1">
        <v>-2.0846519470214844</v>
      </c>
      <c r="AC26" s="1">
        <v>0.2760452926158905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0.83311543782552067</v>
      </c>
      <c r="AL26">
        <f t="shared" si="9"/>
        <v>4.4040264433978377E-3</v>
      </c>
      <c r="AM26">
        <f t="shared" si="10"/>
        <v>286.08099308013914</v>
      </c>
      <c r="AN26">
        <f t="shared" si="11"/>
        <v>282.48729457855222</v>
      </c>
      <c r="AO26">
        <f t="shared" si="12"/>
        <v>239.91245557503862</v>
      </c>
      <c r="AP26">
        <f t="shared" si="13"/>
        <v>0.12174515327758133</v>
      </c>
      <c r="AQ26">
        <f t="shared" si="14"/>
        <v>1.4963571627546914</v>
      </c>
      <c r="AR26">
        <f t="shared" si="15"/>
        <v>21.867348849626776</v>
      </c>
      <c r="AS26">
        <f t="shared" si="16"/>
        <v>15.759911239000555</v>
      </c>
      <c r="AT26">
        <f t="shared" si="17"/>
        <v>11.134143829345703</v>
      </c>
      <c r="AU26">
        <f t="shared" si="18"/>
        <v>1.3292871310198475</v>
      </c>
      <c r="AV26">
        <f t="shared" si="19"/>
        <v>0.27553617072360742</v>
      </c>
      <c r="AW26">
        <f t="shared" si="20"/>
        <v>0.41792482836317502</v>
      </c>
      <c r="AX26">
        <f t="shared" si="21"/>
        <v>0.91136230265667251</v>
      </c>
      <c r="AY26">
        <f t="shared" si="22"/>
        <v>0.17464582088254874</v>
      </c>
      <c r="AZ26">
        <f t="shared" si="23"/>
        <v>19.847368569073026</v>
      </c>
      <c r="BA26">
        <f t="shared" si="24"/>
        <v>0.76278542477691202</v>
      </c>
      <c r="BB26">
        <f t="shared" si="25"/>
        <v>33.998560967990684</v>
      </c>
      <c r="BC26">
        <f t="shared" si="26"/>
        <v>373.45659251894187</v>
      </c>
      <c r="BD26">
        <f t="shared" si="27"/>
        <v>1.2997367939844994E-2</v>
      </c>
    </row>
    <row r="27" spans="1:114" x14ac:dyDescent="0.25">
      <c r="A27" s="1">
        <v>14</v>
      </c>
      <c r="B27" s="1" t="s">
        <v>78</v>
      </c>
      <c r="C27" s="1">
        <v>1454.0000071972609</v>
      </c>
      <c r="D27" s="1">
        <v>0</v>
      </c>
      <c r="E27">
        <f t="shared" si="0"/>
        <v>14.205240625744</v>
      </c>
      <c r="F27">
        <f t="shared" si="1"/>
        <v>0.30527953123869372</v>
      </c>
      <c r="G27">
        <f t="shared" si="2"/>
        <v>290.49151007852896</v>
      </c>
      <c r="H27">
        <f t="shared" si="3"/>
        <v>4.4038020263217659</v>
      </c>
      <c r="I27">
        <f t="shared" si="4"/>
        <v>1.0779332666388559</v>
      </c>
      <c r="J27">
        <f t="shared" si="5"/>
        <v>12.925557136535645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9.3372049331665039</v>
      </c>
      <c r="P27" s="1">
        <v>12.925557136535645</v>
      </c>
      <c r="Q27" s="1">
        <v>6.8702802658081055</v>
      </c>
      <c r="R27" s="1">
        <v>399.30865478515625</v>
      </c>
      <c r="S27" s="1">
        <v>380.24813842773437</v>
      </c>
      <c r="T27" s="1">
        <v>0.85338294506072998</v>
      </c>
      <c r="U27" s="1">
        <v>6.1069908142089844</v>
      </c>
      <c r="V27" s="1">
        <v>4.9535784721374512</v>
      </c>
      <c r="W27" s="1">
        <v>35.448867797851563</v>
      </c>
      <c r="X27" s="1">
        <v>499.87454223632812</v>
      </c>
      <c r="Y27" s="1">
        <v>1499.4918212890625</v>
      </c>
      <c r="Z27" s="1">
        <v>159.05389404296875</v>
      </c>
      <c r="AA27" s="1">
        <v>68.428436279296875</v>
      </c>
      <c r="AB27" s="1">
        <v>-2.0846519470214844</v>
      </c>
      <c r="AC27" s="1">
        <v>0.2760452926158905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0.83312423706054672</v>
      </c>
      <c r="AL27">
        <f t="shared" si="9"/>
        <v>4.403802026321766E-3</v>
      </c>
      <c r="AM27">
        <f t="shared" si="10"/>
        <v>286.07555713653562</v>
      </c>
      <c r="AN27">
        <f t="shared" si="11"/>
        <v>282.48720493316648</v>
      </c>
      <c r="AO27">
        <f t="shared" si="12"/>
        <v>239.91868604364936</v>
      </c>
      <c r="AP27">
        <f t="shared" si="13"/>
        <v>0.12258979487140417</v>
      </c>
      <c r="AQ27">
        <f t="shared" si="14"/>
        <v>1.4958250984272068</v>
      </c>
      <c r="AR27">
        <f t="shared" si="15"/>
        <v>21.859700144569441</v>
      </c>
      <c r="AS27">
        <f t="shared" si="16"/>
        <v>15.752709330360457</v>
      </c>
      <c r="AT27">
        <f t="shared" si="17"/>
        <v>11.131381034851074</v>
      </c>
      <c r="AU27">
        <f t="shared" si="18"/>
        <v>1.3290434492611245</v>
      </c>
      <c r="AV27">
        <f t="shared" si="19"/>
        <v>0.27564922643472117</v>
      </c>
      <c r="AW27">
        <f t="shared" si="20"/>
        <v>0.41789183178835082</v>
      </c>
      <c r="AX27">
        <f t="shared" si="21"/>
        <v>0.91115161747277362</v>
      </c>
      <c r="AY27">
        <f t="shared" si="22"/>
        <v>0.17471849406312892</v>
      </c>
      <c r="AZ27">
        <f t="shared" si="23"/>
        <v>19.877879787085345</v>
      </c>
      <c r="BA27">
        <f t="shared" si="24"/>
        <v>0.76395248450042441</v>
      </c>
      <c r="BB27">
        <f t="shared" si="25"/>
        <v>34.008819035292149</v>
      </c>
      <c r="BC27">
        <f t="shared" si="26"/>
        <v>373.49564736457745</v>
      </c>
      <c r="BD27">
        <f t="shared" si="27"/>
        <v>1.2934647597703857E-2</v>
      </c>
    </row>
    <row r="28" spans="1:114" x14ac:dyDescent="0.25">
      <c r="A28" s="1">
        <v>15</v>
      </c>
      <c r="B28" s="1" t="s">
        <v>79</v>
      </c>
      <c r="C28" s="1">
        <v>1454.500007186085</v>
      </c>
      <c r="D28" s="1">
        <v>0</v>
      </c>
      <c r="E28">
        <f t="shared" si="0"/>
        <v>14.127507674315883</v>
      </c>
      <c r="F28">
        <f t="shared" si="1"/>
        <v>0.30549165239612852</v>
      </c>
      <c r="G28">
        <f t="shared" si="2"/>
        <v>291.00851084320703</v>
      </c>
      <c r="H28">
        <f t="shared" si="3"/>
        <v>4.404255107416998</v>
      </c>
      <c r="I28">
        <f t="shared" si="4"/>
        <v>1.077370311587291</v>
      </c>
      <c r="J28">
        <f t="shared" si="5"/>
        <v>12.919347763061523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9.337224006652832</v>
      </c>
      <c r="P28" s="1">
        <v>12.919347763061523</v>
      </c>
      <c r="Q28" s="1">
        <v>6.8696532249450684</v>
      </c>
      <c r="R28" s="1">
        <v>399.23776245117187</v>
      </c>
      <c r="S28" s="1">
        <v>380.2711181640625</v>
      </c>
      <c r="T28" s="1">
        <v>0.85245347023010254</v>
      </c>
      <c r="U28" s="1">
        <v>6.1063566207885742</v>
      </c>
      <c r="V28" s="1">
        <v>4.9481630325317383</v>
      </c>
      <c r="W28" s="1">
        <v>35.445037841796875</v>
      </c>
      <c r="X28" s="1">
        <v>499.898193359375</v>
      </c>
      <c r="Y28" s="1">
        <v>1499.4632568359375</v>
      </c>
      <c r="Z28" s="1">
        <v>158.89164733886719</v>
      </c>
      <c r="AA28" s="1">
        <v>68.428237915039062</v>
      </c>
      <c r="AB28" s="1">
        <v>-2.0846519470214844</v>
      </c>
      <c r="AC28" s="1">
        <v>0.2760452926158905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0.83316365559895822</v>
      </c>
      <c r="AL28">
        <f t="shared" si="9"/>
        <v>4.4042551074169982E-3</v>
      </c>
      <c r="AM28">
        <f t="shared" si="10"/>
        <v>286.0693477630615</v>
      </c>
      <c r="AN28">
        <f t="shared" si="11"/>
        <v>282.48722400665281</v>
      </c>
      <c r="AO28">
        <f t="shared" si="12"/>
        <v>239.91411573125151</v>
      </c>
      <c r="AP28">
        <f t="shared" si="13"/>
        <v>0.12305151139668667</v>
      </c>
      <c r="AQ28">
        <f t="shared" si="14"/>
        <v>1.4952175352286856</v>
      </c>
      <c r="AR28">
        <f t="shared" si="15"/>
        <v>21.850884675492555</v>
      </c>
      <c r="AS28">
        <f t="shared" si="16"/>
        <v>15.744528054703981</v>
      </c>
      <c r="AT28">
        <f t="shared" si="17"/>
        <v>11.128285884857178</v>
      </c>
      <c r="AU28">
        <f t="shared" si="18"/>
        <v>1.3287705000653196</v>
      </c>
      <c r="AV28">
        <f t="shared" si="19"/>
        <v>0.27582215744696886</v>
      </c>
      <c r="AW28">
        <f t="shared" si="20"/>
        <v>0.41784722364139454</v>
      </c>
      <c r="AX28">
        <f t="shared" si="21"/>
        <v>0.91092327642392501</v>
      </c>
      <c r="AY28">
        <f t="shared" si="22"/>
        <v>0.17482965723262994</v>
      </c>
      <c r="AZ28">
        <f t="shared" si="23"/>
        <v>19.913199615280195</v>
      </c>
      <c r="BA28">
        <f t="shared" si="24"/>
        <v>0.76526587727247697</v>
      </c>
      <c r="BB28">
        <f t="shared" si="25"/>
        <v>34.021248362223268</v>
      </c>
      <c r="BC28">
        <f t="shared" si="26"/>
        <v>373.55557762315721</v>
      </c>
      <c r="BD28">
        <f t="shared" si="27"/>
        <v>1.2866504373600355E-2</v>
      </c>
      <c r="BE28">
        <f>AVERAGE(E14:E28)</f>
        <v>14.134959528968855</v>
      </c>
      <c r="BF28">
        <f>AVERAGE(O14:O28)</f>
        <v>9.3375591278076175</v>
      </c>
      <c r="BG28">
        <f>AVERAGE(P14:P28)</f>
        <v>12.931159845987956</v>
      </c>
      <c r="BH28" t="e">
        <f>AVERAGE(B14:B28)</f>
        <v>#DIV/0!</v>
      </c>
      <c r="BI28">
        <f t="shared" ref="BI28:DJ28" si="28">AVERAGE(C14:C28)</f>
        <v>1451.0333405969043</v>
      </c>
      <c r="BJ28">
        <f t="shared" si="28"/>
        <v>0</v>
      </c>
      <c r="BK28">
        <f t="shared" si="28"/>
        <v>14.134959528968855</v>
      </c>
      <c r="BL28">
        <f t="shared" si="28"/>
        <v>0.30506100227324556</v>
      </c>
      <c r="BM28">
        <f t="shared" si="28"/>
        <v>290.57396872434225</v>
      </c>
      <c r="BN28">
        <f t="shared" si="28"/>
        <v>4.4023370971349811</v>
      </c>
      <c r="BO28">
        <f t="shared" si="28"/>
        <v>1.0782859212091058</v>
      </c>
      <c r="BP28">
        <f t="shared" si="28"/>
        <v>12.931159845987956</v>
      </c>
      <c r="BQ28">
        <f t="shared" si="28"/>
        <v>6</v>
      </c>
      <c r="BR28">
        <f t="shared" si="28"/>
        <v>1.4200000166893005</v>
      </c>
      <c r="BS28">
        <f t="shared" si="28"/>
        <v>1</v>
      </c>
      <c r="BT28">
        <f t="shared" si="28"/>
        <v>2.8400000333786011</v>
      </c>
      <c r="BU28">
        <f t="shared" si="28"/>
        <v>9.3375591278076175</v>
      </c>
      <c r="BV28">
        <f t="shared" si="28"/>
        <v>12.931159845987956</v>
      </c>
      <c r="BW28">
        <f t="shared" si="28"/>
        <v>6.8710940361022947</v>
      </c>
      <c r="BX28">
        <f t="shared" si="28"/>
        <v>398.95632527669272</v>
      </c>
      <c r="BY28">
        <f t="shared" si="28"/>
        <v>379.98152262369791</v>
      </c>
      <c r="BZ28">
        <f t="shared" si="28"/>
        <v>0.85769708156585689</v>
      </c>
      <c r="CA28">
        <f t="shared" si="28"/>
        <v>6.1097423235575361</v>
      </c>
      <c r="CB28">
        <f t="shared" si="28"/>
        <v>4.9785923322041832</v>
      </c>
      <c r="CC28">
        <f t="shared" si="28"/>
        <v>35.464638010660806</v>
      </c>
      <c r="CD28">
        <f t="shared" si="28"/>
        <v>499.85554809570311</v>
      </c>
      <c r="CE28">
        <f t="shared" si="28"/>
        <v>1499.4978922526041</v>
      </c>
      <c r="CF28">
        <f t="shared" si="28"/>
        <v>160.18038736979167</v>
      </c>
      <c r="CG28">
        <f t="shared" si="28"/>
        <v>68.429679361979169</v>
      </c>
      <c r="CH28">
        <f t="shared" si="28"/>
        <v>-2.0846519470214844</v>
      </c>
      <c r="CI28">
        <f t="shared" si="28"/>
        <v>0.2760452926158905</v>
      </c>
      <c r="CJ28">
        <f t="shared" si="28"/>
        <v>0.75555557012557983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0.83309258015950516</v>
      </c>
      <c r="CR28">
        <f t="shared" si="28"/>
        <v>4.4023370971349824E-3</v>
      </c>
      <c r="CS28">
        <f t="shared" si="28"/>
        <v>286.081159845988</v>
      </c>
      <c r="CT28">
        <f t="shared" si="28"/>
        <v>282.48755912780769</v>
      </c>
      <c r="CU28">
        <f t="shared" si="28"/>
        <v>239.91965739779431</v>
      </c>
      <c r="CV28">
        <f t="shared" si="28"/>
        <v>0.12273922634051947</v>
      </c>
      <c r="CW28">
        <f t="shared" si="28"/>
        <v>1.4963736309290838</v>
      </c>
      <c r="CX28">
        <f t="shared" si="28"/>
        <v>21.86731897893797</v>
      </c>
      <c r="CY28">
        <f t="shared" si="28"/>
        <v>15.757576655380436</v>
      </c>
      <c r="CZ28">
        <f t="shared" si="28"/>
        <v>11.134359486897786</v>
      </c>
      <c r="DA28">
        <f t="shared" si="28"/>
        <v>1.3293061856070791</v>
      </c>
      <c r="DB28">
        <f t="shared" si="28"/>
        <v>0.27547103659736361</v>
      </c>
      <c r="DC28">
        <f t="shared" si="28"/>
        <v>0.41808770971997777</v>
      </c>
      <c r="DD28">
        <f t="shared" si="28"/>
        <v>0.91121847588710092</v>
      </c>
      <c r="DE28">
        <f t="shared" si="28"/>
        <v>0.17460395337810028</v>
      </c>
      <c r="DF28">
        <f t="shared" si="28"/>
        <v>19.883883729278278</v>
      </c>
      <c r="DG28">
        <f t="shared" si="28"/>
        <v>0.76470693372058374</v>
      </c>
      <c r="DH28">
        <f t="shared" si="28"/>
        <v>34.006496207218667</v>
      </c>
      <c r="DI28">
        <f t="shared" si="28"/>
        <v>373.26243982798161</v>
      </c>
      <c r="DJ28">
        <f t="shared" si="28"/>
        <v>1.2877763375011403E-2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>
        <v>16</v>
      </c>
      <c r="B31" s="1" t="s">
        <v>82</v>
      </c>
      <c r="C31" s="1">
        <v>1606.500006582588</v>
      </c>
      <c r="D31" s="1">
        <v>0</v>
      </c>
      <c r="E31">
        <f t="shared" ref="E31:E45" si="29">(R31-S31*(1000-T31)/(1000-U31))*AK31</f>
        <v>14.570065524451961</v>
      </c>
      <c r="F31">
        <f t="shared" ref="F31:F45" si="30">IF(AV31&lt;&gt;0,1/(1/AV31-1/N31),0)</f>
        <v>0.2963391448686013</v>
      </c>
      <c r="G31">
        <f t="shared" ref="G31:G45" si="31">((AY31-AL31/2)*S31-E31)/(AY31+AL31/2)</f>
        <v>284.64029160931005</v>
      </c>
      <c r="H31">
        <f t="shared" ref="H31:H45" si="32">AL31*1000</f>
        <v>4.6678611251227071</v>
      </c>
      <c r="I31">
        <f t="shared" ref="I31:I45" si="33">(AQ31-AW31)</f>
        <v>1.1704562423518765</v>
      </c>
      <c r="J31">
        <f t="shared" ref="J31:J45" si="34">(P31+AP31*D31)</f>
        <v>15.106005668640137</v>
      </c>
      <c r="K31" s="1">
        <v>6</v>
      </c>
      <c r="L31">
        <f t="shared" ref="L31:L45" si="35">(K31*AE31+AF31)</f>
        <v>1.4200000166893005</v>
      </c>
      <c r="M31" s="1">
        <v>1</v>
      </c>
      <c r="N31">
        <f t="shared" ref="N31:N45" si="36">L31*(M31+1)*(M31+1)/(M31*M31+1)</f>
        <v>2.8400000333786011</v>
      </c>
      <c r="O31" s="1">
        <v>13.244359016418457</v>
      </c>
      <c r="P31" s="1">
        <v>15.106005668640137</v>
      </c>
      <c r="Q31" s="1">
        <v>11.949923515319824</v>
      </c>
      <c r="R31" s="1">
        <v>399.06631469726562</v>
      </c>
      <c r="S31" s="1">
        <v>379.45196533203125</v>
      </c>
      <c r="T31" s="1">
        <v>2.5191001892089844</v>
      </c>
      <c r="U31" s="1">
        <v>8.0766515731811523</v>
      </c>
      <c r="V31" s="1">
        <v>11.28553581237793</v>
      </c>
      <c r="W31" s="1">
        <v>36.183292388916016</v>
      </c>
      <c r="X31" s="1">
        <v>499.87774658203125</v>
      </c>
      <c r="Y31" s="1">
        <v>1499.627685546875</v>
      </c>
      <c r="Z31" s="1">
        <v>142.80364990234375</v>
      </c>
      <c r="AA31" s="1">
        <v>68.423377990722656</v>
      </c>
      <c r="AB31" s="1">
        <v>-2.3234519958496094</v>
      </c>
      <c r="AC31" s="1">
        <v>0.25983425974845886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ref="AK31:AK45" si="37">X31*0.000001/(K31*0.0001)</f>
        <v>0.83312957763671869</v>
      </c>
      <c r="AL31">
        <f t="shared" ref="AL31:AL45" si="38">(U31-T31)/(1000-U31)*AK31</f>
        <v>4.667861125122707E-3</v>
      </c>
      <c r="AM31">
        <f t="shared" ref="AM31:AM45" si="39">(P31+273.15)</f>
        <v>288.25600566864011</v>
      </c>
      <c r="AN31">
        <f t="shared" ref="AN31:AN45" si="40">(O31+273.15)</f>
        <v>286.39435901641843</v>
      </c>
      <c r="AO31">
        <f t="shared" ref="AO31:AO45" si="41">(Y31*AG31+Z31*AH31)*AI31</f>
        <v>239.94042432441347</v>
      </c>
      <c r="AP31">
        <f t="shared" ref="AP31:AP45" si="42">((AO31+0.00000010773*(AN31^4-AM31^4))-AL31*44100)/(L31*51.4+0.00000043092*AM31^3)</f>
        <v>0.18075537254769145</v>
      </c>
      <c r="AQ31">
        <f t="shared" ref="AQ31:AQ45" si="43">0.61365*EXP(17.502*J31/(240.97+J31))</f>
        <v>1.7230880258430152</v>
      </c>
      <c r="AR31">
        <f t="shared" ref="AR31:AR45" si="44">AQ31*1000/AA31</f>
        <v>25.182738362853762</v>
      </c>
      <c r="AS31">
        <f t="shared" ref="AS31:AS45" si="45">(AR31-U31)</f>
        <v>17.106086789672609</v>
      </c>
      <c r="AT31">
        <f t="shared" ref="AT31:AT45" si="46">IF(D31,P31,(O31+P31)/2)</f>
        <v>14.175182342529297</v>
      </c>
      <c r="AU31">
        <f t="shared" ref="AU31:AU45" si="47">0.61365*EXP(17.502*AT31/(240.97+AT31))</f>
        <v>1.6226062535920585</v>
      </c>
      <c r="AV31">
        <f t="shared" ref="AV31:AV45" si="48">IF(AS31&lt;&gt;0,(1000-(AR31+U31)/2)/AS31*AL31,0)</f>
        <v>0.26833933879197286</v>
      </c>
      <c r="AW31">
        <f t="shared" ref="AW31:AW45" si="49">U31*AA31/1000</f>
        <v>0.55263178349113873</v>
      </c>
      <c r="AX31">
        <f t="shared" ref="AX31:AX45" si="50">(AU31-AW31)</f>
        <v>1.0699744701009197</v>
      </c>
      <c r="AY31">
        <f t="shared" ref="AY31:AY45" si="51">1/(1.6/F31+1.37/N31)</f>
        <v>0.17002137085387845</v>
      </c>
      <c r="AZ31">
        <f t="shared" ref="AZ31:AZ45" si="52">G31*AA31*0.001</f>
        <v>19.476050264173345</v>
      </c>
      <c r="BA31">
        <f t="shared" ref="BA31:BA45" si="53">G31/S31</f>
        <v>0.75013524138751453</v>
      </c>
      <c r="BB31">
        <f t="shared" ref="BB31:BB45" si="54">(1-AL31*AA31/AQ31/F31)*100</f>
        <v>37.45019645067633</v>
      </c>
      <c r="BC31">
        <f t="shared" ref="BC31:BC45" si="55">(S31-E31/(N31/1.35))</f>
        <v>372.52605398455489</v>
      </c>
      <c r="BD31">
        <f t="shared" ref="BD31:BD45" si="56">E31*BB31/100/BC31</f>
        <v>1.4647346416542863E-2</v>
      </c>
    </row>
    <row r="32" spans="1:114" x14ac:dyDescent="0.25">
      <c r="A32" s="1">
        <v>17</v>
      </c>
      <c r="B32" s="1" t="s">
        <v>83</v>
      </c>
      <c r="C32" s="1">
        <v>1606.500006582588</v>
      </c>
      <c r="D32" s="1">
        <v>0</v>
      </c>
      <c r="E32">
        <f t="shared" si="29"/>
        <v>14.570065524451961</v>
      </c>
      <c r="F32">
        <f t="shared" si="30"/>
        <v>0.2963391448686013</v>
      </c>
      <c r="G32">
        <f t="shared" si="31"/>
        <v>284.64029160931005</v>
      </c>
      <c r="H32">
        <f t="shared" si="32"/>
        <v>4.6678611251227071</v>
      </c>
      <c r="I32">
        <f t="shared" si="33"/>
        <v>1.1704562423518765</v>
      </c>
      <c r="J32">
        <f t="shared" si="34"/>
        <v>15.106005668640137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13.244359016418457</v>
      </c>
      <c r="P32" s="1">
        <v>15.106005668640137</v>
      </c>
      <c r="Q32" s="1">
        <v>11.949923515319824</v>
      </c>
      <c r="R32" s="1">
        <v>399.06631469726562</v>
      </c>
      <c r="S32" s="1">
        <v>379.45196533203125</v>
      </c>
      <c r="T32" s="1">
        <v>2.5191001892089844</v>
      </c>
      <c r="U32" s="1">
        <v>8.0766515731811523</v>
      </c>
      <c r="V32" s="1">
        <v>11.28553581237793</v>
      </c>
      <c r="W32" s="1">
        <v>36.183292388916016</v>
      </c>
      <c r="X32" s="1">
        <v>499.87774658203125</v>
      </c>
      <c r="Y32" s="1">
        <v>1499.627685546875</v>
      </c>
      <c r="Z32" s="1">
        <v>142.80364990234375</v>
      </c>
      <c r="AA32" s="1">
        <v>68.423377990722656</v>
      </c>
      <c r="AB32" s="1">
        <v>-2.3234519958496094</v>
      </c>
      <c r="AC32" s="1">
        <v>0.25983425974845886</v>
      </c>
      <c r="AD32" s="1">
        <v>0.66666668653488159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0.83312957763671869</v>
      </c>
      <c r="AL32">
        <f t="shared" si="38"/>
        <v>4.667861125122707E-3</v>
      </c>
      <c r="AM32">
        <f t="shared" si="39"/>
        <v>288.25600566864011</v>
      </c>
      <c r="AN32">
        <f t="shared" si="40"/>
        <v>286.39435901641843</v>
      </c>
      <c r="AO32">
        <f t="shared" si="41"/>
        <v>239.94042432441347</v>
      </c>
      <c r="AP32">
        <f t="shared" si="42"/>
        <v>0.18075537254769145</v>
      </c>
      <c r="AQ32">
        <f t="shared" si="43"/>
        <v>1.7230880258430152</v>
      </c>
      <c r="AR32">
        <f t="shared" si="44"/>
        <v>25.182738362853762</v>
      </c>
      <c r="AS32">
        <f t="shared" si="45"/>
        <v>17.106086789672609</v>
      </c>
      <c r="AT32">
        <f t="shared" si="46"/>
        <v>14.175182342529297</v>
      </c>
      <c r="AU32">
        <f t="shared" si="47"/>
        <v>1.6226062535920585</v>
      </c>
      <c r="AV32">
        <f t="shared" si="48"/>
        <v>0.26833933879197286</v>
      </c>
      <c r="AW32">
        <f t="shared" si="49"/>
        <v>0.55263178349113873</v>
      </c>
      <c r="AX32">
        <f t="shared" si="50"/>
        <v>1.0699744701009197</v>
      </c>
      <c r="AY32">
        <f t="shared" si="51"/>
        <v>0.17002137085387845</v>
      </c>
      <c r="AZ32">
        <f t="shared" si="52"/>
        <v>19.476050264173345</v>
      </c>
      <c r="BA32">
        <f t="shared" si="53"/>
        <v>0.75013524138751453</v>
      </c>
      <c r="BB32">
        <f t="shared" si="54"/>
        <v>37.45019645067633</v>
      </c>
      <c r="BC32">
        <f t="shared" si="55"/>
        <v>372.52605398455489</v>
      </c>
      <c r="BD32">
        <f t="shared" si="56"/>
        <v>1.4647346416542863E-2</v>
      </c>
    </row>
    <row r="33" spans="1:114" x14ac:dyDescent="0.25">
      <c r="A33" s="1">
        <v>18</v>
      </c>
      <c r="B33" s="1" t="s">
        <v>83</v>
      </c>
      <c r="C33" s="1">
        <v>1606.500006582588</v>
      </c>
      <c r="D33" s="1">
        <v>0</v>
      </c>
      <c r="E33">
        <f t="shared" si="29"/>
        <v>14.570065524451961</v>
      </c>
      <c r="F33">
        <f t="shared" si="30"/>
        <v>0.2963391448686013</v>
      </c>
      <c r="G33">
        <f t="shared" si="31"/>
        <v>284.64029160931005</v>
      </c>
      <c r="H33">
        <f t="shared" si="32"/>
        <v>4.6678611251227071</v>
      </c>
      <c r="I33">
        <f t="shared" si="33"/>
        <v>1.1704562423518765</v>
      </c>
      <c r="J33">
        <f t="shared" si="34"/>
        <v>15.106005668640137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13.244359016418457</v>
      </c>
      <c r="P33" s="1">
        <v>15.106005668640137</v>
      </c>
      <c r="Q33" s="1">
        <v>11.949923515319824</v>
      </c>
      <c r="R33" s="1">
        <v>399.06631469726562</v>
      </c>
      <c r="S33" s="1">
        <v>379.45196533203125</v>
      </c>
      <c r="T33" s="1">
        <v>2.5191001892089844</v>
      </c>
      <c r="U33" s="1">
        <v>8.0766515731811523</v>
      </c>
      <c r="V33" s="1">
        <v>11.28553581237793</v>
      </c>
      <c r="W33" s="1">
        <v>36.183292388916016</v>
      </c>
      <c r="X33" s="1">
        <v>499.87774658203125</v>
      </c>
      <c r="Y33" s="1">
        <v>1499.627685546875</v>
      </c>
      <c r="Z33" s="1">
        <v>142.80364990234375</v>
      </c>
      <c r="AA33" s="1">
        <v>68.423377990722656</v>
      </c>
      <c r="AB33" s="1">
        <v>-2.3234519958496094</v>
      </c>
      <c r="AC33" s="1">
        <v>0.25983425974845886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0.83312957763671869</v>
      </c>
      <c r="AL33">
        <f t="shared" si="38"/>
        <v>4.667861125122707E-3</v>
      </c>
      <c r="AM33">
        <f t="shared" si="39"/>
        <v>288.25600566864011</v>
      </c>
      <c r="AN33">
        <f t="shared" si="40"/>
        <v>286.39435901641843</v>
      </c>
      <c r="AO33">
        <f t="shared" si="41"/>
        <v>239.94042432441347</v>
      </c>
      <c r="AP33">
        <f t="shared" si="42"/>
        <v>0.18075537254769145</v>
      </c>
      <c r="AQ33">
        <f t="shared" si="43"/>
        <v>1.7230880258430152</v>
      </c>
      <c r="AR33">
        <f t="shared" si="44"/>
        <v>25.182738362853762</v>
      </c>
      <c r="AS33">
        <f t="shared" si="45"/>
        <v>17.106086789672609</v>
      </c>
      <c r="AT33">
        <f t="shared" si="46"/>
        <v>14.175182342529297</v>
      </c>
      <c r="AU33">
        <f t="shared" si="47"/>
        <v>1.6226062535920585</v>
      </c>
      <c r="AV33">
        <f t="shared" si="48"/>
        <v>0.26833933879197286</v>
      </c>
      <c r="AW33">
        <f t="shared" si="49"/>
        <v>0.55263178349113873</v>
      </c>
      <c r="AX33">
        <f t="shared" si="50"/>
        <v>1.0699744701009197</v>
      </c>
      <c r="AY33">
        <f t="shared" si="51"/>
        <v>0.17002137085387845</v>
      </c>
      <c r="AZ33">
        <f t="shared" si="52"/>
        <v>19.476050264173345</v>
      </c>
      <c r="BA33">
        <f t="shared" si="53"/>
        <v>0.75013524138751453</v>
      </c>
      <c r="BB33">
        <f t="shared" si="54"/>
        <v>37.45019645067633</v>
      </c>
      <c r="BC33">
        <f t="shared" si="55"/>
        <v>372.52605398455489</v>
      </c>
      <c r="BD33">
        <f t="shared" si="56"/>
        <v>1.4647346416542863E-2</v>
      </c>
    </row>
    <row r="34" spans="1:114" x14ac:dyDescent="0.25">
      <c r="A34" s="1">
        <v>19</v>
      </c>
      <c r="B34" s="1" t="s">
        <v>83</v>
      </c>
      <c r="C34" s="1">
        <v>1607.0000065714121</v>
      </c>
      <c r="D34" s="1">
        <v>0</v>
      </c>
      <c r="E34">
        <f t="shared" si="29"/>
        <v>14.597020564746348</v>
      </c>
      <c r="F34">
        <f t="shared" si="30"/>
        <v>0.29652868382017278</v>
      </c>
      <c r="G34">
        <f t="shared" si="31"/>
        <v>284.5289303863309</v>
      </c>
      <c r="H34">
        <f t="shared" si="32"/>
        <v>4.6698313616561018</v>
      </c>
      <c r="I34">
        <f t="shared" si="33"/>
        <v>1.1702787524668741</v>
      </c>
      <c r="J34">
        <f t="shared" si="34"/>
        <v>15.105694770812988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13.246119499206543</v>
      </c>
      <c r="P34" s="1">
        <v>15.105694770812988</v>
      </c>
      <c r="Q34" s="1">
        <v>11.950303077697754</v>
      </c>
      <c r="R34" s="1">
        <v>399.0933837890625</v>
      </c>
      <c r="S34" s="1">
        <v>379.44564819335937</v>
      </c>
      <c r="T34" s="1">
        <v>2.5187594890594482</v>
      </c>
      <c r="U34" s="1">
        <v>8.0786933898925781</v>
      </c>
      <c r="V34" s="1">
        <v>11.282782554626465</v>
      </c>
      <c r="W34" s="1">
        <v>36.188503265380859</v>
      </c>
      <c r="X34" s="1">
        <v>499.8734130859375</v>
      </c>
      <c r="Y34" s="1">
        <v>1499.578369140625</v>
      </c>
      <c r="Z34" s="1">
        <v>141.45475769042969</v>
      </c>
      <c r="AA34" s="1">
        <v>68.423789978027344</v>
      </c>
      <c r="AB34" s="1">
        <v>-2.3234519958496094</v>
      </c>
      <c r="AC34" s="1">
        <v>0.25983425974845886</v>
      </c>
      <c r="AD34" s="1">
        <v>0.66666668653488159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0.83312235514322908</v>
      </c>
      <c r="AL34">
        <f t="shared" si="38"/>
        <v>4.6698313616561019E-3</v>
      </c>
      <c r="AM34">
        <f t="shared" si="39"/>
        <v>288.25569477081297</v>
      </c>
      <c r="AN34">
        <f t="shared" si="40"/>
        <v>286.39611949920652</v>
      </c>
      <c r="AO34">
        <f t="shared" si="41"/>
        <v>239.93253369958984</v>
      </c>
      <c r="AP34">
        <f t="shared" si="42"/>
        <v>0.17987020707618243</v>
      </c>
      <c r="AQ34">
        <f t="shared" si="43"/>
        <v>1.7230535722737617</v>
      </c>
      <c r="AR34">
        <f t="shared" si="44"/>
        <v>25.182083202743939</v>
      </c>
      <c r="AS34">
        <f t="shared" si="45"/>
        <v>17.103389812851361</v>
      </c>
      <c r="AT34">
        <f t="shared" si="46"/>
        <v>14.175907135009766</v>
      </c>
      <c r="AU34">
        <f t="shared" si="47"/>
        <v>1.6226824460000835</v>
      </c>
      <c r="AV34">
        <f t="shared" si="48"/>
        <v>0.26849474303526155</v>
      </c>
      <c r="AW34">
        <f t="shared" si="49"/>
        <v>0.55277481980688759</v>
      </c>
      <c r="AX34">
        <f t="shared" si="50"/>
        <v>1.0699076261931959</v>
      </c>
      <c r="AY34">
        <f t="shared" si="51"/>
        <v>0.17012119248341276</v>
      </c>
      <c r="AZ34">
        <f t="shared" si="52"/>
        <v>19.468547775427069</v>
      </c>
      <c r="BA34">
        <f t="shared" si="53"/>
        <v>0.74985424590069238</v>
      </c>
      <c r="BB34">
        <f t="shared" si="54"/>
        <v>37.462166335407488</v>
      </c>
      <c r="BC34">
        <f t="shared" si="55"/>
        <v>372.50692371068237</v>
      </c>
      <c r="BD34">
        <f t="shared" si="56"/>
        <v>1.4679888549470464E-2</v>
      </c>
    </row>
    <row r="35" spans="1:114" x14ac:dyDescent="0.25">
      <c r="A35" s="1">
        <v>20</v>
      </c>
      <c r="B35" s="1" t="s">
        <v>84</v>
      </c>
      <c r="C35" s="1">
        <v>1607.5000065602362</v>
      </c>
      <c r="D35" s="1">
        <v>0</v>
      </c>
      <c r="E35">
        <f t="shared" si="29"/>
        <v>14.613500507206286</v>
      </c>
      <c r="F35">
        <f t="shared" si="30"/>
        <v>0.29668662303409404</v>
      </c>
      <c r="G35">
        <f t="shared" si="31"/>
        <v>284.47002883161252</v>
      </c>
      <c r="H35">
        <f t="shared" si="32"/>
        <v>4.6716505495443474</v>
      </c>
      <c r="I35">
        <f t="shared" si="33"/>
        <v>1.1701663784805283</v>
      </c>
      <c r="J35">
        <f t="shared" si="34"/>
        <v>15.105588912963867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13.248052597045898</v>
      </c>
      <c r="P35" s="1">
        <v>15.105588912963867</v>
      </c>
      <c r="Q35" s="1">
        <v>11.950511932373047</v>
      </c>
      <c r="R35" s="1">
        <v>399.10894775390625</v>
      </c>
      <c r="S35" s="1">
        <v>379.43984985351562</v>
      </c>
      <c r="T35" s="1">
        <v>2.5178723335266113</v>
      </c>
      <c r="U35" s="1">
        <v>8.0801858901977539</v>
      </c>
      <c r="V35" s="1">
        <v>11.277355194091797</v>
      </c>
      <c r="W35" s="1">
        <v>36.190528869628906</v>
      </c>
      <c r="X35" s="1">
        <v>499.85345458984375</v>
      </c>
      <c r="Y35" s="1">
        <v>1499.616455078125</v>
      </c>
      <c r="Z35" s="1">
        <v>139.86375427246094</v>
      </c>
      <c r="AA35" s="1">
        <v>68.423606872558594</v>
      </c>
      <c r="AB35" s="1">
        <v>-2.3234519958496094</v>
      </c>
      <c r="AC35" s="1">
        <v>0.25983425974845886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0.83308909098307282</v>
      </c>
      <c r="AL35">
        <f t="shared" si="38"/>
        <v>4.6716505495443478E-3</v>
      </c>
      <c r="AM35">
        <f t="shared" si="39"/>
        <v>288.25558891296384</v>
      </c>
      <c r="AN35">
        <f t="shared" si="40"/>
        <v>286.39805259704588</v>
      </c>
      <c r="AO35">
        <f t="shared" si="41"/>
        <v>239.93862744945363</v>
      </c>
      <c r="AP35">
        <f t="shared" si="42"/>
        <v>0.179228388736099</v>
      </c>
      <c r="AQ35">
        <f t="shared" si="43"/>
        <v>1.7230418412886142</v>
      </c>
      <c r="AR35">
        <f t="shared" si="44"/>
        <v>25.181979144973184</v>
      </c>
      <c r="AS35">
        <f t="shared" si="45"/>
        <v>17.10179325477543</v>
      </c>
      <c r="AT35">
        <f t="shared" si="46"/>
        <v>14.176820755004883</v>
      </c>
      <c r="AU35">
        <f t="shared" si="47"/>
        <v>1.6227784930160187</v>
      </c>
      <c r="AV35">
        <f t="shared" si="48"/>
        <v>0.26862422409876557</v>
      </c>
      <c r="AW35">
        <f t="shared" si="49"/>
        <v>0.55287546280808597</v>
      </c>
      <c r="AX35">
        <f t="shared" si="50"/>
        <v>1.0699030302079326</v>
      </c>
      <c r="AY35">
        <f t="shared" si="51"/>
        <v>0.17020436395559738</v>
      </c>
      <c r="AZ35">
        <f t="shared" si="52"/>
        <v>19.464465419799666</v>
      </c>
      <c r="BA35">
        <f t="shared" si="53"/>
        <v>0.74971047174257899</v>
      </c>
      <c r="BB35">
        <f t="shared" si="54"/>
        <v>37.470850183117143</v>
      </c>
      <c r="BC35">
        <f t="shared" si="55"/>
        <v>372.49329159546562</v>
      </c>
      <c r="BD35">
        <f t="shared" si="56"/>
        <v>1.4700406705608944E-2</v>
      </c>
    </row>
    <row r="36" spans="1:114" x14ac:dyDescent="0.25">
      <c r="A36" s="1">
        <v>21</v>
      </c>
      <c r="B36" s="1" t="s">
        <v>84</v>
      </c>
      <c r="C36" s="1">
        <v>1608.0000065490603</v>
      </c>
      <c r="D36" s="1">
        <v>0</v>
      </c>
      <c r="E36">
        <f t="shared" si="29"/>
        <v>14.624715120418445</v>
      </c>
      <c r="F36">
        <f t="shared" si="30"/>
        <v>0.29666593414586917</v>
      </c>
      <c r="G36">
        <f t="shared" si="31"/>
        <v>284.39009249728622</v>
      </c>
      <c r="H36">
        <f t="shared" si="32"/>
        <v>4.67287040340217</v>
      </c>
      <c r="I36">
        <f t="shared" si="33"/>
        <v>1.1705328412968692</v>
      </c>
      <c r="J36">
        <f t="shared" si="34"/>
        <v>15.109163284301758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13.249819755554199</v>
      </c>
      <c r="P36" s="1">
        <v>15.109163284301758</v>
      </c>
      <c r="Q36" s="1">
        <v>11.949974060058594</v>
      </c>
      <c r="R36" s="1">
        <v>399.11550903320312</v>
      </c>
      <c r="S36" s="1">
        <v>379.43307495117187</v>
      </c>
      <c r="T36" s="1">
        <v>2.5171012878417969</v>
      </c>
      <c r="U36" s="1">
        <v>8.0806827545166016</v>
      </c>
      <c r="V36" s="1">
        <v>11.272513389587402</v>
      </c>
      <c r="W36" s="1">
        <v>36.188297271728516</v>
      </c>
      <c r="X36" s="1">
        <v>499.86978149414062</v>
      </c>
      <c r="Y36" s="1">
        <v>1499.617431640625</v>
      </c>
      <c r="Z36" s="1">
        <v>138.10916137695312</v>
      </c>
      <c r="AA36" s="1">
        <v>68.423072814941406</v>
      </c>
      <c r="AB36" s="1">
        <v>-2.3234519958496094</v>
      </c>
      <c r="AC36" s="1">
        <v>0.25983425974845886</v>
      </c>
      <c r="AD36" s="1">
        <v>0.66666668653488159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0.83311630249023416</v>
      </c>
      <c r="AL36">
        <f t="shared" si="38"/>
        <v>4.6728704034021702E-3</v>
      </c>
      <c r="AM36">
        <f t="shared" si="39"/>
        <v>288.25916328430174</v>
      </c>
      <c r="AN36">
        <f t="shared" si="40"/>
        <v>286.39981975555418</v>
      </c>
      <c r="AO36">
        <f t="shared" si="41"/>
        <v>239.93878369945014</v>
      </c>
      <c r="AP36">
        <f t="shared" si="42"/>
        <v>0.17835560111196638</v>
      </c>
      <c r="AQ36">
        <f t="shared" si="43"/>
        <v>1.7234379858036</v>
      </c>
      <c r="AR36">
        <f t="shared" si="44"/>
        <v>25.187965329543871</v>
      </c>
      <c r="AS36">
        <f t="shared" si="45"/>
        <v>17.10728257502727</v>
      </c>
      <c r="AT36">
        <f t="shared" si="46"/>
        <v>14.179491519927979</v>
      </c>
      <c r="AU36">
        <f t="shared" si="47"/>
        <v>1.6230592937687156</v>
      </c>
      <c r="AV36">
        <f t="shared" si="48"/>
        <v>0.26860726376341165</v>
      </c>
      <c r="AW36">
        <f t="shared" si="49"/>
        <v>0.55290514450673067</v>
      </c>
      <c r="AX36">
        <f t="shared" si="50"/>
        <v>1.070154149261985</v>
      </c>
      <c r="AY36">
        <f t="shared" si="51"/>
        <v>0.17019346951152448</v>
      </c>
      <c r="AZ36">
        <f t="shared" si="52"/>
        <v>19.458844006789736</v>
      </c>
      <c r="BA36">
        <f t="shared" si="53"/>
        <v>0.74951318499022135</v>
      </c>
      <c r="BB36">
        <f t="shared" si="54"/>
        <v>37.465026502381548</v>
      </c>
      <c r="BC36">
        <f t="shared" si="55"/>
        <v>372.48118580310125</v>
      </c>
      <c r="BD36">
        <f t="shared" si="56"/>
        <v>1.4709879598211248E-2</v>
      </c>
    </row>
    <row r="37" spans="1:114" x14ac:dyDescent="0.25">
      <c r="A37" s="1">
        <v>22</v>
      </c>
      <c r="B37" s="1" t="s">
        <v>85</v>
      </c>
      <c r="C37" s="1">
        <v>1608.5000065378845</v>
      </c>
      <c r="D37" s="1">
        <v>0</v>
      </c>
      <c r="E37">
        <f t="shared" si="29"/>
        <v>14.628932766551655</v>
      </c>
      <c r="F37">
        <f t="shared" si="30"/>
        <v>0.29648802095576099</v>
      </c>
      <c r="G37">
        <f t="shared" si="31"/>
        <v>284.31438807629337</v>
      </c>
      <c r="H37">
        <f t="shared" si="32"/>
        <v>4.6732203355829327</v>
      </c>
      <c r="I37">
        <f t="shared" si="33"/>
        <v>1.1712542392198553</v>
      </c>
      <c r="J37">
        <f t="shared" si="34"/>
        <v>15.115315437316895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13.252105712890625</v>
      </c>
      <c r="P37" s="1">
        <v>15.115315437316895</v>
      </c>
      <c r="Q37" s="1">
        <v>11.950346946716309</v>
      </c>
      <c r="R37" s="1">
        <v>399.12142944335937</v>
      </c>
      <c r="S37" s="1">
        <v>379.43417358398437</v>
      </c>
      <c r="T37" s="1">
        <v>2.5161981582641602</v>
      </c>
      <c r="U37" s="1">
        <v>8.0800848007202148</v>
      </c>
      <c r="V37" s="1">
        <v>11.266819953918457</v>
      </c>
      <c r="W37" s="1">
        <v>36.180320739746094</v>
      </c>
      <c r="X37" s="1">
        <v>499.88009643554687</v>
      </c>
      <c r="Y37" s="1">
        <v>1499.6695556640625</v>
      </c>
      <c r="Z37" s="1">
        <v>136.15625</v>
      </c>
      <c r="AA37" s="1">
        <v>68.423263549804688</v>
      </c>
      <c r="AB37" s="1">
        <v>-2.3234519958496094</v>
      </c>
      <c r="AC37" s="1">
        <v>0.25983425974845886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0.83313349405924475</v>
      </c>
      <c r="AL37">
        <f t="shared" si="38"/>
        <v>4.6732203355829326E-3</v>
      </c>
      <c r="AM37">
        <f t="shared" si="39"/>
        <v>288.26531543731687</v>
      </c>
      <c r="AN37">
        <f t="shared" si="40"/>
        <v>286.4021057128906</v>
      </c>
      <c r="AO37">
        <f t="shared" si="41"/>
        <v>239.94712354301373</v>
      </c>
      <c r="AP37">
        <f t="shared" si="42"/>
        <v>0.17778459492409368</v>
      </c>
      <c r="AQ37">
        <f t="shared" si="43"/>
        <v>1.7241200110443058</v>
      </c>
      <c r="AR37">
        <f t="shared" si="44"/>
        <v>25.197862855362548</v>
      </c>
      <c r="AS37">
        <f t="shared" si="45"/>
        <v>17.117778054642333</v>
      </c>
      <c r="AT37">
        <f t="shared" si="46"/>
        <v>14.18371057510376</v>
      </c>
      <c r="AU37">
        <f t="shared" si="47"/>
        <v>1.6235029667726482</v>
      </c>
      <c r="AV37">
        <f t="shared" si="48"/>
        <v>0.26846140486558129</v>
      </c>
      <c r="AW37">
        <f t="shared" si="49"/>
        <v>0.5528657718244504</v>
      </c>
      <c r="AX37">
        <f t="shared" si="50"/>
        <v>1.0706371949481976</v>
      </c>
      <c r="AY37">
        <f t="shared" si="51"/>
        <v>0.17009977806642321</v>
      </c>
      <c r="AZ37">
        <f t="shared" si="52"/>
        <v>19.453718306345667</v>
      </c>
      <c r="BA37">
        <f t="shared" si="53"/>
        <v>0.74931149556396748</v>
      </c>
      <c r="BB37">
        <f t="shared" si="54"/>
        <v>37.44739525593279</v>
      </c>
      <c r="BC37">
        <f t="shared" si="55"/>
        <v>372.48027956893736</v>
      </c>
      <c r="BD37">
        <f t="shared" si="56"/>
        <v>1.470723304104851E-2</v>
      </c>
    </row>
    <row r="38" spans="1:114" x14ac:dyDescent="0.25">
      <c r="A38" s="1">
        <v>23</v>
      </c>
      <c r="B38" s="1" t="s">
        <v>85</v>
      </c>
      <c r="C38" s="1">
        <v>1609.0000065267086</v>
      </c>
      <c r="D38" s="1">
        <v>0</v>
      </c>
      <c r="E38">
        <f t="shared" si="29"/>
        <v>14.635873534696257</v>
      </c>
      <c r="F38">
        <f t="shared" si="30"/>
        <v>0.29635426925274694</v>
      </c>
      <c r="G38">
        <f t="shared" si="31"/>
        <v>284.22290578276534</v>
      </c>
      <c r="H38">
        <f t="shared" si="32"/>
        <v>4.6736164189239906</v>
      </c>
      <c r="I38">
        <f t="shared" si="33"/>
        <v>1.1718268192084347</v>
      </c>
      <c r="J38">
        <f t="shared" si="34"/>
        <v>15.120543479919434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13.253731727600098</v>
      </c>
      <c r="P38" s="1">
        <v>15.120543479919434</v>
      </c>
      <c r="Q38" s="1">
        <v>11.950213432312012</v>
      </c>
      <c r="R38" s="1">
        <v>399.11819458007812</v>
      </c>
      <c r="S38" s="1">
        <v>379.42227172851563</v>
      </c>
      <c r="T38" s="1">
        <v>2.5157711505889893</v>
      </c>
      <c r="U38" s="1">
        <v>8.0801916122436523</v>
      </c>
      <c r="V38" s="1">
        <v>11.26370906829834</v>
      </c>
      <c r="W38" s="1">
        <v>36.176952362060547</v>
      </c>
      <c r="X38" s="1">
        <v>499.87445068359375</v>
      </c>
      <c r="Y38" s="1">
        <v>1499.686767578125</v>
      </c>
      <c r="Z38" s="1">
        <v>133.90927124023437</v>
      </c>
      <c r="AA38" s="1">
        <v>68.423248291015625</v>
      </c>
      <c r="AB38" s="1">
        <v>-2.3234519958496094</v>
      </c>
      <c r="AC38" s="1">
        <v>0.25983425974845886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0.83312408447265618</v>
      </c>
      <c r="AL38">
        <f t="shared" si="38"/>
        <v>4.6736164189239903E-3</v>
      </c>
      <c r="AM38">
        <f t="shared" si="39"/>
        <v>288.27054347991941</v>
      </c>
      <c r="AN38">
        <f t="shared" si="40"/>
        <v>286.40373172760007</v>
      </c>
      <c r="AO38">
        <f t="shared" si="41"/>
        <v>239.94987744920218</v>
      </c>
      <c r="AP38">
        <f t="shared" si="42"/>
        <v>0.17715659847981027</v>
      </c>
      <c r="AQ38">
        <f t="shared" si="43"/>
        <v>1.7246997761319638</v>
      </c>
      <c r="AR38">
        <f t="shared" si="44"/>
        <v>25.206341692468683</v>
      </c>
      <c r="AS38">
        <f t="shared" si="45"/>
        <v>17.126150080225031</v>
      </c>
      <c r="AT38">
        <f t="shared" si="46"/>
        <v>14.187137603759766</v>
      </c>
      <c r="AU38">
        <f t="shared" si="47"/>
        <v>1.6238634292622591</v>
      </c>
      <c r="AV38">
        <f t="shared" si="48"/>
        <v>0.26835174006443258</v>
      </c>
      <c r="AW38">
        <f t="shared" si="49"/>
        <v>0.55287295692352922</v>
      </c>
      <c r="AX38">
        <f t="shared" si="50"/>
        <v>1.07099047233873</v>
      </c>
      <c r="AY38">
        <f t="shared" si="51"/>
        <v>0.17002933657035627</v>
      </c>
      <c r="AZ38">
        <f t="shared" si="52"/>
        <v>19.447454452368092</v>
      </c>
      <c r="BA38">
        <f t="shared" si="53"/>
        <v>0.74909389079334965</v>
      </c>
      <c r="BB38">
        <f t="shared" si="54"/>
        <v>37.434912230503116</v>
      </c>
      <c r="BC38">
        <f t="shared" si="55"/>
        <v>372.46507840470628</v>
      </c>
      <c r="BD38">
        <f t="shared" si="56"/>
        <v>1.4709906322889649E-2</v>
      </c>
    </row>
    <row r="39" spans="1:114" x14ac:dyDescent="0.25">
      <c r="A39" s="1">
        <v>24</v>
      </c>
      <c r="B39" s="1" t="s">
        <v>86</v>
      </c>
      <c r="C39" s="1">
        <v>1609.5000065155327</v>
      </c>
      <c r="D39" s="1">
        <v>0</v>
      </c>
      <c r="E39">
        <f t="shared" si="29"/>
        <v>14.632200118277286</v>
      </c>
      <c r="F39">
        <f t="shared" si="30"/>
        <v>0.29637000157697491</v>
      </c>
      <c r="G39">
        <f t="shared" si="31"/>
        <v>284.2337865377022</v>
      </c>
      <c r="H39">
        <f t="shared" si="32"/>
        <v>4.6747796801247583</v>
      </c>
      <c r="I39">
        <f t="shared" si="33"/>
        <v>1.1720607139109724</v>
      </c>
      <c r="J39">
        <f t="shared" si="34"/>
        <v>15.123164176940918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13.255093574523926</v>
      </c>
      <c r="P39" s="1">
        <v>15.123164176940918</v>
      </c>
      <c r="Q39" s="1">
        <v>11.949461936950684</v>
      </c>
      <c r="R39" s="1">
        <v>399.101806640625</v>
      </c>
      <c r="S39" s="1">
        <v>379.40914916992187</v>
      </c>
      <c r="T39" s="1">
        <v>2.5150156021118164</v>
      </c>
      <c r="U39" s="1">
        <v>8.0810108184814453</v>
      </c>
      <c r="V39" s="1">
        <v>11.259341239929199</v>
      </c>
      <c r="W39" s="1">
        <v>36.177452087402344</v>
      </c>
      <c r="X39" s="1">
        <v>499.85699462890625</v>
      </c>
      <c r="Y39" s="1">
        <v>1499.661376953125</v>
      </c>
      <c r="Z39" s="1">
        <v>131.48837280273437</v>
      </c>
      <c r="AA39" s="1">
        <v>68.42333984375</v>
      </c>
      <c r="AB39" s="1">
        <v>-2.3234519958496094</v>
      </c>
      <c r="AC39" s="1">
        <v>0.25983425974845886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0.83309499104817708</v>
      </c>
      <c r="AL39">
        <f t="shared" si="38"/>
        <v>4.6747796801247582E-3</v>
      </c>
      <c r="AM39">
        <f t="shared" si="39"/>
        <v>288.2731641769409</v>
      </c>
      <c r="AN39">
        <f t="shared" si="40"/>
        <v>286.4050935745239</v>
      </c>
      <c r="AO39">
        <f t="shared" si="41"/>
        <v>239.94581494929298</v>
      </c>
      <c r="AP39">
        <f t="shared" si="42"/>
        <v>0.1763322342727334</v>
      </c>
      <c r="AQ39">
        <f t="shared" si="43"/>
        <v>1.7249904634249487</v>
      </c>
      <c r="AR39">
        <f t="shared" si="44"/>
        <v>25.210556330107508</v>
      </c>
      <c r="AS39">
        <f t="shared" si="45"/>
        <v>17.129545511626063</v>
      </c>
      <c r="AT39">
        <f t="shared" si="46"/>
        <v>14.189128875732422</v>
      </c>
      <c r="AU39">
        <f t="shared" si="47"/>
        <v>1.6240729079852398</v>
      </c>
      <c r="AV39">
        <f t="shared" si="48"/>
        <v>0.2683646396918043</v>
      </c>
      <c r="AW39">
        <f t="shared" si="49"/>
        <v>0.55292974951397622</v>
      </c>
      <c r="AX39">
        <f t="shared" si="50"/>
        <v>1.0711431584712636</v>
      </c>
      <c r="AY39">
        <f t="shared" si="51"/>
        <v>0.1700376224061888</v>
      </c>
      <c r="AZ39">
        <f t="shared" si="52"/>
        <v>19.448224971345091</v>
      </c>
      <c r="BA39">
        <f t="shared" si="53"/>
        <v>0.7491484777305818</v>
      </c>
      <c r="BB39">
        <f t="shared" si="54"/>
        <v>37.433123322103349</v>
      </c>
      <c r="BC39">
        <f t="shared" si="55"/>
        <v>372.45370201234749</v>
      </c>
      <c r="BD39">
        <f t="shared" si="56"/>
        <v>1.4705960728590386E-2</v>
      </c>
    </row>
    <row r="40" spans="1:114" x14ac:dyDescent="0.25">
      <c r="A40" s="1">
        <v>25</v>
      </c>
      <c r="B40" s="1" t="s">
        <v>86</v>
      </c>
      <c r="C40" s="1">
        <v>1610.0000065043569</v>
      </c>
      <c r="D40" s="1">
        <v>0</v>
      </c>
      <c r="E40">
        <f t="shared" si="29"/>
        <v>14.612701791216749</v>
      </c>
      <c r="F40">
        <f t="shared" si="30"/>
        <v>0.29647781328895245</v>
      </c>
      <c r="G40">
        <f t="shared" si="31"/>
        <v>284.3807311692529</v>
      </c>
      <c r="H40">
        <f t="shared" si="32"/>
        <v>4.6760742037327123</v>
      </c>
      <c r="I40">
        <f t="shared" si="33"/>
        <v>1.1719972076946426</v>
      </c>
      <c r="J40">
        <f t="shared" si="34"/>
        <v>15.122963905334473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13.256786346435547</v>
      </c>
      <c r="P40" s="1">
        <v>15.122963905334473</v>
      </c>
      <c r="Q40" s="1">
        <v>11.949528694152832</v>
      </c>
      <c r="R40" s="1">
        <v>399.08392333984375</v>
      </c>
      <c r="S40" s="1">
        <v>379.414306640625</v>
      </c>
      <c r="T40" s="1">
        <v>2.5141658782958984</v>
      </c>
      <c r="U40" s="1">
        <v>8.0816268920898438</v>
      </c>
      <c r="V40" s="1">
        <v>11.254277229309082</v>
      </c>
      <c r="W40" s="1">
        <v>36.176162719726562</v>
      </c>
      <c r="X40" s="1">
        <v>499.86346435546875</v>
      </c>
      <c r="Y40" s="1">
        <v>1499.6014404296875</v>
      </c>
      <c r="Z40" s="1">
        <v>129.0615234375</v>
      </c>
      <c r="AA40" s="1">
        <v>68.423233032226563</v>
      </c>
      <c r="AB40" s="1">
        <v>-2.3234519958496094</v>
      </c>
      <c r="AC40" s="1">
        <v>0.25983425974845886</v>
      </c>
      <c r="AD40" s="1">
        <v>0.66666668653488159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0.83310577392578111</v>
      </c>
      <c r="AL40">
        <f t="shared" si="38"/>
        <v>4.6760742037327127E-3</v>
      </c>
      <c r="AM40">
        <f t="shared" si="39"/>
        <v>288.27296390533445</v>
      </c>
      <c r="AN40">
        <f t="shared" si="40"/>
        <v>286.40678634643552</v>
      </c>
      <c r="AO40">
        <f t="shared" si="41"/>
        <v>239.93622510575733</v>
      </c>
      <c r="AP40">
        <f t="shared" si="42"/>
        <v>0.17576244350945386</v>
      </c>
      <c r="AQ40">
        <f t="shared" si="43"/>
        <v>1.7249682478116148</v>
      </c>
      <c r="AR40">
        <f t="shared" si="44"/>
        <v>25.210271005451826</v>
      </c>
      <c r="AS40">
        <f t="shared" si="45"/>
        <v>17.128644113361982</v>
      </c>
      <c r="AT40">
        <f t="shared" si="46"/>
        <v>14.18987512588501</v>
      </c>
      <c r="AU40">
        <f t="shared" si="47"/>
        <v>1.6241514184624539</v>
      </c>
      <c r="AV40">
        <f t="shared" si="48"/>
        <v>0.26845303579339641</v>
      </c>
      <c r="AW40">
        <f t="shared" si="49"/>
        <v>0.55297104011697229</v>
      </c>
      <c r="AX40">
        <f t="shared" si="50"/>
        <v>1.0711803783454816</v>
      </c>
      <c r="AY40">
        <f t="shared" si="51"/>
        <v>0.17009440229385533</v>
      </c>
      <c r="AZ40">
        <f t="shared" si="52"/>
        <v>19.458249038668768</v>
      </c>
      <c r="BA40">
        <f t="shared" si="53"/>
        <v>0.74952558770698563</v>
      </c>
      <c r="BB40">
        <f t="shared" si="54"/>
        <v>37.437847693461158</v>
      </c>
      <c r="BC40">
        <f t="shared" si="55"/>
        <v>372.46812805390357</v>
      </c>
      <c r="BD40">
        <f t="shared" si="56"/>
        <v>1.4687648763610936E-2</v>
      </c>
    </row>
    <row r="41" spans="1:114" x14ac:dyDescent="0.25">
      <c r="A41" s="1">
        <v>26</v>
      </c>
      <c r="B41" s="1" t="s">
        <v>87</v>
      </c>
      <c r="C41" s="1">
        <v>1610.500006493181</v>
      </c>
      <c r="D41" s="1">
        <v>0</v>
      </c>
      <c r="E41">
        <f t="shared" si="29"/>
        <v>14.576517018140997</v>
      </c>
      <c r="F41">
        <f t="shared" si="30"/>
        <v>0.29641805159688356</v>
      </c>
      <c r="G41">
        <f t="shared" si="31"/>
        <v>284.58437305160652</v>
      </c>
      <c r="H41">
        <f t="shared" si="32"/>
        <v>4.6763517494455309</v>
      </c>
      <c r="I41">
        <f t="shared" si="33"/>
        <v>1.1722873434848746</v>
      </c>
      <c r="J41">
        <f t="shared" si="34"/>
        <v>15.125324249267578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13.258051872253418</v>
      </c>
      <c r="P41" s="1">
        <v>15.125324249267578</v>
      </c>
      <c r="Q41" s="1">
        <v>11.949641227722168</v>
      </c>
      <c r="R41" s="1">
        <v>399.05282592773437</v>
      </c>
      <c r="S41" s="1">
        <v>379.42626953125</v>
      </c>
      <c r="T41" s="1">
        <v>2.5133097171783447</v>
      </c>
      <c r="U41" s="1">
        <v>8.0811548233032227</v>
      </c>
      <c r="V41" s="1">
        <v>11.249595642089844</v>
      </c>
      <c r="W41" s="1">
        <v>36.171318054199219</v>
      </c>
      <c r="X41" s="1">
        <v>499.85888671875</v>
      </c>
      <c r="Y41" s="1">
        <v>1499.5885009765625</v>
      </c>
      <c r="Z41" s="1">
        <v>126.48740386962891</v>
      </c>
      <c r="AA41" s="1">
        <v>68.423728942871094</v>
      </c>
      <c r="AB41" s="1">
        <v>-2.3234519958496094</v>
      </c>
      <c r="AC41" s="1">
        <v>0.25983425974845886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0.83309814453124997</v>
      </c>
      <c r="AL41">
        <f t="shared" si="38"/>
        <v>4.6763517494455313E-3</v>
      </c>
      <c r="AM41">
        <f t="shared" si="39"/>
        <v>288.27532424926756</v>
      </c>
      <c r="AN41">
        <f t="shared" si="40"/>
        <v>286.4080518722534</v>
      </c>
      <c r="AO41">
        <f t="shared" si="41"/>
        <v>239.93415479330361</v>
      </c>
      <c r="AP41">
        <f t="shared" si="42"/>
        <v>0.17545145559865447</v>
      </c>
      <c r="AQ41">
        <f t="shared" si="43"/>
        <v>1.7252300906599498</v>
      </c>
      <c r="AR41">
        <f t="shared" si="44"/>
        <v>25.213915074701543</v>
      </c>
      <c r="AS41">
        <f t="shared" si="45"/>
        <v>17.13276025139832</v>
      </c>
      <c r="AT41">
        <f t="shared" si="46"/>
        <v>14.191688060760498</v>
      </c>
      <c r="AU41">
        <f t="shared" si="47"/>
        <v>1.6243421651611791</v>
      </c>
      <c r="AV41">
        <f t="shared" si="48"/>
        <v>0.26840403722380307</v>
      </c>
      <c r="AW41">
        <f t="shared" si="49"/>
        <v>0.55294274717507508</v>
      </c>
      <c r="AX41">
        <f t="shared" si="50"/>
        <v>1.0713994179861039</v>
      </c>
      <c r="AY41">
        <f t="shared" si="51"/>
        <v>0.17006292874636136</v>
      </c>
      <c r="AZ41">
        <f t="shared" si="52"/>
        <v>19.472324003060031</v>
      </c>
      <c r="BA41">
        <f t="shared" si="53"/>
        <v>0.75003866601853142</v>
      </c>
      <c r="BB41">
        <f t="shared" si="54"/>
        <v>37.430564494053186</v>
      </c>
      <c r="BC41">
        <f t="shared" si="55"/>
        <v>372.49729145265468</v>
      </c>
      <c r="BD41">
        <f t="shared" si="56"/>
        <v>1.4647281278702625E-2</v>
      </c>
    </row>
    <row r="42" spans="1:114" x14ac:dyDescent="0.25">
      <c r="A42" s="1">
        <v>27</v>
      </c>
      <c r="B42" s="1" t="s">
        <v>87</v>
      </c>
      <c r="C42" s="1">
        <v>1611.0000064820051</v>
      </c>
      <c r="D42" s="1">
        <v>0</v>
      </c>
      <c r="E42">
        <f t="shared" si="29"/>
        <v>14.56129030882442</v>
      </c>
      <c r="F42">
        <f t="shared" si="30"/>
        <v>0.29628578603243066</v>
      </c>
      <c r="G42">
        <f t="shared" si="31"/>
        <v>284.60896758502975</v>
      </c>
      <c r="H42">
        <f t="shared" si="32"/>
        <v>4.6761876814968346</v>
      </c>
      <c r="I42">
        <f t="shared" si="33"/>
        <v>1.1727101458954308</v>
      </c>
      <c r="J42">
        <f t="shared" si="34"/>
        <v>15.128369331359863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13.259313583374023</v>
      </c>
      <c r="P42" s="1">
        <v>15.128369331359863</v>
      </c>
      <c r="Q42" s="1">
        <v>11.949546813964844</v>
      </c>
      <c r="R42" s="1">
        <v>399.00851440429688</v>
      </c>
      <c r="S42" s="1">
        <v>379.39981079101562</v>
      </c>
      <c r="T42" s="1">
        <v>2.5121252536773682</v>
      </c>
      <c r="U42" s="1">
        <v>8.0799655914306641</v>
      </c>
      <c r="V42" s="1">
        <v>11.243295669555664</v>
      </c>
      <c r="W42" s="1">
        <v>36.162788391113281</v>
      </c>
      <c r="X42" s="1">
        <v>499.84237670898437</v>
      </c>
      <c r="Y42" s="1">
        <v>1499.5628662109375</v>
      </c>
      <c r="Z42" s="1">
        <v>123.88410186767578</v>
      </c>
      <c r="AA42" s="1">
        <v>68.423286437988281</v>
      </c>
      <c r="AB42" s="1">
        <v>-2.3234519958496094</v>
      </c>
      <c r="AC42" s="1">
        <v>0.25983425974845886</v>
      </c>
      <c r="AD42" s="1">
        <v>0.66666668653488159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0.8330706278483071</v>
      </c>
      <c r="AL42">
        <f t="shared" si="38"/>
        <v>4.6761876814968347E-3</v>
      </c>
      <c r="AM42">
        <f t="shared" si="39"/>
        <v>288.27836933135984</v>
      </c>
      <c r="AN42">
        <f t="shared" si="40"/>
        <v>286.409313583374</v>
      </c>
      <c r="AO42">
        <f t="shared" si="41"/>
        <v>239.93005323089528</v>
      </c>
      <c r="AP42">
        <f t="shared" si="42"/>
        <v>0.17526437800417871</v>
      </c>
      <c r="AQ42">
        <f t="shared" si="43"/>
        <v>1.7255679459669804</v>
      </c>
      <c r="AR42">
        <f t="shared" si="44"/>
        <v>25.219015861374256</v>
      </c>
      <c r="AS42">
        <f t="shared" si="45"/>
        <v>17.139050269943592</v>
      </c>
      <c r="AT42">
        <f t="shared" si="46"/>
        <v>14.193841457366943</v>
      </c>
      <c r="AU42">
        <f t="shared" si="47"/>
        <v>1.6245687588925402</v>
      </c>
      <c r="AV42">
        <f t="shared" si="48"/>
        <v>0.26829558614008137</v>
      </c>
      <c r="AW42">
        <f t="shared" si="49"/>
        <v>0.55285780007154972</v>
      </c>
      <c r="AX42">
        <f t="shared" si="50"/>
        <v>1.0717109588209905</v>
      </c>
      <c r="AY42">
        <f t="shared" si="51"/>
        <v>0.16999326726878167</v>
      </c>
      <c r="AZ42">
        <f t="shared" si="52"/>
        <v>19.473880911890614</v>
      </c>
      <c r="BA42">
        <f t="shared" si="53"/>
        <v>0.75015579736754423</v>
      </c>
      <c r="BB42">
        <f t="shared" si="54"/>
        <v>37.417489414649637</v>
      </c>
      <c r="BC42">
        <f t="shared" si="55"/>
        <v>372.47807076077794</v>
      </c>
      <c r="BD42">
        <f t="shared" si="56"/>
        <v>1.4627624248623301E-2</v>
      </c>
    </row>
    <row r="43" spans="1:114" x14ac:dyDescent="0.25">
      <c r="A43" s="1">
        <v>28</v>
      </c>
      <c r="B43" s="1" t="s">
        <v>88</v>
      </c>
      <c r="C43" s="1">
        <v>1611.5000064708292</v>
      </c>
      <c r="D43" s="1">
        <v>0</v>
      </c>
      <c r="E43">
        <f t="shared" si="29"/>
        <v>14.539774459446617</v>
      </c>
      <c r="F43">
        <f t="shared" si="30"/>
        <v>0.29615713812219169</v>
      </c>
      <c r="G43">
        <f t="shared" si="31"/>
        <v>284.70103883088075</v>
      </c>
      <c r="H43">
        <f t="shared" si="32"/>
        <v>4.6765091842194284</v>
      </c>
      <c r="I43">
        <f t="shared" si="33"/>
        <v>1.1732536441146435</v>
      </c>
      <c r="J43">
        <f t="shared" si="34"/>
        <v>15.132905006408691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13.260218620300293</v>
      </c>
      <c r="P43" s="1">
        <v>15.132905006408691</v>
      </c>
      <c r="Q43" s="1">
        <v>11.948987007141113</v>
      </c>
      <c r="R43" s="1">
        <v>398.9881591796875</v>
      </c>
      <c r="S43" s="1">
        <v>379.405029296875</v>
      </c>
      <c r="T43" s="1">
        <v>2.5110921859741211</v>
      </c>
      <c r="U43" s="1">
        <v>8.079340934753418</v>
      </c>
      <c r="V43" s="1">
        <v>11.238061904907227</v>
      </c>
      <c r="W43" s="1">
        <v>36.158023834228516</v>
      </c>
      <c r="X43" s="1">
        <v>499.84039306640625</v>
      </c>
      <c r="Y43" s="1">
        <v>1499.515625</v>
      </c>
      <c r="Z43" s="1">
        <v>121.36231231689453</v>
      </c>
      <c r="AA43" s="1">
        <v>68.423606872558594</v>
      </c>
      <c r="AB43" s="1">
        <v>-2.3234519958496094</v>
      </c>
      <c r="AC43" s="1">
        <v>0.25983425974845886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0.83306732177734366</v>
      </c>
      <c r="AL43">
        <f t="shared" si="38"/>
        <v>4.6765091842194285E-3</v>
      </c>
      <c r="AM43">
        <f t="shared" si="39"/>
        <v>288.28290500640867</v>
      </c>
      <c r="AN43">
        <f t="shared" si="40"/>
        <v>286.41021862030027</v>
      </c>
      <c r="AO43">
        <f t="shared" si="41"/>
        <v>239.92249463731423</v>
      </c>
      <c r="AP43">
        <f t="shared" si="42"/>
        <v>0.17455037289287512</v>
      </c>
      <c r="AQ43">
        <f t="shared" si="43"/>
        <v>1.7260712920235814</v>
      </c>
      <c r="AR43">
        <f t="shared" si="44"/>
        <v>25.226254079801006</v>
      </c>
      <c r="AS43">
        <f t="shared" si="45"/>
        <v>17.146913145047588</v>
      </c>
      <c r="AT43">
        <f t="shared" si="46"/>
        <v>14.196561813354492</v>
      </c>
      <c r="AU43">
        <f t="shared" si="47"/>
        <v>1.6248550513226894</v>
      </c>
      <c r="AV43">
        <f t="shared" si="48"/>
        <v>0.26819009257429455</v>
      </c>
      <c r="AW43">
        <f t="shared" si="49"/>
        <v>0.55281764790893795</v>
      </c>
      <c r="AX43">
        <f t="shared" si="50"/>
        <v>1.0720374034137514</v>
      </c>
      <c r="AY43">
        <f t="shared" si="51"/>
        <v>0.16992550624012731</v>
      </c>
      <c r="AZ43">
        <f t="shared" si="52"/>
        <v>19.480271957173223</v>
      </c>
      <c r="BA43">
        <f t="shared" si="53"/>
        <v>0.75038815209829302</v>
      </c>
      <c r="BB43">
        <f t="shared" si="54"/>
        <v>37.403965495906668</v>
      </c>
      <c r="BC43">
        <f t="shared" si="55"/>
        <v>372.49351687097487</v>
      </c>
      <c r="BD43">
        <f t="shared" si="56"/>
        <v>1.460012584293607E-2</v>
      </c>
    </row>
    <row r="44" spans="1:114" x14ac:dyDescent="0.25">
      <c r="A44" s="1">
        <v>29</v>
      </c>
      <c r="B44" s="1" t="s">
        <v>88</v>
      </c>
      <c r="C44" s="1">
        <v>1612.0000064596534</v>
      </c>
      <c r="D44" s="1">
        <v>0</v>
      </c>
      <c r="E44">
        <f t="shared" si="29"/>
        <v>14.542419243441152</v>
      </c>
      <c r="F44">
        <f t="shared" si="30"/>
        <v>0.29602454834318764</v>
      </c>
      <c r="G44">
        <f t="shared" si="31"/>
        <v>284.63095876288787</v>
      </c>
      <c r="H44">
        <f t="shared" si="32"/>
        <v>4.6764678657379095</v>
      </c>
      <c r="I44">
        <f t="shared" si="33"/>
        <v>1.1737272169457404</v>
      </c>
      <c r="J44">
        <f t="shared" si="34"/>
        <v>15.136852264404297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13.262123107910156</v>
      </c>
      <c r="P44" s="1">
        <v>15.136852264404297</v>
      </c>
      <c r="Q44" s="1">
        <v>11.949999809265137</v>
      </c>
      <c r="R44" s="1">
        <v>398.97442626953125</v>
      </c>
      <c r="S44" s="1">
        <v>379.38818359375</v>
      </c>
      <c r="T44" s="1">
        <v>2.5105273723602295</v>
      </c>
      <c r="U44" s="1">
        <v>8.0787448883056641</v>
      </c>
      <c r="V44" s="1">
        <v>11.234247207641602</v>
      </c>
      <c r="W44" s="1">
        <v>36.151214599609375</v>
      </c>
      <c r="X44" s="1">
        <v>499.83908081054687</v>
      </c>
      <c r="Y44" s="1">
        <v>1499.5062255859375</v>
      </c>
      <c r="Z44" s="1">
        <v>118.8372802734375</v>
      </c>
      <c r="AA44" s="1">
        <v>68.424270629882813</v>
      </c>
      <c r="AB44" s="1">
        <v>-2.3234519958496094</v>
      </c>
      <c r="AC44" s="1">
        <v>0.25983425974845886</v>
      </c>
      <c r="AD44" s="1">
        <v>0.66666668653488159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0.83306513468424459</v>
      </c>
      <c r="AL44">
        <f t="shared" si="38"/>
        <v>4.6764678657379094E-3</v>
      </c>
      <c r="AM44">
        <f t="shared" si="39"/>
        <v>288.28685226440427</v>
      </c>
      <c r="AN44">
        <f t="shared" si="40"/>
        <v>286.41212310791013</v>
      </c>
      <c r="AO44">
        <f t="shared" si="41"/>
        <v>239.92099073109785</v>
      </c>
      <c r="AP44">
        <f t="shared" si="42"/>
        <v>0.17429558603056453</v>
      </c>
      <c r="AQ44">
        <f t="shared" si="43"/>
        <v>1.7265094435329496</v>
      </c>
      <c r="AR44">
        <f t="shared" si="44"/>
        <v>25.232412821349595</v>
      </c>
      <c r="AS44">
        <f t="shared" si="45"/>
        <v>17.153667933043931</v>
      </c>
      <c r="AT44">
        <f t="shared" si="46"/>
        <v>14.199487686157227</v>
      </c>
      <c r="AU44">
        <f t="shared" si="47"/>
        <v>1.6251630220046815</v>
      </c>
      <c r="AV44">
        <f t="shared" si="48"/>
        <v>0.26808135754916779</v>
      </c>
      <c r="AW44">
        <f t="shared" si="49"/>
        <v>0.5527822265872091</v>
      </c>
      <c r="AX44">
        <f t="shared" si="50"/>
        <v>1.0723807954174724</v>
      </c>
      <c r="AY44">
        <f t="shared" si="51"/>
        <v>0.16985566391273069</v>
      </c>
      <c r="AZ44">
        <f t="shared" si="52"/>
        <v>19.475665752034857</v>
      </c>
      <c r="BA44">
        <f t="shared" si="53"/>
        <v>0.75023675241206655</v>
      </c>
      <c r="BB44">
        <f t="shared" si="54"/>
        <v>37.39176713855327</v>
      </c>
      <c r="BC44">
        <f t="shared" si="55"/>
        <v>372.4754139642053</v>
      </c>
      <c r="BD44">
        <f t="shared" si="56"/>
        <v>1.4598728764262096E-2</v>
      </c>
    </row>
    <row r="45" spans="1:114" x14ac:dyDescent="0.25">
      <c r="A45" s="1">
        <v>30</v>
      </c>
      <c r="B45" s="1" t="s">
        <v>89</v>
      </c>
      <c r="C45" s="1">
        <v>1612.5000064484775</v>
      </c>
      <c r="D45" s="1">
        <v>0</v>
      </c>
      <c r="E45">
        <f t="shared" si="29"/>
        <v>14.555200737115197</v>
      </c>
      <c r="F45">
        <f t="shared" si="30"/>
        <v>0.29603918975473559</v>
      </c>
      <c r="G45">
        <f t="shared" si="31"/>
        <v>284.53194246088049</v>
      </c>
      <c r="H45">
        <f t="shared" si="32"/>
        <v>4.6773461073056586</v>
      </c>
      <c r="I45">
        <f t="shared" si="33"/>
        <v>1.1738929434430712</v>
      </c>
      <c r="J45">
        <f t="shared" si="34"/>
        <v>15.138555526733398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13.263014793395996</v>
      </c>
      <c r="P45" s="1">
        <v>15.138555526733398</v>
      </c>
      <c r="Q45" s="1">
        <v>11.950304985046387</v>
      </c>
      <c r="R45" s="1">
        <v>398.96246337890625</v>
      </c>
      <c r="S45" s="1">
        <v>379.36007690429687</v>
      </c>
      <c r="T45" s="1">
        <v>2.5096681118011475</v>
      </c>
      <c r="U45" s="1">
        <v>8.0790882110595703</v>
      </c>
      <c r="V45" s="1">
        <v>11.229745864868164</v>
      </c>
      <c r="W45" s="1">
        <v>36.150638580322266</v>
      </c>
      <c r="X45" s="1">
        <v>499.8248291015625</v>
      </c>
      <c r="Y45" s="1">
        <v>1499.4993896484375</v>
      </c>
      <c r="Z45" s="1">
        <v>116.28612518310547</v>
      </c>
      <c r="AA45" s="1">
        <v>68.42425537109375</v>
      </c>
      <c r="AB45" s="1">
        <v>-2.3234519958496094</v>
      </c>
      <c r="AC45" s="1">
        <v>0.25983425974845886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0.83304138183593746</v>
      </c>
      <c r="AL45">
        <f t="shared" si="38"/>
        <v>4.6773461073056589E-3</v>
      </c>
      <c r="AM45">
        <f t="shared" si="39"/>
        <v>288.28855552673338</v>
      </c>
      <c r="AN45">
        <f t="shared" si="40"/>
        <v>286.41301479339597</v>
      </c>
      <c r="AO45">
        <f t="shared" si="41"/>
        <v>239.91989698112229</v>
      </c>
      <c r="AP45">
        <f t="shared" si="42"/>
        <v>0.17371447656679553</v>
      </c>
      <c r="AQ45">
        <f t="shared" si="43"/>
        <v>1.7266985383622042</v>
      </c>
      <c r="AR45">
        <f t="shared" si="44"/>
        <v>25.235182012541983</v>
      </c>
      <c r="AS45">
        <f t="shared" si="45"/>
        <v>17.156093801482413</v>
      </c>
      <c r="AT45">
        <f t="shared" si="46"/>
        <v>14.200785160064697</v>
      </c>
      <c r="AU45">
        <f t="shared" si="47"/>
        <v>1.6252996075622259</v>
      </c>
      <c r="AV45">
        <f t="shared" si="48"/>
        <v>0.26809336521779731</v>
      </c>
      <c r="AW45">
        <f t="shared" si="49"/>
        <v>0.55280559491913295</v>
      </c>
      <c r="AX45">
        <f t="shared" si="50"/>
        <v>1.0724940126430931</v>
      </c>
      <c r="AY45">
        <f t="shared" si="51"/>
        <v>0.16986337660107798</v>
      </c>
      <c r="AZ45">
        <f t="shared" si="52"/>
        <v>19.468886292176638</v>
      </c>
      <c r="BA45">
        <f t="shared" si="53"/>
        <v>0.75003132850128773</v>
      </c>
      <c r="BB45">
        <f t="shared" si="54"/>
        <v>37.389977625710003</v>
      </c>
      <c r="BC45">
        <f t="shared" si="55"/>
        <v>372.44123156480248</v>
      </c>
      <c r="BD45">
        <f t="shared" si="56"/>
        <v>1.4612201436772563E-2</v>
      </c>
      <c r="BE45">
        <f>AVERAGE(E31:E45)</f>
        <v>14.588689516229154</v>
      </c>
      <c r="BF45">
        <f>AVERAGE(O31:O45)</f>
        <v>13.253167215983073</v>
      </c>
      <c r="BG45">
        <f>AVERAGE(P31:P45)</f>
        <v>15.118830490112305</v>
      </c>
      <c r="BH45" t="e">
        <f>AVERAGE(B31:B45)</f>
        <v>#DIV/0!</v>
      </c>
      <c r="BI45">
        <f t="shared" ref="BI45:DJ45" si="57">AVERAGE(C31:C45)</f>
        <v>1609.1000065244734</v>
      </c>
      <c r="BJ45">
        <f t="shared" si="57"/>
        <v>0</v>
      </c>
      <c r="BK45">
        <f t="shared" si="57"/>
        <v>14.588689516229154</v>
      </c>
      <c r="BL45">
        <f t="shared" si="57"/>
        <v>0.29636756630198696</v>
      </c>
      <c r="BM45">
        <f t="shared" si="57"/>
        <v>284.50126792003067</v>
      </c>
      <c r="BN45">
        <f t="shared" si="57"/>
        <v>4.6732325944360324</v>
      </c>
      <c r="BO45">
        <f t="shared" si="57"/>
        <v>1.1716904648811712</v>
      </c>
      <c r="BP45">
        <f t="shared" si="57"/>
        <v>15.118830490112305</v>
      </c>
      <c r="BQ45">
        <f t="shared" si="57"/>
        <v>6</v>
      </c>
      <c r="BR45">
        <f t="shared" si="57"/>
        <v>1.4200000166893005</v>
      </c>
      <c r="BS45">
        <f t="shared" si="57"/>
        <v>1</v>
      </c>
      <c r="BT45">
        <f t="shared" si="57"/>
        <v>2.8400000333786011</v>
      </c>
      <c r="BU45">
        <f t="shared" si="57"/>
        <v>13.253167215983073</v>
      </c>
      <c r="BV45">
        <f t="shared" si="57"/>
        <v>15.118830490112305</v>
      </c>
      <c r="BW45">
        <f t="shared" si="57"/>
        <v>11.94990603129069</v>
      </c>
      <c r="BX45">
        <f t="shared" si="57"/>
        <v>399.06190185546876</v>
      </c>
      <c r="BY45">
        <f t="shared" si="57"/>
        <v>379.42224934895836</v>
      </c>
      <c r="BZ45">
        <f t="shared" si="57"/>
        <v>2.5152604738871256</v>
      </c>
      <c r="CA45">
        <f t="shared" si="57"/>
        <v>8.0793816884358716</v>
      </c>
      <c r="CB45">
        <f t="shared" si="57"/>
        <v>11.261890157063801</v>
      </c>
      <c r="CC45">
        <f t="shared" si="57"/>
        <v>36.1748051961263</v>
      </c>
      <c r="CD45">
        <f t="shared" si="57"/>
        <v>499.86069742838544</v>
      </c>
      <c r="CE45">
        <f t="shared" si="57"/>
        <v>1499.5991373697916</v>
      </c>
      <c r="CF45">
        <f t="shared" si="57"/>
        <v>132.35408426920574</v>
      </c>
      <c r="CG45">
        <f t="shared" si="57"/>
        <v>68.42352244059245</v>
      </c>
      <c r="CH45">
        <f t="shared" si="57"/>
        <v>-2.3234519958496094</v>
      </c>
      <c r="CI45">
        <f t="shared" si="57"/>
        <v>0.25983425974845886</v>
      </c>
      <c r="CJ45">
        <f t="shared" si="57"/>
        <v>0.66666668653488159</v>
      </c>
      <c r="CK45">
        <f t="shared" si="57"/>
        <v>-0.21956524252891541</v>
      </c>
      <c r="CL45">
        <f t="shared" si="57"/>
        <v>2.737391471862793</v>
      </c>
      <c r="CM45">
        <f t="shared" si="57"/>
        <v>1</v>
      </c>
      <c r="CN45">
        <f t="shared" si="57"/>
        <v>0</v>
      </c>
      <c r="CO45">
        <f t="shared" si="57"/>
        <v>0.15999999642372131</v>
      </c>
      <c r="CP45">
        <f t="shared" si="57"/>
        <v>111115</v>
      </c>
      <c r="CQ45">
        <f t="shared" si="57"/>
        <v>0.83310116238064225</v>
      </c>
      <c r="CR45">
        <f t="shared" si="57"/>
        <v>4.6732325944360336E-3</v>
      </c>
      <c r="CS45">
        <f t="shared" si="57"/>
        <v>288.26883049011235</v>
      </c>
      <c r="CT45">
        <f t="shared" si="57"/>
        <v>286.40316721598316</v>
      </c>
      <c r="CU45">
        <f t="shared" si="57"/>
        <v>239.93585661618224</v>
      </c>
      <c r="CV45">
        <f t="shared" si="57"/>
        <v>0.17733549698976545</v>
      </c>
      <c r="CW45">
        <f t="shared" si="57"/>
        <v>1.7245102190569008</v>
      </c>
      <c r="CX45">
        <f t="shared" si="57"/>
        <v>25.203470299932082</v>
      </c>
      <c r="CY45">
        <f t="shared" si="57"/>
        <v>17.124088611496209</v>
      </c>
      <c r="CZ45">
        <f t="shared" si="57"/>
        <v>14.185998853047689</v>
      </c>
      <c r="DA45">
        <f t="shared" si="57"/>
        <v>1.6237438880657939</v>
      </c>
      <c r="DB45">
        <f t="shared" si="57"/>
        <v>0.26836263375958108</v>
      </c>
      <c r="DC45">
        <f t="shared" si="57"/>
        <v>0.55281975417573037</v>
      </c>
      <c r="DD45">
        <f t="shared" si="57"/>
        <v>1.0709241338900639</v>
      </c>
      <c r="DE45">
        <f t="shared" si="57"/>
        <v>0.17003633470787147</v>
      </c>
      <c r="DF45">
        <f t="shared" si="57"/>
        <v>19.466578911973304</v>
      </c>
      <c r="DG45">
        <f t="shared" si="57"/>
        <v>0.74982758499924285</v>
      </c>
      <c r="DH45">
        <f t="shared" si="57"/>
        <v>37.435711669587228</v>
      </c>
      <c r="DI45">
        <f t="shared" si="57"/>
        <v>372.48748504774818</v>
      </c>
      <c r="DJ45">
        <f t="shared" si="57"/>
        <v>1.4661928302023694E-2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 t="s">
        <v>9</v>
      </c>
      <c r="B47" s="1" t="s">
        <v>91</v>
      </c>
    </row>
    <row r="48" spans="1:114" x14ac:dyDescent="0.25">
      <c r="A48" s="1">
        <v>31</v>
      </c>
      <c r="B48" s="1" t="s">
        <v>92</v>
      </c>
      <c r="C48" s="1">
        <v>1864.0000069513917</v>
      </c>
      <c r="D48" s="1">
        <v>0</v>
      </c>
      <c r="E48">
        <f t="shared" ref="E48:E62" si="58">(R48-S48*(1000-T48)/(1000-U48))*AK48</f>
        <v>14.8182336906525</v>
      </c>
      <c r="F48">
        <f t="shared" ref="F48:F62" si="59">IF(AV48&lt;&gt;0,1/(1/AV48-1/N48),0)</f>
        <v>0.26509897744040734</v>
      </c>
      <c r="G48">
        <f t="shared" ref="G48:G62" si="60">((AY48-AL48/2)*S48-E48)/(AY48+AL48/2)</f>
        <v>271.26702623532049</v>
      </c>
      <c r="H48">
        <f t="shared" ref="H48:H62" si="61">AL48*1000</f>
        <v>5.1191358211954414</v>
      </c>
      <c r="I48">
        <f t="shared" ref="I48:I62" si="62">(AQ48-AW48)</f>
        <v>1.4144735082432596</v>
      </c>
      <c r="J48">
        <f t="shared" ref="J48:J62" si="63">(P48+AP48*D48)</f>
        <v>18.459383010864258</v>
      </c>
      <c r="K48" s="1">
        <v>6</v>
      </c>
      <c r="L48">
        <f t="shared" ref="L48:L62" si="64">(K48*AE48+AF48)</f>
        <v>1.4200000166893005</v>
      </c>
      <c r="M48" s="1">
        <v>1</v>
      </c>
      <c r="N48">
        <f t="shared" ref="N48:N62" si="65">L48*(M48+1)*(M48+1)/(M48*M48+1)</f>
        <v>2.8400000333786011</v>
      </c>
      <c r="O48" s="1">
        <v>17.594480514526367</v>
      </c>
      <c r="P48" s="1">
        <v>18.459383010864258</v>
      </c>
      <c r="Q48" s="1">
        <v>17.018964767456055</v>
      </c>
      <c r="R48" s="1">
        <v>398.80758666992187</v>
      </c>
      <c r="S48" s="1">
        <v>378.69369506835937</v>
      </c>
      <c r="T48" s="1">
        <v>4.4049134254455566</v>
      </c>
      <c r="U48" s="1">
        <v>10.48519229888916</v>
      </c>
      <c r="V48" s="1">
        <v>14.927219390869141</v>
      </c>
      <c r="W48" s="1">
        <v>35.5318603515625</v>
      </c>
      <c r="X48" s="1">
        <v>499.85806274414062</v>
      </c>
      <c r="Y48" s="1">
        <v>1499.432861328125</v>
      </c>
      <c r="Z48" s="1">
        <v>25.690313339233398</v>
      </c>
      <c r="AA48" s="1">
        <v>68.420677185058594</v>
      </c>
      <c r="AB48" s="1">
        <v>-2.2005577087402344</v>
      </c>
      <c r="AC48" s="1">
        <v>0.25521942973136902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66">X48*0.000001/(K48*0.0001)</f>
        <v>0.83309677124023418</v>
      </c>
      <c r="AL48">
        <f t="shared" ref="AL48:AL62" si="67">(U48-T48)/(1000-U48)*AK48</f>
        <v>5.119135821195441E-3</v>
      </c>
      <c r="AM48">
        <f t="shared" ref="AM48:AM62" si="68">(P48+273.15)</f>
        <v>291.60938301086424</v>
      </c>
      <c r="AN48">
        <f t="shared" ref="AN48:AN62" si="69">(O48+273.15)</f>
        <v>290.74448051452634</v>
      </c>
      <c r="AO48">
        <f t="shared" ref="AO48:AO62" si="70">(Y48*AG48+Z48*AH48)*AI48</f>
        <v>239.90925245011022</v>
      </c>
      <c r="AP48">
        <f t="shared" ref="AP48:AP62" si="71">((AO48+0.00000010773*(AN48^4-AM48^4))-AL48*44100)/(L48*51.4+0.00000043092*AM48^3)</f>
        <v>5.9210386594557178E-2</v>
      </c>
      <c r="AQ48">
        <f t="shared" ref="AQ48:AQ62" si="72">0.61365*EXP(17.502*J48/(240.97+J48))</f>
        <v>2.1318774657488171</v>
      </c>
      <c r="AR48">
        <f t="shared" ref="AR48:AR62" si="73">AQ48*1000/AA48</f>
        <v>31.158380090022948</v>
      </c>
      <c r="AS48">
        <f t="shared" ref="AS48:AS62" si="74">(AR48-U48)</f>
        <v>20.673187791133788</v>
      </c>
      <c r="AT48">
        <f t="shared" ref="AT48:AT62" si="75">IF(D48,P48,(O48+P48)/2)</f>
        <v>18.026931762695313</v>
      </c>
      <c r="AU48">
        <f t="shared" ref="AU48:AU62" si="76">0.61365*EXP(17.502*AT48/(240.97+AT48))</f>
        <v>2.0747880820467848</v>
      </c>
      <c r="AV48">
        <f t="shared" ref="AV48:AV62" si="77">IF(AS48&lt;&gt;0,(1000-(AR48+U48)/2)/AS48*AL48,0)</f>
        <v>0.24246605411168778</v>
      </c>
      <c r="AW48">
        <f t="shared" ref="AW48:AW62" si="78">U48*AA48/1000</f>
        <v>0.71740395750555763</v>
      </c>
      <c r="AX48">
        <f t="shared" ref="AX48:AX62" si="79">(AU48-AW48)</f>
        <v>1.3573841245412273</v>
      </c>
      <c r="AY48">
        <f t="shared" ref="AY48:AY62" si="80">1/(1.6/F48+1.37/N48)</f>
        <v>0.15342421463022585</v>
      </c>
      <c r="AZ48">
        <f t="shared" ref="AZ48:AZ62" si="81">G48*AA48*0.001</f>
        <v>18.560273632997685</v>
      </c>
      <c r="BA48">
        <f t="shared" ref="BA48:BA62" si="82">G48/S48</f>
        <v>0.71632305942234686</v>
      </c>
      <c r="BB48">
        <f t="shared" ref="BB48:BB62" si="83">(1-AL48*AA48/AQ48/F48)*100</f>
        <v>38.025400475307826</v>
      </c>
      <c r="BC48">
        <f t="shared" ref="BC48:BC62" si="84">(S48-E48/(N48/1.35))</f>
        <v>371.64981646016707</v>
      </c>
      <c r="BD48">
        <f t="shared" ref="BD48:BD62" si="85">E48*BB48/100/BC48</f>
        <v>1.5161295538649941E-2</v>
      </c>
    </row>
    <row r="49" spans="1:114" x14ac:dyDescent="0.25">
      <c r="A49" s="1">
        <v>32</v>
      </c>
      <c r="B49" s="1" t="s">
        <v>92</v>
      </c>
      <c r="C49" s="1">
        <v>1864.0000069513917</v>
      </c>
      <c r="D49" s="1">
        <v>0</v>
      </c>
      <c r="E49">
        <f t="shared" si="58"/>
        <v>14.8182336906525</v>
      </c>
      <c r="F49">
        <f t="shared" si="59"/>
        <v>0.26509897744040734</v>
      </c>
      <c r="G49">
        <f t="shared" si="60"/>
        <v>271.26702623532049</v>
      </c>
      <c r="H49">
        <f t="shared" si="61"/>
        <v>5.1191358211954414</v>
      </c>
      <c r="I49">
        <f t="shared" si="62"/>
        <v>1.4144735082432596</v>
      </c>
      <c r="J49">
        <f t="shared" si="63"/>
        <v>18.459383010864258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17.594480514526367</v>
      </c>
      <c r="P49" s="1">
        <v>18.459383010864258</v>
      </c>
      <c r="Q49" s="1">
        <v>17.018964767456055</v>
      </c>
      <c r="R49" s="1">
        <v>398.80758666992187</v>
      </c>
      <c r="S49" s="1">
        <v>378.69369506835937</v>
      </c>
      <c r="T49" s="1">
        <v>4.4049134254455566</v>
      </c>
      <c r="U49" s="1">
        <v>10.48519229888916</v>
      </c>
      <c r="V49" s="1">
        <v>14.927219390869141</v>
      </c>
      <c r="W49" s="1">
        <v>35.5318603515625</v>
      </c>
      <c r="X49" s="1">
        <v>499.85806274414062</v>
      </c>
      <c r="Y49" s="1">
        <v>1499.432861328125</v>
      </c>
      <c r="Z49" s="1">
        <v>25.690313339233398</v>
      </c>
      <c r="AA49" s="1">
        <v>68.420677185058594</v>
      </c>
      <c r="AB49" s="1">
        <v>-2.2005577087402344</v>
      </c>
      <c r="AC49" s="1">
        <v>0.25521942973136902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0.83309677124023418</v>
      </c>
      <c r="AL49">
        <f t="shared" si="67"/>
        <v>5.119135821195441E-3</v>
      </c>
      <c r="AM49">
        <f t="shared" si="68"/>
        <v>291.60938301086424</v>
      </c>
      <c r="AN49">
        <f t="shared" si="69"/>
        <v>290.74448051452634</v>
      </c>
      <c r="AO49">
        <f t="shared" si="70"/>
        <v>239.90925245011022</v>
      </c>
      <c r="AP49">
        <f t="shared" si="71"/>
        <v>5.9210386594557178E-2</v>
      </c>
      <c r="AQ49">
        <f t="shared" si="72"/>
        <v>2.1318774657488171</v>
      </c>
      <c r="AR49">
        <f t="shared" si="73"/>
        <v>31.158380090022948</v>
      </c>
      <c r="AS49">
        <f t="shared" si="74"/>
        <v>20.673187791133788</v>
      </c>
      <c r="AT49">
        <f t="shared" si="75"/>
        <v>18.026931762695313</v>
      </c>
      <c r="AU49">
        <f t="shared" si="76"/>
        <v>2.0747880820467848</v>
      </c>
      <c r="AV49">
        <f t="shared" si="77"/>
        <v>0.24246605411168778</v>
      </c>
      <c r="AW49">
        <f t="shared" si="78"/>
        <v>0.71740395750555763</v>
      </c>
      <c r="AX49">
        <f t="shared" si="79"/>
        <v>1.3573841245412273</v>
      </c>
      <c r="AY49">
        <f t="shared" si="80"/>
        <v>0.15342421463022585</v>
      </c>
      <c r="AZ49">
        <f t="shared" si="81"/>
        <v>18.560273632997685</v>
      </c>
      <c r="BA49">
        <f t="shared" si="82"/>
        <v>0.71632305942234686</v>
      </c>
      <c r="BB49">
        <f t="shared" si="83"/>
        <v>38.025400475307826</v>
      </c>
      <c r="BC49">
        <f t="shared" si="84"/>
        <v>371.64981646016707</v>
      </c>
      <c r="BD49">
        <f t="shared" si="85"/>
        <v>1.5161295538649941E-2</v>
      </c>
    </row>
    <row r="50" spans="1:114" x14ac:dyDescent="0.25">
      <c r="A50" s="1">
        <v>33</v>
      </c>
      <c r="B50" s="1" t="s">
        <v>93</v>
      </c>
      <c r="C50" s="1">
        <v>1864.5000069402158</v>
      </c>
      <c r="D50" s="1">
        <v>0</v>
      </c>
      <c r="E50">
        <f t="shared" si="58"/>
        <v>14.833920278875828</v>
      </c>
      <c r="F50">
        <f t="shared" si="59"/>
        <v>0.26499173718677416</v>
      </c>
      <c r="G50">
        <f t="shared" si="60"/>
        <v>271.12657349858023</v>
      </c>
      <c r="H50">
        <f t="shared" si="61"/>
        <v>5.1185777143103843</v>
      </c>
      <c r="I50">
        <f t="shared" si="62"/>
        <v>1.4148495016710601</v>
      </c>
      <c r="J50">
        <f t="shared" si="63"/>
        <v>18.461954116821289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17.59434700012207</v>
      </c>
      <c r="P50" s="1">
        <v>18.461954116821289</v>
      </c>
      <c r="Q50" s="1">
        <v>17.019014358520508</v>
      </c>
      <c r="R50" s="1">
        <v>398.82473754882812</v>
      </c>
      <c r="S50" s="1">
        <v>378.69223022460937</v>
      </c>
      <c r="T50" s="1">
        <v>4.4050107002258301</v>
      </c>
      <c r="U50" s="1">
        <v>10.484644889831543</v>
      </c>
      <c r="V50" s="1">
        <v>14.927777290344238</v>
      </c>
      <c r="W50" s="1">
        <v>35.530548095703125</v>
      </c>
      <c r="X50" s="1">
        <v>499.85684204101562</v>
      </c>
      <c r="Y50" s="1">
        <v>1499.486572265625</v>
      </c>
      <c r="Z50" s="1">
        <v>25.821683883666992</v>
      </c>
      <c r="AA50" s="1">
        <v>68.421150207519531</v>
      </c>
      <c r="AB50" s="1">
        <v>-2.2005577087402344</v>
      </c>
      <c r="AC50" s="1">
        <v>0.25521942973136902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0.83309473673502588</v>
      </c>
      <c r="AL50">
        <f t="shared" si="67"/>
        <v>5.1185777143103843E-3</v>
      </c>
      <c r="AM50">
        <f t="shared" si="68"/>
        <v>291.61195411682127</v>
      </c>
      <c r="AN50">
        <f t="shared" si="69"/>
        <v>290.74434700012205</v>
      </c>
      <c r="AO50">
        <f t="shared" si="70"/>
        <v>239.91784619991813</v>
      </c>
      <c r="AP50">
        <f t="shared" si="71"/>
        <v>5.9261790691496591E-2</v>
      </c>
      <c r="AQ50">
        <f t="shared" si="72"/>
        <v>2.1322209645507262</v>
      </c>
      <c r="AR50">
        <f t="shared" si="73"/>
        <v>31.1631850397685</v>
      </c>
      <c r="AS50">
        <f t="shared" si="74"/>
        <v>20.678540149936957</v>
      </c>
      <c r="AT50">
        <f t="shared" si="75"/>
        <v>18.02815055847168</v>
      </c>
      <c r="AU50">
        <f t="shared" si="76"/>
        <v>2.0749470760337907</v>
      </c>
      <c r="AV50">
        <f t="shared" si="77"/>
        <v>0.24237634044307257</v>
      </c>
      <c r="AW50">
        <f t="shared" si="78"/>
        <v>0.71737146287966602</v>
      </c>
      <c r="AX50">
        <f t="shared" si="79"/>
        <v>1.3575756131541246</v>
      </c>
      <c r="AY50">
        <f t="shared" si="80"/>
        <v>0.15336674180712276</v>
      </c>
      <c r="AZ50">
        <f t="shared" si="81"/>
        <v>18.550792010596442</v>
      </c>
      <c r="BA50">
        <f t="shared" si="82"/>
        <v>0.71595494139863936</v>
      </c>
      <c r="BB50">
        <f t="shared" si="83"/>
        <v>38.016637717425162</v>
      </c>
      <c r="BC50">
        <f t="shared" si="84"/>
        <v>371.6408949636521</v>
      </c>
      <c r="BD50">
        <f t="shared" si="85"/>
        <v>1.5174212009858169E-2</v>
      </c>
    </row>
    <row r="51" spans="1:114" x14ac:dyDescent="0.25">
      <c r="A51" s="1">
        <v>34</v>
      </c>
      <c r="B51" s="1" t="s">
        <v>93</v>
      </c>
      <c r="C51" s="1">
        <v>1865.00000692904</v>
      </c>
      <c r="D51" s="1">
        <v>0</v>
      </c>
      <c r="E51">
        <f t="shared" si="58"/>
        <v>14.857175767638946</v>
      </c>
      <c r="F51">
        <f t="shared" si="59"/>
        <v>0.26492177916506843</v>
      </c>
      <c r="G51">
        <f t="shared" si="60"/>
        <v>270.95668951613857</v>
      </c>
      <c r="H51">
        <f t="shared" si="61"/>
        <v>5.1178257134970044</v>
      </c>
      <c r="I51">
        <f t="shared" si="62"/>
        <v>1.4149883942545103</v>
      </c>
      <c r="J51">
        <f t="shared" si="63"/>
        <v>18.462503433227539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17.594951629638672</v>
      </c>
      <c r="P51" s="1">
        <v>18.462503433227539</v>
      </c>
      <c r="Q51" s="1">
        <v>17.019130706787109</v>
      </c>
      <c r="R51" s="1">
        <v>398.85556030273437</v>
      </c>
      <c r="S51" s="1">
        <v>378.69595336914062</v>
      </c>
      <c r="T51" s="1">
        <v>4.405052661895752</v>
      </c>
      <c r="U51" s="1">
        <v>10.483650207519531</v>
      </c>
      <c r="V51" s="1">
        <v>14.927404403686523</v>
      </c>
      <c r="W51" s="1">
        <v>35.525951385498047</v>
      </c>
      <c r="X51" s="1">
        <v>499.869140625</v>
      </c>
      <c r="Y51" s="1">
        <v>1499.48779296875</v>
      </c>
      <c r="Z51" s="1">
        <v>25.945581436157227</v>
      </c>
      <c r="AA51" s="1">
        <v>68.421394348144531</v>
      </c>
      <c r="AB51" s="1">
        <v>-2.2005577087402344</v>
      </c>
      <c r="AC51" s="1">
        <v>0.25521942973136902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0.83311523437499979</v>
      </c>
      <c r="AL51">
        <f t="shared" si="67"/>
        <v>5.1178257134970049E-3</v>
      </c>
      <c r="AM51">
        <f t="shared" si="68"/>
        <v>291.61250343322752</v>
      </c>
      <c r="AN51">
        <f t="shared" si="69"/>
        <v>290.74495162963865</v>
      </c>
      <c r="AO51">
        <f t="shared" si="70"/>
        <v>239.91804151241377</v>
      </c>
      <c r="AP51">
        <f t="shared" si="71"/>
        <v>5.9666797607200443E-2</v>
      </c>
      <c r="AQ51">
        <f t="shared" si="72"/>
        <v>2.1322943593112114</v>
      </c>
      <c r="AR51">
        <f t="shared" si="73"/>
        <v>31.164146530858229</v>
      </c>
      <c r="AS51">
        <f t="shared" si="74"/>
        <v>20.680496323338698</v>
      </c>
      <c r="AT51">
        <f t="shared" si="75"/>
        <v>18.028727531433105</v>
      </c>
      <c r="AU51">
        <f t="shared" si="76"/>
        <v>2.0750223468675002</v>
      </c>
      <c r="AV51">
        <f t="shared" si="77"/>
        <v>0.24231781252331644</v>
      </c>
      <c r="AW51">
        <f t="shared" si="78"/>
        <v>0.71730596505670108</v>
      </c>
      <c r="AX51">
        <f t="shared" si="79"/>
        <v>1.3577163818107991</v>
      </c>
      <c r="AY51">
        <f t="shared" si="80"/>
        <v>0.1533292476406542</v>
      </c>
      <c r="AZ51">
        <f t="shared" si="81"/>
        <v>18.539234504651475</v>
      </c>
      <c r="BA51">
        <f t="shared" si="82"/>
        <v>0.71549929991466987</v>
      </c>
      <c r="BB51">
        <f t="shared" si="83"/>
        <v>38.01129105584905</v>
      </c>
      <c r="BC51">
        <f t="shared" si="84"/>
        <v>371.6335635625984</v>
      </c>
      <c r="BD51">
        <f t="shared" si="85"/>
        <v>1.5196163310919735E-2</v>
      </c>
    </row>
    <row r="52" spans="1:114" x14ac:dyDescent="0.25">
      <c r="A52" s="1">
        <v>35</v>
      </c>
      <c r="B52" s="1" t="s">
        <v>94</v>
      </c>
      <c r="C52" s="1">
        <v>1865.5000069178641</v>
      </c>
      <c r="D52" s="1">
        <v>0</v>
      </c>
      <c r="E52">
        <f t="shared" si="58"/>
        <v>14.854150042327616</v>
      </c>
      <c r="F52">
        <f t="shared" si="59"/>
        <v>0.26498947306241044</v>
      </c>
      <c r="G52">
        <f t="shared" si="60"/>
        <v>271.00429658166672</v>
      </c>
      <c r="H52">
        <f t="shared" si="61"/>
        <v>5.1186028096097136</v>
      </c>
      <c r="I52">
        <f t="shared" si="62"/>
        <v>1.4148804857129553</v>
      </c>
      <c r="J52">
        <f t="shared" si="63"/>
        <v>18.462148666381836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17.594989776611328</v>
      </c>
      <c r="P52" s="1">
        <v>18.462148666381836</v>
      </c>
      <c r="Q52" s="1">
        <v>17.019536972045898</v>
      </c>
      <c r="R52" s="1">
        <v>398.85678100585937</v>
      </c>
      <c r="S52" s="1">
        <v>378.70086669921875</v>
      </c>
      <c r="T52" s="1">
        <v>4.4050946235656738</v>
      </c>
      <c r="U52" s="1">
        <v>10.484476089477539</v>
      </c>
      <c r="V52" s="1">
        <v>14.927593231201172</v>
      </c>
      <c r="W52" s="1">
        <v>35.528861999511719</v>
      </c>
      <c r="X52" s="1">
        <v>499.88015747070312</v>
      </c>
      <c r="Y52" s="1">
        <v>1499.4581298828125</v>
      </c>
      <c r="Z52" s="1">
        <v>26.141717910766602</v>
      </c>
      <c r="AA52" s="1">
        <v>68.421775817871094</v>
      </c>
      <c r="AB52" s="1">
        <v>-2.2005577087402344</v>
      </c>
      <c r="AC52" s="1">
        <v>0.25521942973136902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0.83313359578450508</v>
      </c>
      <c r="AL52">
        <f t="shared" si="67"/>
        <v>5.1186028096097133E-3</v>
      </c>
      <c r="AM52">
        <f t="shared" si="68"/>
        <v>291.61214866638181</v>
      </c>
      <c r="AN52">
        <f t="shared" si="69"/>
        <v>290.74498977661131</v>
      </c>
      <c r="AO52">
        <f t="shared" si="70"/>
        <v>239.91329541876985</v>
      </c>
      <c r="AP52">
        <f t="shared" si="71"/>
        <v>5.9250674557224763E-2</v>
      </c>
      <c r="AQ52">
        <f t="shared" si="72"/>
        <v>2.1322469582750174</v>
      </c>
      <c r="AR52">
        <f t="shared" si="73"/>
        <v>31.163280005341448</v>
      </c>
      <c r="AS52">
        <f t="shared" si="74"/>
        <v>20.678803915863909</v>
      </c>
      <c r="AT52">
        <f t="shared" si="75"/>
        <v>18.028569221496582</v>
      </c>
      <c r="AU52">
        <f t="shared" si="76"/>
        <v>2.0750016938052762</v>
      </c>
      <c r="AV52">
        <f t="shared" si="77"/>
        <v>0.24237444628430693</v>
      </c>
      <c r="AW52">
        <f t="shared" si="78"/>
        <v>0.71736647256206199</v>
      </c>
      <c r="AX52">
        <f t="shared" si="79"/>
        <v>1.3576352212432141</v>
      </c>
      <c r="AY52">
        <f t="shared" si="80"/>
        <v>0.15336552836727241</v>
      </c>
      <c r="AZ52">
        <f t="shared" si="81"/>
        <v>18.542595226390652</v>
      </c>
      <c r="BA52">
        <f t="shared" si="82"/>
        <v>0.71561572843431198</v>
      </c>
      <c r="BB52">
        <f t="shared" si="83"/>
        <v>38.015993112859491</v>
      </c>
      <c r="BC52">
        <f t="shared" si="84"/>
        <v>371.63991517757876</v>
      </c>
      <c r="BD52">
        <f t="shared" si="85"/>
        <v>1.5194688262607175E-2</v>
      </c>
    </row>
    <row r="53" spans="1:114" x14ac:dyDescent="0.25">
      <c r="A53" s="1">
        <v>36</v>
      </c>
      <c r="B53" s="1" t="s">
        <v>94</v>
      </c>
      <c r="C53" s="1">
        <v>1866.0000069066882</v>
      </c>
      <c r="D53" s="1">
        <v>0</v>
      </c>
      <c r="E53">
        <f t="shared" si="58"/>
        <v>14.867944385296578</v>
      </c>
      <c r="F53">
        <f t="shared" si="59"/>
        <v>0.26499026620304172</v>
      </c>
      <c r="G53">
        <f t="shared" si="60"/>
        <v>270.92031273126736</v>
      </c>
      <c r="H53">
        <f t="shared" si="61"/>
        <v>5.1188441733156074</v>
      </c>
      <c r="I53">
        <f t="shared" si="62"/>
        <v>1.4149467504270306</v>
      </c>
      <c r="J53">
        <f t="shared" si="63"/>
        <v>18.462497711181641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17.59483528137207</v>
      </c>
      <c r="P53" s="1">
        <v>18.462497711181641</v>
      </c>
      <c r="Q53" s="1">
        <v>17.020025253295898</v>
      </c>
      <c r="R53" s="1">
        <v>398.87875366210937</v>
      </c>
      <c r="S53" s="1">
        <v>378.70571899414062</v>
      </c>
      <c r="T53" s="1">
        <v>4.4043645858764648</v>
      </c>
      <c r="U53" s="1">
        <v>10.484162330627441</v>
      </c>
      <c r="V53" s="1">
        <v>14.925302505493164</v>
      </c>
      <c r="W53" s="1">
        <v>35.528236389160156</v>
      </c>
      <c r="X53" s="1">
        <v>499.86965942382812</v>
      </c>
      <c r="Y53" s="1">
        <v>1499.4415283203125</v>
      </c>
      <c r="Z53" s="1">
        <v>26.231939315795898</v>
      </c>
      <c r="AA53" s="1">
        <v>68.421951293945313</v>
      </c>
      <c r="AB53" s="1">
        <v>-2.2005577087402344</v>
      </c>
      <c r="AC53" s="1">
        <v>0.25521942973136902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0.83311609903971329</v>
      </c>
      <c r="AL53">
        <f t="shared" si="67"/>
        <v>5.1188441733156075E-3</v>
      </c>
      <c r="AM53">
        <f t="shared" si="68"/>
        <v>291.61249771118162</v>
      </c>
      <c r="AN53">
        <f t="shared" si="69"/>
        <v>290.74483528137205</v>
      </c>
      <c r="AO53">
        <f t="shared" si="70"/>
        <v>239.91063916882922</v>
      </c>
      <c r="AP53">
        <f t="shared" si="71"/>
        <v>5.9027561133632431E-2</v>
      </c>
      <c r="AQ53">
        <f t="shared" si="72"/>
        <v>2.1322935947710375</v>
      </c>
      <c r="AR53">
        <f t="shared" si="73"/>
        <v>31.163881684849365</v>
      </c>
      <c r="AS53">
        <f t="shared" si="74"/>
        <v>20.679719354221923</v>
      </c>
      <c r="AT53">
        <f t="shared" si="75"/>
        <v>18.028666496276855</v>
      </c>
      <c r="AU53">
        <f t="shared" si="76"/>
        <v>2.0750143842197422</v>
      </c>
      <c r="AV53">
        <f t="shared" si="77"/>
        <v>0.24237510982338406</v>
      </c>
      <c r="AW53">
        <f t="shared" si="78"/>
        <v>0.71734684434400697</v>
      </c>
      <c r="AX53">
        <f t="shared" si="79"/>
        <v>1.3576675398757352</v>
      </c>
      <c r="AY53">
        <f t="shared" si="80"/>
        <v>0.15336595344500206</v>
      </c>
      <c r="AZ53">
        <f t="shared" si="81"/>
        <v>18.536896442239211</v>
      </c>
      <c r="BA53">
        <f t="shared" si="82"/>
        <v>0.71538479389971676</v>
      </c>
      <c r="BB53">
        <f t="shared" si="83"/>
        <v>38.014452613217657</v>
      </c>
      <c r="BC53">
        <f t="shared" si="84"/>
        <v>371.63821030250443</v>
      </c>
      <c r="BD53">
        <f t="shared" si="85"/>
        <v>1.5208252316971281E-2</v>
      </c>
    </row>
    <row r="54" spans="1:114" x14ac:dyDescent="0.25">
      <c r="A54" s="1">
        <v>37</v>
      </c>
      <c r="B54" s="1" t="s">
        <v>95</v>
      </c>
      <c r="C54" s="1">
        <v>1866.5000068955123</v>
      </c>
      <c r="D54" s="1">
        <v>0</v>
      </c>
      <c r="E54">
        <f t="shared" si="58"/>
        <v>14.870804741745509</v>
      </c>
      <c r="F54">
        <f t="shared" si="59"/>
        <v>0.26495687392865325</v>
      </c>
      <c r="G54">
        <f t="shared" si="60"/>
        <v>270.88755998369209</v>
      </c>
      <c r="H54">
        <f t="shared" si="61"/>
        <v>5.118757757489</v>
      </c>
      <c r="I54">
        <f t="shared" si="62"/>
        <v>1.4150831555167864</v>
      </c>
      <c r="J54">
        <f t="shared" si="63"/>
        <v>18.462919235229492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17.594432830810547</v>
      </c>
      <c r="P54" s="1">
        <v>18.462919235229492</v>
      </c>
      <c r="Q54" s="1">
        <v>17.020235061645508</v>
      </c>
      <c r="R54" s="1">
        <v>398.87918090820312</v>
      </c>
      <c r="S54" s="1">
        <v>378.70343017578125</v>
      </c>
      <c r="T54" s="1">
        <v>4.4035120010375977</v>
      </c>
      <c r="U54" s="1">
        <v>10.483014106750488</v>
      </c>
      <c r="V54" s="1">
        <v>14.922760009765625</v>
      </c>
      <c r="W54" s="1">
        <v>35.525169372558594</v>
      </c>
      <c r="X54" s="1">
        <v>499.8861083984375</v>
      </c>
      <c r="Y54" s="1">
        <v>1499.4888916015625</v>
      </c>
      <c r="Z54" s="1">
        <v>26.310579299926758</v>
      </c>
      <c r="AA54" s="1">
        <v>68.421806335449219</v>
      </c>
      <c r="AB54" s="1">
        <v>-2.2005577087402344</v>
      </c>
      <c r="AC54" s="1">
        <v>0.25521942973136902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0.83314351399739583</v>
      </c>
      <c r="AL54">
        <f t="shared" si="67"/>
        <v>5.1187577574890002E-3</v>
      </c>
      <c r="AM54">
        <f t="shared" si="68"/>
        <v>291.61291923522947</v>
      </c>
      <c r="AN54">
        <f t="shared" si="69"/>
        <v>290.74443283081052</v>
      </c>
      <c r="AO54">
        <f t="shared" si="70"/>
        <v>239.91821729365984</v>
      </c>
      <c r="AP54">
        <f t="shared" si="71"/>
        <v>5.9058868453113603E-2</v>
      </c>
      <c r="AQ54">
        <f t="shared" si="72"/>
        <v>2.1323499165406505</v>
      </c>
      <c r="AR54">
        <f t="shared" si="73"/>
        <v>31.164770863932656</v>
      </c>
      <c r="AS54">
        <f t="shared" si="74"/>
        <v>20.681756757182168</v>
      </c>
      <c r="AT54">
        <f t="shared" si="75"/>
        <v>18.02867603302002</v>
      </c>
      <c r="AU54">
        <f t="shared" si="76"/>
        <v>2.0750156283816876</v>
      </c>
      <c r="AV54">
        <f t="shared" si="77"/>
        <v>0.24234717365331951</v>
      </c>
      <c r="AW54">
        <f t="shared" si="78"/>
        <v>0.71726676102386411</v>
      </c>
      <c r="AX54">
        <f t="shared" si="79"/>
        <v>1.3577488673578235</v>
      </c>
      <c r="AY54">
        <f t="shared" si="80"/>
        <v>0.15334805694491813</v>
      </c>
      <c r="AZ54">
        <f t="shared" si="81"/>
        <v>18.534616167886565</v>
      </c>
      <c r="BA54">
        <f t="shared" si="82"/>
        <v>0.71530263102701575</v>
      </c>
      <c r="BB54">
        <f t="shared" si="83"/>
        <v>38.009455933261513</v>
      </c>
      <c r="BC54">
        <f t="shared" si="84"/>
        <v>371.63456180768003</v>
      </c>
      <c r="BD54">
        <f t="shared" si="85"/>
        <v>1.5209328076865414E-2</v>
      </c>
    </row>
    <row r="55" spans="1:114" x14ac:dyDescent="0.25">
      <c r="A55" s="1">
        <v>38</v>
      </c>
      <c r="B55" s="1" t="s">
        <v>95</v>
      </c>
      <c r="C55" s="1">
        <v>1867.0000068843365</v>
      </c>
      <c r="D55" s="1">
        <v>0</v>
      </c>
      <c r="E55">
        <f t="shared" si="58"/>
        <v>14.871852453378811</v>
      </c>
      <c r="F55">
        <f t="shared" si="59"/>
        <v>0.26487661441600346</v>
      </c>
      <c r="G55">
        <f t="shared" si="60"/>
        <v>270.86783662814338</v>
      </c>
      <c r="H55">
        <f t="shared" si="61"/>
        <v>5.1191310947905198</v>
      </c>
      <c r="I55">
        <f t="shared" si="62"/>
        <v>1.4155886555908177</v>
      </c>
      <c r="J55">
        <f t="shared" si="63"/>
        <v>18.466838836669922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17.594459533691406</v>
      </c>
      <c r="P55" s="1">
        <v>18.466838836669922</v>
      </c>
      <c r="Q55" s="1">
        <v>17.020544052124023</v>
      </c>
      <c r="R55" s="1">
        <v>398.89959716796875</v>
      </c>
      <c r="S55" s="1">
        <v>378.7215576171875</v>
      </c>
      <c r="T55" s="1">
        <v>4.4029960632324219</v>
      </c>
      <c r="U55" s="1">
        <v>10.483166694641113</v>
      </c>
      <c r="V55" s="1">
        <v>14.921152114868164</v>
      </c>
      <c r="W55" s="1">
        <v>35.526016235351563</v>
      </c>
      <c r="X55" s="1">
        <v>499.86752319335938</v>
      </c>
      <c r="Y55" s="1">
        <v>1499.451171875</v>
      </c>
      <c r="Z55" s="1">
        <v>26.372846603393555</v>
      </c>
      <c r="AA55" s="1">
        <v>68.422554016113281</v>
      </c>
      <c r="AB55" s="1">
        <v>-2.2005577087402344</v>
      </c>
      <c r="AC55" s="1">
        <v>0.25521942973136902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0.83311253865559887</v>
      </c>
      <c r="AL55">
        <f t="shared" si="67"/>
        <v>5.1191310947905199E-3</v>
      </c>
      <c r="AM55">
        <f t="shared" si="68"/>
        <v>291.6168388366699</v>
      </c>
      <c r="AN55">
        <f t="shared" si="69"/>
        <v>290.74445953369138</v>
      </c>
      <c r="AO55">
        <f t="shared" si="70"/>
        <v>239.91218213754473</v>
      </c>
      <c r="AP55">
        <f t="shared" si="71"/>
        <v>5.8292471665663238E-2</v>
      </c>
      <c r="AQ55">
        <f t="shared" si="72"/>
        <v>2.132873695014819</v>
      </c>
      <c r="AR55">
        <f t="shared" si="73"/>
        <v>31.172085369869919</v>
      </c>
      <c r="AS55">
        <f t="shared" si="74"/>
        <v>20.688918675228805</v>
      </c>
      <c r="AT55">
        <f t="shared" si="75"/>
        <v>18.030649185180664</v>
      </c>
      <c r="AU55">
        <f t="shared" si="76"/>
        <v>2.0752730595622246</v>
      </c>
      <c r="AV55">
        <f t="shared" si="77"/>
        <v>0.24228002562259079</v>
      </c>
      <c r="AW55">
        <f t="shared" si="78"/>
        <v>0.71728503942400135</v>
      </c>
      <c r="AX55">
        <f t="shared" si="79"/>
        <v>1.3579880201382233</v>
      </c>
      <c r="AY55">
        <f t="shared" si="80"/>
        <v>0.15330504070899978</v>
      </c>
      <c r="AZ55">
        <f t="shared" si="81"/>
        <v>18.533469182916889</v>
      </c>
      <c r="BA55">
        <f t="shared" si="82"/>
        <v>0.71521631441412992</v>
      </c>
      <c r="BB55">
        <f t="shared" si="83"/>
        <v>38.000701197688748</v>
      </c>
      <c r="BC55">
        <f t="shared" si="84"/>
        <v>371.65219121715376</v>
      </c>
      <c r="BD55">
        <f t="shared" si="85"/>
        <v>1.5206174877810816E-2</v>
      </c>
    </row>
    <row r="56" spans="1:114" x14ac:dyDescent="0.25">
      <c r="A56" s="1">
        <v>39</v>
      </c>
      <c r="B56" s="1" t="s">
        <v>96</v>
      </c>
      <c r="C56" s="1">
        <v>1867.5000068731606</v>
      </c>
      <c r="D56" s="1">
        <v>0</v>
      </c>
      <c r="E56">
        <f t="shared" si="58"/>
        <v>14.856383245537</v>
      </c>
      <c r="F56">
        <f t="shared" si="59"/>
        <v>0.26490815432895043</v>
      </c>
      <c r="G56">
        <f t="shared" si="60"/>
        <v>270.97980444688051</v>
      </c>
      <c r="H56">
        <f t="shared" si="61"/>
        <v>5.1195835123641711</v>
      </c>
      <c r="I56">
        <f t="shared" si="62"/>
        <v>1.4155561181021867</v>
      </c>
      <c r="J56">
        <f t="shared" si="63"/>
        <v>18.466518402099609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17.593803405761719</v>
      </c>
      <c r="P56" s="1">
        <v>18.466518402099609</v>
      </c>
      <c r="Q56" s="1">
        <v>17.020406723022461</v>
      </c>
      <c r="R56" s="1">
        <v>398.88360595703125</v>
      </c>
      <c r="S56" s="1">
        <v>378.72360229492187</v>
      </c>
      <c r="T56" s="1">
        <v>4.4022421836853027</v>
      </c>
      <c r="U56" s="1">
        <v>10.48304557800293</v>
      </c>
      <c r="V56" s="1">
        <v>14.919172286987305</v>
      </c>
      <c r="W56" s="1">
        <v>35.5269775390625</v>
      </c>
      <c r="X56" s="1">
        <v>499.8597412109375</v>
      </c>
      <c r="Y56" s="1">
        <v>1499.5625</v>
      </c>
      <c r="Z56" s="1">
        <v>26.410125732421875</v>
      </c>
      <c r="AA56" s="1">
        <v>68.42236328125</v>
      </c>
      <c r="AB56" s="1">
        <v>-2.2005577087402344</v>
      </c>
      <c r="AC56" s="1">
        <v>0.25521942973136902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0.83309956868489576</v>
      </c>
      <c r="AL56">
        <f t="shared" si="67"/>
        <v>5.1195835123641707E-3</v>
      </c>
      <c r="AM56">
        <f t="shared" si="68"/>
        <v>291.61651840209959</v>
      </c>
      <c r="AN56">
        <f t="shared" si="69"/>
        <v>290.7438034057617</v>
      </c>
      <c r="AO56">
        <f t="shared" si="70"/>
        <v>239.92999463714659</v>
      </c>
      <c r="AP56">
        <f t="shared" si="71"/>
        <v>5.8224808427743947E-2</v>
      </c>
      <c r="AQ56">
        <f t="shared" si="72"/>
        <v>2.1328308709342045</v>
      </c>
      <c r="AR56">
        <f t="shared" si="73"/>
        <v>31.171546387066567</v>
      </c>
      <c r="AS56">
        <f t="shared" si="74"/>
        <v>20.688500809063637</v>
      </c>
      <c r="AT56">
        <f t="shared" si="75"/>
        <v>18.030160903930664</v>
      </c>
      <c r="AU56">
        <f t="shared" si="76"/>
        <v>2.075209352379435</v>
      </c>
      <c r="AV56">
        <f t="shared" si="77"/>
        <v>0.24230641347625731</v>
      </c>
      <c r="AW56">
        <f t="shared" si="78"/>
        <v>0.7172747528320178</v>
      </c>
      <c r="AX56">
        <f t="shared" si="79"/>
        <v>1.3579345995474172</v>
      </c>
      <c r="AY56">
        <f t="shared" si="80"/>
        <v>0.15332194520724693</v>
      </c>
      <c r="AZ56">
        <f t="shared" si="81"/>
        <v>18.541078621746543</v>
      </c>
      <c r="BA56">
        <f t="shared" si="82"/>
        <v>0.71550809826703521</v>
      </c>
      <c r="BB56">
        <f t="shared" si="83"/>
        <v>38.00153212422881</v>
      </c>
      <c r="BC56">
        <f t="shared" si="84"/>
        <v>371.66158921543075</v>
      </c>
      <c r="BD56">
        <f t="shared" si="85"/>
        <v>1.51903059540512E-2</v>
      </c>
    </row>
    <row r="57" spans="1:114" x14ac:dyDescent="0.25">
      <c r="A57" s="1">
        <v>40</v>
      </c>
      <c r="B57" s="1" t="s">
        <v>96</v>
      </c>
      <c r="C57" s="1">
        <v>1868.0000068619847</v>
      </c>
      <c r="D57" s="1">
        <v>0</v>
      </c>
      <c r="E57">
        <f t="shared" si="58"/>
        <v>14.894900740329813</v>
      </c>
      <c r="F57">
        <f t="shared" si="59"/>
        <v>0.26481474165956159</v>
      </c>
      <c r="G57">
        <f t="shared" si="60"/>
        <v>270.69185512598716</v>
      </c>
      <c r="H57">
        <f t="shared" si="61"/>
        <v>5.1192528204744461</v>
      </c>
      <c r="I57">
        <f t="shared" si="62"/>
        <v>1.4159148714368424</v>
      </c>
      <c r="J57">
        <f t="shared" si="63"/>
        <v>18.468910217285156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17.594331741333008</v>
      </c>
      <c r="P57" s="1">
        <v>18.468910217285156</v>
      </c>
      <c r="Q57" s="1">
        <v>17.020835876464844</v>
      </c>
      <c r="R57" s="1">
        <v>398.92279052734375</v>
      </c>
      <c r="S57" s="1">
        <v>378.71652221679687</v>
      </c>
      <c r="T57" s="1">
        <v>4.4020185470581055</v>
      </c>
      <c r="U57" s="1">
        <v>10.482500076293945</v>
      </c>
      <c r="V57" s="1">
        <v>14.917881011962891</v>
      </c>
      <c r="W57" s="1">
        <v>35.523857116699219</v>
      </c>
      <c r="X57" s="1">
        <v>499.85418701171875</v>
      </c>
      <c r="Y57" s="1">
        <v>1499.5859375</v>
      </c>
      <c r="Z57" s="1">
        <v>26.373300552368164</v>
      </c>
      <c r="AA57" s="1">
        <v>68.422195434570313</v>
      </c>
      <c r="AB57" s="1">
        <v>-2.2005577087402344</v>
      </c>
      <c r="AC57" s="1">
        <v>0.25521942973136902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0.83309031168619774</v>
      </c>
      <c r="AL57">
        <f t="shared" si="67"/>
        <v>5.1192528204744457E-3</v>
      </c>
      <c r="AM57">
        <f t="shared" si="68"/>
        <v>291.61891021728513</v>
      </c>
      <c r="AN57">
        <f t="shared" si="69"/>
        <v>290.74433174133299</v>
      </c>
      <c r="AO57">
        <f t="shared" si="70"/>
        <v>239.93374463706277</v>
      </c>
      <c r="AP57">
        <f t="shared" si="71"/>
        <v>5.8205129873297949E-2</v>
      </c>
      <c r="AQ57">
        <f t="shared" si="72"/>
        <v>2.1331505402999249</v>
      </c>
      <c r="AR57">
        <f t="shared" si="73"/>
        <v>31.176294866769954</v>
      </c>
      <c r="AS57">
        <f t="shared" si="74"/>
        <v>20.693794790476009</v>
      </c>
      <c r="AT57">
        <f t="shared" si="75"/>
        <v>18.031620979309082</v>
      </c>
      <c r="AU57">
        <f t="shared" si="76"/>
        <v>2.0753998568921985</v>
      </c>
      <c r="AV57">
        <f t="shared" si="77"/>
        <v>0.24222825825191338</v>
      </c>
      <c r="AW57">
        <f t="shared" si="78"/>
        <v>0.71723566886308254</v>
      </c>
      <c r="AX57">
        <f t="shared" si="79"/>
        <v>1.358164188029116</v>
      </c>
      <c r="AY57">
        <f t="shared" si="80"/>
        <v>0.15327187780256818</v>
      </c>
      <c r="AZ57">
        <f t="shared" si="81"/>
        <v>18.521331013976688</v>
      </c>
      <c r="BA57">
        <f t="shared" si="82"/>
        <v>0.71476114520039125</v>
      </c>
      <c r="BB57">
        <f t="shared" si="83"/>
        <v>37.993114191045798</v>
      </c>
      <c r="BC57">
        <f t="shared" si="84"/>
        <v>371.63619976499615</v>
      </c>
      <c r="BD57">
        <f t="shared" si="85"/>
        <v>1.5227355813279003E-2</v>
      </c>
    </row>
    <row r="58" spans="1:114" x14ac:dyDescent="0.25">
      <c r="A58" s="1">
        <v>41</v>
      </c>
      <c r="B58" s="1" t="s">
        <v>97</v>
      </c>
      <c r="C58" s="1">
        <v>1868.5000068508089</v>
      </c>
      <c r="D58" s="1">
        <v>0</v>
      </c>
      <c r="E58">
        <f t="shared" si="58"/>
        <v>14.885227651874338</v>
      </c>
      <c r="F58">
        <f t="shared" si="59"/>
        <v>0.26453137397089904</v>
      </c>
      <c r="G58">
        <f t="shared" si="60"/>
        <v>270.66383683237933</v>
      </c>
      <c r="H58">
        <f t="shared" si="61"/>
        <v>5.1170513422439559</v>
      </c>
      <c r="I58">
        <f t="shared" si="62"/>
        <v>1.4166951837937951</v>
      </c>
      <c r="J58">
        <f t="shared" si="63"/>
        <v>18.473535537719727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17.59465217590332</v>
      </c>
      <c r="P58" s="1">
        <v>18.473535537719727</v>
      </c>
      <c r="Q58" s="1">
        <v>17.022272109985352</v>
      </c>
      <c r="R58" s="1">
        <v>398.92214965820313</v>
      </c>
      <c r="S58" s="1">
        <v>378.7275390625</v>
      </c>
      <c r="T58" s="1">
        <v>4.4019312858581543</v>
      </c>
      <c r="U58" s="1">
        <v>10.480079650878906</v>
      </c>
      <c r="V58" s="1">
        <v>14.9173583984375</v>
      </c>
      <c r="W58" s="1">
        <v>35.515117645263672</v>
      </c>
      <c r="X58" s="1">
        <v>499.83224487304687</v>
      </c>
      <c r="Y58" s="1">
        <v>1499.5130615234375</v>
      </c>
      <c r="Z58" s="1">
        <v>26.361282348632812</v>
      </c>
      <c r="AA58" s="1">
        <v>68.422538757324219</v>
      </c>
      <c r="AB58" s="1">
        <v>-2.2005577087402344</v>
      </c>
      <c r="AC58" s="1">
        <v>0.25521942973136902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0.83305374145507793</v>
      </c>
      <c r="AL58">
        <f t="shared" si="67"/>
        <v>5.1170513422439555E-3</v>
      </c>
      <c r="AM58">
        <f t="shared" si="68"/>
        <v>291.6235355377197</v>
      </c>
      <c r="AN58">
        <f t="shared" si="69"/>
        <v>290.7446521759033</v>
      </c>
      <c r="AO58">
        <f t="shared" si="70"/>
        <v>239.9220844810734</v>
      </c>
      <c r="AP58">
        <f t="shared" si="71"/>
        <v>5.8675502345552071E-2</v>
      </c>
      <c r="AQ58">
        <f t="shared" si="72"/>
        <v>2.133768839885902</v>
      </c>
      <c r="AR58">
        <f t="shared" si="73"/>
        <v>31.185174923920741</v>
      </c>
      <c r="AS58">
        <f t="shared" si="74"/>
        <v>20.705095273041835</v>
      </c>
      <c r="AT58">
        <f t="shared" si="75"/>
        <v>18.034093856811523</v>
      </c>
      <c r="AU58">
        <f t="shared" si="76"/>
        <v>2.0757225425718389</v>
      </c>
      <c r="AV58">
        <f t="shared" si="77"/>
        <v>0.24199114530731647</v>
      </c>
      <c r="AW58">
        <f t="shared" si="78"/>
        <v>0.71707365609210683</v>
      </c>
      <c r="AX58">
        <f t="shared" si="79"/>
        <v>1.3586488864797319</v>
      </c>
      <c r="AY58">
        <f t="shared" si="80"/>
        <v>0.1531199821608048</v>
      </c>
      <c r="AZ58">
        <f t="shared" si="81"/>
        <v>18.519506865869552</v>
      </c>
      <c r="BA58">
        <f t="shared" si="82"/>
        <v>0.71466637335742489</v>
      </c>
      <c r="BB58">
        <f t="shared" si="83"/>
        <v>37.971053892356736</v>
      </c>
      <c r="BC58">
        <f t="shared" si="84"/>
        <v>371.65181473367869</v>
      </c>
      <c r="BD58">
        <f t="shared" si="85"/>
        <v>1.5207991968890031E-2</v>
      </c>
    </row>
    <row r="59" spans="1:114" x14ac:dyDescent="0.25">
      <c r="A59" s="1">
        <v>42</v>
      </c>
      <c r="B59" s="1" t="s">
        <v>97</v>
      </c>
      <c r="C59" s="1">
        <v>1869.000006839633</v>
      </c>
      <c r="D59" s="1">
        <v>0</v>
      </c>
      <c r="E59">
        <f t="shared" si="58"/>
        <v>14.881975594084491</v>
      </c>
      <c r="F59">
        <f t="shared" si="59"/>
        <v>0.26433981190819139</v>
      </c>
      <c r="G59">
        <f t="shared" si="60"/>
        <v>270.61509689930955</v>
      </c>
      <c r="H59">
        <f t="shared" si="61"/>
        <v>5.1161843644835354</v>
      </c>
      <c r="I59">
        <f t="shared" si="62"/>
        <v>1.4173831552218203</v>
      </c>
      <c r="J59">
        <f t="shared" si="63"/>
        <v>18.477947235107422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17.594612121582031</v>
      </c>
      <c r="P59" s="1">
        <v>18.477947235107422</v>
      </c>
      <c r="Q59" s="1">
        <v>17.022602081298828</v>
      </c>
      <c r="R59" s="1">
        <v>398.91766357421875</v>
      </c>
      <c r="S59" s="1">
        <v>378.7274169921875</v>
      </c>
      <c r="T59" s="1">
        <v>4.401580810546875</v>
      </c>
      <c r="U59" s="1">
        <v>10.47868824005127</v>
      </c>
      <c r="V59" s="1">
        <v>14.91614818572998</v>
      </c>
      <c r="W59" s="1">
        <v>35.510349273681641</v>
      </c>
      <c r="X59" s="1">
        <v>499.8338623046875</v>
      </c>
      <c r="Y59" s="1">
        <v>1499.5263671875</v>
      </c>
      <c r="Z59" s="1">
        <v>26.25745964050293</v>
      </c>
      <c r="AA59" s="1">
        <v>68.422264099121094</v>
      </c>
      <c r="AB59" s="1">
        <v>-2.2005577087402344</v>
      </c>
      <c r="AC59" s="1">
        <v>0.25521942973136902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0.83305643717447908</v>
      </c>
      <c r="AL59">
        <f t="shared" si="67"/>
        <v>5.1161843644835356E-3</v>
      </c>
      <c r="AM59">
        <f t="shared" si="68"/>
        <v>291.6279472351074</v>
      </c>
      <c r="AN59">
        <f t="shared" si="69"/>
        <v>290.74461212158201</v>
      </c>
      <c r="AO59">
        <f t="shared" si="70"/>
        <v>239.92421338727581</v>
      </c>
      <c r="AP59">
        <f t="shared" si="71"/>
        <v>5.8588979573438782E-2</v>
      </c>
      <c r="AQ59">
        <f t="shared" si="72"/>
        <v>2.1343587293949629</v>
      </c>
      <c r="AR59">
        <f t="shared" si="73"/>
        <v>31.193921415739577</v>
      </c>
      <c r="AS59">
        <f t="shared" si="74"/>
        <v>20.715233175688308</v>
      </c>
      <c r="AT59">
        <f t="shared" si="75"/>
        <v>18.036279678344727</v>
      </c>
      <c r="AU59">
        <f t="shared" si="76"/>
        <v>2.0760078069722079</v>
      </c>
      <c r="AV59">
        <f t="shared" si="77"/>
        <v>0.24183082782716445</v>
      </c>
      <c r="AW59">
        <f t="shared" si="78"/>
        <v>0.71697557417314239</v>
      </c>
      <c r="AX59">
        <f t="shared" si="79"/>
        <v>1.3590322327990654</v>
      </c>
      <c r="AY59">
        <f t="shared" si="80"/>
        <v>0.15301728413797444</v>
      </c>
      <c r="AZ59">
        <f t="shared" si="81"/>
        <v>18.516097629253803</v>
      </c>
      <c r="BA59">
        <f t="shared" si="82"/>
        <v>0.71453790974127407</v>
      </c>
      <c r="BB59">
        <f t="shared" si="83"/>
        <v>37.954021824300469</v>
      </c>
      <c r="BC59">
        <f t="shared" si="84"/>
        <v>371.65323853588893</v>
      </c>
      <c r="BD59">
        <f t="shared" si="85"/>
        <v>1.5197791056838763E-2</v>
      </c>
    </row>
    <row r="60" spans="1:114" x14ac:dyDescent="0.25">
      <c r="A60" s="1">
        <v>43</v>
      </c>
      <c r="B60" s="1" t="s">
        <v>98</v>
      </c>
      <c r="C60" s="1">
        <v>1869.5000068284571</v>
      </c>
      <c r="D60" s="1">
        <v>0</v>
      </c>
      <c r="E60">
        <f t="shared" si="58"/>
        <v>14.899660212821086</v>
      </c>
      <c r="F60">
        <f t="shared" si="59"/>
        <v>0.264210034422175</v>
      </c>
      <c r="G60">
        <f t="shared" si="60"/>
        <v>270.46155616149179</v>
      </c>
      <c r="H60">
        <f t="shared" si="61"/>
        <v>5.1159871908812038</v>
      </c>
      <c r="I60">
        <f t="shared" si="62"/>
        <v>1.4179625486490131</v>
      </c>
      <c r="J60">
        <f t="shared" si="63"/>
        <v>18.481758117675781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17.595478057861328</v>
      </c>
      <c r="P60" s="1">
        <v>18.481758117675781</v>
      </c>
      <c r="Q60" s="1">
        <v>17.02337646484375</v>
      </c>
      <c r="R60" s="1">
        <v>398.94677734375</v>
      </c>
      <c r="S60" s="1">
        <v>378.73583984375</v>
      </c>
      <c r="T60" s="1">
        <v>4.4009270668029785</v>
      </c>
      <c r="U60" s="1">
        <v>10.477656364440918</v>
      </c>
      <c r="V60" s="1">
        <v>14.91313648223877</v>
      </c>
      <c r="W60" s="1">
        <v>35.504955291748047</v>
      </c>
      <c r="X60" s="1">
        <v>499.84622192382812</v>
      </c>
      <c r="Y60" s="1">
        <v>1499.59130859375</v>
      </c>
      <c r="Z60" s="1">
        <v>26.158855438232422</v>
      </c>
      <c r="AA60" s="1">
        <v>68.422348022460938</v>
      </c>
      <c r="AB60" s="1">
        <v>-2.2005577087402344</v>
      </c>
      <c r="AC60" s="1">
        <v>0.25521942973136902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0.83307703653971343</v>
      </c>
      <c r="AL60">
        <f t="shared" si="67"/>
        <v>5.1159871908812039E-3</v>
      </c>
      <c r="AM60">
        <f t="shared" si="68"/>
        <v>291.63175811767576</v>
      </c>
      <c r="AN60">
        <f t="shared" si="69"/>
        <v>290.74547805786131</v>
      </c>
      <c r="AO60">
        <f t="shared" si="70"/>
        <v>239.93460401204356</v>
      </c>
      <c r="AP60">
        <f t="shared" si="71"/>
        <v>5.8439619647389966E-2</v>
      </c>
      <c r="AQ60">
        <f t="shared" si="72"/>
        <v>2.1348683988765425</v>
      </c>
      <c r="AR60">
        <f t="shared" si="73"/>
        <v>31.201332029349992</v>
      </c>
      <c r="AS60">
        <f t="shared" si="74"/>
        <v>20.723675664909074</v>
      </c>
      <c r="AT60">
        <f t="shared" si="75"/>
        <v>18.038618087768555</v>
      </c>
      <c r="AU60">
        <f t="shared" si="76"/>
        <v>2.0763130231902971</v>
      </c>
      <c r="AV60">
        <f t="shared" si="77"/>
        <v>0.24172220635491318</v>
      </c>
      <c r="AW60">
        <f t="shared" si="78"/>
        <v>0.71690585022752928</v>
      </c>
      <c r="AX60">
        <f t="shared" si="79"/>
        <v>1.3594071729627677</v>
      </c>
      <c r="AY60">
        <f t="shared" si="80"/>
        <v>0.15294770309981531</v>
      </c>
      <c r="AZ60">
        <f t="shared" si="81"/>
        <v>18.505614722377956</v>
      </c>
      <c r="BA60">
        <f t="shared" si="82"/>
        <v>0.71411661561544459</v>
      </c>
      <c r="BB60">
        <f t="shared" si="83"/>
        <v>37.940680980331479</v>
      </c>
      <c r="BC60">
        <f t="shared" si="84"/>
        <v>371.65325496667197</v>
      </c>
      <c r="BD60">
        <f t="shared" si="85"/>
        <v>1.5210501920686159E-2</v>
      </c>
    </row>
    <row r="61" spans="1:114" x14ac:dyDescent="0.25">
      <c r="A61" s="1">
        <v>44</v>
      </c>
      <c r="B61" s="1" t="s">
        <v>98</v>
      </c>
      <c r="C61" s="1">
        <v>1870.0000068172812</v>
      </c>
      <c r="D61" s="1">
        <v>0</v>
      </c>
      <c r="E61">
        <f t="shared" si="58"/>
        <v>14.90088765476238</v>
      </c>
      <c r="F61">
        <f t="shared" si="59"/>
        <v>0.26410930259124732</v>
      </c>
      <c r="G61">
        <f t="shared" si="60"/>
        <v>270.40185215343797</v>
      </c>
      <c r="H61">
        <f t="shared" si="61"/>
        <v>5.1152060916851507</v>
      </c>
      <c r="I61">
        <f t="shared" si="62"/>
        <v>1.4182435826802333</v>
      </c>
      <c r="J61">
        <f t="shared" si="63"/>
        <v>18.48358154296875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17.595691680908203</v>
      </c>
      <c r="P61" s="1">
        <v>18.48358154296875</v>
      </c>
      <c r="Q61" s="1">
        <v>17.023435592651367</v>
      </c>
      <c r="R61" s="1">
        <v>398.9306640625</v>
      </c>
      <c r="S61" s="1">
        <v>378.719482421875</v>
      </c>
      <c r="T61" s="1">
        <v>4.4015049934387207</v>
      </c>
      <c r="U61" s="1">
        <v>10.477077484130859</v>
      </c>
      <c r="V61" s="1">
        <v>14.914946556091309</v>
      </c>
      <c r="W61" s="1">
        <v>35.502639770507812</v>
      </c>
      <c r="X61" s="1">
        <v>499.8653564453125</v>
      </c>
      <c r="Y61" s="1">
        <v>1499.60302734375</v>
      </c>
      <c r="Z61" s="1">
        <v>26.101495742797852</v>
      </c>
      <c r="AA61" s="1">
        <v>68.422584533691406</v>
      </c>
      <c r="AB61" s="1">
        <v>-2.2005577087402344</v>
      </c>
      <c r="AC61" s="1">
        <v>0.25521942973136902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0.83310892740885401</v>
      </c>
      <c r="AL61">
        <f t="shared" si="67"/>
        <v>5.1152060916851505E-3</v>
      </c>
      <c r="AM61">
        <f t="shared" si="68"/>
        <v>291.63358154296873</v>
      </c>
      <c r="AN61">
        <f t="shared" si="69"/>
        <v>290.74569168090818</v>
      </c>
      <c r="AO61">
        <f t="shared" si="70"/>
        <v>239.93647901200166</v>
      </c>
      <c r="AP61">
        <f t="shared" si="71"/>
        <v>5.8667677895472094E-2</v>
      </c>
      <c r="AQ61">
        <f t="shared" si="72"/>
        <v>2.1351123025042118</v>
      </c>
      <c r="AR61">
        <f t="shared" si="73"/>
        <v>31.204788843556155</v>
      </c>
      <c r="AS61">
        <f t="shared" si="74"/>
        <v>20.727711359425296</v>
      </c>
      <c r="AT61">
        <f t="shared" si="75"/>
        <v>18.039636611938477</v>
      </c>
      <c r="AU61">
        <f t="shared" si="76"/>
        <v>2.076445976328102</v>
      </c>
      <c r="AV61">
        <f t="shared" si="77"/>
        <v>0.24163788932402067</v>
      </c>
      <c r="AW61">
        <f t="shared" si="78"/>
        <v>0.7168687198239786</v>
      </c>
      <c r="AX61">
        <f t="shared" si="79"/>
        <v>1.3595772565041235</v>
      </c>
      <c r="AY61">
        <f t="shared" si="80"/>
        <v>0.15289369160081567</v>
      </c>
      <c r="AZ61">
        <f t="shared" si="81"/>
        <v>18.501593587035334</v>
      </c>
      <c r="BA61">
        <f t="shared" si="82"/>
        <v>0.71398981225957503</v>
      </c>
      <c r="BB61">
        <f t="shared" si="83"/>
        <v>37.933366540507883</v>
      </c>
      <c r="BC61">
        <f t="shared" si="84"/>
        <v>371.63631407768383</v>
      </c>
      <c r="BD61">
        <f t="shared" si="85"/>
        <v>1.5209515641382582E-2</v>
      </c>
    </row>
    <row r="62" spans="1:114" x14ac:dyDescent="0.25">
      <c r="A62" s="1">
        <v>45</v>
      </c>
      <c r="B62" s="1" t="s">
        <v>99</v>
      </c>
      <c r="C62" s="1">
        <v>1870.5000068061054</v>
      </c>
      <c r="D62" s="1">
        <v>0</v>
      </c>
      <c r="E62">
        <f t="shared" si="58"/>
        <v>14.915121693810818</v>
      </c>
      <c r="F62">
        <f t="shared" si="59"/>
        <v>0.26415624317403968</v>
      </c>
      <c r="G62">
        <f t="shared" si="60"/>
        <v>270.30454789607955</v>
      </c>
      <c r="H62">
        <f t="shared" si="61"/>
        <v>5.1158575770620596</v>
      </c>
      <c r="I62">
        <f t="shared" si="62"/>
        <v>1.4182007860913093</v>
      </c>
      <c r="J62">
        <f t="shared" si="63"/>
        <v>18.483566284179688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17.596080780029297</v>
      </c>
      <c r="P62" s="1">
        <v>18.483566284179688</v>
      </c>
      <c r="Q62" s="1">
        <v>17.023651123046875</v>
      </c>
      <c r="R62" s="1">
        <v>398.9256591796875</v>
      </c>
      <c r="S62" s="1">
        <v>378.69680786132812</v>
      </c>
      <c r="T62" s="1">
        <v>4.4011468887329102</v>
      </c>
      <c r="U62" s="1">
        <v>10.477618217468262</v>
      </c>
      <c r="V62" s="1">
        <v>14.913443565368652</v>
      </c>
      <c r="W62" s="1">
        <v>35.5037841796875</v>
      </c>
      <c r="X62" s="1">
        <v>499.85479736328125</v>
      </c>
      <c r="Y62" s="1">
        <v>1499.5740966796875</v>
      </c>
      <c r="Z62" s="1">
        <v>26.021614074707031</v>
      </c>
      <c r="AA62" s="1">
        <v>68.422943115234375</v>
      </c>
      <c r="AB62" s="1">
        <v>-2.2005577087402344</v>
      </c>
      <c r="AC62" s="1">
        <v>0.25521942973136902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0.83309132893880189</v>
      </c>
      <c r="AL62">
        <f t="shared" si="67"/>
        <v>5.1158575770620593E-3</v>
      </c>
      <c r="AM62">
        <f t="shared" si="68"/>
        <v>291.63356628417966</v>
      </c>
      <c r="AN62">
        <f t="shared" si="69"/>
        <v>290.74608078002927</v>
      </c>
      <c r="AO62">
        <f t="shared" si="70"/>
        <v>239.93185010585512</v>
      </c>
      <c r="AP62">
        <f t="shared" si="71"/>
        <v>5.8320204782910237E-2</v>
      </c>
      <c r="AQ62">
        <f t="shared" si="72"/>
        <v>2.1351102613682835</v>
      </c>
      <c r="AR62">
        <f t="shared" si="73"/>
        <v>31.204595478631212</v>
      </c>
      <c r="AS62">
        <f t="shared" si="74"/>
        <v>20.726977261162951</v>
      </c>
      <c r="AT62">
        <f t="shared" si="75"/>
        <v>18.039823532104492</v>
      </c>
      <c r="AU62">
        <f t="shared" si="76"/>
        <v>2.0764703767786057</v>
      </c>
      <c r="AV62">
        <f t="shared" si="77"/>
        <v>0.24167718136426641</v>
      </c>
      <c r="AW62">
        <f t="shared" si="78"/>
        <v>0.71690947527697424</v>
      </c>
      <c r="AX62">
        <f t="shared" si="79"/>
        <v>1.3595609015016314</v>
      </c>
      <c r="AY62">
        <f t="shared" si="80"/>
        <v>0.1529188610959169</v>
      </c>
      <c r="AZ62">
        <f t="shared" si="81"/>
        <v>18.495032704482597</v>
      </c>
      <c r="BA62">
        <f t="shared" si="82"/>
        <v>0.71377561755170682</v>
      </c>
      <c r="BB62">
        <f t="shared" si="83"/>
        <v>37.936107641654182</v>
      </c>
      <c r="BC62">
        <f t="shared" si="84"/>
        <v>371.6068733366829</v>
      </c>
      <c r="BD62">
        <f t="shared" si="85"/>
        <v>1.5226350820269501E-2</v>
      </c>
      <c r="BE62">
        <f>AVERAGE(E48:E62)</f>
        <v>14.868431456252546</v>
      </c>
      <c r="BF62">
        <f>AVERAGE(O48:O62)</f>
        <v>17.594775136311849</v>
      </c>
      <c r="BG62">
        <f>AVERAGE(P48:P62)</f>
        <v>18.468896357218423</v>
      </c>
      <c r="BH62" t="e">
        <f>AVERAGE(B48:B62)</f>
        <v>#DIV/0!</v>
      </c>
      <c r="BI62">
        <f t="shared" ref="BI62:DJ62" si="86">AVERAGE(C48:C62)</f>
        <v>1867.0333402169247</v>
      </c>
      <c r="BJ62">
        <f t="shared" si="86"/>
        <v>0</v>
      </c>
      <c r="BK62">
        <f t="shared" si="86"/>
        <v>14.868431456252546</v>
      </c>
      <c r="BL62">
        <f t="shared" si="86"/>
        <v>0.26473295739318875</v>
      </c>
      <c r="BM62">
        <f t="shared" si="86"/>
        <v>270.82772472837974</v>
      </c>
      <c r="BN62">
        <f t="shared" si="86"/>
        <v>5.1179422536398418</v>
      </c>
      <c r="BO62">
        <f t="shared" si="86"/>
        <v>1.415949347042325</v>
      </c>
      <c r="BP62">
        <f t="shared" si="86"/>
        <v>18.468896357218423</v>
      </c>
      <c r="BQ62">
        <f t="shared" si="86"/>
        <v>6</v>
      </c>
      <c r="BR62">
        <f t="shared" si="86"/>
        <v>1.4200000166893005</v>
      </c>
      <c r="BS62">
        <f t="shared" si="86"/>
        <v>1</v>
      </c>
      <c r="BT62">
        <f t="shared" si="86"/>
        <v>2.8400000333786011</v>
      </c>
      <c r="BU62">
        <f t="shared" si="86"/>
        <v>17.594775136311849</v>
      </c>
      <c r="BV62">
        <f t="shared" si="86"/>
        <v>18.468896357218423</v>
      </c>
      <c r="BW62">
        <f t="shared" si="86"/>
        <v>17.020866394042969</v>
      </c>
      <c r="BX62">
        <f t="shared" si="86"/>
        <v>398.88393961588542</v>
      </c>
      <c r="BY62">
        <f t="shared" si="86"/>
        <v>378.71029052734377</v>
      </c>
      <c r="BZ62">
        <f t="shared" si="86"/>
        <v>4.4031472841898598</v>
      </c>
      <c r="CA62">
        <f t="shared" si="86"/>
        <v>10.482010968526204</v>
      </c>
      <c r="CB62">
        <f t="shared" si="86"/>
        <v>14.921234321594238</v>
      </c>
      <c r="CC62">
        <f t="shared" si="86"/>
        <v>35.521078999837236</v>
      </c>
      <c r="CD62">
        <f t="shared" si="86"/>
        <v>499.85946451822917</v>
      </c>
      <c r="CE62">
        <f t="shared" si="86"/>
        <v>1499.5090738932292</v>
      </c>
      <c r="CF62">
        <f t="shared" si="86"/>
        <v>26.125940577189127</v>
      </c>
      <c r="CG62">
        <f t="shared" si="86"/>
        <v>68.421948242187497</v>
      </c>
      <c r="CH62">
        <f t="shared" si="86"/>
        <v>-2.2005577087402344</v>
      </c>
      <c r="CI62">
        <f t="shared" si="86"/>
        <v>0.25521942973136902</v>
      </c>
      <c r="CJ62">
        <f t="shared" si="86"/>
        <v>1</v>
      </c>
      <c r="CK62">
        <f t="shared" si="86"/>
        <v>-0.21956524252891541</v>
      </c>
      <c r="CL62">
        <f t="shared" si="86"/>
        <v>2.737391471862793</v>
      </c>
      <c r="CM62">
        <f t="shared" si="86"/>
        <v>1</v>
      </c>
      <c r="CN62">
        <f t="shared" si="86"/>
        <v>0</v>
      </c>
      <c r="CO62">
        <f t="shared" si="86"/>
        <v>0.15999999642372131</v>
      </c>
      <c r="CP62">
        <f t="shared" si="86"/>
        <v>111115</v>
      </c>
      <c r="CQ62">
        <f t="shared" si="86"/>
        <v>0.83309910753038174</v>
      </c>
      <c r="CR62">
        <f t="shared" si="86"/>
        <v>5.1179422536398421E-3</v>
      </c>
      <c r="CS62">
        <f t="shared" si="86"/>
        <v>291.61889635721849</v>
      </c>
      <c r="CT62">
        <f t="shared" si="86"/>
        <v>290.74477513631189</v>
      </c>
      <c r="CU62">
        <f t="shared" si="86"/>
        <v>239.92144646025432</v>
      </c>
      <c r="CV62">
        <f t="shared" si="86"/>
        <v>5.880672398955003E-2</v>
      </c>
      <c r="CW62">
        <f t="shared" si="86"/>
        <v>2.1331489575483418</v>
      </c>
      <c r="CX62">
        <f t="shared" si="86"/>
        <v>31.17638424131335</v>
      </c>
      <c r="CY62">
        <f t="shared" si="86"/>
        <v>20.694373272787143</v>
      </c>
      <c r="CZ62">
        <f t="shared" si="86"/>
        <v>18.031835746765136</v>
      </c>
      <c r="DA62">
        <f t="shared" si="86"/>
        <v>2.0754279525384316</v>
      </c>
      <c r="DB62">
        <f t="shared" si="86"/>
        <v>0.24215979589861453</v>
      </c>
      <c r="DC62">
        <f t="shared" si="86"/>
        <v>0.71719961050601655</v>
      </c>
      <c r="DD62">
        <f t="shared" si="86"/>
        <v>1.3582283420324153</v>
      </c>
      <c r="DE62">
        <f t="shared" si="86"/>
        <v>0.15322802288530421</v>
      </c>
      <c r="DF62">
        <f t="shared" si="86"/>
        <v>18.530560396361274</v>
      </c>
      <c r="DG62">
        <f t="shared" si="86"/>
        <v>0.7151316933284021</v>
      </c>
      <c r="DH62">
        <f t="shared" si="86"/>
        <v>37.989947318356172</v>
      </c>
      <c r="DI62">
        <f t="shared" si="86"/>
        <v>371.64255030550237</v>
      </c>
      <c r="DJ62">
        <f t="shared" si="86"/>
        <v>1.519874820718198E-2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>
        <v>46</v>
      </c>
      <c r="B65" s="1" t="s">
        <v>102</v>
      </c>
      <c r="C65" s="1">
        <v>2016.5000078566372</v>
      </c>
      <c r="D65" s="1">
        <v>0</v>
      </c>
      <c r="E65">
        <f t="shared" ref="E65:E79" si="87">(R65-S65*(1000-T65)/(1000-U65))*AK65</f>
        <v>14.468402313545027</v>
      </c>
      <c r="F65">
        <f t="shared" ref="F65:F79" si="88">IF(AV65&lt;&gt;0,1/(1/AV65-1/N65),0)</f>
        <v>0.23720317230155072</v>
      </c>
      <c r="G65">
        <f t="shared" ref="G65:G79" si="89">((AY65-AL65/2)*S65-E65)/(AY65+AL65/2)</f>
        <v>265.30394068279094</v>
      </c>
      <c r="H65">
        <f t="shared" ref="H65:H79" si="90">AL65*1000</f>
        <v>4.9377416314723588</v>
      </c>
      <c r="I65">
        <f t="shared" ref="I65:I79" si="91">(AQ65-AW65)</f>
        <v>1.5056181563417996</v>
      </c>
      <c r="J65">
        <f t="shared" ref="J65:J79" si="92">(P65+AP65*D65)</f>
        <v>20.496692657470703</v>
      </c>
      <c r="K65" s="1">
        <v>6</v>
      </c>
      <c r="L65">
        <f t="shared" ref="L65:L79" si="93">(K65*AE65+AF65)</f>
        <v>1.4200000166893005</v>
      </c>
      <c r="M65" s="1">
        <v>1</v>
      </c>
      <c r="N65">
        <f t="shared" ref="N65:N79" si="94">L65*(M65+1)*(M65+1)/(M65*M65+1)</f>
        <v>2.8400000333786011</v>
      </c>
      <c r="O65" s="1">
        <v>21.524177551269531</v>
      </c>
      <c r="P65" s="1">
        <v>20.496692657470703</v>
      </c>
      <c r="Q65" s="1">
        <v>22.111013412475586</v>
      </c>
      <c r="R65" s="1">
        <v>401.04306030273437</v>
      </c>
      <c r="S65" s="1">
        <v>381.41693115234375</v>
      </c>
      <c r="T65" s="1">
        <v>7.5136194229125977</v>
      </c>
      <c r="U65" s="1">
        <v>13.360945701599121</v>
      </c>
      <c r="V65" s="1">
        <v>19.945085525512695</v>
      </c>
      <c r="W65" s="1">
        <v>35.466953277587891</v>
      </c>
      <c r="X65" s="1">
        <v>499.89706420898437</v>
      </c>
      <c r="Y65" s="1">
        <v>1499.442626953125</v>
      </c>
      <c r="Z65" s="1">
        <v>29.616378784179688</v>
      </c>
      <c r="AA65" s="1">
        <v>68.419708251953125</v>
      </c>
      <c r="AB65" s="1">
        <v>-2.4273643493652344</v>
      </c>
      <c r="AC65" s="1">
        <v>0.22687241435050964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ref="AK65:AK79" si="95">X65*0.000001/(K65*0.0001)</f>
        <v>0.83316177368164057</v>
      </c>
      <c r="AL65">
        <f t="shared" ref="AL65:AL79" si="96">(U65-T65)/(1000-U65)*AK65</f>
        <v>4.9377416314723586E-3</v>
      </c>
      <c r="AM65">
        <f t="shared" ref="AM65:AM79" si="97">(P65+273.15)</f>
        <v>293.64669265747068</v>
      </c>
      <c r="AN65">
        <f t="shared" ref="AN65:AN79" si="98">(O65+273.15)</f>
        <v>294.67417755126951</v>
      </c>
      <c r="AO65">
        <f t="shared" ref="AO65:AO79" si="99">(Y65*AG65+Z65*AH65)*AI65</f>
        <v>239.91081495007529</v>
      </c>
      <c r="AP65">
        <f t="shared" ref="AP65:AP79" si="100">((AO65+0.00000010773*(AN65^4-AM65^4))-AL65*44100)/(L65*51.4+0.00000043092*AM65^3)</f>
        <v>0.39841229893913094</v>
      </c>
      <c r="AQ65">
        <f t="shared" ref="AQ65:AQ79" si="101">0.61365*EXP(17.502*J65/(240.97+J65))</f>
        <v>2.4197701632153987</v>
      </c>
      <c r="AR65">
        <f t="shared" ref="AR65:AR79" si="102">AQ65*1000/AA65</f>
        <v>35.366566520638791</v>
      </c>
      <c r="AS65">
        <f t="shared" ref="AS65:AS79" si="103">(AR65-U65)</f>
        <v>22.00562081903967</v>
      </c>
      <c r="AT65">
        <f t="shared" ref="AT65:AT79" si="104">IF(D65,P65,(O65+P65)/2)</f>
        <v>21.010435104370117</v>
      </c>
      <c r="AU65">
        <f t="shared" ref="AU65:AU79" si="105">0.61365*EXP(17.502*AT65/(240.97+AT65))</f>
        <v>2.4975329200222163</v>
      </c>
      <c r="AV65">
        <f t="shared" ref="AV65:AV79" si="106">IF(AS65&lt;&gt;0,(1000-(AR65+U65)/2)/AS65*AL65,0)</f>
        <v>0.21891859985405682</v>
      </c>
      <c r="AW65">
        <f t="shared" ref="AW65:AW79" si="107">U65*AA65/1000</f>
        <v>0.91415200687359899</v>
      </c>
      <c r="AX65">
        <f t="shared" ref="AX65:AX79" si="108">(AU65-AW65)</f>
        <v>1.5833809131486172</v>
      </c>
      <c r="AY65">
        <f t="shared" ref="AY65:AY79" si="109">1/(1.6/F65+1.37/N65)</f>
        <v>0.13835723750615861</v>
      </c>
      <c r="AZ65">
        <f t="shared" ref="AZ65:AZ79" si="110">G65*AA65*0.001</f>
        <v>18.152018219610031</v>
      </c>
      <c r="BA65">
        <f t="shared" ref="BA65:BA79" si="111">G65/S65</f>
        <v>0.6955746297922587</v>
      </c>
      <c r="BB65">
        <f t="shared" ref="BB65:BB79" si="112">(1-AL65*AA65/AQ65/F65)*100</f>
        <v>41.140716737971786</v>
      </c>
      <c r="BC65">
        <f t="shared" ref="BC65:BC79" si="113">(S65-E65/(N65/1.35))</f>
        <v>374.53934562638545</v>
      </c>
      <c r="BD65">
        <f t="shared" ref="BD65:BD79" si="114">E65*BB65/100/BC65</f>
        <v>1.589260108940176E-2</v>
      </c>
    </row>
    <row r="66" spans="1:114" x14ac:dyDescent="0.25">
      <c r="A66" s="1">
        <v>47</v>
      </c>
      <c r="B66" s="1" t="s">
        <v>102</v>
      </c>
      <c r="C66" s="1">
        <v>2016.5000078566372</v>
      </c>
      <c r="D66" s="1">
        <v>0</v>
      </c>
      <c r="E66">
        <f t="shared" si="87"/>
        <v>14.468402313545027</v>
      </c>
      <c r="F66">
        <f t="shared" si="88"/>
        <v>0.23720317230155072</v>
      </c>
      <c r="G66">
        <f t="shared" si="89"/>
        <v>265.30394068279094</v>
      </c>
      <c r="H66">
        <f t="shared" si="90"/>
        <v>4.9377416314723588</v>
      </c>
      <c r="I66">
        <f t="shared" si="91"/>
        <v>1.5056181563417996</v>
      </c>
      <c r="J66">
        <f t="shared" si="92"/>
        <v>20.496692657470703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21.524177551269531</v>
      </c>
      <c r="P66" s="1">
        <v>20.496692657470703</v>
      </c>
      <c r="Q66" s="1">
        <v>22.111013412475586</v>
      </c>
      <c r="R66" s="1">
        <v>401.04306030273437</v>
      </c>
      <c r="S66" s="1">
        <v>381.41693115234375</v>
      </c>
      <c r="T66" s="1">
        <v>7.5136194229125977</v>
      </c>
      <c r="U66" s="1">
        <v>13.360945701599121</v>
      </c>
      <c r="V66" s="1">
        <v>19.945085525512695</v>
      </c>
      <c r="W66" s="1">
        <v>35.466953277587891</v>
      </c>
      <c r="X66" s="1">
        <v>499.89706420898437</v>
      </c>
      <c r="Y66" s="1">
        <v>1499.442626953125</v>
      </c>
      <c r="Z66" s="1">
        <v>29.616378784179688</v>
      </c>
      <c r="AA66" s="1">
        <v>68.419708251953125</v>
      </c>
      <c r="AB66" s="1">
        <v>-2.4273643493652344</v>
      </c>
      <c r="AC66" s="1">
        <v>0.22687241435050964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0.83316177368164057</v>
      </c>
      <c r="AL66">
        <f t="shared" si="96"/>
        <v>4.9377416314723586E-3</v>
      </c>
      <c r="AM66">
        <f t="shared" si="97"/>
        <v>293.64669265747068</v>
      </c>
      <c r="AN66">
        <f t="shared" si="98"/>
        <v>294.67417755126951</v>
      </c>
      <c r="AO66">
        <f t="shared" si="99"/>
        <v>239.91081495007529</v>
      </c>
      <c r="AP66">
        <f t="shared" si="100"/>
        <v>0.39841229893913094</v>
      </c>
      <c r="AQ66">
        <f t="shared" si="101"/>
        <v>2.4197701632153987</v>
      </c>
      <c r="AR66">
        <f t="shared" si="102"/>
        <v>35.366566520638791</v>
      </c>
      <c r="AS66">
        <f t="shared" si="103"/>
        <v>22.00562081903967</v>
      </c>
      <c r="AT66">
        <f t="shared" si="104"/>
        <v>21.010435104370117</v>
      </c>
      <c r="AU66">
        <f t="shared" si="105"/>
        <v>2.4975329200222163</v>
      </c>
      <c r="AV66">
        <f t="shared" si="106"/>
        <v>0.21891859985405682</v>
      </c>
      <c r="AW66">
        <f t="shared" si="107"/>
        <v>0.91415200687359899</v>
      </c>
      <c r="AX66">
        <f t="shared" si="108"/>
        <v>1.5833809131486172</v>
      </c>
      <c r="AY66">
        <f t="shared" si="109"/>
        <v>0.13835723750615861</v>
      </c>
      <c r="AZ66">
        <f t="shared" si="110"/>
        <v>18.152018219610031</v>
      </c>
      <c r="BA66">
        <f t="shared" si="111"/>
        <v>0.6955746297922587</v>
      </c>
      <c r="BB66">
        <f t="shared" si="112"/>
        <v>41.140716737971786</v>
      </c>
      <c r="BC66">
        <f t="shared" si="113"/>
        <v>374.53934562638545</v>
      </c>
      <c r="BD66">
        <f t="shared" si="114"/>
        <v>1.589260108940176E-2</v>
      </c>
    </row>
    <row r="67" spans="1:114" x14ac:dyDescent="0.25">
      <c r="A67" s="1">
        <v>48</v>
      </c>
      <c r="B67" s="1" t="s">
        <v>103</v>
      </c>
      <c r="C67" s="1">
        <v>2017.0000078454614</v>
      </c>
      <c r="D67" s="1">
        <v>0</v>
      </c>
      <c r="E67">
        <f t="shared" si="87"/>
        <v>14.3656006500066</v>
      </c>
      <c r="F67">
        <f t="shared" si="88"/>
        <v>0.23705442072531788</v>
      </c>
      <c r="G67">
        <f t="shared" si="89"/>
        <v>265.81518174315477</v>
      </c>
      <c r="H67">
        <f t="shared" si="90"/>
        <v>4.937308456573918</v>
      </c>
      <c r="I67">
        <f t="shared" si="91"/>
        <v>1.5063459000196939</v>
      </c>
      <c r="J67">
        <f t="shared" si="92"/>
        <v>20.501733779907227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21.526975631713867</v>
      </c>
      <c r="P67" s="1">
        <v>20.501733779907227</v>
      </c>
      <c r="Q67" s="1">
        <v>22.111415863037109</v>
      </c>
      <c r="R67" s="1">
        <v>400.7598876953125</v>
      </c>
      <c r="S67" s="1">
        <v>381.25799560546875</v>
      </c>
      <c r="T67" s="1">
        <v>7.514439582824707</v>
      </c>
      <c r="U67" s="1">
        <v>13.361337661743164</v>
      </c>
      <c r="V67" s="1">
        <v>19.94379997253418</v>
      </c>
      <c r="W67" s="1">
        <v>35.461841583251953</v>
      </c>
      <c r="X67" s="1">
        <v>499.88961791992187</v>
      </c>
      <c r="Y67" s="1">
        <v>1499.461181640625</v>
      </c>
      <c r="Z67" s="1">
        <v>30.007844924926758</v>
      </c>
      <c r="AA67" s="1">
        <v>68.419563293457031</v>
      </c>
      <c r="AB67" s="1">
        <v>-2.4273643493652344</v>
      </c>
      <c r="AC67" s="1">
        <v>0.22687241435050964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0.83314936319986965</v>
      </c>
      <c r="AL67">
        <f t="shared" si="96"/>
        <v>4.9373084565739181E-3</v>
      </c>
      <c r="AM67">
        <f t="shared" si="97"/>
        <v>293.6517337799072</v>
      </c>
      <c r="AN67">
        <f t="shared" si="98"/>
        <v>294.67697563171384</v>
      </c>
      <c r="AO67">
        <f t="shared" si="99"/>
        <v>239.91378370000893</v>
      </c>
      <c r="AP67">
        <f t="shared" si="100"/>
        <v>0.39838481673594117</v>
      </c>
      <c r="AQ67">
        <f t="shared" si="101"/>
        <v>2.4205227878525815</v>
      </c>
      <c r="AR67">
        <f t="shared" si="102"/>
        <v>35.377641588718767</v>
      </c>
      <c r="AS67">
        <f t="shared" si="103"/>
        <v>22.016303926975603</v>
      </c>
      <c r="AT67">
        <f t="shared" si="104"/>
        <v>21.014354705810547</v>
      </c>
      <c r="AU67">
        <f t="shared" si="105"/>
        <v>2.4981345256254048</v>
      </c>
      <c r="AV67">
        <f t="shared" si="106"/>
        <v>0.21879189101594987</v>
      </c>
      <c r="AW67">
        <f t="shared" si="107"/>
        <v>0.91417688783288764</v>
      </c>
      <c r="AX67">
        <f t="shared" si="108"/>
        <v>1.5839576377925173</v>
      </c>
      <c r="AY67">
        <f t="shared" si="109"/>
        <v>0.13827626035101734</v>
      </c>
      <c r="AZ67">
        <f t="shared" si="110"/>
        <v>18.186958651637561</v>
      </c>
      <c r="BA67">
        <f t="shared" si="111"/>
        <v>0.69720552698447313</v>
      </c>
      <c r="BB67">
        <f t="shared" si="112"/>
        <v>41.127385369308634</v>
      </c>
      <c r="BC67">
        <f t="shared" si="113"/>
        <v>374.42927706688573</v>
      </c>
      <c r="BD67">
        <f t="shared" si="114"/>
        <v>1.5779203982728938E-2</v>
      </c>
    </row>
    <row r="68" spans="1:114" x14ac:dyDescent="0.25">
      <c r="A68" s="1">
        <v>49</v>
      </c>
      <c r="B68" s="1" t="s">
        <v>103</v>
      </c>
      <c r="C68" s="1">
        <v>2017.5000078342855</v>
      </c>
      <c r="D68" s="1">
        <v>0</v>
      </c>
      <c r="E68">
        <f t="shared" si="87"/>
        <v>14.275444753120043</v>
      </c>
      <c r="F68">
        <f t="shared" si="88"/>
        <v>0.23704121197197719</v>
      </c>
      <c r="G68">
        <f t="shared" si="89"/>
        <v>266.29726826280483</v>
      </c>
      <c r="H68">
        <f t="shared" si="90"/>
        <v>4.9380323392391068</v>
      </c>
      <c r="I68">
        <f t="shared" si="91"/>
        <v>1.5066445504890247</v>
      </c>
      <c r="J68">
        <f t="shared" si="92"/>
        <v>20.504173278808594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21.529016494750977</v>
      </c>
      <c r="P68" s="1">
        <v>20.504173278808594</v>
      </c>
      <c r="Q68" s="1">
        <v>22.112165451049805</v>
      </c>
      <c r="R68" s="1">
        <v>400.49478149414062</v>
      </c>
      <c r="S68" s="1">
        <v>381.1015625</v>
      </c>
      <c r="T68" s="1">
        <v>7.5144619941711426</v>
      </c>
      <c r="U68" s="1">
        <v>13.362252235412598</v>
      </c>
      <c r="V68" s="1">
        <v>19.941438674926758</v>
      </c>
      <c r="W68" s="1">
        <v>35.4599609375</v>
      </c>
      <c r="X68" s="1">
        <v>499.88616943359375</v>
      </c>
      <c r="Y68" s="1">
        <v>1499.458251953125</v>
      </c>
      <c r="Z68" s="1">
        <v>30.482786178588867</v>
      </c>
      <c r="AA68" s="1">
        <v>68.419792175292969</v>
      </c>
      <c r="AB68" s="1">
        <v>-2.4273643493652344</v>
      </c>
      <c r="AC68" s="1">
        <v>0.22687241435050964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0.83314361572265616</v>
      </c>
      <c r="AL68">
        <f t="shared" si="96"/>
        <v>4.9380323392391066E-3</v>
      </c>
      <c r="AM68">
        <f t="shared" si="97"/>
        <v>293.65417327880857</v>
      </c>
      <c r="AN68">
        <f t="shared" si="98"/>
        <v>294.67901649475095</v>
      </c>
      <c r="AO68">
        <f t="shared" si="99"/>
        <v>239.91331495001941</v>
      </c>
      <c r="AP68">
        <f t="shared" si="100"/>
        <v>0.39794839060263204</v>
      </c>
      <c r="AQ68">
        <f t="shared" si="101"/>
        <v>2.4208870714297985</v>
      </c>
      <c r="AR68">
        <f t="shared" si="102"/>
        <v>35.382847484064762</v>
      </c>
      <c r="AS68">
        <f t="shared" si="103"/>
        <v>22.020595248652164</v>
      </c>
      <c r="AT68">
        <f t="shared" si="104"/>
        <v>21.016594886779785</v>
      </c>
      <c r="AU68">
        <f t="shared" si="105"/>
        <v>2.4984784199797718</v>
      </c>
      <c r="AV68">
        <f t="shared" si="106"/>
        <v>0.21878063900824296</v>
      </c>
      <c r="AW68">
        <f t="shared" si="107"/>
        <v>0.91424252094077385</v>
      </c>
      <c r="AX68">
        <f t="shared" si="108"/>
        <v>1.584235899038998</v>
      </c>
      <c r="AY68">
        <f t="shared" si="109"/>
        <v>0.13826906946241441</v>
      </c>
      <c r="AZ68">
        <f t="shared" si="110"/>
        <v>18.220003751389349</v>
      </c>
      <c r="BA68">
        <f t="shared" si="111"/>
        <v>0.69875669497630266</v>
      </c>
      <c r="BB68">
        <f t="shared" si="112"/>
        <v>41.124136413422285</v>
      </c>
      <c r="BC68">
        <f t="shared" si="113"/>
        <v>374.31569975696851</v>
      </c>
      <c r="BD68">
        <f t="shared" si="114"/>
        <v>1.5683695281035373E-2</v>
      </c>
    </row>
    <row r="69" spans="1:114" x14ac:dyDescent="0.25">
      <c r="A69" s="1">
        <v>50</v>
      </c>
      <c r="B69" s="1" t="s">
        <v>104</v>
      </c>
      <c r="C69" s="1">
        <v>2018.0000078231096</v>
      </c>
      <c r="D69" s="1">
        <v>0</v>
      </c>
      <c r="E69">
        <f t="shared" si="87"/>
        <v>14.238886619410845</v>
      </c>
      <c r="F69">
        <f t="shared" si="88"/>
        <v>0.23703197701601658</v>
      </c>
      <c r="G69">
        <f t="shared" si="89"/>
        <v>266.36718292734002</v>
      </c>
      <c r="H69">
        <f t="shared" si="90"/>
        <v>4.938737953407589</v>
      </c>
      <c r="I69">
        <f t="shared" si="91"/>
        <v>1.5069129447033427</v>
      </c>
      <c r="J69">
        <f t="shared" si="92"/>
        <v>20.506414413452148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21.530942916870117</v>
      </c>
      <c r="P69" s="1">
        <v>20.506414413452148</v>
      </c>
      <c r="Q69" s="1">
        <v>22.11212158203125</v>
      </c>
      <c r="R69" s="1">
        <v>400.25924682617187</v>
      </c>
      <c r="S69" s="1">
        <v>380.91073608398437</v>
      </c>
      <c r="T69" s="1">
        <v>7.5145773887634277</v>
      </c>
      <c r="U69" s="1">
        <v>13.363191604614258</v>
      </c>
      <c r="V69" s="1">
        <v>19.939435958862305</v>
      </c>
      <c r="W69" s="1">
        <v>35.458351135253906</v>
      </c>
      <c r="X69" s="1">
        <v>499.88668823242187</v>
      </c>
      <c r="Y69" s="1">
        <v>1499.44677734375</v>
      </c>
      <c r="Z69" s="1">
        <v>30.975706100463867</v>
      </c>
      <c r="AA69" s="1">
        <v>68.419944763183594</v>
      </c>
      <c r="AB69" s="1">
        <v>-2.4273643493652344</v>
      </c>
      <c r="AC69" s="1">
        <v>0.22687241435050964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0.83314448038736966</v>
      </c>
      <c r="AL69">
        <f t="shared" si="96"/>
        <v>4.9387379534075893E-3</v>
      </c>
      <c r="AM69">
        <f t="shared" si="97"/>
        <v>293.65641441345213</v>
      </c>
      <c r="AN69">
        <f t="shared" si="98"/>
        <v>294.68094291687009</v>
      </c>
      <c r="AO69">
        <f t="shared" si="99"/>
        <v>239.91147901256045</v>
      </c>
      <c r="AP69">
        <f t="shared" si="100"/>
        <v>0.39751613564282662</v>
      </c>
      <c r="AQ69">
        <f t="shared" si="101"/>
        <v>2.421221776150889</v>
      </c>
      <c r="AR69">
        <f t="shared" si="102"/>
        <v>35.387660491853183</v>
      </c>
      <c r="AS69">
        <f t="shared" si="103"/>
        <v>22.024468887238925</v>
      </c>
      <c r="AT69">
        <f t="shared" si="104"/>
        <v>21.018678665161133</v>
      </c>
      <c r="AU69">
        <f t="shared" si="105"/>
        <v>2.4987983418990645</v>
      </c>
      <c r="AV69">
        <f t="shared" si="106"/>
        <v>0.21877277206191667</v>
      </c>
      <c r="AW69">
        <f t="shared" si="107"/>
        <v>0.91430883144754627</v>
      </c>
      <c r="AX69">
        <f t="shared" si="108"/>
        <v>1.5844895104515182</v>
      </c>
      <c r="AY69">
        <f t="shared" si="109"/>
        <v>0.13826404189037625</v>
      </c>
      <c r="AZ69">
        <f t="shared" si="110"/>
        <v>18.224827942613427</v>
      </c>
      <c r="BA69">
        <f t="shared" si="111"/>
        <v>0.69929030004712334</v>
      </c>
      <c r="BB69">
        <f t="shared" si="112"/>
        <v>41.121438288812904</v>
      </c>
      <c r="BC69">
        <f t="shared" si="113"/>
        <v>374.14225132684277</v>
      </c>
      <c r="BD69">
        <f t="shared" si="114"/>
        <v>1.5649756084618358E-2</v>
      </c>
    </row>
    <row r="70" spans="1:114" x14ac:dyDescent="0.25">
      <c r="A70" s="1">
        <v>51</v>
      </c>
      <c r="B70" s="1" t="s">
        <v>104</v>
      </c>
      <c r="C70" s="1">
        <v>2018.5000078119338</v>
      </c>
      <c r="D70" s="1">
        <v>0</v>
      </c>
      <c r="E70">
        <f t="shared" si="87"/>
        <v>14.19268770096248</v>
      </c>
      <c r="F70">
        <f t="shared" si="88"/>
        <v>0.23703678490587887</v>
      </c>
      <c r="G70">
        <f t="shared" si="89"/>
        <v>266.56148934565471</v>
      </c>
      <c r="H70">
        <f t="shared" si="90"/>
        <v>4.9392960874176284</v>
      </c>
      <c r="I70">
        <f t="shared" si="91"/>
        <v>1.507053268206435</v>
      </c>
      <c r="J70">
        <f t="shared" si="92"/>
        <v>20.507661819458008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21.532861709594727</v>
      </c>
      <c r="P70" s="1">
        <v>20.507661819458008</v>
      </c>
      <c r="Q70" s="1">
        <v>22.111730575561523</v>
      </c>
      <c r="R70" s="1">
        <v>400.06417846679687</v>
      </c>
      <c r="S70" s="1">
        <v>380.77102661132812</v>
      </c>
      <c r="T70" s="1">
        <v>7.5143833160400391</v>
      </c>
      <c r="U70" s="1">
        <v>13.363856315612793</v>
      </c>
      <c r="V70" s="1">
        <v>19.936592102050781</v>
      </c>
      <c r="W70" s="1">
        <v>35.455970764160156</v>
      </c>
      <c r="X70" s="1">
        <v>499.86944580078125</v>
      </c>
      <c r="Y70" s="1">
        <v>1499.487060546875</v>
      </c>
      <c r="Z70" s="1">
        <v>31.793920516967773</v>
      </c>
      <c r="AA70" s="1">
        <v>68.41998291015625</v>
      </c>
      <c r="AB70" s="1">
        <v>-2.4273643493652344</v>
      </c>
      <c r="AC70" s="1">
        <v>0.22687241435050964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0.83311574300130209</v>
      </c>
      <c r="AL70">
        <f t="shared" si="96"/>
        <v>4.939296087417628E-3</v>
      </c>
      <c r="AM70">
        <f t="shared" si="97"/>
        <v>293.65766181945799</v>
      </c>
      <c r="AN70">
        <f t="shared" si="98"/>
        <v>294.6828617095947</v>
      </c>
      <c r="AO70">
        <f t="shared" si="99"/>
        <v>239.91792432491638</v>
      </c>
      <c r="AP70">
        <f t="shared" si="100"/>
        <v>0.39738887424063118</v>
      </c>
      <c r="AQ70">
        <f t="shared" si="101"/>
        <v>2.421408088934446</v>
      </c>
      <c r="AR70">
        <f t="shared" si="102"/>
        <v>35.390363837331691</v>
      </c>
      <c r="AS70">
        <f t="shared" si="103"/>
        <v>22.026507521718898</v>
      </c>
      <c r="AT70">
        <f t="shared" si="104"/>
        <v>21.020261764526367</v>
      </c>
      <c r="AU70">
        <f t="shared" si="105"/>
        <v>2.4990414186878436</v>
      </c>
      <c r="AV70">
        <f t="shared" si="106"/>
        <v>0.21877686774640817</v>
      </c>
      <c r="AW70">
        <f t="shared" si="107"/>
        <v>0.914354820728011</v>
      </c>
      <c r="AX70">
        <f t="shared" si="108"/>
        <v>1.5846865979598326</v>
      </c>
      <c r="AY70">
        <f t="shared" si="109"/>
        <v>0.13826665934116311</v>
      </c>
      <c r="AZ70">
        <f t="shared" si="110"/>
        <v>18.238132545535493</v>
      </c>
      <c r="BA70">
        <f t="shared" si="111"/>
        <v>0.700057175352649</v>
      </c>
      <c r="BB70">
        <f t="shared" si="112"/>
        <v>41.120476666593916</v>
      </c>
      <c r="BC70">
        <f t="shared" si="113"/>
        <v>374.0245026074162</v>
      </c>
      <c r="BD70">
        <f t="shared" si="114"/>
        <v>1.5603525420799803E-2</v>
      </c>
    </row>
    <row r="71" spans="1:114" x14ac:dyDescent="0.25">
      <c r="A71" s="1">
        <v>52</v>
      </c>
      <c r="B71" s="1" t="s">
        <v>105</v>
      </c>
      <c r="C71" s="1">
        <v>2019.0000078007579</v>
      </c>
      <c r="D71" s="1">
        <v>0</v>
      </c>
      <c r="E71">
        <f t="shared" si="87"/>
        <v>14.177564843794611</v>
      </c>
      <c r="F71">
        <f t="shared" si="88"/>
        <v>0.23693308683344402</v>
      </c>
      <c r="G71">
        <f t="shared" si="89"/>
        <v>266.50311100644296</v>
      </c>
      <c r="H71">
        <f t="shared" si="90"/>
        <v>4.9379740121246307</v>
      </c>
      <c r="I71">
        <f t="shared" si="91"/>
        <v>1.5072486738063526</v>
      </c>
      <c r="J71">
        <f t="shared" si="92"/>
        <v>20.508266448974609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21.535036087036133</v>
      </c>
      <c r="P71" s="1">
        <v>20.508266448974609</v>
      </c>
      <c r="Q71" s="1">
        <v>22.111534118652344</v>
      </c>
      <c r="R71" s="1">
        <v>399.9171142578125</v>
      </c>
      <c r="S71" s="1">
        <v>380.64346313476562</v>
      </c>
      <c r="T71" s="1">
        <v>7.5144872665405273</v>
      </c>
      <c r="U71" s="1">
        <v>13.362406730651855</v>
      </c>
      <c r="V71" s="1">
        <v>19.934085845947266</v>
      </c>
      <c r="W71" s="1">
        <v>35.447177886962891</v>
      </c>
      <c r="X71" s="1">
        <v>499.869140625</v>
      </c>
      <c r="Y71" s="1">
        <v>1499.5205078125</v>
      </c>
      <c r="Z71" s="1">
        <v>32.870868682861328</v>
      </c>
      <c r="AA71" s="1">
        <v>68.419540405273438</v>
      </c>
      <c r="AB71" s="1">
        <v>-2.4273643493652344</v>
      </c>
      <c r="AC71" s="1">
        <v>0.22687241435050964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0.83311523437499979</v>
      </c>
      <c r="AL71">
        <f t="shared" si="96"/>
        <v>4.9379740121246306E-3</v>
      </c>
      <c r="AM71">
        <f t="shared" si="97"/>
        <v>293.65826644897459</v>
      </c>
      <c r="AN71">
        <f t="shared" si="98"/>
        <v>294.68503608703611</v>
      </c>
      <c r="AO71">
        <f t="shared" si="99"/>
        <v>239.92327588729677</v>
      </c>
      <c r="AP71">
        <f t="shared" si="100"/>
        <v>0.3983543949981509</v>
      </c>
      <c r="AQ71">
        <f t="shared" si="101"/>
        <v>2.4214984010258851</v>
      </c>
      <c r="AR71">
        <f t="shared" si="102"/>
        <v>35.39191270041399</v>
      </c>
      <c r="AS71">
        <f t="shared" si="103"/>
        <v>22.029505969762134</v>
      </c>
      <c r="AT71">
        <f t="shared" si="104"/>
        <v>21.021651268005371</v>
      </c>
      <c r="AU71">
        <f t="shared" si="105"/>
        <v>2.4992547868852562</v>
      </c>
      <c r="AV71">
        <f t="shared" si="106"/>
        <v>0.21868852790310375</v>
      </c>
      <c r="AW71">
        <f t="shared" si="107"/>
        <v>0.91424972721953235</v>
      </c>
      <c r="AX71">
        <f t="shared" si="108"/>
        <v>1.5850050596657237</v>
      </c>
      <c r="AY71">
        <f t="shared" si="109"/>
        <v>0.13821020377290852</v>
      </c>
      <c r="AZ71">
        <f t="shared" si="110"/>
        <v>18.234020371636397</v>
      </c>
      <c r="BA71">
        <f t="shared" si="111"/>
        <v>0.70013841512388819</v>
      </c>
      <c r="BB71">
        <f t="shared" si="112"/>
        <v>41.113051035181812</v>
      </c>
      <c r="BC71">
        <f t="shared" si="113"/>
        <v>373.9041278128737</v>
      </c>
      <c r="BD71">
        <f t="shared" si="114"/>
        <v>1.5589101687297779E-2</v>
      </c>
    </row>
    <row r="72" spans="1:114" x14ac:dyDescent="0.25">
      <c r="A72" s="1">
        <v>53</v>
      </c>
      <c r="B72" s="1" t="s">
        <v>105</v>
      </c>
      <c r="C72" s="1">
        <v>2019.500007789582</v>
      </c>
      <c r="D72" s="1">
        <v>0</v>
      </c>
      <c r="E72">
        <f t="shared" si="87"/>
        <v>14.164653928734506</v>
      </c>
      <c r="F72">
        <f t="shared" si="88"/>
        <v>0.23691614027824354</v>
      </c>
      <c r="G72">
        <f t="shared" si="89"/>
        <v>266.48995291622714</v>
      </c>
      <c r="H72">
        <f t="shared" si="90"/>
        <v>4.9381856110802351</v>
      </c>
      <c r="I72">
        <f t="shared" si="91"/>
        <v>1.507412795676988</v>
      </c>
      <c r="J72">
        <f t="shared" si="92"/>
        <v>20.509984970092773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21.537372589111328</v>
      </c>
      <c r="P72" s="1">
        <v>20.509984970092773</v>
      </c>
      <c r="Q72" s="1">
        <v>22.111249923706055</v>
      </c>
      <c r="R72" s="1">
        <v>399.800048828125</v>
      </c>
      <c r="S72" s="1">
        <v>380.54296875</v>
      </c>
      <c r="T72" s="1">
        <v>7.5157380104064941</v>
      </c>
      <c r="U72" s="1">
        <v>13.363725662231445</v>
      </c>
      <c r="V72" s="1">
        <v>19.934604644775391</v>
      </c>
      <c r="W72" s="1">
        <v>35.445697784423828</v>
      </c>
      <c r="X72" s="1">
        <v>499.88406372070312</v>
      </c>
      <c r="Y72" s="1">
        <v>1499.48291015625</v>
      </c>
      <c r="Z72" s="1">
        <v>34.106472015380859</v>
      </c>
      <c r="AA72" s="1">
        <v>68.419715881347656</v>
      </c>
      <c r="AB72" s="1">
        <v>-2.4273643493652344</v>
      </c>
      <c r="AC72" s="1">
        <v>0.22687241435050964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0.83314010620117174</v>
      </c>
      <c r="AL72">
        <f t="shared" si="96"/>
        <v>4.9381856110802353E-3</v>
      </c>
      <c r="AM72">
        <f t="shared" si="97"/>
        <v>293.65998497009275</v>
      </c>
      <c r="AN72">
        <f t="shared" si="98"/>
        <v>294.68737258911131</v>
      </c>
      <c r="AO72">
        <f t="shared" si="99"/>
        <v>239.91726026243123</v>
      </c>
      <c r="AP72">
        <f t="shared" si="100"/>
        <v>0.39825414279656191</v>
      </c>
      <c r="AQ72">
        <f t="shared" si="101"/>
        <v>2.4217551086031381</v>
      </c>
      <c r="AR72">
        <f t="shared" si="102"/>
        <v>35.395573884038129</v>
      </c>
      <c r="AS72">
        <f t="shared" si="103"/>
        <v>22.031848221806683</v>
      </c>
      <c r="AT72">
        <f t="shared" si="104"/>
        <v>21.023678779602051</v>
      </c>
      <c r="AU72">
        <f t="shared" si="105"/>
        <v>2.4995661544164265</v>
      </c>
      <c r="AV72">
        <f t="shared" si="106"/>
        <v>0.21867409065567223</v>
      </c>
      <c r="AW72">
        <f t="shared" si="107"/>
        <v>0.91434231292615009</v>
      </c>
      <c r="AX72">
        <f t="shared" si="108"/>
        <v>1.5852238414902764</v>
      </c>
      <c r="AY72">
        <f t="shared" si="109"/>
        <v>0.13820097737302225</v>
      </c>
      <c r="AZ72">
        <f t="shared" si="110"/>
        <v>18.233166863761976</v>
      </c>
      <c r="BA72">
        <f t="shared" si="111"/>
        <v>0.70028873162888294</v>
      </c>
      <c r="BB72">
        <f t="shared" si="112"/>
        <v>41.112407037625196</v>
      </c>
      <c r="BC72">
        <f t="shared" si="113"/>
        <v>373.80977065878631</v>
      </c>
      <c r="BD72">
        <f t="shared" si="114"/>
        <v>1.5578592738197653E-2</v>
      </c>
    </row>
    <row r="73" spans="1:114" x14ac:dyDescent="0.25">
      <c r="A73" s="1">
        <v>54</v>
      </c>
      <c r="B73" s="1" t="s">
        <v>106</v>
      </c>
      <c r="C73" s="1">
        <v>2020.0000077784061</v>
      </c>
      <c r="D73" s="1">
        <v>0</v>
      </c>
      <c r="E73">
        <f t="shared" si="87"/>
        <v>14.16475772826715</v>
      </c>
      <c r="F73">
        <f t="shared" si="88"/>
        <v>0.23684099247498674</v>
      </c>
      <c r="G73">
        <f t="shared" si="89"/>
        <v>266.37160998898042</v>
      </c>
      <c r="H73">
        <f t="shared" si="90"/>
        <v>4.9385316266673804</v>
      </c>
      <c r="I73">
        <f t="shared" si="91"/>
        <v>1.5079490337404953</v>
      </c>
      <c r="J73">
        <f t="shared" si="92"/>
        <v>20.514083862304687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21.539989471435547</v>
      </c>
      <c r="P73" s="1">
        <v>20.514083862304687</v>
      </c>
      <c r="Q73" s="1">
        <v>22.111618041992188</v>
      </c>
      <c r="R73" s="1">
        <v>399.71307373046875</v>
      </c>
      <c r="S73" s="1">
        <v>380.456298828125</v>
      </c>
      <c r="T73" s="1">
        <v>7.5164971351623535</v>
      </c>
      <c r="U73" s="1">
        <v>13.364865303039551</v>
      </c>
      <c r="V73" s="1">
        <v>19.933383941650391</v>
      </c>
      <c r="W73" s="1">
        <v>35.442970275878906</v>
      </c>
      <c r="X73" s="1">
        <v>499.885986328125</v>
      </c>
      <c r="Y73" s="1">
        <v>1499.492431640625</v>
      </c>
      <c r="Z73" s="1">
        <v>35.358364105224609</v>
      </c>
      <c r="AA73" s="1">
        <v>68.419578552246094</v>
      </c>
      <c r="AB73" s="1">
        <v>-2.4273643493652344</v>
      </c>
      <c r="AC73" s="1">
        <v>0.22687241435050964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0.83314331054687496</v>
      </c>
      <c r="AL73">
        <f t="shared" si="96"/>
        <v>4.9385316266673807E-3</v>
      </c>
      <c r="AM73">
        <f t="shared" si="97"/>
        <v>293.66408386230466</v>
      </c>
      <c r="AN73">
        <f t="shared" si="98"/>
        <v>294.68998947143552</v>
      </c>
      <c r="AO73">
        <f t="shared" si="99"/>
        <v>239.91878369989718</v>
      </c>
      <c r="AP73">
        <f t="shared" si="100"/>
        <v>0.39789907849427053</v>
      </c>
      <c r="AQ73">
        <f t="shared" si="101"/>
        <v>2.4223674851819981</v>
      </c>
      <c r="AR73">
        <f t="shared" si="102"/>
        <v>35.404595240706527</v>
      </c>
      <c r="AS73">
        <f t="shared" si="103"/>
        <v>22.039729937666976</v>
      </c>
      <c r="AT73">
        <f t="shared" si="104"/>
        <v>21.027036666870117</v>
      </c>
      <c r="AU73">
        <f t="shared" si="105"/>
        <v>2.5000819041513931</v>
      </c>
      <c r="AV73">
        <f t="shared" si="106"/>
        <v>0.21861006821039136</v>
      </c>
      <c r="AW73">
        <f t="shared" si="107"/>
        <v>0.9144184514415028</v>
      </c>
      <c r="AX73">
        <f t="shared" si="108"/>
        <v>1.5856634527098903</v>
      </c>
      <c r="AY73">
        <f t="shared" si="109"/>
        <v>0.13816006276568057</v>
      </c>
      <c r="AZ73">
        <f t="shared" si="110"/>
        <v>18.225033293729307</v>
      </c>
      <c r="BA73">
        <f t="shared" si="111"/>
        <v>0.70013720579591854</v>
      </c>
      <c r="BB73">
        <f t="shared" si="112"/>
        <v>41.104605750119262</v>
      </c>
      <c r="BC73">
        <f t="shared" si="113"/>
        <v>373.72305139558478</v>
      </c>
      <c r="BD73">
        <f t="shared" si="114"/>
        <v>1.5579364981425248E-2</v>
      </c>
    </row>
    <row r="74" spans="1:114" x14ac:dyDescent="0.25">
      <c r="A74" s="1">
        <v>55</v>
      </c>
      <c r="B74" s="1" t="s">
        <v>106</v>
      </c>
      <c r="C74" s="1">
        <v>2020.5000077672303</v>
      </c>
      <c r="D74" s="1">
        <v>0</v>
      </c>
      <c r="E74">
        <f t="shared" si="87"/>
        <v>14.177924187573407</v>
      </c>
      <c r="F74">
        <f t="shared" si="88"/>
        <v>0.23676169530562818</v>
      </c>
      <c r="G74">
        <f t="shared" si="89"/>
        <v>266.14362948444875</v>
      </c>
      <c r="H74">
        <f t="shared" si="90"/>
        <v>4.9387618600190439</v>
      </c>
      <c r="I74">
        <f t="shared" si="91"/>
        <v>1.5084849041009303</v>
      </c>
      <c r="J74">
        <f t="shared" si="92"/>
        <v>20.517797470092773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21.541654586791992</v>
      </c>
      <c r="P74" s="1">
        <v>20.517797470092773</v>
      </c>
      <c r="Q74" s="1">
        <v>22.111740112304688</v>
      </c>
      <c r="R74" s="1">
        <v>399.626220703125</v>
      </c>
      <c r="S74" s="1">
        <v>380.35394287109375</v>
      </c>
      <c r="T74" s="1">
        <v>7.516392707824707</v>
      </c>
      <c r="U74" s="1">
        <v>13.365093231201172</v>
      </c>
      <c r="V74" s="1">
        <v>19.93115234375</v>
      </c>
      <c r="W74" s="1">
        <v>35.440097808837891</v>
      </c>
      <c r="X74" s="1">
        <v>499.88076782226562</v>
      </c>
      <c r="Y74" s="1">
        <v>1499.521484375</v>
      </c>
      <c r="Z74" s="1">
        <v>36.440303802490234</v>
      </c>
      <c r="AA74" s="1">
        <v>68.419837951660156</v>
      </c>
      <c r="AB74" s="1">
        <v>-2.4273643493652344</v>
      </c>
      <c r="AC74" s="1">
        <v>0.22687241435050964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0.83313461303710923</v>
      </c>
      <c r="AL74">
        <f t="shared" si="96"/>
        <v>4.9387618600190437E-3</v>
      </c>
      <c r="AM74">
        <f t="shared" si="97"/>
        <v>293.66779747009275</v>
      </c>
      <c r="AN74">
        <f t="shared" si="98"/>
        <v>294.69165458679197</v>
      </c>
      <c r="AO74">
        <f t="shared" si="99"/>
        <v>239.92343213729328</v>
      </c>
      <c r="AP74">
        <f t="shared" si="100"/>
        <v>0.39756732596864935</v>
      </c>
      <c r="AQ74">
        <f t="shared" si="101"/>
        <v>2.4229224171885444</v>
      </c>
      <c r="AR74">
        <f t="shared" si="102"/>
        <v>35.41257170033613</v>
      </c>
      <c r="AS74">
        <f t="shared" si="103"/>
        <v>22.047478469134958</v>
      </c>
      <c r="AT74">
        <f t="shared" si="104"/>
        <v>21.029726028442383</v>
      </c>
      <c r="AU74">
        <f t="shared" si="105"/>
        <v>2.5004950398783379</v>
      </c>
      <c r="AV74">
        <f t="shared" si="106"/>
        <v>0.21854250730631325</v>
      </c>
      <c r="AW74">
        <f t="shared" si="107"/>
        <v>0.91443751308761423</v>
      </c>
      <c r="AX74">
        <f t="shared" si="108"/>
        <v>1.5860575267907238</v>
      </c>
      <c r="AY74">
        <f t="shared" si="109"/>
        <v>0.13811688713823456</v>
      </c>
      <c r="AZ74">
        <f t="shared" si="110"/>
        <v>18.209504001192666</v>
      </c>
      <c r="BA74">
        <f t="shared" si="111"/>
        <v>0.69972622730152123</v>
      </c>
      <c r="BB74">
        <f t="shared" si="112"/>
        <v>41.095404539018112</v>
      </c>
      <c r="BC74">
        <f t="shared" si="113"/>
        <v>373.61443673437935</v>
      </c>
      <c r="BD74">
        <f t="shared" si="114"/>
        <v>1.5594888010874466E-2</v>
      </c>
    </row>
    <row r="75" spans="1:114" x14ac:dyDescent="0.25">
      <c r="A75" s="1">
        <v>56</v>
      </c>
      <c r="B75" s="1" t="s">
        <v>107</v>
      </c>
      <c r="C75" s="1">
        <v>2021.0000077560544</v>
      </c>
      <c r="D75" s="1">
        <v>0</v>
      </c>
      <c r="E75">
        <f t="shared" si="87"/>
        <v>14.218640009935955</v>
      </c>
      <c r="F75">
        <f t="shared" si="88"/>
        <v>0.23668577496363277</v>
      </c>
      <c r="G75">
        <f t="shared" si="89"/>
        <v>265.67675666351028</v>
      </c>
      <c r="H75">
        <f t="shared" si="90"/>
        <v>4.9388154857354198</v>
      </c>
      <c r="I75">
        <f t="shared" si="91"/>
        <v>1.508942254594547</v>
      </c>
      <c r="J75">
        <f t="shared" si="92"/>
        <v>20.52049446105957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21.543262481689453</v>
      </c>
      <c r="P75" s="1">
        <v>20.52049446105957</v>
      </c>
      <c r="Q75" s="1">
        <v>22.111621856689453</v>
      </c>
      <c r="R75" s="1">
        <v>399.52670288085937</v>
      </c>
      <c r="S75" s="1">
        <v>380.20526123046875</v>
      </c>
      <c r="T75" s="1">
        <v>7.5151982307434082</v>
      </c>
      <c r="U75" s="1">
        <v>13.364315032958984</v>
      </c>
      <c r="V75" s="1">
        <v>19.926000595092773</v>
      </c>
      <c r="W75" s="1">
        <v>35.43450927734375</v>
      </c>
      <c r="X75" s="1">
        <v>499.85101318359375</v>
      </c>
      <c r="Y75" s="1">
        <v>1499.6043701171875</v>
      </c>
      <c r="Z75" s="1">
        <v>37.180213928222656</v>
      </c>
      <c r="AA75" s="1">
        <v>68.419761657714844</v>
      </c>
      <c r="AB75" s="1">
        <v>-2.4273643493652344</v>
      </c>
      <c r="AC75" s="1">
        <v>0.22687241435050964</v>
      </c>
      <c r="AD75" s="1">
        <v>0.66666668653488159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0.8330850219726561</v>
      </c>
      <c r="AL75">
        <f t="shared" si="96"/>
        <v>4.9388154857354198E-3</v>
      </c>
      <c r="AM75">
        <f t="shared" si="97"/>
        <v>293.67049446105955</v>
      </c>
      <c r="AN75">
        <f t="shared" si="98"/>
        <v>294.69326248168943</v>
      </c>
      <c r="AO75">
        <f t="shared" si="99"/>
        <v>239.93669385574685</v>
      </c>
      <c r="AP75">
        <f t="shared" si="100"/>
        <v>0.39755630484060356</v>
      </c>
      <c r="AQ75">
        <f t="shared" si="101"/>
        <v>2.4233255038682162</v>
      </c>
      <c r="AR75">
        <f t="shared" si="102"/>
        <v>35.418502566428749</v>
      </c>
      <c r="AS75">
        <f t="shared" si="103"/>
        <v>22.054187533469765</v>
      </c>
      <c r="AT75">
        <f t="shared" si="104"/>
        <v>21.031878471374512</v>
      </c>
      <c r="AU75">
        <f t="shared" si="105"/>
        <v>2.5008257380355827</v>
      </c>
      <c r="AV75">
        <f t="shared" si="106"/>
        <v>0.21847782018377176</v>
      </c>
      <c r="AW75">
        <f t="shared" si="107"/>
        <v>0.91438324927366921</v>
      </c>
      <c r="AX75">
        <f t="shared" si="108"/>
        <v>1.5864424887619135</v>
      </c>
      <c r="AY75">
        <f t="shared" si="109"/>
        <v>0.13807554831607044</v>
      </c>
      <c r="AZ75">
        <f t="shared" si="110"/>
        <v>18.177540368912076</v>
      </c>
      <c r="BA75">
        <f t="shared" si="111"/>
        <v>0.6987719102142177</v>
      </c>
      <c r="BB75">
        <f t="shared" si="112"/>
        <v>41.085737158500343</v>
      </c>
      <c r="BC75">
        <f t="shared" si="113"/>
        <v>373.44640074180245</v>
      </c>
      <c r="BD75">
        <f t="shared" si="114"/>
        <v>1.5643029496044455E-2</v>
      </c>
    </row>
    <row r="76" spans="1:114" x14ac:dyDescent="0.25">
      <c r="A76" s="1">
        <v>57</v>
      </c>
      <c r="B76" s="1" t="s">
        <v>107</v>
      </c>
      <c r="C76" s="1">
        <v>2021.5000077448785</v>
      </c>
      <c r="D76" s="1">
        <v>0</v>
      </c>
      <c r="E76">
        <f t="shared" si="87"/>
        <v>14.209419799050911</v>
      </c>
      <c r="F76">
        <f t="shared" si="88"/>
        <v>0.23665019642872692</v>
      </c>
      <c r="G76">
        <f t="shared" si="89"/>
        <v>265.61301317052937</v>
      </c>
      <c r="H76">
        <f t="shared" si="90"/>
        <v>4.9394935170994803</v>
      </c>
      <c r="I76">
        <f t="shared" si="91"/>
        <v>1.5093438573347147</v>
      </c>
      <c r="J76">
        <f t="shared" si="92"/>
        <v>20.52336311340332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21.545480728149414</v>
      </c>
      <c r="P76" s="1">
        <v>20.52336311340332</v>
      </c>
      <c r="Q76" s="1">
        <v>22.111318588256836</v>
      </c>
      <c r="R76" s="1">
        <v>399.39889526367187</v>
      </c>
      <c r="S76" s="1">
        <v>380.08917236328125</v>
      </c>
      <c r="T76" s="1">
        <v>7.5149631500244141</v>
      </c>
      <c r="U76" s="1">
        <v>13.364797592163086</v>
      </c>
      <c r="V76" s="1">
        <v>19.92254638671875</v>
      </c>
      <c r="W76" s="1">
        <v>35.430751800537109</v>
      </c>
      <c r="X76" s="1">
        <v>499.85806274414062</v>
      </c>
      <c r="Y76" s="1">
        <v>1499.6597900390625</v>
      </c>
      <c r="Z76" s="1">
        <v>37.608402252197266</v>
      </c>
      <c r="AA76" s="1">
        <v>68.419326782226563</v>
      </c>
      <c r="AB76" s="1">
        <v>-2.4273643493652344</v>
      </c>
      <c r="AC76" s="1">
        <v>0.22687241435050964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0.83309677124023418</v>
      </c>
      <c r="AL76">
        <f t="shared" si="96"/>
        <v>4.9394935170994801E-3</v>
      </c>
      <c r="AM76">
        <f t="shared" si="97"/>
        <v>293.6733631134033</v>
      </c>
      <c r="AN76">
        <f t="shared" si="98"/>
        <v>294.69548072814939</v>
      </c>
      <c r="AO76">
        <f t="shared" si="99"/>
        <v>239.94556104304866</v>
      </c>
      <c r="AP76">
        <f t="shared" si="100"/>
        <v>0.39722251214355131</v>
      </c>
      <c r="AQ76">
        <f t="shared" si="101"/>
        <v>2.4237543111712356</v>
      </c>
      <c r="AR76">
        <f t="shared" si="102"/>
        <v>35.424995029341034</v>
      </c>
      <c r="AS76">
        <f t="shared" si="103"/>
        <v>22.060197437177948</v>
      </c>
      <c r="AT76">
        <f t="shared" si="104"/>
        <v>21.034421920776367</v>
      </c>
      <c r="AU76">
        <f t="shared" si="105"/>
        <v>2.5012165592200755</v>
      </c>
      <c r="AV76">
        <f t="shared" si="106"/>
        <v>0.21844750477168334</v>
      </c>
      <c r="AW76">
        <f t="shared" si="107"/>
        <v>0.91441045383652086</v>
      </c>
      <c r="AX76">
        <f t="shared" si="108"/>
        <v>1.5868061053835545</v>
      </c>
      <c r="AY76">
        <f t="shared" si="109"/>
        <v>0.13805617510411874</v>
      </c>
      <c r="AZ76">
        <f t="shared" si="110"/>
        <v>18.173063545726297</v>
      </c>
      <c r="BA76">
        <f t="shared" si="111"/>
        <v>0.69881762618763055</v>
      </c>
      <c r="BB76">
        <f t="shared" si="112"/>
        <v>41.07959104877682</v>
      </c>
      <c r="BC76">
        <f t="shared" si="113"/>
        <v>373.33469472128701</v>
      </c>
      <c r="BD76">
        <f t="shared" si="114"/>
        <v>1.563522390602293E-2</v>
      </c>
    </row>
    <row r="77" spans="1:114" x14ac:dyDescent="0.25">
      <c r="A77" s="1">
        <v>58</v>
      </c>
      <c r="B77" s="1" t="s">
        <v>108</v>
      </c>
      <c r="C77" s="1">
        <v>2022.0000077337027</v>
      </c>
      <c r="D77" s="1">
        <v>0</v>
      </c>
      <c r="E77">
        <f t="shared" si="87"/>
        <v>14.170789878726954</v>
      </c>
      <c r="F77">
        <f t="shared" si="88"/>
        <v>0.2364742726756528</v>
      </c>
      <c r="G77">
        <f t="shared" si="89"/>
        <v>265.77151154983454</v>
      </c>
      <c r="H77">
        <f t="shared" si="90"/>
        <v>4.9390867148247564</v>
      </c>
      <c r="I77">
        <f t="shared" si="91"/>
        <v>1.5102484282243196</v>
      </c>
      <c r="J77">
        <f t="shared" si="92"/>
        <v>20.529279708862305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21.548044204711914</v>
      </c>
      <c r="P77" s="1">
        <v>20.529279708862305</v>
      </c>
      <c r="Q77" s="1">
        <v>22.112033843994141</v>
      </c>
      <c r="R77" s="1">
        <v>399.3115234375</v>
      </c>
      <c r="S77" s="1">
        <v>380.04830932617187</v>
      </c>
      <c r="T77" s="1">
        <v>7.5150446891784668</v>
      </c>
      <c r="U77" s="1">
        <v>13.364486694335937</v>
      </c>
      <c r="V77" s="1">
        <v>19.919666290283203</v>
      </c>
      <c r="W77" s="1">
        <v>35.424423217773438</v>
      </c>
      <c r="X77" s="1">
        <v>499.8505859375</v>
      </c>
      <c r="Y77" s="1">
        <v>1499.67529296875</v>
      </c>
      <c r="Z77" s="1">
        <v>37.776805877685547</v>
      </c>
      <c r="AA77" s="1">
        <v>68.419425964355469</v>
      </c>
      <c r="AB77" s="1">
        <v>-2.4273643493652344</v>
      </c>
      <c r="AC77" s="1">
        <v>0.22687241435050964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0.83308430989583315</v>
      </c>
      <c r="AL77">
        <f t="shared" si="96"/>
        <v>4.9390867148247563E-3</v>
      </c>
      <c r="AM77">
        <f t="shared" si="97"/>
        <v>293.67927970886228</v>
      </c>
      <c r="AN77">
        <f t="shared" si="98"/>
        <v>294.69804420471189</v>
      </c>
      <c r="AO77">
        <f t="shared" si="99"/>
        <v>239.94804151174321</v>
      </c>
      <c r="AP77">
        <f t="shared" si="100"/>
        <v>0.3970300692947098</v>
      </c>
      <c r="AQ77">
        <f t="shared" si="101"/>
        <v>2.424638936159051</v>
      </c>
      <c r="AR77">
        <f t="shared" si="102"/>
        <v>35.437873118406714</v>
      </c>
      <c r="AS77">
        <f t="shared" si="103"/>
        <v>22.073386424070776</v>
      </c>
      <c r="AT77">
        <f t="shared" si="104"/>
        <v>21.038661956787109</v>
      </c>
      <c r="AU77">
        <f t="shared" si="105"/>
        <v>2.5018681933063465</v>
      </c>
      <c r="AV77">
        <f t="shared" si="106"/>
        <v>0.218297595065366</v>
      </c>
      <c r="AW77">
        <f t="shared" si="107"/>
        <v>0.91439050793473142</v>
      </c>
      <c r="AX77">
        <f t="shared" si="108"/>
        <v>1.587477685371615</v>
      </c>
      <c r="AY77">
        <f t="shared" si="109"/>
        <v>0.13796037545883225</v>
      </c>
      <c r="AZ77">
        <f t="shared" si="110"/>
        <v>18.18393425791875</v>
      </c>
      <c r="BA77">
        <f t="shared" si="111"/>
        <v>0.69930981148435878</v>
      </c>
      <c r="BB77">
        <f t="shared" si="112"/>
        <v>41.062039437350016</v>
      </c>
      <c r="BC77">
        <f t="shared" si="113"/>
        <v>373.31219449820031</v>
      </c>
      <c r="BD77">
        <f t="shared" si="114"/>
        <v>1.5586995052246861E-2</v>
      </c>
    </row>
    <row r="78" spans="1:114" x14ac:dyDescent="0.25">
      <c r="A78" s="1">
        <v>59</v>
      </c>
      <c r="B78" s="1" t="s">
        <v>108</v>
      </c>
      <c r="C78" s="1">
        <v>2022.5000077225268</v>
      </c>
      <c r="D78" s="1">
        <v>0</v>
      </c>
      <c r="E78">
        <f t="shared" si="87"/>
        <v>14.155451841498161</v>
      </c>
      <c r="F78">
        <f t="shared" si="88"/>
        <v>0.2363971715172804</v>
      </c>
      <c r="G78">
        <f t="shared" si="89"/>
        <v>265.78734839105181</v>
      </c>
      <c r="H78">
        <f t="shared" si="90"/>
        <v>4.93934173241521</v>
      </c>
      <c r="I78">
        <f t="shared" si="91"/>
        <v>1.5107860848595676</v>
      </c>
      <c r="J78">
        <f t="shared" si="92"/>
        <v>20.533441543579102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21.550355911254883</v>
      </c>
      <c r="P78" s="1">
        <v>20.533441543579102</v>
      </c>
      <c r="Q78" s="1">
        <v>22.111940383911133</v>
      </c>
      <c r="R78" s="1">
        <v>399.23281860351562</v>
      </c>
      <c r="S78" s="1">
        <v>379.98751831054688</v>
      </c>
      <c r="T78" s="1">
        <v>7.5156512260437012</v>
      </c>
      <c r="U78" s="1">
        <v>13.36561393737793</v>
      </c>
      <c r="V78" s="1">
        <v>19.918621063232422</v>
      </c>
      <c r="W78" s="1">
        <v>35.422695159912109</v>
      </c>
      <c r="X78" s="1">
        <v>499.83132934570312</v>
      </c>
      <c r="Y78" s="1">
        <v>1499.632568359375</v>
      </c>
      <c r="Z78" s="1">
        <v>37.691799163818359</v>
      </c>
      <c r="AA78" s="1">
        <v>68.419998168945313</v>
      </c>
      <c r="AB78" s="1">
        <v>-2.4273643493652344</v>
      </c>
      <c r="AC78" s="1">
        <v>0.22687241435050964</v>
      </c>
      <c r="AD78" s="1">
        <v>0.66666668653488159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0.83305221557617182</v>
      </c>
      <c r="AL78">
        <f t="shared" si="96"/>
        <v>4.9393417324152099E-3</v>
      </c>
      <c r="AM78">
        <f t="shared" si="97"/>
        <v>293.68344154357908</v>
      </c>
      <c r="AN78">
        <f t="shared" si="98"/>
        <v>294.70035591125486</v>
      </c>
      <c r="AO78">
        <f t="shared" si="99"/>
        <v>239.94120557439601</v>
      </c>
      <c r="AP78">
        <f t="shared" si="100"/>
        <v>0.39657481376177645</v>
      </c>
      <c r="AQ78">
        <f t="shared" si="101"/>
        <v>2.4252613659817954</v>
      </c>
      <c r="AR78">
        <f t="shared" si="102"/>
        <v>35.446673938710809</v>
      </c>
      <c r="AS78">
        <f t="shared" si="103"/>
        <v>22.081060001332879</v>
      </c>
      <c r="AT78">
        <f t="shared" si="104"/>
        <v>21.041898727416992</v>
      </c>
      <c r="AU78">
        <f t="shared" si="105"/>
        <v>2.5023657396334631</v>
      </c>
      <c r="AV78">
        <f t="shared" si="106"/>
        <v>0.21823188953989611</v>
      </c>
      <c r="AW78">
        <f t="shared" si="107"/>
        <v>0.91447528112222787</v>
      </c>
      <c r="AX78">
        <f t="shared" si="108"/>
        <v>1.5878904585112352</v>
      </c>
      <c r="AY78">
        <f t="shared" si="109"/>
        <v>0.13791838687300828</v>
      </c>
      <c r="AZ78">
        <f t="shared" si="110"/>
        <v>18.185169890244595</v>
      </c>
      <c r="BA78">
        <f t="shared" si="111"/>
        <v>0.69946336546200882</v>
      </c>
      <c r="BB78">
        <f t="shared" si="112"/>
        <v>41.054411502354625</v>
      </c>
      <c r="BC78">
        <f t="shared" si="113"/>
        <v>373.25869445089063</v>
      </c>
      <c r="BD78">
        <f t="shared" si="114"/>
        <v>1.5569463043789589E-2</v>
      </c>
    </row>
    <row r="79" spans="1:114" x14ac:dyDescent="0.25">
      <c r="A79" s="1">
        <v>60</v>
      </c>
      <c r="B79" s="1" t="s">
        <v>109</v>
      </c>
      <c r="C79" s="1">
        <v>2023.0000077113509</v>
      </c>
      <c r="D79" s="1">
        <v>0</v>
      </c>
      <c r="E79">
        <f t="shared" si="87"/>
        <v>14.181990819708457</v>
      </c>
      <c r="F79">
        <f t="shared" si="88"/>
        <v>0.23637354750756981</v>
      </c>
      <c r="G79">
        <f t="shared" si="89"/>
        <v>265.49687213944634</v>
      </c>
      <c r="H79">
        <f t="shared" si="90"/>
        <v>4.9412886777406566</v>
      </c>
      <c r="I79">
        <f t="shared" si="91"/>
        <v>1.5115156046954676</v>
      </c>
      <c r="J79">
        <f t="shared" si="92"/>
        <v>20.539115905761719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21.552400588989258</v>
      </c>
      <c r="P79" s="1">
        <v>20.539115905761719</v>
      </c>
      <c r="Q79" s="1">
        <v>22.112565994262695</v>
      </c>
      <c r="R79" s="1">
        <v>399.17529296875</v>
      </c>
      <c r="S79" s="1">
        <v>379.89788818359375</v>
      </c>
      <c r="T79" s="1">
        <v>7.5150852203369141</v>
      </c>
      <c r="U79" s="1">
        <v>13.367310523986816</v>
      </c>
      <c r="V79" s="1">
        <v>19.914699554443359</v>
      </c>
      <c r="W79" s="1">
        <v>35.422882080078125</v>
      </c>
      <c r="X79" s="1">
        <v>499.83416748046875</v>
      </c>
      <c r="Y79" s="1">
        <v>1499.6260986328125</v>
      </c>
      <c r="Z79" s="1">
        <v>37.2623291015625</v>
      </c>
      <c r="AA79" s="1">
        <v>68.420242309570313</v>
      </c>
      <c r="AB79" s="1">
        <v>-2.4273643493652344</v>
      </c>
      <c r="AC79" s="1">
        <v>0.22687241435050964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0.83305694580078116</v>
      </c>
      <c r="AL79">
        <f t="shared" si="96"/>
        <v>4.9412886777406564E-3</v>
      </c>
      <c r="AM79">
        <f t="shared" si="97"/>
        <v>293.6891159057617</v>
      </c>
      <c r="AN79">
        <f t="shared" si="98"/>
        <v>294.70240058898924</v>
      </c>
      <c r="AO79">
        <f t="shared" si="99"/>
        <v>239.94017041816915</v>
      </c>
      <c r="AP79">
        <f t="shared" si="100"/>
        <v>0.39506672786574931</v>
      </c>
      <c r="AQ79">
        <f t="shared" si="101"/>
        <v>2.426110229773915</v>
      </c>
      <c r="AR79">
        <f t="shared" si="102"/>
        <v>35.458954073808677</v>
      </c>
      <c r="AS79">
        <f t="shared" si="103"/>
        <v>22.09164354982186</v>
      </c>
      <c r="AT79">
        <f t="shared" si="104"/>
        <v>21.045758247375488</v>
      </c>
      <c r="AU79">
        <f t="shared" si="105"/>
        <v>2.5029591263155537</v>
      </c>
      <c r="AV79">
        <f t="shared" si="106"/>
        <v>0.2182117565246883</v>
      </c>
      <c r="AW79">
        <f t="shared" si="107"/>
        <v>0.91459462507844724</v>
      </c>
      <c r="AX79">
        <f t="shared" si="108"/>
        <v>1.5883645012371064</v>
      </c>
      <c r="AY79">
        <f t="shared" si="109"/>
        <v>0.1379055210886323</v>
      </c>
      <c r="AZ79">
        <f t="shared" si="110"/>
        <v>18.165360324213925</v>
      </c>
      <c r="BA79">
        <f t="shared" si="111"/>
        <v>0.6988637747076375</v>
      </c>
      <c r="BB79">
        <f t="shared" si="112"/>
        <v>41.045707414500718</v>
      </c>
      <c r="BC79">
        <f t="shared" si="113"/>
        <v>373.1564489647252</v>
      </c>
      <c r="BD79">
        <f t="shared" si="114"/>
        <v>1.5599619070121333E-2</v>
      </c>
      <c r="BE79">
        <f>AVERAGE(E65:E79)</f>
        <v>14.242041159192011</v>
      </c>
      <c r="BF79">
        <f>AVERAGE(O65:O79)</f>
        <v>21.537449900309245</v>
      </c>
      <c r="BG79">
        <f>AVERAGE(P65:P79)</f>
        <v>20.51394640604655</v>
      </c>
      <c r="BH79" t="e">
        <f>AVERAGE(B65:B79)</f>
        <v>#DIV/0!</v>
      </c>
      <c r="BI79">
        <f t="shared" ref="BI79:DJ79" si="115">AVERAGE(C65:C79)</f>
        <v>2019.5333411221702</v>
      </c>
      <c r="BJ79">
        <f t="shared" si="115"/>
        <v>0</v>
      </c>
      <c r="BK79">
        <f t="shared" si="115"/>
        <v>14.242041159192011</v>
      </c>
      <c r="BL79">
        <f t="shared" si="115"/>
        <v>0.23684024114716384</v>
      </c>
      <c r="BM79">
        <f t="shared" si="115"/>
        <v>265.96685393033385</v>
      </c>
      <c r="BN79">
        <f t="shared" si="115"/>
        <v>4.9386891558193184</v>
      </c>
      <c r="BO79">
        <f t="shared" si="115"/>
        <v>1.5080083075423651</v>
      </c>
      <c r="BP79">
        <f t="shared" si="115"/>
        <v>20.51394640604655</v>
      </c>
      <c r="BQ79">
        <f t="shared" si="115"/>
        <v>6</v>
      </c>
      <c r="BR79">
        <f t="shared" si="115"/>
        <v>1.4200000166893005</v>
      </c>
      <c r="BS79">
        <f t="shared" si="115"/>
        <v>1</v>
      </c>
      <c r="BT79">
        <f t="shared" si="115"/>
        <v>2.8400000333786011</v>
      </c>
      <c r="BU79">
        <f t="shared" si="115"/>
        <v>21.537449900309245</v>
      </c>
      <c r="BV79">
        <f t="shared" si="115"/>
        <v>20.51394640604655</v>
      </c>
      <c r="BW79">
        <f t="shared" si="115"/>
        <v>22.11167221069336</v>
      </c>
      <c r="BX79">
        <f t="shared" si="115"/>
        <v>399.95772705078127</v>
      </c>
      <c r="BY79">
        <f t="shared" si="115"/>
        <v>380.60666707356773</v>
      </c>
      <c r="BZ79">
        <f t="shared" si="115"/>
        <v>7.5149439175923662</v>
      </c>
      <c r="CA79">
        <f t="shared" si="115"/>
        <v>13.363676261901855</v>
      </c>
      <c r="CB79">
        <f t="shared" si="115"/>
        <v>19.932413228352864</v>
      </c>
      <c r="CC79">
        <f t="shared" si="115"/>
        <v>35.445415751139322</v>
      </c>
      <c r="CD79">
        <f t="shared" si="115"/>
        <v>499.87141113281251</v>
      </c>
      <c r="CE79">
        <f t="shared" si="115"/>
        <v>1499.5302652994792</v>
      </c>
      <c r="CF79">
        <f t="shared" si="115"/>
        <v>33.919238281250003</v>
      </c>
      <c r="CG79">
        <f t="shared" si="115"/>
        <v>68.419741821289065</v>
      </c>
      <c r="CH79">
        <f t="shared" si="115"/>
        <v>-2.4273643493652344</v>
      </c>
      <c r="CI79">
        <f t="shared" si="115"/>
        <v>0.22687241435050964</v>
      </c>
      <c r="CJ79">
        <f t="shared" si="115"/>
        <v>0.66666668653488159</v>
      </c>
      <c r="CK79">
        <f t="shared" si="115"/>
        <v>-0.21956524252891541</v>
      </c>
      <c r="CL79">
        <f t="shared" si="115"/>
        <v>2.737391471862793</v>
      </c>
      <c r="CM79">
        <f t="shared" si="115"/>
        <v>1</v>
      </c>
      <c r="CN79">
        <f t="shared" si="115"/>
        <v>0</v>
      </c>
      <c r="CO79">
        <f t="shared" si="115"/>
        <v>0.15999999642372131</v>
      </c>
      <c r="CP79">
        <f t="shared" si="115"/>
        <v>111115</v>
      </c>
      <c r="CQ79">
        <f t="shared" si="115"/>
        <v>0.83311901855468717</v>
      </c>
      <c r="CR79">
        <f t="shared" si="115"/>
        <v>4.9386891558193171E-3</v>
      </c>
      <c r="CS79">
        <f t="shared" si="115"/>
        <v>293.66394640604653</v>
      </c>
      <c r="CT79">
        <f t="shared" si="115"/>
        <v>294.68744990030922</v>
      </c>
      <c r="CU79">
        <f t="shared" si="115"/>
        <v>239.92483708517855</v>
      </c>
      <c r="CV79">
        <f t="shared" si="115"/>
        <v>0.39757254568428768</v>
      </c>
      <c r="CW79">
        <f t="shared" si="115"/>
        <v>2.4223475873168194</v>
      </c>
      <c r="CX79">
        <f t="shared" si="115"/>
        <v>35.404219913029117</v>
      </c>
      <c r="CY79">
        <f t="shared" si="115"/>
        <v>22.040543651127262</v>
      </c>
      <c r="CZ79">
        <f t="shared" si="115"/>
        <v>21.025698153177895</v>
      </c>
      <c r="DA79">
        <f t="shared" si="115"/>
        <v>2.4998767858719302</v>
      </c>
      <c r="DB79">
        <f t="shared" si="115"/>
        <v>0.21860940864676784</v>
      </c>
      <c r="DC79">
        <f t="shared" si="115"/>
        <v>0.91433927977445417</v>
      </c>
      <c r="DD79">
        <f t="shared" si="115"/>
        <v>1.5855375060974759</v>
      </c>
      <c r="DE79">
        <f t="shared" si="115"/>
        <v>0.13815964292985308</v>
      </c>
      <c r="DF79">
        <f t="shared" si="115"/>
        <v>18.197383483182126</v>
      </c>
      <c r="DG79">
        <f t="shared" si="115"/>
        <v>0.6987984016567419</v>
      </c>
      <c r="DH79">
        <f t="shared" si="115"/>
        <v>41.101855009167217</v>
      </c>
      <c r="DI79">
        <f t="shared" si="115"/>
        <v>373.83668279929424</v>
      </c>
      <c r="DJ79">
        <f t="shared" si="115"/>
        <v>1.5658510728933754E-2</v>
      </c>
    </row>
    <row r="80" spans="1:114" x14ac:dyDescent="0.25">
      <c r="A80" s="1" t="s">
        <v>9</v>
      </c>
      <c r="B80" s="1" t="s">
        <v>110</v>
      </c>
    </row>
    <row r="81" spans="1:114" x14ac:dyDescent="0.25">
      <c r="A81" s="1" t="s">
        <v>9</v>
      </c>
      <c r="B81" s="1" t="s">
        <v>111</v>
      </c>
    </row>
    <row r="82" spans="1:114" x14ac:dyDescent="0.25">
      <c r="A82" s="1">
        <v>61</v>
      </c>
      <c r="B82" s="1" t="s">
        <v>112</v>
      </c>
      <c r="C82" s="1">
        <v>2165.0000078231096</v>
      </c>
      <c r="D82" s="1">
        <v>0</v>
      </c>
      <c r="E82">
        <f t="shared" ref="E82:E96" si="116">(R82-S82*(1000-T82)/(1000-U82))*AK82</f>
        <v>14.157184804607988</v>
      </c>
      <c r="F82">
        <f t="shared" ref="F82:F96" si="117">IF(AV82&lt;&gt;0,1/(1/AV82-1/N82),0)</f>
        <v>0.2099176444686425</v>
      </c>
      <c r="G82">
        <f t="shared" ref="G82:G96" si="118">((AY82-AL82/2)*S82-E82)/(AY82+AL82/2)</f>
        <v>253.10343503678706</v>
      </c>
      <c r="H82">
        <f t="shared" ref="H82:H96" si="119">AL82*1000</f>
        <v>4.9104057549826861</v>
      </c>
      <c r="I82">
        <f t="shared" ref="I82:I96" si="120">(AQ82-AW82)</f>
        <v>1.6688155193354686</v>
      </c>
      <c r="J82">
        <f t="shared" ref="J82:J96" si="121">(P82+AP82*D82)</f>
        <v>23.029003143310547</v>
      </c>
      <c r="K82" s="1">
        <v>6</v>
      </c>
      <c r="L82">
        <f t="shared" ref="L82:L96" si="122">(K82*AE82+AF82)</f>
        <v>1.4200000166893005</v>
      </c>
      <c r="M82" s="1">
        <v>1</v>
      </c>
      <c r="N82">
        <f t="shared" ref="N82:N96" si="123">L82*(M82+1)*(M82+1)/(M82*M82+1)</f>
        <v>2.8400000333786011</v>
      </c>
      <c r="O82" s="1">
        <v>25.546937942504883</v>
      </c>
      <c r="P82" s="1">
        <v>23.029003143310547</v>
      </c>
      <c r="Q82" s="1">
        <v>26.991140365600586</v>
      </c>
      <c r="R82" s="1">
        <v>399.64437866210937</v>
      </c>
      <c r="S82" s="1">
        <v>380.44573974609375</v>
      </c>
      <c r="T82" s="1">
        <v>11.109930992126465</v>
      </c>
      <c r="U82" s="1">
        <v>16.893308639526367</v>
      </c>
      <c r="V82" s="1">
        <v>23.141223907470703</v>
      </c>
      <c r="W82" s="1">
        <v>35.187602996826172</v>
      </c>
      <c r="X82" s="1">
        <v>500.82699584960938</v>
      </c>
      <c r="Y82" s="1">
        <v>1500.145751953125</v>
      </c>
      <c r="Z82" s="1">
        <v>16.529815673828125</v>
      </c>
      <c r="AA82" s="1">
        <v>68.421165466308594</v>
      </c>
      <c r="AB82" s="1">
        <v>-2.6754112243652344</v>
      </c>
      <c r="AC82" s="1">
        <v>0.18064209818840027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ref="AK82:AK96" si="124">X82*0.000001/(K82*0.0001)</f>
        <v>0.83471165974934891</v>
      </c>
      <c r="AL82">
        <f t="shared" ref="AL82:AL96" si="125">(U82-T82)/(1000-U82)*AK82</f>
        <v>4.9104057549826862E-3</v>
      </c>
      <c r="AM82">
        <f t="shared" ref="AM82:AM96" si="126">(P82+273.15)</f>
        <v>296.17900314331052</v>
      </c>
      <c r="AN82">
        <f t="shared" ref="AN82:AN96" si="127">(O82+273.15)</f>
        <v>298.69693794250486</v>
      </c>
      <c r="AO82">
        <f t="shared" ref="AO82:AO96" si="128">(Y82*AG82+Z82*AH82)*AI82</f>
        <v>240.02331494756072</v>
      </c>
      <c r="AP82">
        <f t="shared" ref="AP82:AP96" si="129">((AO82+0.00000010773*(AN82^4-AM82^4))-AL82*44100)/(L82*51.4+0.00000043092*AM82^3)</f>
        <v>0.61801032113232557</v>
      </c>
      <c r="AQ82">
        <f t="shared" ref="AQ82:AQ96" si="130">0.61365*EXP(17.502*J82/(240.97+J82))</f>
        <v>2.8246753850339226</v>
      </c>
      <c r="AR82">
        <f t="shared" ref="AR82:AR96" si="131">AQ82*1000/AA82</f>
        <v>41.283649084066347</v>
      </c>
      <c r="AS82">
        <f t="shared" ref="AS82:AS96" si="132">(AR82-U82)</f>
        <v>24.39034044453998</v>
      </c>
      <c r="AT82">
        <f t="shared" ref="AT82:AT96" si="133">IF(D82,P82,(O82+P82)/2)</f>
        <v>24.287970542907715</v>
      </c>
      <c r="AU82">
        <f t="shared" ref="AU82:AU96" si="134">0.61365*EXP(17.502*AT82/(240.97+AT82))</f>
        <v>3.0471761405913012</v>
      </c>
      <c r="AV82">
        <f t="shared" ref="AV82:AV96" si="135">IF(AS82&lt;&gt;0,(1000-(AR82+U82)/2)/AS82*AL82,0)</f>
        <v>0.1954695766472295</v>
      </c>
      <c r="AW82">
        <f t="shared" ref="AW82:AW96" si="136">U82*AA82/1000</f>
        <v>1.155859865698454</v>
      </c>
      <c r="AX82">
        <f t="shared" ref="AX82:AX96" si="137">(AU82-AW82)</f>
        <v>1.8913162748928471</v>
      </c>
      <c r="AY82">
        <f t="shared" ref="AY82:AY96" si="138">1/(1.6/F82+1.37/N82)</f>
        <v>0.12338928997268912</v>
      </c>
      <c r="AZ82">
        <f t="shared" ref="AZ82:AZ96" si="139">G82*AA82*0.001</f>
        <v>17.317632008743093</v>
      </c>
      <c r="BA82">
        <f t="shared" ref="BA82:BA96" si="140">G82/S82</f>
        <v>0.66528129663301305</v>
      </c>
      <c r="BB82">
        <f t="shared" ref="BB82:BB96" si="141">(1-AL82*AA82/AQ82/F82)*100</f>
        <v>43.338201173595095</v>
      </c>
      <c r="BC82">
        <f t="shared" ref="BC82:BC96" si="142">(S82-E82/(N82/1.35))</f>
        <v>373.71609211877171</v>
      </c>
      <c r="BD82">
        <f t="shared" ref="BD82:BD96" si="143">E82*BB82/100/BC82</f>
        <v>1.6417460635301504E-2</v>
      </c>
    </row>
    <row r="83" spans="1:114" x14ac:dyDescent="0.25">
      <c r="A83" s="1">
        <v>62</v>
      </c>
      <c r="B83" s="1" t="s">
        <v>112</v>
      </c>
      <c r="C83" s="1">
        <v>2165.0000078231096</v>
      </c>
      <c r="D83" s="1">
        <v>0</v>
      </c>
      <c r="E83">
        <f t="shared" si="116"/>
        <v>14.157184804607988</v>
      </c>
      <c r="F83">
        <f t="shared" si="117"/>
        <v>0.2099176444686425</v>
      </c>
      <c r="G83">
        <f t="shared" si="118"/>
        <v>253.10343503678706</v>
      </c>
      <c r="H83">
        <f t="shared" si="119"/>
        <v>4.9104057549826861</v>
      </c>
      <c r="I83">
        <f t="shared" si="120"/>
        <v>1.6688155193354686</v>
      </c>
      <c r="J83">
        <f t="shared" si="121"/>
        <v>23.029003143310547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25.546937942504883</v>
      </c>
      <c r="P83" s="1">
        <v>23.029003143310547</v>
      </c>
      <c r="Q83" s="1">
        <v>26.991140365600586</v>
      </c>
      <c r="R83" s="1">
        <v>399.64437866210937</v>
      </c>
      <c r="S83" s="1">
        <v>380.44573974609375</v>
      </c>
      <c r="T83" s="1">
        <v>11.109930992126465</v>
      </c>
      <c r="U83" s="1">
        <v>16.893308639526367</v>
      </c>
      <c r="V83" s="1">
        <v>23.141223907470703</v>
      </c>
      <c r="W83" s="1">
        <v>35.187602996826172</v>
      </c>
      <c r="X83" s="1">
        <v>500.82699584960938</v>
      </c>
      <c r="Y83" s="1">
        <v>1500.145751953125</v>
      </c>
      <c r="Z83" s="1">
        <v>16.529815673828125</v>
      </c>
      <c r="AA83" s="1">
        <v>68.421165466308594</v>
      </c>
      <c r="AB83" s="1">
        <v>-2.6754112243652344</v>
      </c>
      <c r="AC83" s="1">
        <v>0.18064209818840027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0.83471165974934891</v>
      </c>
      <c r="AL83">
        <f t="shared" si="125"/>
        <v>4.9104057549826862E-3</v>
      </c>
      <c r="AM83">
        <f t="shared" si="126"/>
        <v>296.17900314331052</v>
      </c>
      <c r="AN83">
        <f t="shared" si="127"/>
        <v>298.69693794250486</v>
      </c>
      <c r="AO83">
        <f t="shared" si="128"/>
        <v>240.02331494756072</v>
      </c>
      <c r="AP83">
        <f t="shared" si="129"/>
        <v>0.61801032113232557</v>
      </c>
      <c r="AQ83">
        <f t="shared" si="130"/>
        <v>2.8246753850339226</v>
      </c>
      <c r="AR83">
        <f t="shared" si="131"/>
        <v>41.283649084066347</v>
      </c>
      <c r="AS83">
        <f t="shared" si="132"/>
        <v>24.39034044453998</v>
      </c>
      <c r="AT83">
        <f t="shared" si="133"/>
        <v>24.287970542907715</v>
      </c>
      <c r="AU83">
        <f t="shared" si="134"/>
        <v>3.0471761405913012</v>
      </c>
      <c r="AV83">
        <f t="shared" si="135"/>
        <v>0.1954695766472295</v>
      </c>
      <c r="AW83">
        <f t="shared" si="136"/>
        <v>1.155859865698454</v>
      </c>
      <c r="AX83">
        <f t="shared" si="137"/>
        <v>1.8913162748928471</v>
      </c>
      <c r="AY83">
        <f t="shared" si="138"/>
        <v>0.12338928997268912</v>
      </c>
      <c r="AZ83">
        <f t="shared" si="139"/>
        <v>17.317632008743093</v>
      </c>
      <c r="BA83">
        <f t="shared" si="140"/>
        <v>0.66528129663301305</v>
      </c>
      <c r="BB83">
        <f t="shared" si="141"/>
        <v>43.338201173595095</v>
      </c>
      <c r="BC83">
        <f t="shared" si="142"/>
        <v>373.71609211877171</v>
      </c>
      <c r="BD83">
        <f t="shared" si="143"/>
        <v>1.6417460635301504E-2</v>
      </c>
    </row>
    <row r="84" spans="1:114" x14ac:dyDescent="0.25">
      <c r="A84" s="1">
        <v>63</v>
      </c>
      <c r="B84" s="1" t="s">
        <v>113</v>
      </c>
      <c r="C84" s="1">
        <v>2165.5000078119338</v>
      </c>
      <c r="D84" s="1">
        <v>0</v>
      </c>
      <c r="E84">
        <f t="shared" si="116"/>
        <v>14.140803505920543</v>
      </c>
      <c r="F84">
        <f t="shared" si="117"/>
        <v>0.20989821786453206</v>
      </c>
      <c r="G84">
        <f t="shared" si="118"/>
        <v>253.22230396230393</v>
      </c>
      <c r="H84">
        <f t="shared" si="119"/>
        <v>4.911339603960351</v>
      </c>
      <c r="I84">
        <f t="shared" si="120"/>
        <v>1.6692674915419825</v>
      </c>
      <c r="J84">
        <f t="shared" si="121"/>
        <v>23.032032012939453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25.549467086791992</v>
      </c>
      <c r="P84" s="1">
        <v>23.032032012939453</v>
      </c>
      <c r="Q84" s="1">
        <v>26.990837097167969</v>
      </c>
      <c r="R84" s="1">
        <v>399.62872314453125</v>
      </c>
      <c r="S84" s="1">
        <v>380.44772338867187</v>
      </c>
      <c r="T84" s="1">
        <v>11.109350204467773</v>
      </c>
      <c r="U84" s="1">
        <v>16.894289016723633</v>
      </c>
      <c r="V84" s="1">
        <v>23.136516571044922</v>
      </c>
      <c r="W84" s="1">
        <v>35.184326171875</v>
      </c>
      <c r="X84" s="1">
        <v>500.78656005859375</v>
      </c>
      <c r="Y84" s="1">
        <v>1500.1790771484375</v>
      </c>
      <c r="Z84" s="1">
        <v>16.56903076171875</v>
      </c>
      <c r="AA84" s="1">
        <v>68.421089172363281</v>
      </c>
      <c r="AB84" s="1">
        <v>-2.6754112243652344</v>
      </c>
      <c r="AC84" s="1">
        <v>0.18064209818840027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0.8346442667643228</v>
      </c>
      <c r="AL84">
        <f t="shared" si="125"/>
        <v>4.9113396039603512E-3</v>
      </c>
      <c r="AM84">
        <f t="shared" si="126"/>
        <v>296.18203201293943</v>
      </c>
      <c r="AN84">
        <f t="shared" si="127"/>
        <v>298.69946708679197</v>
      </c>
      <c r="AO84">
        <f t="shared" si="128"/>
        <v>240.02864697869154</v>
      </c>
      <c r="AP84">
        <f t="shared" si="129"/>
        <v>0.61752412945586577</v>
      </c>
      <c r="AQ84">
        <f t="shared" si="130"/>
        <v>2.8251931468589078</v>
      </c>
      <c r="AR84">
        <f t="shared" si="131"/>
        <v>41.291262402178518</v>
      </c>
      <c r="AS84">
        <f t="shared" si="132"/>
        <v>24.396973385454885</v>
      </c>
      <c r="AT84">
        <f t="shared" si="133"/>
        <v>24.290749549865723</v>
      </c>
      <c r="AU84">
        <f t="shared" si="134"/>
        <v>3.0476837534164711</v>
      </c>
      <c r="AV84">
        <f t="shared" si="135"/>
        <v>0.19545273207012928</v>
      </c>
      <c r="AW84">
        <f t="shared" si="136"/>
        <v>1.1559256553169253</v>
      </c>
      <c r="AX84">
        <f t="shared" si="137"/>
        <v>1.8917580980995459</v>
      </c>
      <c r="AY84">
        <f t="shared" si="138"/>
        <v>0.12337855066448337</v>
      </c>
      <c r="AZ84">
        <f t="shared" si="139"/>
        <v>17.325745839836078</v>
      </c>
      <c r="BA84">
        <f t="shared" si="140"/>
        <v>0.66559027271036575</v>
      </c>
      <c r="BB84">
        <f t="shared" si="141"/>
        <v>43.332630487426663</v>
      </c>
      <c r="BC84">
        <f t="shared" si="142"/>
        <v>373.72586264619775</v>
      </c>
      <c r="BD84">
        <f t="shared" si="143"/>
        <v>1.6395927452777171E-2</v>
      </c>
    </row>
    <row r="85" spans="1:114" x14ac:dyDescent="0.25">
      <c r="A85" s="1">
        <v>64</v>
      </c>
      <c r="B85" s="1" t="s">
        <v>113</v>
      </c>
      <c r="C85" s="1">
        <v>2166.0000078007579</v>
      </c>
      <c r="D85" s="1">
        <v>0</v>
      </c>
      <c r="E85">
        <f t="shared" si="116"/>
        <v>14.121544604013698</v>
      </c>
      <c r="F85">
        <f t="shared" si="117"/>
        <v>0.20991659883573641</v>
      </c>
      <c r="G85">
        <f t="shared" si="118"/>
        <v>253.3967576983886</v>
      </c>
      <c r="H85">
        <f t="shared" si="119"/>
        <v>4.9132612212949924</v>
      </c>
      <c r="I85">
        <f t="shared" si="120"/>
        <v>1.6697721544523512</v>
      </c>
      <c r="J85">
        <f t="shared" si="121"/>
        <v>23.035699844360352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25.552118301391602</v>
      </c>
      <c r="P85" s="1">
        <v>23.035699844360352</v>
      </c>
      <c r="Q85" s="1">
        <v>26.990785598754883</v>
      </c>
      <c r="R85" s="1">
        <v>399.62326049804687</v>
      </c>
      <c r="S85" s="1">
        <v>380.46435546875</v>
      </c>
      <c r="T85" s="1">
        <v>11.108913421630859</v>
      </c>
      <c r="U85" s="1">
        <v>16.896106719970703</v>
      </c>
      <c r="V85" s="1">
        <v>23.131925582885742</v>
      </c>
      <c r="W85" s="1">
        <v>35.182514190673828</v>
      </c>
      <c r="X85" s="1">
        <v>500.78640747070312</v>
      </c>
      <c r="Y85" s="1">
        <v>1500.1837158203125</v>
      </c>
      <c r="Z85" s="1">
        <v>16.693103790283203</v>
      </c>
      <c r="AA85" s="1">
        <v>68.420974731445313</v>
      </c>
      <c r="AB85" s="1">
        <v>-2.6754112243652344</v>
      </c>
      <c r="AC85" s="1">
        <v>0.18064209818840027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0.83464401245117181</v>
      </c>
      <c r="AL85">
        <f t="shared" si="125"/>
        <v>4.9132612212949922E-3</v>
      </c>
      <c r="AM85">
        <f t="shared" si="126"/>
        <v>296.18569984436033</v>
      </c>
      <c r="AN85">
        <f t="shared" si="127"/>
        <v>298.70211830139158</v>
      </c>
      <c r="AO85">
        <f t="shared" si="128"/>
        <v>240.02938916617495</v>
      </c>
      <c r="AP85">
        <f t="shared" si="129"/>
        <v>0.61639711539894448</v>
      </c>
      <c r="AQ85">
        <f t="shared" si="130"/>
        <v>2.82582024539927</v>
      </c>
      <c r="AR85">
        <f t="shared" si="131"/>
        <v>41.300496762735577</v>
      </c>
      <c r="AS85">
        <f t="shared" si="132"/>
        <v>24.404390042764874</v>
      </c>
      <c r="AT85">
        <f t="shared" si="133"/>
        <v>24.293909072875977</v>
      </c>
      <c r="AU85">
        <f t="shared" si="134"/>
        <v>3.0482609610216143</v>
      </c>
      <c r="AV85">
        <f t="shared" si="135"/>
        <v>0.19546866999685172</v>
      </c>
      <c r="AW85">
        <f t="shared" si="136"/>
        <v>1.1560480909469188</v>
      </c>
      <c r="AX85">
        <f t="shared" si="137"/>
        <v>1.8922128700746954</v>
      </c>
      <c r="AY85">
        <f t="shared" si="138"/>
        <v>0.1233887119346822</v>
      </c>
      <c r="AZ85">
        <f t="shared" si="139"/>
        <v>17.337653155511617</v>
      </c>
      <c r="BA85">
        <f t="shared" si="140"/>
        <v>0.66601970475313477</v>
      </c>
      <c r="BB85">
        <f t="shared" si="141"/>
        <v>43.328096735077381</v>
      </c>
      <c r="BC85">
        <f t="shared" si="142"/>
        <v>373.75164948587758</v>
      </c>
      <c r="BD85">
        <f t="shared" si="143"/>
        <v>1.6370754523573946E-2</v>
      </c>
    </row>
    <row r="86" spans="1:114" x14ac:dyDescent="0.25">
      <c r="A86" s="1">
        <v>65</v>
      </c>
      <c r="B86" s="1" t="s">
        <v>114</v>
      </c>
      <c r="C86" s="1">
        <v>2166.500007789582</v>
      </c>
      <c r="D86" s="1">
        <v>0</v>
      </c>
      <c r="E86">
        <f t="shared" si="116"/>
        <v>14.123221653026805</v>
      </c>
      <c r="F86">
        <f t="shared" si="117"/>
        <v>0.20991886060296497</v>
      </c>
      <c r="G86">
        <f t="shared" si="118"/>
        <v>253.37074070526515</v>
      </c>
      <c r="H86">
        <f t="shared" si="119"/>
        <v>4.914435066109796</v>
      </c>
      <c r="I86">
        <f t="shared" si="120"/>
        <v>1.6701397765228019</v>
      </c>
      <c r="J86">
        <f t="shared" si="121"/>
        <v>23.038196563720703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25.554471969604492</v>
      </c>
      <c r="P86" s="1">
        <v>23.038196563720703</v>
      </c>
      <c r="Q86" s="1">
        <v>26.990566253662109</v>
      </c>
      <c r="R86" s="1">
        <v>399.61459350585937</v>
      </c>
      <c r="S86" s="1">
        <v>380.45291137695312</v>
      </c>
      <c r="T86" s="1">
        <v>11.108395576477051</v>
      </c>
      <c r="U86" s="1">
        <v>16.897056579589844</v>
      </c>
      <c r="V86" s="1">
        <v>23.12750244140625</v>
      </c>
      <c r="W86" s="1">
        <v>35.179401397705078</v>
      </c>
      <c r="X86" s="1">
        <v>500.778564453125</v>
      </c>
      <c r="Y86" s="1">
        <v>1500.179443359375</v>
      </c>
      <c r="Z86" s="1">
        <v>16.68690299987793</v>
      </c>
      <c r="AA86" s="1">
        <v>68.420639038085938</v>
      </c>
      <c r="AB86" s="1">
        <v>-2.6754112243652344</v>
      </c>
      <c r="AC86" s="1">
        <v>0.18064209818840027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0.83463094075520827</v>
      </c>
      <c r="AL86">
        <f t="shared" si="125"/>
        <v>4.9144350661097956E-3</v>
      </c>
      <c r="AM86">
        <f t="shared" si="126"/>
        <v>296.18819656372068</v>
      </c>
      <c r="AN86">
        <f t="shared" si="127"/>
        <v>298.70447196960447</v>
      </c>
      <c r="AO86">
        <f t="shared" si="128"/>
        <v>240.02870557244023</v>
      </c>
      <c r="AP86">
        <f t="shared" si="129"/>
        <v>0.61576102794591214</v>
      </c>
      <c r="AQ86">
        <f t="shared" si="130"/>
        <v>2.8262471855610336</v>
      </c>
      <c r="AR86">
        <f t="shared" si="131"/>
        <v>41.306939328465205</v>
      </c>
      <c r="AS86">
        <f t="shared" si="132"/>
        <v>24.409882748875361</v>
      </c>
      <c r="AT86">
        <f t="shared" si="133"/>
        <v>24.296334266662598</v>
      </c>
      <c r="AU86">
        <f t="shared" si="134"/>
        <v>3.0487040801636653</v>
      </c>
      <c r="AV86">
        <f t="shared" si="135"/>
        <v>0.19547063113568217</v>
      </c>
      <c r="AW86">
        <f t="shared" si="136"/>
        <v>1.1561074090382317</v>
      </c>
      <c r="AX86">
        <f t="shared" si="137"/>
        <v>1.8925966711254336</v>
      </c>
      <c r="AY86">
        <f t="shared" si="138"/>
        <v>0.12338996226542688</v>
      </c>
      <c r="AZ86">
        <f t="shared" si="139"/>
        <v>17.335787992607415</v>
      </c>
      <c r="BA86">
        <f t="shared" si="140"/>
        <v>0.66597135447920164</v>
      </c>
      <c r="BB86">
        <f t="shared" si="141"/>
        <v>43.324008831075886</v>
      </c>
      <c r="BC86">
        <f t="shared" si="142"/>
        <v>373.73940820529862</v>
      </c>
      <c r="BD86">
        <f t="shared" si="143"/>
        <v>1.6371690171962466E-2</v>
      </c>
    </row>
    <row r="87" spans="1:114" x14ac:dyDescent="0.25">
      <c r="A87" s="1">
        <v>66</v>
      </c>
      <c r="B87" s="1" t="s">
        <v>114</v>
      </c>
      <c r="C87" s="1">
        <v>2167.0000077784061</v>
      </c>
      <c r="D87" s="1">
        <v>0</v>
      </c>
      <c r="E87">
        <f t="shared" si="116"/>
        <v>14.136056784430295</v>
      </c>
      <c r="F87">
        <f t="shared" si="117"/>
        <v>0.2098227971561395</v>
      </c>
      <c r="G87">
        <f t="shared" si="118"/>
        <v>253.22862374417946</v>
      </c>
      <c r="H87">
        <f t="shared" si="119"/>
        <v>4.9138342262597012</v>
      </c>
      <c r="I87">
        <f t="shared" si="120"/>
        <v>1.6706401572926775</v>
      </c>
      <c r="J87">
        <f t="shared" si="121"/>
        <v>23.040744781494141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25.557048797607422</v>
      </c>
      <c r="P87" s="1">
        <v>23.040744781494141</v>
      </c>
      <c r="Q87" s="1">
        <v>26.990407943725586</v>
      </c>
      <c r="R87" s="1">
        <v>399.64266967773437</v>
      </c>
      <c r="S87" s="1">
        <v>380.4654541015625</v>
      </c>
      <c r="T87" s="1">
        <v>11.108073234558105</v>
      </c>
      <c r="U87" s="1">
        <v>16.896139144897461</v>
      </c>
      <c r="V87" s="1">
        <v>23.123254776000977</v>
      </c>
      <c r="W87" s="1">
        <v>35.172054290771484</v>
      </c>
      <c r="X87" s="1">
        <v>500.769287109375</v>
      </c>
      <c r="Y87" s="1">
        <v>1500.22314453125</v>
      </c>
      <c r="Z87" s="1">
        <v>16.709209442138672</v>
      </c>
      <c r="AA87" s="1">
        <v>68.4205322265625</v>
      </c>
      <c r="AB87" s="1">
        <v>-2.6754112243652344</v>
      </c>
      <c r="AC87" s="1">
        <v>0.18064209818840027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0.8346154785156249</v>
      </c>
      <c r="AL87">
        <f t="shared" si="125"/>
        <v>4.9138342262597008E-3</v>
      </c>
      <c r="AM87">
        <f t="shared" si="126"/>
        <v>296.19074478149412</v>
      </c>
      <c r="AN87">
        <f t="shared" si="127"/>
        <v>298.7070487976074</v>
      </c>
      <c r="AO87">
        <f t="shared" si="128"/>
        <v>240.03569775978394</v>
      </c>
      <c r="AP87">
        <f t="shared" si="129"/>
        <v>0.61616933291649667</v>
      </c>
      <c r="AQ87">
        <f t="shared" si="130"/>
        <v>2.8266829901606183</v>
      </c>
      <c r="AR87">
        <f t="shared" si="131"/>
        <v>41.313373313153384</v>
      </c>
      <c r="AS87">
        <f t="shared" si="132"/>
        <v>24.417234168255924</v>
      </c>
      <c r="AT87">
        <f t="shared" si="133"/>
        <v>24.298896789550781</v>
      </c>
      <c r="AU87">
        <f t="shared" si="134"/>
        <v>3.0491723525691281</v>
      </c>
      <c r="AV87">
        <f t="shared" si="135"/>
        <v>0.19538733363817926</v>
      </c>
      <c r="AW87">
        <f t="shared" si="136"/>
        <v>1.1560428328679409</v>
      </c>
      <c r="AX87">
        <f t="shared" si="137"/>
        <v>1.8931295197011873</v>
      </c>
      <c r="AY87">
        <f t="shared" si="138"/>
        <v>0.12333685588284492</v>
      </c>
      <c r="AZ87">
        <f t="shared" si="139"/>
        <v>17.326037211576704</v>
      </c>
      <c r="BA87">
        <f t="shared" si="140"/>
        <v>0.66557586507336852</v>
      </c>
      <c r="BB87">
        <f t="shared" si="141"/>
        <v>43.313822639132461</v>
      </c>
      <c r="BC87">
        <f t="shared" si="142"/>
        <v>373.74584972315057</v>
      </c>
      <c r="BD87">
        <f t="shared" si="143"/>
        <v>1.6382433593070417E-2</v>
      </c>
    </row>
    <row r="88" spans="1:114" x14ac:dyDescent="0.25">
      <c r="A88" s="1">
        <v>67</v>
      </c>
      <c r="B88" s="1" t="s">
        <v>115</v>
      </c>
      <c r="C88" s="1">
        <v>2167.5000077672303</v>
      </c>
      <c r="D88" s="1">
        <v>0</v>
      </c>
      <c r="E88">
        <f t="shared" si="116"/>
        <v>14.164667412736705</v>
      </c>
      <c r="F88">
        <f t="shared" si="117"/>
        <v>0.20985046672901558</v>
      </c>
      <c r="G88">
        <f t="shared" si="118"/>
        <v>253.03062858385044</v>
      </c>
      <c r="H88">
        <f t="shared" si="119"/>
        <v>4.9152131727327477</v>
      </c>
      <c r="I88">
        <f t="shared" si="120"/>
        <v>1.6708917579735498</v>
      </c>
      <c r="J88">
        <f t="shared" si="121"/>
        <v>23.042673110961914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25.56005859375</v>
      </c>
      <c r="P88" s="1">
        <v>23.042673110961914</v>
      </c>
      <c r="Q88" s="1">
        <v>26.990402221679688</v>
      </c>
      <c r="R88" s="1">
        <v>399.69580078125</v>
      </c>
      <c r="S88" s="1">
        <v>380.48358154296875</v>
      </c>
      <c r="T88" s="1">
        <v>11.107670783996582</v>
      </c>
      <c r="U88" s="1">
        <v>16.897350311279297</v>
      </c>
      <c r="V88" s="1">
        <v>23.118196487426758</v>
      </c>
      <c r="W88" s="1">
        <v>35.16815185546875</v>
      </c>
      <c r="X88" s="1">
        <v>500.76959228515625</v>
      </c>
      <c r="Y88" s="1">
        <v>1500.2109375</v>
      </c>
      <c r="Z88" s="1">
        <v>16.674213409423828</v>
      </c>
      <c r="AA88" s="1">
        <v>68.420257568359375</v>
      </c>
      <c r="AB88" s="1">
        <v>-2.6754112243652344</v>
      </c>
      <c r="AC88" s="1">
        <v>0.18064209818840027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0.83461598714192697</v>
      </c>
      <c r="AL88">
        <f t="shared" si="125"/>
        <v>4.9152131727327481E-3</v>
      </c>
      <c r="AM88">
        <f t="shared" si="126"/>
        <v>296.19267311096189</v>
      </c>
      <c r="AN88">
        <f t="shared" si="127"/>
        <v>298.71005859374998</v>
      </c>
      <c r="AO88">
        <f t="shared" si="128"/>
        <v>240.0337446348276</v>
      </c>
      <c r="AP88">
        <f t="shared" si="129"/>
        <v>0.61557631594066609</v>
      </c>
      <c r="AQ88">
        <f t="shared" si="130"/>
        <v>2.8270128184940768</v>
      </c>
      <c r="AR88">
        <f t="shared" si="131"/>
        <v>41.318359780647995</v>
      </c>
      <c r="AS88">
        <f t="shared" si="132"/>
        <v>24.421009469368698</v>
      </c>
      <c r="AT88">
        <f t="shared" si="133"/>
        <v>24.301365852355957</v>
      </c>
      <c r="AU88">
        <f t="shared" si="134"/>
        <v>3.0496236056675605</v>
      </c>
      <c r="AV88">
        <f t="shared" si="135"/>
        <v>0.19541132671712588</v>
      </c>
      <c r="AW88">
        <f t="shared" si="136"/>
        <v>1.156121060520527</v>
      </c>
      <c r="AX88">
        <f t="shared" si="137"/>
        <v>1.8935025451470335</v>
      </c>
      <c r="AY88">
        <f t="shared" si="138"/>
        <v>0.1233521526421119</v>
      </c>
      <c r="AZ88">
        <f t="shared" si="139"/>
        <v>17.312420780390923</v>
      </c>
      <c r="BA88">
        <f t="shared" si="140"/>
        <v>0.6650237772619243</v>
      </c>
      <c r="BB88">
        <f t="shared" si="141"/>
        <v>43.312233579200466</v>
      </c>
      <c r="BC88">
        <f t="shared" si="142"/>
        <v>373.75037704210621</v>
      </c>
      <c r="BD88">
        <f t="shared" si="143"/>
        <v>1.6414789689510462E-2</v>
      </c>
    </row>
    <row r="89" spans="1:114" x14ac:dyDescent="0.25">
      <c r="A89" s="1">
        <v>68</v>
      </c>
      <c r="B89" s="1" t="s">
        <v>115</v>
      </c>
      <c r="C89" s="1">
        <v>2168.0000077560544</v>
      </c>
      <c r="D89" s="1">
        <v>0</v>
      </c>
      <c r="E89">
        <f t="shared" si="116"/>
        <v>14.165216408247446</v>
      </c>
      <c r="F89">
        <f t="shared" si="117"/>
        <v>0.20983705754452975</v>
      </c>
      <c r="G89">
        <f t="shared" si="118"/>
        <v>253.04191099430611</v>
      </c>
      <c r="H89">
        <f t="shared" si="119"/>
        <v>4.9161023383986961</v>
      </c>
      <c r="I89">
        <f t="shared" si="120"/>
        <v>1.6712818983370856</v>
      </c>
      <c r="J89">
        <f t="shared" si="121"/>
        <v>23.045520782470703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25.562793731689453</v>
      </c>
      <c r="P89" s="1">
        <v>23.045520782470703</v>
      </c>
      <c r="Q89" s="1">
        <v>26.990940093994141</v>
      </c>
      <c r="R89" s="1">
        <v>399.72412109375</v>
      </c>
      <c r="S89" s="1">
        <v>380.510009765625</v>
      </c>
      <c r="T89" s="1">
        <v>11.107888221740723</v>
      </c>
      <c r="U89" s="1">
        <v>16.898809432983398</v>
      </c>
      <c r="V89" s="1">
        <v>23.114837646484375</v>
      </c>
      <c r="W89" s="1">
        <v>35.165390014648438</v>
      </c>
      <c r="X89" s="1">
        <v>500.75204467773437</v>
      </c>
      <c r="Y89" s="1">
        <v>1500.2625732421875</v>
      </c>
      <c r="Z89" s="1">
        <v>16.674470901489258</v>
      </c>
      <c r="AA89" s="1">
        <v>68.420089721679688</v>
      </c>
      <c r="AB89" s="1">
        <v>-2.6754112243652344</v>
      </c>
      <c r="AC89" s="1">
        <v>0.18064209818840027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0.83458674112955711</v>
      </c>
      <c r="AL89">
        <f t="shared" si="125"/>
        <v>4.9161023383986965E-3</v>
      </c>
      <c r="AM89">
        <f t="shared" si="126"/>
        <v>296.19552078247068</v>
      </c>
      <c r="AN89">
        <f t="shared" si="127"/>
        <v>298.71279373168943</v>
      </c>
      <c r="AO89">
        <f t="shared" si="128"/>
        <v>240.04200635339294</v>
      </c>
      <c r="AP89">
        <f t="shared" si="129"/>
        <v>0.6152006959724986</v>
      </c>
      <c r="AQ89">
        <f t="shared" si="130"/>
        <v>2.8274999559313767</v>
      </c>
      <c r="AR89">
        <f t="shared" si="131"/>
        <v>41.325580943157568</v>
      </c>
      <c r="AS89">
        <f t="shared" si="132"/>
        <v>24.42677151017417</v>
      </c>
      <c r="AT89">
        <f t="shared" si="133"/>
        <v>24.304157257080078</v>
      </c>
      <c r="AU89">
        <f t="shared" si="134"/>
        <v>3.0501338412225771</v>
      </c>
      <c r="AV89">
        <f t="shared" si="135"/>
        <v>0.19539969928365991</v>
      </c>
      <c r="AW89">
        <f t="shared" si="136"/>
        <v>1.1562180575942911</v>
      </c>
      <c r="AX89">
        <f t="shared" si="137"/>
        <v>1.8939157836282861</v>
      </c>
      <c r="AY89">
        <f t="shared" si="138"/>
        <v>0.12334473958089313</v>
      </c>
      <c r="AZ89">
        <f t="shared" si="139"/>
        <v>17.31315025357571</v>
      </c>
      <c r="BA89">
        <f t="shared" si="140"/>
        <v>0.6650072389690016</v>
      </c>
      <c r="BB89">
        <f t="shared" si="141"/>
        <v>43.30826350594964</v>
      </c>
      <c r="BC89">
        <f t="shared" si="142"/>
        <v>373.77654429858967</v>
      </c>
      <c r="BD89">
        <f t="shared" si="143"/>
        <v>1.6412772127753245E-2</v>
      </c>
    </row>
    <row r="90" spans="1:114" x14ac:dyDescent="0.25">
      <c r="A90" s="1">
        <v>69</v>
      </c>
      <c r="B90" s="1" t="s">
        <v>116</v>
      </c>
      <c r="C90" s="1">
        <v>2168.5000077448785</v>
      </c>
      <c r="D90" s="1">
        <v>0</v>
      </c>
      <c r="E90">
        <f t="shared" si="116"/>
        <v>14.171394995281171</v>
      </c>
      <c r="F90">
        <f t="shared" si="117"/>
        <v>0.20969694686710463</v>
      </c>
      <c r="G90">
        <f t="shared" si="118"/>
        <v>252.93939443895178</v>
      </c>
      <c r="H90">
        <f t="shared" si="119"/>
        <v>4.9158105871091644</v>
      </c>
      <c r="I90">
        <f t="shared" si="120"/>
        <v>1.6722091063595541</v>
      </c>
      <c r="J90">
        <f t="shared" si="121"/>
        <v>23.050849914550781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25.565814971923828</v>
      </c>
      <c r="P90" s="1">
        <v>23.050849914550781</v>
      </c>
      <c r="Q90" s="1">
        <v>26.990949630737305</v>
      </c>
      <c r="R90" s="1">
        <v>399.75726318359375</v>
      </c>
      <c r="S90" s="1">
        <v>380.53543090820312</v>
      </c>
      <c r="T90" s="1">
        <v>11.107935905456543</v>
      </c>
      <c r="U90" s="1">
        <v>16.898605346679688</v>
      </c>
      <c r="V90" s="1">
        <v>23.110763549804688</v>
      </c>
      <c r="W90" s="1">
        <v>35.158615112304688</v>
      </c>
      <c r="X90" s="1">
        <v>500.74420166015625</v>
      </c>
      <c r="Y90" s="1">
        <v>1500.2672119140625</v>
      </c>
      <c r="Z90" s="1">
        <v>16.645910263061523</v>
      </c>
      <c r="AA90" s="1">
        <v>68.420005798339844</v>
      </c>
      <c r="AB90" s="1">
        <v>-2.6754112243652344</v>
      </c>
      <c r="AC90" s="1">
        <v>0.18064209818840027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0.83457366943359368</v>
      </c>
      <c r="AL90">
        <f t="shared" si="125"/>
        <v>4.9158105871091647E-3</v>
      </c>
      <c r="AM90">
        <f t="shared" si="126"/>
        <v>296.20084991455076</v>
      </c>
      <c r="AN90">
        <f t="shared" si="127"/>
        <v>298.71581497192381</v>
      </c>
      <c r="AO90">
        <f t="shared" si="128"/>
        <v>240.04274854087635</v>
      </c>
      <c r="AP90">
        <f t="shared" si="129"/>
        <v>0.6150612688415581</v>
      </c>
      <c r="AQ90">
        <f t="shared" si="130"/>
        <v>2.8284117821632351</v>
      </c>
      <c r="AR90">
        <f t="shared" si="131"/>
        <v>41.338958527709799</v>
      </c>
      <c r="AS90">
        <f t="shared" si="132"/>
        <v>24.440353181030112</v>
      </c>
      <c r="AT90">
        <f t="shared" si="133"/>
        <v>24.308332443237305</v>
      </c>
      <c r="AU90">
        <f t="shared" si="134"/>
        <v>3.0508971548435189</v>
      </c>
      <c r="AV90">
        <f t="shared" si="135"/>
        <v>0.19527819975543501</v>
      </c>
      <c r="AW90">
        <f t="shared" si="136"/>
        <v>1.156202675803681</v>
      </c>
      <c r="AX90">
        <f t="shared" si="137"/>
        <v>1.8946944790398379</v>
      </c>
      <c r="AY90">
        <f t="shared" si="138"/>
        <v>0.12326727817776544</v>
      </c>
      <c r="AZ90">
        <f t="shared" si="139"/>
        <v>17.306114834141649</v>
      </c>
      <c r="BA90">
        <f t="shared" si="140"/>
        <v>0.66469341326581644</v>
      </c>
      <c r="BB90">
        <f t="shared" si="141"/>
        <v>43.292108174245669</v>
      </c>
      <c r="BC90">
        <f t="shared" si="142"/>
        <v>373.79902843680247</v>
      </c>
      <c r="BD90">
        <f t="shared" si="143"/>
        <v>1.6412818612218546E-2</v>
      </c>
    </row>
    <row r="91" spans="1:114" x14ac:dyDescent="0.25">
      <c r="A91" s="1">
        <v>70</v>
      </c>
      <c r="B91" s="1" t="s">
        <v>116</v>
      </c>
      <c r="C91" s="1">
        <v>2169.0000077337027</v>
      </c>
      <c r="D91" s="1">
        <v>0</v>
      </c>
      <c r="E91">
        <f t="shared" si="116"/>
        <v>14.162400769230421</v>
      </c>
      <c r="F91">
        <f t="shared" si="117"/>
        <v>0.20966904318081947</v>
      </c>
      <c r="G91">
        <f t="shared" si="118"/>
        <v>253.00722530146896</v>
      </c>
      <c r="H91">
        <f t="shared" si="119"/>
        <v>4.9173670081912126</v>
      </c>
      <c r="I91">
        <f t="shared" si="120"/>
        <v>1.6729381375795804</v>
      </c>
      <c r="J91">
        <f t="shared" si="121"/>
        <v>23.055707931518555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25.569023132324219</v>
      </c>
      <c r="P91" s="1">
        <v>23.055707931518555</v>
      </c>
      <c r="Q91" s="1">
        <v>26.990245819091797</v>
      </c>
      <c r="R91" s="1">
        <v>399.76419067382812</v>
      </c>
      <c r="S91" s="1">
        <v>380.55194091796875</v>
      </c>
      <c r="T91" s="1">
        <v>11.107451438903809</v>
      </c>
      <c r="U91" s="1">
        <v>16.900062561035156</v>
      </c>
      <c r="V91" s="1">
        <v>23.10540771484375</v>
      </c>
      <c r="W91" s="1">
        <v>35.155033111572266</v>
      </c>
      <c r="X91" s="1">
        <v>500.73410034179687</v>
      </c>
      <c r="Y91" s="1">
        <v>1500.260498046875</v>
      </c>
      <c r="Z91" s="1">
        <v>16.60136604309082</v>
      </c>
      <c r="AA91" s="1">
        <v>68.420166015625</v>
      </c>
      <c r="AB91" s="1">
        <v>-2.6754112243652344</v>
      </c>
      <c r="AC91" s="1">
        <v>0.18064209818840027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0.83455683390299473</v>
      </c>
      <c r="AL91">
        <f t="shared" si="125"/>
        <v>4.9173670081912131E-3</v>
      </c>
      <c r="AM91">
        <f t="shared" si="126"/>
        <v>296.20570793151853</v>
      </c>
      <c r="AN91">
        <f t="shared" si="127"/>
        <v>298.7190231323242</v>
      </c>
      <c r="AO91">
        <f t="shared" si="128"/>
        <v>240.04167432215036</v>
      </c>
      <c r="AP91">
        <f t="shared" si="129"/>
        <v>0.61402066969865932</v>
      </c>
      <c r="AQ91">
        <f t="shared" si="130"/>
        <v>2.8292432236800544</v>
      </c>
      <c r="AR91">
        <f t="shared" si="131"/>
        <v>41.35101372063238</v>
      </c>
      <c r="AS91">
        <f t="shared" si="132"/>
        <v>24.450951159597224</v>
      </c>
      <c r="AT91">
        <f t="shared" si="133"/>
        <v>24.312365531921387</v>
      </c>
      <c r="AU91">
        <f t="shared" si="134"/>
        <v>3.0516346485563641</v>
      </c>
      <c r="AV91">
        <f t="shared" si="135"/>
        <v>0.19525400123208564</v>
      </c>
      <c r="AW91">
        <f t="shared" si="136"/>
        <v>1.156305086100474</v>
      </c>
      <c r="AX91">
        <f t="shared" si="137"/>
        <v>1.8953295624558901</v>
      </c>
      <c r="AY91">
        <f t="shared" si="138"/>
        <v>0.12325185064781385</v>
      </c>
      <c r="AZ91">
        <f t="shared" si="139"/>
        <v>17.310796358279145</v>
      </c>
      <c r="BA91">
        <f t="shared" si="140"/>
        <v>0.66484281933016565</v>
      </c>
      <c r="BB91">
        <f t="shared" si="141"/>
        <v>43.283143925874036</v>
      </c>
      <c r="BC91">
        <f t="shared" si="142"/>
        <v>373.81981387087296</v>
      </c>
      <c r="BD91">
        <f t="shared" si="143"/>
        <v>1.6398093629201079E-2</v>
      </c>
    </row>
    <row r="92" spans="1:114" x14ac:dyDescent="0.25">
      <c r="A92" s="1">
        <v>71</v>
      </c>
      <c r="B92" s="1" t="s">
        <v>117</v>
      </c>
      <c r="C92" s="1">
        <v>2169.5000077225268</v>
      </c>
      <c r="D92" s="1">
        <v>0</v>
      </c>
      <c r="E92">
        <f t="shared" si="116"/>
        <v>14.1833465822699</v>
      </c>
      <c r="F92">
        <f t="shared" si="117"/>
        <v>0.20961544511248992</v>
      </c>
      <c r="G92">
        <f t="shared" si="118"/>
        <v>252.78435229711289</v>
      </c>
      <c r="H92">
        <f t="shared" si="119"/>
        <v>4.9193973895893466</v>
      </c>
      <c r="I92">
        <f t="shared" si="120"/>
        <v>1.6740097362961885</v>
      </c>
      <c r="J92">
        <f t="shared" si="121"/>
        <v>23.062311172485352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25.571334838867188</v>
      </c>
      <c r="P92" s="1">
        <v>23.062311172485352</v>
      </c>
      <c r="Q92" s="1">
        <v>26.990032196044922</v>
      </c>
      <c r="R92" s="1">
        <v>399.76788330078125</v>
      </c>
      <c r="S92" s="1">
        <v>380.53005981445312</v>
      </c>
      <c r="T92" s="1">
        <v>11.106048583984375</v>
      </c>
      <c r="U92" s="1">
        <v>16.900949478149414</v>
      </c>
      <c r="V92" s="1">
        <v>23.099281311035156</v>
      </c>
      <c r="W92" s="1">
        <v>35.152000427246094</v>
      </c>
      <c r="X92" s="1">
        <v>500.74246215820312</v>
      </c>
      <c r="Y92" s="1">
        <v>1500.2806396484375</v>
      </c>
      <c r="Z92" s="1">
        <v>16.5684814453125</v>
      </c>
      <c r="AA92" s="1">
        <v>68.420059204101563</v>
      </c>
      <c r="AB92" s="1">
        <v>-2.6754112243652344</v>
      </c>
      <c r="AC92" s="1">
        <v>0.18064209818840027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0.83457077026367177</v>
      </c>
      <c r="AL92">
        <f t="shared" si="125"/>
        <v>4.9193973895893467E-3</v>
      </c>
      <c r="AM92">
        <f t="shared" si="126"/>
        <v>296.21231117248533</v>
      </c>
      <c r="AN92">
        <f t="shared" si="127"/>
        <v>298.72133483886716</v>
      </c>
      <c r="AO92">
        <f t="shared" si="128"/>
        <v>240.04489697832832</v>
      </c>
      <c r="AP92">
        <f t="shared" si="129"/>
        <v>0.61242690640879494</v>
      </c>
      <c r="AQ92">
        <f t="shared" si="130"/>
        <v>2.8303737001967009</v>
      </c>
      <c r="AR92">
        <f t="shared" si="131"/>
        <v>41.367600863271825</v>
      </c>
      <c r="AS92">
        <f t="shared" si="132"/>
        <v>24.466651385122411</v>
      </c>
      <c r="AT92">
        <f t="shared" si="133"/>
        <v>24.31682300567627</v>
      </c>
      <c r="AU92">
        <f t="shared" si="134"/>
        <v>3.0524499269554433</v>
      </c>
      <c r="AV92">
        <f t="shared" si="135"/>
        <v>0.19520751888716542</v>
      </c>
      <c r="AW92">
        <f t="shared" si="136"/>
        <v>1.1563639639005123</v>
      </c>
      <c r="AX92">
        <f t="shared" si="137"/>
        <v>1.8960859630549309</v>
      </c>
      <c r="AY92">
        <f t="shared" si="138"/>
        <v>0.12322221639422734</v>
      </c>
      <c r="AZ92">
        <f t="shared" si="139"/>
        <v>17.295520350038931</v>
      </c>
      <c r="BA92">
        <f t="shared" si="140"/>
        <v>0.66429535795508721</v>
      </c>
      <c r="BB92">
        <f t="shared" si="141"/>
        <v>43.267974135982222</v>
      </c>
      <c r="BC92">
        <f t="shared" si="142"/>
        <v>373.78797613099431</v>
      </c>
      <c r="BD92">
        <f t="shared" si="143"/>
        <v>1.6417988599725836E-2</v>
      </c>
    </row>
    <row r="93" spans="1:114" x14ac:dyDescent="0.25">
      <c r="A93" s="1">
        <v>72</v>
      </c>
      <c r="B93" s="1" t="s">
        <v>117</v>
      </c>
      <c r="C93" s="1">
        <v>2170.0000077113509</v>
      </c>
      <c r="D93" s="1">
        <v>0</v>
      </c>
      <c r="E93">
        <f t="shared" si="116"/>
        <v>14.176512177119024</v>
      </c>
      <c r="F93">
        <f t="shared" si="117"/>
        <v>0.2095062002573283</v>
      </c>
      <c r="G93">
        <f t="shared" si="118"/>
        <v>252.81390094495364</v>
      </c>
      <c r="H93">
        <f t="shared" si="119"/>
        <v>4.9199423985707167</v>
      </c>
      <c r="I93">
        <f t="shared" si="120"/>
        <v>1.6749917652901836</v>
      </c>
      <c r="J93">
        <f t="shared" si="121"/>
        <v>23.068178176879883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25.573753356933594</v>
      </c>
      <c r="P93" s="1">
        <v>23.068178176879883</v>
      </c>
      <c r="Q93" s="1">
        <v>26.99029541015625</v>
      </c>
      <c r="R93" s="1">
        <v>399.7998046875</v>
      </c>
      <c r="S93" s="1">
        <v>380.56954956054687</v>
      </c>
      <c r="T93" s="1">
        <v>11.105732917785645</v>
      </c>
      <c r="U93" s="1">
        <v>16.901315689086914</v>
      </c>
      <c r="V93" s="1">
        <v>23.09526252746582</v>
      </c>
      <c r="W93" s="1">
        <v>35.147640228271484</v>
      </c>
      <c r="X93" s="1">
        <v>500.73883056640625</v>
      </c>
      <c r="Y93" s="1">
        <v>1500.2825927734375</v>
      </c>
      <c r="Z93" s="1">
        <v>16.475194931030273</v>
      </c>
      <c r="AA93" s="1">
        <v>68.419921875</v>
      </c>
      <c r="AB93" s="1">
        <v>-2.6754112243652344</v>
      </c>
      <c r="AC93" s="1">
        <v>0.18064209818840027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0.83456471761067708</v>
      </c>
      <c r="AL93">
        <f t="shared" si="125"/>
        <v>4.9199423985707164E-3</v>
      </c>
      <c r="AM93">
        <f t="shared" si="126"/>
        <v>296.21817817687986</v>
      </c>
      <c r="AN93">
        <f t="shared" si="127"/>
        <v>298.72375335693357</v>
      </c>
      <c r="AO93">
        <f t="shared" si="128"/>
        <v>240.04520947832134</v>
      </c>
      <c r="AP93">
        <f t="shared" si="129"/>
        <v>0.61168975684662386</v>
      </c>
      <c r="AQ93">
        <f t="shared" si="130"/>
        <v>2.831378464322222</v>
      </c>
      <c r="AR93">
        <f t="shared" si="131"/>
        <v>41.382369151122653</v>
      </c>
      <c r="AS93">
        <f t="shared" si="132"/>
        <v>24.481053462035739</v>
      </c>
      <c r="AT93">
        <f t="shared" si="133"/>
        <v>24.320965766906738</v>
      </c>
      <c r="AU93">
        <f t="shared" si="134"/>
        <v>3.0532078146904778</v>
      </c>
      <c r="AV93">
        <f t="shared" si="135"/>
        <v>0.19511277240919753</v>
      </c>
      <c r="AW93">
        <f t="shared" si="136"/>
        <v>1.1563866990320384</v>
      </c>
      <c r="AX93">
        <f t="shared" si="137"/>
        <v>1.8968211156584394</v>
      </c>
      <c r="AY93">
        <f t="shared" si="138"/>
        <v>0.12316181236581385</v>
      </c>
      <c r="AZ93">
        <f t="shared" si="139"/>
        <v>17.297507351567717</v>
      </c>
      <c r="BA93">
        <f t="shared" si="140"/>
        <v>0.66430407066693631</v>
      </c>
      <c r="BB93">
        <f t="shared" si="141"/>
        <v>43.252362294291189</v>
      </c>
      <c r="BC93">
        <f t="shared" si="142"/>
        <v>373.83071462597724</v>
      </c>
      <c r="BD93">
        <f t="shared" si="143"/>
        <v>1.6402280946006952E-2</v>
      </c>
    </row>
    <row r="94" spans="1:114" x14ac:dyDescent="0.25">
      <c r="A94" s="1">
        <v>73</v>
      </c>
      <c r="B94" s="1" t="s">
        <v>118</v>
      </c>
      <c r="C94" s="1">
        <v>2170.500007700175</v>
      </c>
      <c r="D94" s="1">
        <v>0</v>
      </c>
      <c r="E94">
        <f t="shared" si="116"/>
        <v>14.174147723750963</v>
      </c>
      <c r="F94">
        <f t="shared" si="117"/>
        <v>0.20944651152160851</v>
      </c>
      <c r="G94">
        <f t="shared" si="118"/>
        <v>252.80959059062408</v>
      </c>
      <c r="H94">
        <f t="shared" si="119"/>
        <v>4.9211523445119152</v>
      </c>
      <c r="I94">
        <f t="shared" si="120"/>
        <v>1.6758349332727414</v>
      </c>
      <c r="J94">
        <f t="shared" si="121"/>
        <v>23.0731201171875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25.576377868652344</v>
      </c>
      <c r="P94" s="1">
        <v>23.0731201171875</v>
      </c>
      <c r="Q94" s="1">
        <v>26.990365982055664</v>
      </c>
      <c r="R94" s="1">
        <v>399.81082153320312</v>
      </c>
      <c r="S94" s="1">
        <v>380.58358764648437</v>
      </c>
      <c r="T94" s="1">
        <v>11.104632377624512</v>
      </c>
      <c r="U94" s="1">
        <v>16.901391983032227</v>
      </c>
      <c r="V94" s="1">
        <v>23.08934211730957</v>
      </c>
      <c r="W94" s="1">
        <v>35.142269134521484</v>
      </c>
      <c r="X94" s="1">
        <v>500.76025390625</v>
      </c>
      <c r="Y94" s="1">
        <v>1500.3359375</v>
      </c>
      <c r="Z94" s="1">
        <v>16.451910018920898</v>
      </c>
      <c r="AA94" s="1">
        <v>68.419815063476563</v>
      </c>
      <c r="AB94" s="1">
        <v>-2.6754112243652344</v>
      </c>
      <c r="AC94" s="1">
        <v>0.18064209818840027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0.83460042317708327</v>
      </c>
      <c r="AL94">
        <f t="shared" si="125"/>
        <v>4.9211523445119153E-3</v>
      </c>
      <c r="AM94">
        <f t="shared" si="126"/>
        <v>296.22312011718748</v>
      </c>
      <c r="AN94">
        <f t="shared" si="127"/>
        <v>298.72637786865232</v>
      </c>
      <c r="AO94">
        <f t="shared" si="128"/>
        <v>240.05374463438056</v>
      </c>
      <c r="AP94">
        <f t="shared" si="129"/>
        <v>0.61085388527504814</v>
      </c>
      <c r="AQ94">
        <f t="shared" si="130"/>
        <v>2.8322250470671317</v>
      </c>
      <c r="AR94">
        <f t="shared" si="131"/>
        <v>41.394807110184843</v>
      </c>
      <c r="AS94">
        <f t="shared" si="132"/>
        <v>24.493415127152616</v>
      </c>
      <c r="AT94">
        <f t="shared" si="133"/>
        <v>24.324748992919922</v>
      </c>
      <c r="AU94">
        <f t="shared" si="134"/>
        <v>3.0539000717993225</v>
      </c>
      <c r="AV94">
        <f t="shared" si="135"/>
        <v>0.19506100236686225</v>
      </c>
      <c r="AW94">
        <f t="shared" si="136"/>
        <v>1.1563901137943904</v>
      </c>
      <c r="AX94">
        <f t="shared" si="137"/>
        <v>1.8975099580049322</v>
      </c>
      <c r="AY94">
        <f t="shared" si="138"/>
        <v>0.12312880749056204</v>
      </c>
      <c r="AZ94">
        <f t="shared" si="139"/>
        <v>17.297185434483723</v>
      </c>
      <c r="BA94">
        <f t="shared" si="140"/>
        <v>0.66426824171265442</v>
      </c>
      <c r="BB94">
        <f t="shared" si="141"/>
        <v>43.23929052687199</v>
      </c>
      <c r="BC94">
        <f t="shared" si="142"/>
        <v>373.84587665980536</v>
      </c>
      <c r="BD94">
        <f t="shared" si="143"/>
        <v>1.6393924065017353E-2</v>
      </c>
    </row>
    <row r="95" spans="1:114" x14ac:dyDescent="0.25">
      <c r="A95" s="1">
        <v>74</v>
      </c>
      <c r="B95" s="1" t="s">
        <v>118</v>
      </c>
      <c r="C95" s="1">
        <v>2171.0000076889992</v>
      </c>
      <c r="D95" s="1">
        <v>0</v>
      </c>
      <c r="E95">
        <f t="shared" si="116"/>
        <v>14.184869537141234</v>
      </c>
      <c r="F95">
        <f t="shared" si="117"/>
        <v>0.20945265281795439</v>
      </c>
      <c r="G95">
        <f t="shared" si="118"/>
        <v>252.71004490886429</v>
      </c>
      <c r="H95">
        <f t="shared" si="119"/>
        <v>4.9239702178285798</v>
      </c>
      <c r="I95">
        <f t="shared" si="120"/>
        <v>1.6767293762923237</v>
      </c>
      <c r="J95">
        <f t="shared" si="121"/>
        <v>23.079181671142578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25.578790664672852</v>
      </c>
      <c r="P95" s="1">
        <v>23.079181671142578</v>
      </c>
      <c r="Q95" s="1">
        <v>26.990388870239258</v>
      </c>
      <c r="R95" s="1">
        <v>399.8134765625</v>
      </c>
      <c r="S95" s="1">
        <v>380.5726318359375</v>
      </c>
      <c r="T95" s="1">
        <v>11.103614807128906</v>
      </c>
      <c r="U95" s="1">
        <v>16.903543472290039</v>
      </c>
      <c r="V95" s="1">
        <v>23.083860397338867</v>
      </c>
      <c r="W95" s="1">
        <v>35.141624450683594</v>
      </c>
      <c r="X95" s="1">
        <v>500.77212524414062</v>
      </c>
      <c r="Y95" s="1">
        <v>1500.337646484375</v>
      </c>
      <c r="Z95" s="1">
        <v>16.374607086181641</v>
      </c>
      <c r="AA95" s="1">
        <v>68.419639587402344</v>
      </c>
      <c r="AB95" s="1">
        <v>-2.6754112243652344</v>
      </c>
      <c r="AC95" s="1">
        <v>0.18064209818840027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0.83462020874023424</v>
      </c>
      <c r="AL95">
        <f t="shared" si="125"/>
        <v>4.9239702178285796E-3</v>
      </c>
      <c r="AM95">
        <f t="shared" si="126"/>
        <v>296.22918167114256</v>
      </c>
      <c r="AN95">
        <f t="shared" si="127"/>
        <v>298.72879066467283</v>
      </c>
      <c r="AO95">
        <f t="shared" si="128"/>
        <v>240.05401807187445</v>
      </c>
      <c r="AP95">
        <f t="shared" si="129"/>
        <v>0.60889883346281082</v>
      </c>
      <c r="AQ95">
        <f t="shared" si="130"/>
        <v>2.8332637284163957</v>
      </c>
      <c r="AR95">
        <f t="shared" si="131"/>
        <v>41.410094316516478</v>
      </c>
      <c r="AS95">
        <f t="shared" si="132"/>
        <v>24.506550844226439</v>
      </c>
      <c r="AT95">
        <f t="shared" si="133"/>
        <v>24.328986167907715</v>
      </c>
      <c r="AU95">
        <f t="shared" si="134"/>
        <v>3.0546755556708316</v>
      </c>
      <c r="AV95">
        <f t="shared" si="135"/>
        <v>0.19506632901268289</v>
      </c>
      <c r="AW95">
        <f t="shared" si="136"/>
        <v>1.1565343521240721</v>
      </c>
      <c r="AX95">
        <f t="shared" si="137"/>
        <v>1.8981412035467595</v>
      </c>
      <c r="AY95">
        <f t="shared" si="138"/>
        <v>0.12313220337079486</v>
      </c>
      <c r="AZ95">
        <f t="shared" si="139"/>
        <v>17.290330192780754</v>
      </c>
      <c r="BA95">
        <f t="shared" si="140"/>
        <v>0.6640257963105608</v>
      </c>
      <c r="BB95">
        <f t="shared" si="141"/>
        <v>43.229419830947691</v>
      </c>
      <c r="BC95">
        <f t="shared" si="142"/>
        <v>373.82982421267161</v>
      </c>
      <c r="BD95">
        <f t="shared" si="143"/>
        <v>1.6403284081460759E-2</v>
      </c>
    </row>
    <row r="96" spans="1:114" x14ac:dyDescent="0.25">
      <c r="A96" s="1">
        <v>75</v>
      </c>
      <c r="B96" s="1" t="s">
        <v>119</v>
      </c>
      <c r="C96" s="1">
        <v>2171.5000076778233</v>
      </c>
      <c r="D96" s="1">
        <v>0</v>
      </c>
      <c r="E96">
        <f t="shared" si="116"/>
        <v>14.181257623141441</v>
      </c>
      <c r="F96">
        <f t="shared" si="117"/>
        <v>0.20931627695690461</v>
      </c>
      <c r="G96">
        <f t="shared" si="118"/>
        <v>252.67181439305085</v>
      </c>
      <c r="H96">
        <f t="shared" si="119"/>
        <v>4.9242405728125584</v>
      </c>
      <c r="I96">
        <f t="shared" si="120"/>
        <v>1.6778233828166849</v>
      </c>
      <c r="J96">
        <f t="shared" si="121"/>
        <v>23.085422515869141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25.581443786621094</v>
      </c>
      <c r="P96" s="1">
        <v>23.085422515869141</v>
      </c>
      <c r="Q96" s="1">
        <v>26.990812301635742</v>
      </c>
      <c r="R96" s="1">
        <v>399.82022094726562</v>
      </c>
      <c r="S96" s="1">
        <v>380.58355712890625</v>
      </c>
      <c r="T96" s="1">
        <v>11.102974891662598</v>
      </c>
      <c r="U96" s="1">
        <v>16.90321159362793</v>
      </c>
      <c r="V96" s="1">
        <v>23.078863143920898</v>
      </c>
      <c r="W96" s="1">
        <v>35.135353088378906</v>
      </c>
      <c r="X96" s="1">
        <v>500.773193359375</v>
      </c>
      <c r="Y96" s="1">
        <v>1500.36181640625</v>
      </c>
      <c r="Z96" s="1">
        <v>16.348329544067383</v>
      </c>
      <c r="AA96" s="1">
        <v>68.419548034667969</v>
      </c>
      <c r="AB96" s="1">
        <v>-2.6754112243652344</v>
      </c>
      <c r="AC96" s="1">
        <v>0.18064209818840027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0.83462198893229156</v>
      </c>
      <c r="AL96">
        <f t="shared" si="125"/>
        <v>4.9242405728125585E-3</v>
      </c>
      <c r="AM96">
        <f t="shared" si="126"/>
        <v>296.23542251586912</v>
      </c>
      <c r="AN96">
        <f t="shared" si="127"/>
        <v>298.73144378662107</v>
      </c>
      <c r="AO96">
        <f t="shared" si="128"/>
        <v>240.05788525928801</v>
      </c>
      <c r="AP96">
        <f t="shared" si="129"/>
        <v>0.60832967150272865</v>
      </c>
      <c r="AQ96">
        <f t="shared" si="130"/>
        <v>2.8343334803870674</v>
      </c>
      <c r="AR96">
        <f t="shared" si="131"/>
        <v>41.425784908004943</v>
      </c>
      <c r="AS96">
        <f t="shared" si="132"/>
        <v>24.522573314377013</v>
      </c>
      <c r="AT96">
        <f t="shared" si="133"/>
        <v>24.333433151245117</v>
      </c>
      <c r="AU96">
        <f t="shared" si="134"/>
        <v>3.0554896236111766</v>
      </c>
      <c r="AV96">
        <f t="shared" si="135"/>
        <v>0.19494803852568754</v>
      </c>
      <c r="AW96">
        <f t="shared" si="136"/>
        <v>1.1565100975703826</v>
      </c>
      <c r="AX96">
        <f t="shared" si="137"/>
        <v>1.898979526040794</v>
      </c>
      <c r="AY96">
        <f t="shared" si="138"/>
        <v>0.12305679043358972</v>
      </c>
      <c r="AZ96">
        <f t="shared" si="139"/>
        <v>17.287691341872051</v>
      </c>
      <c r="BA96">
        <f t="shared" si="140"/>
        <v>0.66390628197179102</v>
      </c>
      <c r="BB96">
        <f t="shared" si="141"/>
        <v>43.21083085408867</v>
      </c>
      <c r="BC96">
        <f t="shared" si="142"/>
        <v>373.84246643657076</v>
      </c>
      <c r="BD96">
        <f t="shared" si="143"/>
        <v>1.6391501219559557E-2</v>
      </c>
      <c r="BE96">
        <f>AVERAGE(E82:E96)</f>
        <v>14.159987292368378</v>
      </c>
      <c r="BF96">
        <f>AVERAGE(O82:O96)</f>
        <v>25.563091532389322</v>
      </c>
      <c r="BG96">
        <f>AVERAGE(P82:P96)</f>
        <v>23.051176325480142</v>
      </c>
      <c r="BH96" t="e">
        <f>AVERAGE(B82:B96)</f>
        <v>#DIV/0!</v>
      </c>
      <c r="BI96">
        <f t="shared" ref="BI96:DJ96" si="144">AVERAGE(C82:C96)</f>
        <v>2168.0333410886428</v>
      </c>
      <c r="BJ96">
        <f t="shared" si="144"/>
        <v>0</v>
      </c>
      <c r="BK96">
        <f t="shared" si="144"/>
        <v>14.159987292368378</v>
      </c>
      <c r="BL96">
        <f t="shared" si="144"/>
        <v>0.20971882429229421</v>
      </c>
      <c r="BM96">
        <f t="shared" si="144"/>
        <v>253.01561057579295</v>
      </c>
      <c r="BN96">
        <f t="shared" si="144"/>
        <v>4.9164585104890106</v>
      </c>
      <c r="BO96">
        <f t="shared" si="144"/>
        <v>1.6722773808465763</v>
      </c>
      <c r="BP96">
        <f t="shared" si="144"/>
        <v>23.051176325480142</v>
      </c>
      <c r="BQ96">
        <f t="shared" si="144"/>
        <v>6</v>
      </c>
      <c r="BR96">
        <f t="shared" si="144"/>
        <v>1.4200000166893005</v>
      </c>
      <c r="BS96">
        <f t="shared" si="144"/>
        <v>1</v>
      </c>
      <c r="BT96">
        <f t="shared" si="144"/>
        <v>2.8400000333786011</v>
      </c>
      <c r="BU96">
        <f t="shared" si="144"/>
        <v>25.563091532389322</v>
      </c>
      <c r="BV96">
        <f t="shared" si="144"/>
        <v>23.051176325480142</v>
      </c>
      <c r="BW96">
        <f t="shared" si="144"/>
        <v>26.990620676676432</v>
      </c>
      <c r="BX96">
        <f t="shared" si="144"/>
        <v>399.71677246093748</v>
      </c>
      <c r="BY96">
        <f t="shared" si="144"/>
        <v>380.50948486328127</v>
      </c>
      <c r="BZ96">
        <f t="shared" si="144"/>
        <v>11.107236289978028</v>
      </c>
      <c r="CA96">
        <f t="shared" si="144"/>
        <v>16.898363240559895</v>
      </c>
      <c r="CB96">
        <f t="shared" si="144"/>
        <v>23.113164138793945</v>
      </c>
      <c r="CC96">
        <f t="shared" si="144"/>
        <v>35.163971964518232</v>
      </c>
      <c r="CD96">
        <f t="shared" si="144"/>
        <v>500.77077433268227</v>
      </c>
      <c r="CE96">
        <f t="shared" si="144"/>
        <v>1500.2437825520833</v>
      </c>
      <c r="CF96">
        <f t="shared" si="144"/>
        <v>16.568824132283527</v>
      </c>
      <c r="CG96">
        <f t="shared" si="144"/>
        <v>68.420337931315103</v>
      </c>
      <c r="CH96">
        <f t="shared" si="144"/>
        <v>-2.6754112243652344</v>
      </c>
      <c r="CI96">
        <f t="shared" si="144"/>
        <v>0.18064209818840027</v>
      </c>
      <c r="CJ96">
        <f t="shared" si="144"/>
        <v>1</v>
      </c>
      <c r="CK96">
        <f t="shared" si="144"/>
        <v>-0.21956524252891541</v>
      </c>
      <c r="CL96">
        <f t="shared" si="144"/>
        <v>2.737391471862793</v>
      </c>
      <c r="CM96">
        <f t="shared" si="144"/>
        <v>1</v>
      </c>
      <c r="CN96">
        <f t="shared" si="144"/>
        <v>0</v>
      </c>
      <c r="CO96">
        <f t="shared" si="144"/>
        <v>0.15999999642372131</v>
      </c>
      <c r="CP96">
        <f t="shared" si="144"/>
        <v>111115</v>
      </c>
      <c r="CQ96">
        <f t="shared" si="144"/>
        <v>0.83461795722113696</v>
      </c>
      <c r="CR96">
        <f t="shared" si="144"/>
        <v>4.9164585104890099E-3</v>
      </c>
      <c r="CS96">
        <f t="shared" si="144"/>
        <v>296.20117632548016</v>
      </c>
      <c r="CT96">
        <f t="shared" si="144"/>
        <v>298.71309153238934</v>
      </c>
      <c r="CU96">
        <f t="shared" si="144"/>
        <v>240.03899984304346</v>
      </c>
      <c r="CV96">
        <f t="shared" si="144"/>
        <v>0.61426201679541725</v>
      </c>
      <c r="CW96">
        <f t="shared" si="144"/>
        <v>2.8284691025803963</v>
      </c>
      <c r="CX96">
        <f t="shared" si="144"/>
        <v>41.339595953060929</v>
      </c>
      <c r="CY96">
        <f t="shared" si="144"/>
        <v>24.441232712501026</v>
      </c>
      <c r="CZ96">
        <f t="shared" si="144"/>
        <v>24.307133928934732</v>
      </c>
      <c r="DA96">
        <f t="shared" si="144"/>
        <v>3.0506790447580499</v>
      </c>
      <c r="DB96">
        <f t="shared" si="144"/>
        <v>0.19529716055501359</v>
      </c>
      <c r="DC96">
        <f t="shared" si="144"/>
        <v>1.1561917217338196</v>
      </c>
      <c r="DD96">
        <f t="shared" si="144"/>
        <v>1.8944873230242303</v>
      </c>
      <c r="DE96">
        <f t="shared" si="144"/>
        <v>0.12327936745309251</v>
      </c>
      <c r="DF96">
        <f t="shared" si="144"/>
        <v>17.311413674276572</v>
      </c>
      <c r="DG96">
        <f t="shared" si="144"/>
        <v>0.66493911918173554</v>
      </c>
      <c r="DH96">
        <f t="shared" si="144"/>
        <v>43.291372524490271</v>
      </c>
      <c r="DI96">
        <f t="shared" si="144"/>
        <v>373.77850506749729</v>
      </c>
      <c r="DJ96">
        <f t="shared" si="144"/>
        <v>1.6400211998829392E-2</v>
      </c>
    </row>
    <row r="97" spans="1:56" x14ac:dyDescent="0.25">
      <c r="A97" s="1" t="s">
        <v>9</v>
      </c>
      <c r="B97" s="1" t="s">
        <v>120</v>
      </c>
    </row>
    <row r="98" spans="1:56" x14ac:dyDescent="0.25">
      <c r="A98" s="1" t="s">
        <v>9</v>
      </c>
      <c r="B98" s="1" t="s">
        <v>121</v>
      </c>
    </row>
    <row r="99" spans="1:56" x14ac:dyDescent="0.25">
      <c r="A99" s="1">
        <v>76</v>
      </c>
      <c r="B99" s="1" t="s">
        <v>122</v>
      </c>
      <c r="C99" s="1">
        <v>2460.0000070407987</v>
      </c>
      <c r="D99" s="1">
        <v>0</v>
      </c>
      <c r="E99">
        <f t="shared" ref="E99:E113" si="145">(R99-S99*(1000-T99)/(1000-U99))*AK99</f>
        <v>13.691247987065337</v>
      </c>
      <c r="F99">
        <f t="shared" ref="F99:F113" si="146">IF(AV99&lt;&gt;0,1/(1/AV99-1/N99),0)</f>
        <v>0.17284053309193217</v>
      </c>
      <c r="G99">
        <f t="shared" ref="G99:G113" si="147">((AY99-AL99/2)*S99-E99)/(AY99+AL99/2)</f>
        <v>231.99143685857288</v>
      </c>
      <c r="H99">
        <f t="shared" ref="H99:H113" si="148">AL99*1000</f>
        <v>5.0313674628998744</v>
      </c>
      <c r="I99">
        <f t="shared" ref="I99:I113" si="149">(AQ99-AW99)</f>
        <v>2.0342550695839936</v>
      </c>
      <c r="J99">
        <f t="shared" ref="J99:J113" si="150">(P99+AP99*D99)</f>
        <v>26.947559356689453</v>
      </c>
      <c r="K99" s="1">
        <v>6</v>
      </c>
      <c r="L99">
        <f t="shared" ref="L99:L113" si="151">(K99*AE99+AF99)</f>
        <v>1.4200000166893005</v>
      </c>
      <c r="M99" s="1">
        <v>1</v>
      </c>
      <c r="N99">
        <f t="shared" ref="N99:N113" si="152">L99*(M99+1)*(M99+1)/(M99*M99+1)</f>
        <v>2.8400000333786011</v>
      </c>
      <c r="O99" s="1">
        <v>30.215129852294922</v>
      </c>
      <c r="P99" s="1">
        <v>26.947559356689453</v>
      </c>
      <c r="Q99" s="1">
        <v>32.067100524902344</v>
      </c>
      <c r="R99" s="1">
        <v>399.06961059570312</v>
      </c>
      <c r="S99" s="1">
        <v>380.34011840820312</v>
      </c>
      <c r="T99" s="1">
        <v>16.514078140258789</v>
      </c>
      <c r="U99" s="1">
        <v>22.417516708374023</v>
      </c>
      <c r="V99" s="1">
        <v>26.196603775024414</v>
      </c>
      <c r="W99" s="1">
        <v>35.56134033203125</v>
      </c>
      <c r="X99" s="1">
        <v>499.90289306640625</v>
      </c>
      <c r="Y99" s="1">
        <v>1499.28759765625</v>
      </c>
      <c r="Z99" s="1">
        <v>19.563848495483398</v>
      </c>
      <c r="AA99" s="1">
        <v>68.423980712890625</v>
      </c>
      <c r="AB99" s="1">
        <v>-2.6524925231933594</v>
      </c>
      <c r="AC99" s="1">
        <v>0.10937210917472839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ref="AK99:AK113" si="153">X99*0.000001/(K99*0.0001)</f>
        <v>0.83317148844401023</v>
      </c>
      <c r="AL99">
        <f t="shared" ref="AL99:AL113" si="154">(U99-T99)/(1000-U99)*AK99</f>
        <v>5.0313674628998739E-3</v>
      </c>
      <c r="AM99">
        <f t="shared" ref="AM99:AM113" si="155">(P99+273.15)</f>
        <v>300.09755935668943</v>
      </c>
      <c r="AN99">
        <f t="shared" ref="AN99:AN113" si="156">(O99+273.15)</f>
        <v>303.3651298522949</v>
      </c>
      <c r="AO99">
        <f t="shared" ref="AO99:AO113" si="157">(Y99*AG99+Z99*AH99)*AI99</f>
        <v>239.88601026312972</v>
      </c>
      <c r="AP99">
        <f t="shared" ref="AP99:AP113" si="158">((AO99+0.00000010773*(AN99^4-AM99^4))-AL99*44100)/(L99*51.4+0.00000043092*AM99^3)</f>
        <v>0.66974727528222822</v>
      </c>
      <c r="AQ99">
        <f t="shared" ref="AQ99:AQ113" si="159">0.61365*EXP(17.502*J99/(240.97+J99))</f>
        <v>3.5681508004686813</v>
      </c>
      <c r="AR99">
        <f t="shared" ref="AR99:AR113" si="160">AQ99*1000/AA99</f>
        <v>52.147664653431441</v>
      </c>
      <c r="AS99">
        <f t="shared" ref="AS99:AS113" si="161">(AR99-U99)</f>
        <v>29.730147945057418</v>
      </c>
      <c r="AT99">
        <f t="shared" ref="AT99:AT113" si="162">IF(D99,P99,(O99+P99)/2)</f>
        <v>28.581344604492187</v>
      </c>
      <c r="AU99">
        <f t="shared" ref="AU99:AU113" si="163">0.61365*EXP(17.502*AT99/(240.97+AT99))</f>
        <v>3.9253654960562265</v>
      </c>
      <c r="AV99">
        <f t="shared" ref="AV99:AV113" si="164">IF(AS99&lt;&gt;0,(1000-(AR99+U99)/2)/AS99*AL99,0)</f>
        <v>0.16292502338592083</v>
      </c>
      <c r="AW99">
        <f t="shared" ref="AW99:AW113" si="165">U99*AA99/1000</f>
        <v>1.5338957308846874</v>
      </c>
      <c r="AX99">
        <f t="shared" ref="AX99:AX113" si="166">(AU99-AW99)</f>
        <v>2.3914697651715393</v>
      </c>
      <c r="AY99">
        <f t="shared" ref="AY99:AY113" si="167">1/(1.6/F99+1.37/N99)</f>
        <v>0.10267486276113362</v>
      </c>
      <c r="AZ99">
        <f t="shared" ref="AZ99:AZ113" si="168">G99*AA99*0.001</f>
        <v>15.873777601166774</v>
      </c>
      <c r="BA99">
        <f t="shared" ref="BA99:BA113" si="169">G99/S99</f>
        <v>0.60995783939254655</v>
      </c>
      <c r="BB99">
        <f t="shared" ref="BB99:BB113" si="170">(1-AL99*AA99/AQ99/F99)*100</f>
        <v>44.177976434748402</v>
      </c>
      <c r="BC99">
        <f t="shared" ref="BC99:BC113" si="171">(S99-E99/(N99/1.35))</f>
        <v>373.83195482887044</v>
      </c>
      <c r="BD99">
        <f t="shared" ref="BD99:BD113" si="172">E99*BB99/100/BC99</f>
        <v>1.6179773374690579E-2</v>
      </c>
    </row>
    <row r="100" spans="1:56" x14ac:dyDescent="0.25">
      <c r="A100" s="1">
        <v>77</v>
      </c>
      <c r="B100" s="1" t="s">
        <v>122</v>
      </c>
      <c r="C100" s="1">
        <v>2460.0000070407987</v>
      </c>
      <c r="D100" s="1">
        <v>0</v>
      </c>
      <c r="E100">
        <f t="shared" si="145"/>
        <v>13.691247987065337</v>
      </c>
      <c r="F100">
        <f t="shared" si="146"/>
        <v>0.17284053309193217</v>
      </c>
      <c r="G100">
        <f t="shared" si="147"/>
        <v>231.99143685857288</v>
      </c>
      <c r="H100">
        <f t="shared" si="148"/>
        <v>5.0313674628998744</v>
      </c>
      <c r="I100">
        <f t="shared" si="149"/>
        <v>2.0342550695839936</v>
      </c>
      <c r="J100">
        <f t="shared" si="150"/>
        <v>26.947559356689453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30.215129852294922</v>
      </c>
      <c r="P100" s="1">
        <v>26.947559356689453</v>
      </c>
      <c r="Q100" s="1">
        <v>32.067100524902344</v>
      </c>
      <c r="R100" s="1">
        <v>399.06961059570312</v>
      </c>
      <c r="S100" s="1">
        <v>380.34011840820312</v>
      </c>
      <c r="T100" s="1">
        <v>16.514078140258789</v>
      </c>
      <c r="U100" s="1">
        <v>22.417516708374023</v>
      </c>
      <c r="V100" s="1">
        <v>26.196603775024414</v>
      </c>
      <c r="W100" s="1">
        <v>35.56134033203125</v>
      </c>
      <c r="X100" s="1">
        <v>499.90289306640625</v>
      </c>
      <c r="Y100" s="1">
        <v>1499.28759765625</v>
      </c>
      <c r="Z100" s="1">
        <v>19.563848495483398</v>
      </c>
      <c r="AA100" s="1">
        <v>68.423980712890625</v>
      </c>
      <c r="AB100" s="1">
        <v>-2.6524925231933594</v>
      </c>
      <c r="AC100" s="1">
        <v>0.10937210917472839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0.83317148844401023</v>
      </c>
      <c r="AL100">
        <f t="shared" si="154"/>
        <v>5.0313674628998739E-3</v>
      </c>
      <c r="AM100">
        <f t="shared" si="155"/>
        <v>300.09755935668943</v>
      </c>
      <c r="AN100">
        <f t="shared" si="156"/>
        <v>303.3651298522949</v>
      </c>
      <c r="AO100">
        <f t="shared" si="157"/>
        <v>239.88601026312972</v>
      </c>
      <c r="AP100">
        <f t="shared" si="158"/>
        <v>0.66974727528222822</v>
      </c>
      <c r="AQ100">
        <f t="shared" si="159"/>
        <v>3.5681508004686813</v>
      </c>
      <c r="AR100">
        <f t="shared" si="160"/>
        <v>52.147664653431441</v>
      </c>
      <c r="AS100">
        <f t="shared" si="161"/>
        <v>29.730147945057418</v>
      </c>
      <c r="AT100">
        <f t="shared" si="162"/>
        <v>28.581344604492187</v>
      </c>
      <c r="AU100">
        <f t="shared" si="163"/>
        <v>3.9253654960562265</v>
      </c>
      <c r="AV100">
        <f t="shared" si="164"/>
        <v>0.16292502338592083</v>
      </c>
      <c r="AW100">
        <f t="shared" si="165"/>
        <v>1.5338957308846874</v>
      </c>
      <c r="AX100">
        <f t="shared" si="166"/>
        <v>2.3914697651715393</v>
      </c>
      <c r="AY100">
        <f t="shared" si="167"/>
        <v>0.10267486276113362</v>
      </c>
      <c r="AZ100">
        <f t="shared" si="168"/>
        <v>15.873777601166774</v>
      </c>
      <c r="BA100">
        <f t="shared" si="169"/>
        <v>0.60995783939254655</v>
      </c>
      <c r="BB100">
        <f t="shared" si="170"/>
        <v>44.177976434748402</v>
      </c>
      <c r="BC100">
        <f t="shared" si="171"/>
        <v>373.83195482887044</v>
      </c>
      <c r="BD100">
        <f t="shared" si="172"/>
        <v>1.6179773374690579E-2</v>
      </c>
    </row>
    <row r="101" spans="1:56" x14ac:dyDescent="0.25">
      <c r="A101" s="1">
        <v>78</v>
      </c>
      <c r="B101" s="1" t="s">
        <v>123</v>
      </c>
      <c r="C101" s="1">
        <v>2460.5000070296228</v>
      </c>
      <c r="D101" s="1">
        <v>0</v>
      </c>
      <c r="E101">
        <f t="shared" si="145"/>
        <v>13.738424497000326</v>
      </c>
      <c r="F101">
        <f t="shared" si="146"/>
        <v>0.17242260724130298</v>
      </c>
      <c r="G101">
        <f t="shared" si="147"/>
        <v>231.15512563452194</v>
      </c>
      <c r="H101">
        <f t="shared" si="148"/>
        <v>5.0372676108089021</v>
      </c>
      <c r="I101">
        <f t="shared" si="149"/>
        <v>2.0411547251506024</v>
      </c>
      <c r="J101">
        <f t="shared" si="150"/>
        <v>26.982166290283203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30.215898513793945</v>
      </c>
      <c r="P101" s="1">
        <v>26.982166290283203</v>
      </c>
      <c r="Q101" s="1">
        <v>32.066749572753906</v>
      </c>
      <c r="R101" s="1">
        <v>399.091552734375</v>
      </c>
      <c r="S101" s="1">
        <v>380.30224609375</v>
      </c>
      <c r="T101" s="1">
        <v>16.512474060058594</v>
      </c>
      <c r="U101" s="1">
        <v>22.423030853271484</v>
      </c>
      <c r="V101" s="1">
        <v>26.192642211914063</v>
      </c>
      <c r="W101" s="1">
        <v>35.568164825439453</v>
      </c>
      <c r="X101" s="1">
        <v>499.883544921875</v>
      </c>
      <c r="Y101" s="1">
        <v>1499.3643798828125</v>
      </c>
      <c r="Z101" s="1">
        <v>19.558792114257812</v>
      </c>
      <c r="AA101" s="1">
        <v>68.423301696777344</v>
      </c>
      <c r="AB101" s="1">
        <v>-2.6524925231933594</v>
      </c>
      <c r="AC101" s="1">
        <v>0.10937210917472839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0.83313924153645824</v>
      </c>
      <c r="AL101">
        <f t="shared" si="154"/>
        <v>5.0372676108089024E-3</v>
      </c>
      <c r="AM101">
        <f t="shared" si="155"/>
        <v>300.13216629028318</v>
      </c>
      <c r="AN101">
        <f t="shared" si="156"/>
        <v>303.36589851379392</v>
      </c>
      <c r="AO101">
        <f t="shared" si="157"/>
        <v>239.89829541910512</v>
      </c>
      <c r="AP101">
        <f t="shared" si="158"/>
        <v>0.66213285143109979</v>
      </c>
      <c r="AQ101">
        <f t="shared" si="159"/>
        <v>3.5754125301801438</v>
      </c>
      <c r="AR101">
        <f t="shared" si="160"/>
        <v>52.254311638231592</v>
      </c>
      <c r="AS101">
        <f t="shared" si="161"/>
        <v>29.831280784960107</v>
      </c>
      <c r="AT101">
        <f t="shared" si="162"/>
        <v>28.599032402038574</v>
      </c>
      <c r="AU101">
        <f t="shared" si="163"/>
        <v>3.9293974537138157</v>
      </c>
      <c r="AV101">
        <f t="shared" si="164"/>
        <v>0.16255362169889889</v>
      </c>
      <c r="AW101">
        <f t="shared" si="165"/>
        <v>1.5342578050295415</v>
      </c>
      <c r="AX101">
        <f t="shared" si="166"/>
        <v>2.3951396486842742</v>
      </c>
      <c r="AY101">
        <f t="shared" si="167"/>
        <v>0.1024388647729578</v>
      </c>
      <c r="AZ101">
        <f t="shared" si="168"/>
        <v>15.816396900047364</v>
      </c>
      <c r="BA101">
        <f t="shared" si="169"/>
        <v>0.60781951200345752</v>
      </c>
      <c r="BB101">
        <f t="shared" si="170"/>
        <v>44.091391284252836</v>
      </c>
      <c r="BC101">
        <f t="shared" si="171"/>
        <v>373.77165706101459</v>
      </c>
      <c r="BD101">
        <f t="shared" si="172"/>
        <v>1.6206318448258466E-2</v>
      </c>
    </row>
    <row r="102" spans="1:56" x14ac:dyDescent="0.25">
      <c r="A102" s="1">
        <v>79</v>
      </c>
      <c r="B102" s="1" t="s">
        <v>123</v>
      </c>
      <c r="C102" s="1">
        <v>2461.0000070184469</v>
      </c>
      <c r="D102" s="1">
        <v>0</v>
      </c>
      <c r="E102">
        <f t="shared" si="145"/>
        <v>13.762163473206648</v>
      </c>
      <c r="F102">
        <f t="shared" si="146"/>
        <v>0.17198879042159296</v>
      </c>
      <c r="G102">
        <f t="shared" si="147"/>
        <v>230.51253885427556</v>
      </c>
      <c r="H102">
        <f t="shared" si="148"/>
        <v>5.045962745823612</v>
      </c>
      <c r="I102">
        <f t="shared" si="149"/>
        <v>2.0493823940794247</v>
      </c>
      <c r="J102">
        <f t="shared" si="150"/>
        <v>27.024309158325195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30.217216491699219</v>
      </c>
      <c r="P102" s="1">
        <v>27.024309158325195</v>
      </c>
      <c r="Q102" s="1">
        <v>32.066783905029297</v>
      </c>
      <c r="R102" s="1">
        <v>399.08013916015625</v>
      </c>
      <c r="S102" s="1">
        <v>380.25863647460937</v>
      </c>
      <c r="T102" s="1">
        <v>16.511684417724609</v>
      </c>
      <c r="U102" s="1">
        <v>22.43238639831543</v>
      </c>
      <c r="V102" s="1">
        <v>26.18928337097168</v>
      </c>
      <c r="W102" s="1">
        <v>35.580146789550781</v>
      </c>
      <c r="X102" s="1">
        <v>499.88360595703125</v>
      </c>
      <c r="Y102" s="1">
        <v>1499.3936767578125</v>
      </c>
      <c r="Z102" s="1">
        <v>19.654256820678711</v>
      </c>
      <c r="AA102" s="1">
        <v>68.4229736328125</v>
      </c>
      <c r="AB102" s="1">
        <v>-2.6524925231933594</v>
      </c>
      <c r="AC102" s="1">
        <v>0.10937210917472839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0.83313934326171857</v>
      </c>
      <c r="AL102">
        <f t="shared" si="154"/>
        <v>5.0459627458236123E-3</v>
      </c>
      <c r="AM102">
        <f t="shared" si="155"/>
        <v>300.17430915832517</v>
      </c>
      <c r="AN102">
        <f t="shared" si="156"/>
        <v>303.3672164916992</v>
      </c>
      <c r="AO102">
        <f t="shared" si="157"/>
        <v>239.90298291900035</v>
      </c>
      <c r="AP102">
        <f t="shared" si="158"/>
        <v>0.65200517064042263</v>
      </c>
      <c r="AQ102">
        <f t="shared" si="159"/>
        <v>3.5842729771324229</v>
      </c>
      <c r="AR102">
        <f t="shared" si="160"/>
        <v>52.384057383521416</v>
      </c>
      <c r="AS102">
        <f t="shared" si="161"/>
        <v>29.951670985205986</v>
      </c>
      <c r="AT102">
        <f t="shared" si="162"/>
        <v>28.620762825012207</v>
      </c>
      <c r="AU102">
        <f t="shared" si="163"/>
        <v>3.9343558776856393</v>
      </c>
      <c r="AV102">
        <f t="shared" si="164"/>
        <v>0.16216798903051685</v>
      </c>
      <c r="AW102">
        <f t="shared" si="165"/>
        <v>1.5348905830529984</v>
      </c>
      <c r="AX102">
        <f t="shared" si="166"/>
        <v>2.3994652946326411</v>
      </c>
      <c r="AY102">
        <f t="shared" si="167"/>
        <v>0.10219383352795219</v>
      </c>
      <c r="AZ102">
        <f t="shared" si="168"/>
        <v>15.772353368058765</v>
      </c>
      <c r="BA102">
        <f t="shared" si="169"/>
        <v>0.60619935155547044</v>
      </c>
      <c r="BB102">
        <f t="shared" si="170"/>
        <v>43.992683560906279</v>
      </c>
      <c r="BC102">
        <f t="shared" si="171"/>
        <v>373.71676306951417</v>
      </c>
      <c r="BD102">
        <f t="shared" si="172"/>
        <v>1.6200357131896367E-2</v>
      </c>
    </row>
    <row r="103" spans="1:56" x14ac:dyDescent="0.25">
      <c r="A103" s="1">
        <v>80</v>
      </c>
      <c r="B103" s="1" t="s">
        <v>124</v>
      </c>
      <c r="C103" s="1">
        <v>2461.5000070072711</v>
      </c>
      <c r="D103" s="1">
        <v>0</v>
      </c>
      <c r="E103">
        <f t="shared" si="145"/>
        <v>13.808210202685169</v>
      </c>
      <c r="F103">
        <f t="shared" si="146"/>
        <v>0.17152638577842805</v>
      </c>
      <c r="G103">
        <f t="shared" si="147"/>
        <v>229.63495460926134</v>
      </c>
      <c r="H103">
        <f t="shared" si="148"/>
        <v>5.0558123581950625</v>
      </c>
      <c r="I103">
        <f t="shared" si="149"/>
        <v>2.0584438150262443</v>
      </c>
      <c r="J103">
        <f t="shared" si="150"/>
        <v>27.070510864257813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30.218938827514648</v>
      </c>
      <c r="P103" s="1">
        <v>27.070510864257813</v>
      </c>
      <c r="Q103" s="1">
        <v>32.066959381103516</v>
      </c>
      <c r="R103" s="1">
        <v>399.10427856445312</v>
      </c>
      <c r="S103" s="1">
        <v>380.22344970703125</v>
      </c>
      <c r="T103" s="1">
        <v>16.510068893432617</v>
      </c>
      <c r="U103" s="1">
        <v>22.442197799682617</v>
      </c>
      <c r="V103" s="1">
        <v>26.184186935424805</v>
      </c>
      <c r="W103" s="1">
        <v>35.592262268066406</v>
      </c>
      <c r="X103" s="1">
        <v>499.88955688476562</v>
      </c>
      <c r="Y103" s="1">
        <v>1499.415771484375</v>
      </c>
      <c r="Z103" s="1">
        <v>19.614980697631836</v>
      </c>
      <c r="AA103" s="1">
        <v>68.423110961914062</v>
      </c>
      <c r="AB103" s="1">
        <v>-2.6524925231933594</v>
      </c>
      <c r="AC103" s="1">
        <v>0.10937210917472839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0.83314926147460933</v>
      </c>
      <c r="AL103">
        <f t="shared" si="154"/>
        <v>5.0558123581950628E-3</v>
      </c>
      <c r="AM103">
        <f t="shared" si="155"/>
        <v>300.22051086425779</v>
      </c>
      <c r="AN103">
        <f t="shared" si="156"/>
        <v>303.36893882751463</v>
      </c>
      <c r="AO103">
        <f t="shared" si="157"/>
        <v>239.90651807517133</v>
      </c>
      <c r="AP103">
        <f t="shared" si="158"/>
        <v>0.64075592546307492</v>
      </c>
      <c r="AQ103">
        <f t="shared" si="159"/>
        <v>3.5940088053031518</v>
      </c>
      <c r="AR103">
        <f t="shared" si="160"/>
        <v>52.526240838474344</v>
      </c>
      <c r="AS103">
        <f t="shared" si="161"/>
        <v>30.084043038791727</v>
      </c>
      <c r="AT103">
        <f t="shared" si="162"/>
        <v>28.64472484588623</v>
      </c>
      <c r="AU103">
        <f t="shared" si="163"/>
        <v>3.9398298307846789</v>
      </c>
      <c r="AV103">
        <f t="shared" si="164"/>
        <v>0.16175682147009116</v>
      </c>
      <c r="AW103">
        <f t="shared" si="165"/>
        <v>1.5355649902769073</v>
      </c>
      <c r="AX103">
        <f t="shared" si="166"/>
        <v>2.4042648405077713</v>
      </c>
      <c r="AY103">
        <f t="shared" si="167"/>
        <v>0.10193258801985465</v>
      </c>
      <c r="AZ103">
        <f t="shared" si="168"/>
        <v>15.712337979963587</v>
      </c>
      <c r="BA103">
        <f t="shared" si="169"/>
        <v>0.60394737564502943</v>
      </c>
      <c r="BB103">
        <f t="shared" si="170"/>
        <v>43.884389800452276</v>
      </c>
      <c r="BC103">
        <f t="shared" si="171"/>
        <v>373.65968789205385</v>
      </c>
      <c r="BD103">
        <f t="shared" si="172"/>
        <v>1.6217025775503904E-2</v>
      </c>
    </row>
    <row r="104" spans="1:56" x14ac:dyDescent="0.25">
      <c r="A104" s="1">
        <v>81</v>
      </c>
      <c r="B104" s="1" t="s">
        <v>124</v>
      </c>
      <c r="C104" s="1">
        <v>2462.0000069960952</v>
      </c>
      <c r="D104" s="1">
        <v>0</v>
      </c>
      <c r="E104">
        <f t="shared" si="145"/>
        <v>13.786023589920156</v>
      </c>
      <c r="F104">
        <f t="shared" si="146"/>
        <v>0.17091611783931196</v>
      </c>
      <c r="G104">
        <f t="shared" si="147"/>
        <v>229.3233530430723</v>
      </c>
      <c r="H104">
        <f t="shared" si="148"/>
        <v>5.0634770900882096</v>
      </c>
      <c r="I104">
        <f t="shared" si="149"/>
        <v>2.0683204534344979</v>
      </c>
      <c r="J104">
        <f t="shared" si="150"/>
        <v>27.120182037353516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30.220413208007813</v>
      </c>
      <c r="P104" s="1">
        <v>27.120182037353516</v>
      </c>
      <c r="Q104" s="1">
        <v>32.067218780517578</v>
      </c>
      <c r="R104" s="1">
        <v>399.0771484375</v>
      </c>
      <c r="S104" s="1">
        <v>380.2198486328125</v>
      </c>
      <c r="T104" s="1">
        <v>16.510370254516602</v>
      </c>
      <c r="U104" s="1">
        <v>22.451318740844727</v>
      </c>
      <c r="V104" s="1">
        <v>26.182313919067383</v>
      </c>
      <c r="W104" s="1">
        <v>35.603530883789063</v>
      </c>
      <c r="X104" s="1">
        <v>499.89950561523437</v>
      </c>
      <c r="Y104" s="1">
        <v>1499.4879150390625</v>
      </c>
      <c r="Z104" s="1">
        <v>19.563224792480469</v>
      </c>
      <c r="AA104" s="1">
        <v>68.422752380371094</v>
      </c>
      <c r="AB104" s="1">
        <v>-2.6524925231933594</v>
      </c>
      <c r="AC104" s="1">
        <v>0.10937210917472839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0.83316584269205729</v>
      </c>
      <c r="AL104">
        <f t="shared" si="154"/>
        <v>5.0634770900882097E-3</v>
      </c>
      <c r="AM104">
        <f t="shared" si="155"/>
        <v>300.27018203735349</v>
      </c>
      <c r="AN104">
        <f t="shared" si="156"/>
        <v>303.37041320800779</v>
      </c>
      <c r="AO104">
        <f t="shared" si="157"/>
        <v>239.91806104366333</v>
      </c>
      <c r="AP104">
        <f t="shared" si="158"/>
        <v>0.63022158489873337</v>
      </c>
      <c r="AQ104">
        <f t="shared" si="159"/>
        <v>3.6045014762521017</v>
      </c>
      <c r="AR104">
        <f t="shared" si="160"/>
        <v>52.679866723486995</v>
      </c>
      <c r="AS104">
        <f t="shared" si="161"/>
        <v>30.228547982642269</v>
      </c>
      <c r="AT104">
        <f t="shared" si="162"/>
        <v>28.670297622680664</v>
      </c>
      <c r="AU104">
        <f t="shared" si="163"/>
        <v>3.9456790755002884</v>
      </c>
      <c r="AV104">
        <f t="shared" si="164"/>
        <v>0.16121398138976481</v>
      </c>
      <c r="AW104">
        <f t="shared" si="165"/>
        <v>1.5361810228176036</v>
      </c>
      <c r="AX104">
        <f t="shared" si="166"/>
        <v>2.409498052682685</v>
      </c>
      <c r="AY104">
        <f t="shared" si="167"/>
        <v>0.1015876979022093</v>
      </c>
      <c r="AZ104">
        <f t="shared" si="168"/>
        <v>15.690935000302556</v>
      </c>
      <c r="BA104">
        <f t="shared" si="169"/>
        <v>0.60313356566646636</v>
      </c>
      <c r="BB104">
        <f t="shared" si="170"/>
        <v>43.763127274153177</v>
      </c>
      <c r="BC104">
        <f t="shared" si="171"/>
        <v>373.66663327096211</v>
      </c>
      <c r="BD104">
        <f t="shared" si="172"/>
        <v>1.6145929319106755E-2</v>
      </c>
    </row>
    <row r="105" spans="1:56" x14ac:dyDescent="0.25">
      <c r="A105" s="1">
        <v>82</v>
      </c>
      <c r="B105" s="1" t="s">
        <v>125</v>
      </c>
      <c r="C105" s="1">
        <v>2462.5000069849193</v>
      </c>
      <c r="D105" s="1">
        <v>0</v>
      </c>
      <c r="E105">
        <f t="shared" si="145"/>
        <v>13.779267406217647</v>
      </c>
      <c r="F105">
        <f t="shared" si="146"/>
        <v>0.17038515815366656</v>
      </c>
      <c r="G105">
        <f t="shared" si="147"/>
        <v>228.93480944558172</v>
      </c>
      <c r="H105">
        <f t="shared" si="148"/>
        <v>5.0730487169433749</v>
      </c>
      <c r="I105">
        <f t="shared" si="149"/>
        <v>2.0781574420046134</v>
      </c>
      <c r="J105">
        <f t="shared" si="150"/>
        <v>27.170289993286133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30.222318649291992</v>
      </c>
      <c r="P105" s="1">
        <v>27.170289993286133</v>
      </c>
      <c r="Q105" s="1">
        <v>32.066829681396484</v>
      </c>
      <c r="R105" s="1">
        <v>399.08419799804687</v>
      </c>
      <c r="S105" s="1">
        <v>380.23114013671875</v>
      </c>
      <c r="T105" s="1">
        <v>16.510549545288086</v>
      </c>
      <c r="U105" s="1">
        <v>22.462480545043945</v>
      </c>
      <c r="V105" s="1">
        <v>26.179931640625</v>
      </c>
      <c r="W105" s="1">
        <v>35.617607116699219</v>
      </c>
      <c r="X105" s="1">
        <v>499.91461181640625</v>
      </c>
      <c r="Y105" s="1">
        <v>1499.482666015625</v>
      </c>
      <c r="Z105" s="1">
        <v>19.635124206542969</v>
      </c>
      <c r="AA105" s="1">
        <v>68.423255920410156</v>
      </c>
      <c r="AB105" s="1">
        <v>-2.6524925231933594</v>
      </c>
      <c r="AC105" s="1">
        <v>0.10937210917472839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0.83319101969401022</v>
      </c>
      <c r="AL105">
        <f t="shared" si="154"/>
        <v>5.0730487169433746E-3</v>
      </c>
      <c r="AM105">
        <f t="shared" si="155"/>
        <v>300.32028999328611</v>
      </c>
      <c r="AN105">
        <f t="shared" si="156"/>
        <v>303.37231864929197</v>
      </c>
      <c r="AO105">
        <f t="shared" si="157"/>
        <v>239.9172211999321</v>
      </c>
      <c r="AP105">
        <f t="shared" si="158"/>
        <v>0.61854636734750568</v>
      </c>
      <c r="AQ105">
        <f t="shared" si="159"/>
        <v>3.6151134969453893</v>
      </c>
      <c r="AR105">
        <f t="shared" si="160"/>
        <v>52.834572811771551</v>
      </c>
      <c r="AS105">
        <f t="shared" si="161"/>
        <v>30.372092266727606</v>
      </c>
      <c r="AT105">
        <f t="shared" si="162"/>
        <v>28.696304321289062</v>
      </c>
      <c r="AU105">
        <f t="shared" si="163"/>
        <v>3.9516353369301562</v>
      </c>
      <c r="AV105">
        <f t="shared" si="164"/>
        <v>0.16074150783253496</v>
      </c>
      <c r="AW105">
        <f t="shared" si="165"/>
        <v>1.5369560549407761</v>
      </c>
      <c r="AX105">
        <f t="shared" si="166"/>
        <v>2.4146792819893799</v>
      </c>
      <c r="AY105">
        <f t="shared" si="167"/>
        <v>0.10128753027704718</v>
      </c>
      <c r="AZ105">
        <f t="shared" si="168"/>
        <v>15.664465055785371</v>
      </c>
      <c r="BA105">
        <f t="shared" si="169"/>
        <v>0.60209379316818767</v>
      </c>
      <c r="BB105">
        <f t="shared" si="170"/>
        <v>43.646736614643686</v>
      </c>
      <c r="BC105">
        <f t="shared" si="171"/>
        <v>373.68113634102724</v>
      </c>
      <c r="BD105">
        <f t="shared" si="172"/>
        <v>1.6094471910218684E-2</v>
      </c>
    </row>
    <row r="106" spans="1:56" x14ac:dyDescent="0.25">
      <c r="A106" s="1">
        <v>83</v>
      </c>
      <c r="B106" s="1" t="s">
        <v>125</v>
      </c>
      <c r="C106" s="1">
        <v>2463.0000069737434</v>
      </c>
      <c r="D106" s="1">
        <v>0</v>
      </c>
      <c r="E106">
        <f t="shared" si="145"/>
        <v>13.778341051931646</v>
      </c>
      <c r="F106">
        <f t="shared" si="146"/>
        <v>0.1699368406161168</v>
      </c>
      <c r="G106">
        <f t="shared" si="147"/>
        <v>228.53755764328258</v>
      </c>
      <c r="H106">
        <f t="shared" si="148"/>
        <v>5.0842612346087845</v>
      </c>
      <c r="I106">
        <f t="shared" si="149"/>
        <v>2.0877634154940692</v>
      </c>
      <c r="J106">
        <f t="shared" si="150"/>
        <v>27.220184326171875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30.223711013793945</v>
      </c>
      <c r="P106" s="1">
        <v>27.220184326171875</v>
      </c>
      <c r="Q106" s="1">
        <v>32.067516326904297</v>
      </c>
      <c r="R106" s="1">
        <v>399.0855712890625</v>
      </c>
      <c r="S106" s="1">
        <v>380.22808837890625</v>
      </c>
      <c r="T106" s="1">
        <v>16.511648178100586</v>
      </c>
      <c r="U106" s="1">
        <v>22.476785659790039</v>
      </c>
      <c r="V106" s="1">
        <v>26.17973518371582</v>
      </c>
      <c r="W106" s="1">
        <v>35.637649536132813</v>
      </c>
      <c r="X106" s="1">
        <v>499.90298461914062</v>
      </c>
      <c r="Y106" s="1">
        <v>1499.480712890625</v>
      </c>
      <c r="Z106" s="1">
        <v>19.679636001586914</v>
      </c>
      <c r="AA106" s="1">
        <v>68.423660278320312</v>
      </c>
      <c r="AB106" s="1">
        <v>-2.6524925231933594</v>
      </c>
      <c r="AC106" s="1">
        <v>0.10937210917472839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0.833171641031901</v>
      </c>
      <c r="AL106">
        <f t="shared" si="154"/>
        <v>5.0842612346087843E-3</v>
      </c>
      <c r="AM106">
        <f t="shared" si="155"/>
        <v>300.37018432617185</v>
      </c>
      <c r="AN106">
        <f t="shared" si="156"/>
        <v>303.37371101379392</v>
      </c>
      <c r="AO106">
        <f t="shared" si="157"/>
        <v>239.91690869993909</v>
      </c>
      <c r="AP106">
        <f t="shared" si="158"/>
        <v>0.60597756179915363</v>
      </c>
      <c r="AQ106">
        <f t="shared" si="159"/>
        <v>3.6257073616281645</v>
      </c>
      <c r="AR106">
        <f t="shared" si="160"/>
        <v>52.989088085615776</v>
      </c>
      <c r="AS106">
        <f t="shared" si="161"/>
        <v>30.512302425825737</v>
      </c>
      <c r="AT106">
        <f t="shared" si="162"/>
        <v>28.72194766998291</v>
      </c>
      <c r="AU106">
        <f t="shared" si="163"/>
        <v>3.9575160575165262</v>
      </c>
      <c r="AV106">
        <f t="shared" si="164"/>
        <v>0.16034244345513562</v>
      </c>
      <c r="AW106">
        <f t="shared" si="165"/>
        <v>1.5379439461340954</v>
      </c>
      <c r="AX106">
        <f t="shared" si="166"/>
        <v>2.4195721113824309</v>
      </c>
      <c r="AY106">
        <f t="shared" si="167"/>
        <v>0.10103401158348338</v>
      </c>
      <c r="AZ106">
        <f t="shared" si="168"/>
        <v>15.637376205021013</v>
      </c>
      <c r="BA106">
        <f t="shared" si="169"/>
        <v>0.60105385327435235</v>
      </c>
      <c r="BB106">
        <f t="shared" si="170"/>
        <v>43.538310216104314</v>
      </c>
      <c r="BC106">
        <f t="shared" si="171"/>
        <v>373.67852492767651</v>
      </c>
      <c r="BD106">
        <f t="shared" si="172"/>
        <v>1.6053523201484208E-2</v>
      </c>
    </row>
    <row r="107" spans="1:56" x14ac:dyDescent="0.25">
      <c r="A107" s="1">
        <v>84</v>
      </c>
      <c r="B107" s="1" t="s">
        <v>126</v>
      </c>
      <c r="C107" s="1">
        <v>2463.5000069625676</v>
      </c>
      <c r="D107" s="1">
        <v>0</v>
      </c>
      <c r="E107">
        <f t="shared" si="145"/>
        <v>13.770023034870556</v>
      </c>
      <c r="F107">
        <f t="shared" si="146"/>
        <v>0.16959580499629234</v>
      </c>
      <c r="G107">
        <f t="shared" si="147"/>
        <v>228.29451828930624</v>
      </c>
      <c r="H107">
        <f t="shared" si="148"/>
        <v>5.0968879409805581</v>
      </c>
      <c r="I107">
        <f t="shared" si="149"/>
        <v>2.096743697062653</v>
      </c>
      <c r="J107">
        <f t="shared" si="150"/>
        <v>27.266767501831055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30.224472045898437</v>
      </c>
      <c r="P107" s="1">
        <v>27.266767501831055</v>
      </c>
      <c r="Q107" s="1">
        <v>32.06640625</v>
      </c>
      <c r="R107" s="1">
        <v>399.07901000976562</v>
      </c>
      <c r="S107" s="1">
        <v>380.224609375</v>
      </c>
      <c r="T107" s="1">
        <v>16.510244369506836</v>
      </c>
      <c r="U107" s="1">
        <v>22.490480422973633</v>
      </c>
      <c r="V107" s="1">
        <v>26.176334381103516</v>
      </c>
      <c r="W107" s="1">
        <v>35.657760620117188</v>
      </c>
      <c r="X107" s="1">
        <v>499.87222290039062</v>
      </c>
      <c r="Y107" s="1">
        <v>1499.5281982421875</v>
      </c>
      <c r="Z107" s="1">
        <v>19.684667587280273</v>
      </c>
      <c r="AA107" s="1">
        <v>68.423568725585937</v>
      </c>
      <c r="AB107" s="1">
        <v>-2.6524925231933594</v>
      </c>
      <c r="AC107" s="1">
        <v>0.10937210917472839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0.83312037150065088</v>
      </c>
      <c r="AL107">
        <f t="shared" si="154"/>
        <v>5.0968879409805578E-3</v>
      </c>
      <c r="AM107">
        <f t="shared" si="155"/>
        <v>300.41676750183103</v>
      </c>
      <c r="AN107">
        <f t="shared" si="156"/>
        <v>303.37447204589841</v>
      </c>
      <c r="AO107">
        <f t="shared" si="157"/>
        <v>239.92450635601926</v>
      </c>
      <c r="AP107">
        <f t="shared" si="158"/>
        <v>0.59313379601381799</v>
      </c>
      <c r="AQ107">
        <f t="shared" si="159"/>
        <v>3.6356226299554346</v>
      </c>
      <c r="AR107">
        <f t="shared" si="160"/>
        <v>53.134069117852803</v>
      </c>
      <c r="AS107">
        <f t="shared" si="161"/>
        <v>30.64358869487917</v>
      </c>
      <c r="AT107">
        <f t="shared" si="162"/>
        <v>28.745619773864746</v>
      </c>
      <c r="AU107">
        <f t="shared" si="163"/>
        <v>3.9629514910890475</v>
      </c>
      <c r="AV107">
        <f t="shared" si="164"/>
        <v>0.16003879514613531</v>
      </c>
      <c r="AW107">
        <f t="shared" si="165"/>
        <v>1.5388789328927814</v>
      </c>
      <c r="AX107">
        <f t="shared" si="166"/>
        <v>2.4240725581962659</v>
      </c>
      <c r="AY107">
        <f t="shared" si="167"/>
        <v>0.10084111598441159</v>
      </c>
      <c r="AZ107">
        <f t="shared" si="168"/>
        <v>15.620725661842883</v>
      </c>
      <c r="BA107">
        <f t="shared" si="169"/>
        <v>0.60042015340503296</v>
      </c>
      <c r="BB107">
        <f t="shared" si="170"/>
        <v>43.439022896791982</v>
      </c>
      <c r="BC107">
        <f t="shared" si="171"/>
        <v>373.67899991070703</v>
      </c>
      <c r="BD107">
        <f t="shared" si="172"/>
        <v>1.6007224008949616E-2</v>
      </c>
    </row>
    <row r="108" spans="1:56" x14ac:dyDescent="0.25">
      <c r="A108" s="1">
        <v>85</v>
      </c>
      <c r="B108" s="1" t="s">
        <v>126</v>
      </c>
      <c r="C108" s="1">
        <v>2464.0000069513917</v>
      </c>
      <c r="D108" s="1">
        <v>0</v>
      </c>
      <c r="E108">
        <f t="shared" si="145"/>
        <v>13.718247353307216</v>
      </c>
      <c r="F108">
        <f t="shared" si="146"/>
        <v>0.16916344812103498</v>
      </c>
      <c r="G108">
        <f t="shared" si="147"/>
        <v>228.43394744431393</v>
      </c>
      <c r="H108">
        <f t="shared" si="148"/>
        <v>5.1012479233230268</v>
      </c>
      <c r="I108">
        <f t="shared" si="149"/>
        <v>2.1034729610698681</v>
      </c>
      <c r="J108">
        <f t="shared" si="150"/>
        <v>27.300048828125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30.226081848144531</v>
      </c>
      <c r="P108" s="1">
        <v>27.300048828125</v>
      </c>
      <c r="Q108" s="1">
        <v>32.066696166992188</v>
      </c>
      <c r="R108" s="1">
        <v>399.03155517578125</v>
      </c>
      <c r="S108" s="1">
        <v>380.23577880859375</v>
      </c>
      <c r="T108" s="1">
        <v>16.510156631469727</v>
      </c>
      <c r="U108" s="1">
        <v>22.495941162109375</v>
      </c>
      <c r="V108" s="1">
        <v>26.173704147338867</v>
      </c>
      <c r="W108" s="1">
        <v>35.66302490234375</v>
      </c>
      <c r="X108" s="1">
        <v>499.83328247070312</v>
      </c>
      <c r="Y108" s="1">
        <v>1499.547119140625</v>
      </c>
      <c r="Z108" s="1">
        <v>19.604133605957031</v>
      </c>
      <c r="AA108" s="1">
        <v>68.423370361328125</v>
      </c>
      <c r="AB108" s="1">
        <v>-2.6524925231933594</v>
      </c>
      <c r="AC108" s="1">
        <v>0.10937210917472839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0.83305547078450504</v>
      </c>
      <c r="AL108">
        <f t="shared" si="154"/>
        <v>5.1012479233230271E-3</v>
      </c>
      <c r="AM108">
        <f t="shared" si="155"/>
        <v>300.45004882812498</v>
      </c>
      <c r="AN108">
        <f t="shared" si="156"/>
        <v>303.37608184814451</v>
      </c>
      <c r="AO108">
        <f t="shared" si="157"/>
        <v>239.9275336997016</v>
      </c>
      <c r="AP108">
        <f t="shared" si="158"/>
        <v>0.58650747329355479</v>
      </c>
      <c r="AQ108">
        <f t="shared" si="159"/>
        <v>3.6427210748315244</v>
      </c>
      <c r="AR108">
        <f t="shared" si="160"/>
        <v>53.237966145121902</v>
      </c>
      <c r="AS108">
        <f t="shared" si="161"/>
        <v>30.742024983012527</v>
      </c>
      <c r="AT108">
        <f t="shared" si="162"/>
        <v>28.763065338134766</v>
      </c>
      <c r="AU108">
        <f t="shared" si="163"/>
        <v>3.9669613932474173</v>
      </c>
      <c r="AV108">
        <f t="shared" si="164"/>
        <v>0.15965373807831673</v>
      </c>
      <c r="AW108">
        <f t="shared" si="165"/>
        <v>1.539248113761656</v>
      </c>
      <c r="AX108">
        <f t="shared" si="166"/>
        <v>2.4277132794857614</v>
      </c>
      <c r="AY108">
        <f t="shared" si="167"/>
        <v>0.10059651326063751</v>
      </c>
      <c r="AZ108">
        <f t="shared" si="168"/>
        <v>15.630220589082457</v>
      </c>
      <c r="BA108">
        <f t="shared" si="169"/>
        <v>0.60076920735885009</v>
      </c>
      <c r="BB108">
        <f t="shared" si="170"/>
        <v>43.356713148642001</v>
      </c>
      <c r="BC108">
        <f t="shared" si="171"/>
        <v>373.71478102362789</v>
      </c>
      <c r="BD108">
        <f t="shared" si="172"/>
        <v>1.5915295449923716E-2</v>
      </c>
    </row>
    <row r="109" spans="1:56" x14ac:dyDescent="0.25">
      <c r="A109" s="1">
        <v>86</v>
      </c>
      <c r="B109" s="1" t="s">
        <v>127</v>
      </c>
      <c r="C109" s="1">
        <v>2464.5000069402158</v>
      </c>
      <c r="D109" s="1">
        <v>0</v>
      </c>
      <c r="E109">
        <f t="shared" si="145"/>
        <v>13.66413014240279</v>
      </c>
      <c r="F109">
        <f t="shared" si="146"/>
        <v>0.16909956666612413</v>
      </c>
      <c r="G109">
        <f t="shared" si="147"/>
        <v>228.92389163187451</v>
      </c>
      <c r="H109">
        <f t="shared" si="148"/>
        <v>5.1080100931190566</v>
      </c>
      <c r="I109">
        <f t="shared" si="149"/>
        <v>2.106947275996685</v>
      </c>
      <c r="J109">
        <f t="shared" si="150"/>
        <v>27.318798065185547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30.228116989135742</v>
      </c>
      <c r="P109" s="1">
        <v>27.318798065185547</v>
      </c>
      <c r="Q109" s="1">
        <v>32.067146301269531</v>
      </c>
      <c r="R109" s="1">
        <v>399.01080322265625</v>
      </c>
      <c r="S109" s="1">
        <v>380.27606201171875</v>
      </c>
      <c r="T109" s="1">
        <v>16.509746551513672</v>
      </c>
      <c r="U109" s="1">
        <v>22.503608703613281</v>
      </c>
      <c r="V109" s="1">
        <v>26.170089721679688</v>
      </c>
      <c r="W109" s="1">
        <v>35.671138763427734</v>
      </c>
      <c r="X109" s="1">
        <v>499.81744384765625</v>
      </c>
      <c r="Y109" s="1">
        <v>1499.544677734375</v>
      </c>
      <c r="Z109" s="1">
        <v>19.657005310058594</v>
      </c>
      <c r="AA109" s="1">
        <v>68.423606872558594</v>
      </c>
      <c r="AB109" s="1">
        <v>-2.6524925231933594</v>
      </c>
      <c r="AC109" s="1">
        <v>0.10937210917472839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0.83302907307942708</v>
      </c>
      <c r="AL109">
        <f t="shared" si="154"/>
        <v>5.1080100931190564E-3</v>
      </c>
      <c r="AM109">
        <f t="shared" si="155"/>
        <v>300.46879806518552</v>
      </c>
      <c r="AN109">
        <f t="shared" si="156"/>
        <v>303.37811698913572</v>
      </c>
      <c r="AO109">
        <f t="shared" si="157"/>
        <v>239.92714307471033</v>
      </c>
      <c r="AP109">
        <f t="shared" si="158"/>
        <v>0.58066711741206567</v>
      </c>
      <c r="AQ109">
        <f t="shared" si="159"/>
        <v>3.6467253511466082</v>
      </c>
      <c r="AR109">
        <f t="shared" si="160"/>
        <v>53.296303977935047</v>
      </c>
      <c r="AS109">
        <f t="shared" si="161"/>
        <v>30.792695274321765</v>
      </c>
      <c r="AT109">
        <f t="shared" si="162"/>
        <v>28.773457527160645</v>
      </c>
      <c r="AU109">
        <f t="shared" si="163"/>
        <v>3.9693517425721931</v>
      </c>
      <c r="AV109">
        <f t="shared" si="164"/>
        <v>0.15959683586710174</v>
      </c>
      <c r="AW109">
        <f t="shared" si="165"/>
        <v>1.539778075149923</v>
      </c>
      <c r="AX109">
        <f t="shared" si="166"/>
        <v>2.4295736674222699</v>
      </c>
      <c r="AY109">
        <f t="shared" si="167"/>
        <v>0.10056036765231106</v>
      </c>
      <c r="AZ109">
        <f t="shared" si="168"/>
        <v>15.663798364755589</v>
      </c>
      <c r="BA109">
        <f t="shared" si="169"/>
        <v>0.60199395781273213</v>
      </c>
      <c r="BB109">
        <f t="shared" si="170"/>
        <v>43.322307626291234</v>
      </c>
      <c r="BC109">
        <f t="shared" si="171"/>
        <v>373.78078895698616</v>
      </c>
      <c r="BD109">
        <f t="shared" si="172"/>
        <v>1.5837134142893949E-2</v>
      </c>
    </row>
    <row r="110" spans="1:56" x14ac:dyDescent="0.25">
      <c r="A110" s="1">
        <v>87</v>
      </c>
      <c r="B110" s="1" t="s">
        <v>127</v>
      </c>
      <c r="C110" s="1">
        <v>2465.00000692904</v>
      </c>
      <c r="D110" s="1">
        <v>0</v>
      </c>
      <c r="E110">
        <f t="shared" si="145"/>
        <v>13.651708056858901</v>
      </c>
      <c r="F110">
        <f t="shared" si="146"/>
        <v>0.16921355081041359</v>
      </c>
      <c r="G110">
        <f t="shared" si="147"/>
        <v>229.13798531434236</v>
      </c>
      <c r="H110">
        <f t="shared" si="148"/>
        <v>5.1158205912674095</v>
      </c>
      <c r="I110">
        <f t="shared" si="149"/>
        <v>2.1087828725033297</v>
      </c>
      <c r="J110">
        <f t="shared" si="150"/>
        <v>27.329986572265625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30.229087829589844</v>
      </c>
      <c r="P110" s="1">
        <v>27.329986572265625</v>
      </c>
      <c r="Q110" s="1">
        <v>32.066787719726562</v>
      </c>
      <c r="R110" s="1">
        <v>399.02301025390625</v>
      </c>
      <c r="S110" s="1">
        <v>380.29937744140625</v>
      </c>
      <c r="T110" s="1">
        <v>16.508695602416992</v>
      </c>
      <c r="U110" s="1">
        <v>22.511703491210937</v>
      </c>
      <c r="V110" s="1">
        <v>26.166997909545898</v>
      </c>
      <c r="W110" s="1">
        <v>35.682025909423828</v>
      </c>
      <c r="X110" s="1">
        <v>499.81491088867187</v>
      </c>
      <c r="Y110" s="1">
        <v>1499.5592041015625</v>
      </c>
      <c r="Z110" s="1">
        <v>19.571102142333984</v>
      </c>
      <c r="AA110" s="1">
        <v>68.423690795898437</v>
      </c>
      <c r="AB110" s="1">
        <v>-2.6524925231933594</v>
      </c>
      <c r="AC110" s="1">
        <v>0.10937210917472839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0.83302485148111971</v>
      </c>
      <c r="AL110">
        <f t="shared" si="154"/>
        <v>5.1158205912674093E-3</v>
      </c>
      <c r="AM110">
        <f t="shared" si="155"/>
        <v>300.4799865722656</v>
      </c>
      <c r="AN110">
        <f t="shared" si="156"/>
        <v>303.37908782958982</v>
      </c>
      <c r="AO110">
        <f t="shared" si="157"/>
        <v>239.92946729340838</v>
      </c>
      <c r="AP110">
        <f t="shared" si="158"/>
        <v>0.57521131667238046</v>
      </c>
      <c r="AQ110">
        <f t="shared" si="159"/>
        <v>3.6491167114748944</v>
      </c>
      <c r="AR110">
        <f t="shared" si="160"/>
        <v>53.331187912091337</v>
      </c>
      <c r="AS110">
        <f t="shared" si="161"/>
        <v>30.8194844208804</v>
      </c>
      <c r="AT110">
        <f t="shared" si="162"/>
        <v>28.779537200927734</v>
      </c>
      <c r="AU110">
        <f t="shared" si="163"/>
        <v>3.9707507351560491</v>
      </c>
      <c r="AV110">
        <f t="shared" si="164"/>
        <v>0.1596983652056719</v>
      </c>
      <c r="AW110">
        <f t="shared" si="165"/>
        <v>1.5403338389715646</v>
      </c>
      <c r="AX110">
        <f t="shared" si="166"/>
        <v>2.4304168961844845</v>
      </c>
      <c r="AY110">
        <f t="shared" si="167"/>
        <v>0.10062486159700024</v>
      </c>
      <c r="AZ110">
        <f t="shared" si="168"/>
        <v>15.678466656743678</v>
      </c>
      <c r="BA110">
        <f t="shared" si="169"/>
        <v>0.60252001161807389</v>
      </c>
      <c r="BB110">
        <f t="shared" si="170"/>
        <v>43.310985208931875</v>
      </c>
      <c r="BC110">
        <f t="shared" si="171"/>
        <v>373.81000925121134</v>
      </c>
      <c r="BD110">
        <f t="shared" si="172"/>
        <v>1.5817364733268065E-2</v>
      </c>
    </row>
    <row r="111" spans="1:56" x14ac:dyDescent="0.25">
      <c r="A111" s="1">
        <v>88</v>
      </c>
      <c r="B111" s="1" t="s">
        <v>128</v>
      </c>
      <c r="C111" s="1">
        <v>2465.5000069178641</v>
      </c>
      <c r="D111" s="1">
        <v>0</v>
      </c>
      <c r="E111">
        <f t="shared" si="145"/>
        <v>13.625608602374685</v>
      </c>
      <c r="F111">
        <f t="shared" si="146"/>
        <v>0.16928108955567864</v>
      </c>
      <c r="G111">
        <f t="shared" si="147"/>
        <v>229.47653620791885</v>
      </c>
      <c r="H111">
        <f t="shared" si="148"/>
        <v>5.1215317176451611</v>
      </c>
      <c r="I111">
        <f t="shared" si="149"/>
        <v>2.1103226031173108</v>
      </c>
      <c r="J111">
        <f t="shared" si="150"/>
        <v>27.339466094970703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30.229728698730469</v>
      </c>
      <c r="P111" s="1">
        <v>27.339466094970703</v>
      </c>
      <c r="Q111" s="1">
        <v>32.066661834716797</v>
      </c>
      <c r="R111" s="1">
        <v>399.04364013671875</v>
      </c>
      <c r="S111" s="1">
        <v>380.34841918945312</v>
      </c>
      <c r="T111" s="1">
        <v>16.508943557739258</v>
      </c>
      <c r="U111" s="1">
        <v>22.518613815307617</v>
      </c>
      <c r="V111" s="1">
        <v>26.166675567626953</v>
      </c>
      <c r="W111" s="1">
        <v>35.692001342773438</v>
      </c>
      <c r="X111" s="1">
        <v>499.81463623046875</v>
      </c>
      <c r="Y111" s="1">
        <v>1499.4119873046875</v>
      </c>
      <c r="Z111" s="1">
        <v>19.704322814941406</v>
      </c>
      <c r="AA111" s="1">
        <v>68.424339294433594</v>
      </c>
      <c r="AB111" s="1">
        <v>-2.6524925231933594</v>
      </c>
      <c r="AC111" s="1">
        <v>0.10937210917472839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0.83302439371744774</v>
      </c>
      <c r="AL111">
        <f t="shared" si="154"/>
        <v>5.1215317176451615E-3</v>
      </c>
      <c r="AM111">
        <f t="shared" si="155"/>
        <v>300.48946609497068</v>
      </c>
      <c r="AN111">
        <f t="shared" si="156"/>
        <v>303.37972869873045</v>
      </c>
      <c r="AO111">
        <f t="shared" si="157"/>
        <v>239.90591260643487</v>
      </c>
      <c r="AP111">
        <f t="shared" si="158"/>
        <v>0.57073364395969772</v>
      </c>
      <c r="AQ111">
        <f t="shared" si="159"/>
        <v>3.6511438752562393</v>
      </c>
      <c r="AR111">
        <f t="shared" si="160"/>
        <v>53.360308815627313</v>
      </c>
      <c r="AS111">
        <f t="shared" si="161"/>
        <v>30.841695000319696</v>
      </c>
      <c r="AT111">
        <f t="shared" si="162"/>
        <v>28.784597396850586</v>
      </c>
      <c r="AU111">
        <f t="shared" si="163"/>
        <v>3.9719154637529464</v>
      </c>
      <c r="AV111">
        <f t="shared" si="164"/>
        <v>0.1597585205066242</v>
      </c>
      <c r="AW111">
        <f t="shared" si="165"/>
        <v>1.5408212721389283</v>
      </c>
      <c r="AX111">
        <f t="shared" si="166"/>
        <v>2.4310941916140179</v>
      </c>
      <c r="AY111">
        <f t="shared" si="167"/>
        <v>0.10066307404589822</v>
      </c>
      <c r="AZ111">
        <f t="shared" si="168"/>
        <v>15.701780373602016</v>
      </c>
      <c r="BA111">
        <f t="shared" si="169"/>
        <v>0.60333243055656194</v>
      </c>
      <c r="BB111">
        <f t="shared" si="170"/>
        <v>43.301301924799532</v>
      </c>
      <c r="BC111">
        <f t="shared" si="171"/>
        <v>373.87145742994119</v>
      </c>
      <c r="BD111">
        <f t="shared" si="172"/>
        <v>1.5781001204434864E-2</v>
      </c>
    </row>
    <row r="112" spans="1:56" x14ac:dyDescent="0.25">
      <c r="A112" s="1">
        <v>89</v>
      </c>
      <c r="B112" s="1" t="s">
        <v>128</v>
      </c>
      <c r="C112" s="1">
        <v>2466.0000069066882</v>
      </c>
      <c r="D112" s="1">
        <v>0</v>
      </c>
      <c r="E112">
        <f t="shared" si="145"/>
        <v>13.652133204315653</v>
      </c>
      <c r="F112">
        <f t="shared" si="146"/>
        <v>0.16945947058836161</v>
      </c>
      <c r="G112">
        <f t="shared" si="147"/>
        <v>229.33227060719781</v>
      </c>
      <c r="H112">
        <f t="shared" si="148"/>
        <v>5.1289512466950375</v>
      </c>
      <c r="I112">
        <f t="shared" si="149"/>
        <v>2.1112524051312267</v>
      </c>
      <c r="J112">
        <f t="shared" si="150"/>
        <v>27.345920562744141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30.230815887451172</v>
      </c>
      <c r="P112" s="1">
        <v>27.345920562744141</v>
      </c>
      <c r="Q112" s="1">
        <v>32.067096710205078</v>
      </c>
      <c r="R112" s="1">
        <v>399.0648193359375</v>
      </c>
      <c r="S112" s="1">
        <v>380.334716796875</v>
      </c>
      <c r="T112" s="1">
        <v>16.506938934326172</v>
      </c>
      <c r="U112" s="1">
        <v>22.525190353393555</v>
      </c>
      <c r="V112" s="1">
        <v>26.161890029907227</v>
      </c>
      <c r="W112" s="1">
        <v>35.700229644775391</v>
      </c>
      <c r="X112" s="1">
        <v>499.8216552734375</v>
      </c>
      <c r="Y112" s="1">
        <v>1499.4112548828125</v>
      </c>
      <c r="Z112" s="1">
        <v>19.760461807250977</v>
      </c>
      <c r="AA112" s="1">
        <v>68.424385070800781</v>
      </c>
      <c r="AB112" s="1">
        <v>-2.6524925231933594</v>
      </c>
      <c r="AC112" s="1">
        <v>0.10937210917472839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0.83303609212239582</v>
      </c>
      <c r="AL112">
        <f t="shared" si="154"/>
        <v>5.1289512466950373E-3</v>
      </c>
      <c r="AM112">
        <f t="shared" si="155"/>
        <v>300.49592056274412</v>
      </c>
      <c r="AN112">
        <f t="shared" si="156"/>
        <v>303.38081588745115</v>
      </c>
      <c r="AO112">
        <f t="shared" si="157"/>
        <v>239.90579541893749</v>
      </c>
      <c r="AP112">
        <f t="shared" si="158"/>
        <v>0.56612652159186094</v>
      </c>
      <c r="AQ112">
        <f t="shared" si="159"/>
        <v>3.6525247036649144</v>
      </c>
      <c r="AR112">
        <f t="shared" si="160"/>
        <v>53.380453472625824</v>
      </c>
      <c r="AS112">
        <f t="shared" si="161"/>
        <v>30.855263119232269</v>
      </c>
      <c r="AT112">
        <f t="shared" si="162"/>
        <v>28.788368225097656</v>
      </c>
      <c r="AU112">
        <f t="shared" si="163"/>
        <v>3.9727836063818227</v>
      </c>
      <c r="AV112">
        <f t="shared" si="164"/>
        <v>0.15991738765478675</v>
      </c>
      <c r="AW112">
        <f t="shared" si="165"/>
        <v>1.5412722985336877</v>
      </c>
      <c r="AX112">
        <f t="shared" si="166"/>
        <v>2.431511307848135</v>
      </c>
      <c r="AY112">
        <f t="shared" si="167"/>
        <v>0.10076399234460408</v>
      </c>
      <c r="AZ112">
        <f t="shared" si="168"/>
        <v>15.691919593187992</v>
      </c>
      <c r="BA112">
        <f t="shared" si="169"/>
        <v>0.60297485472428514</v>
      </c>
      <c r="BB112">
        <f t="shared" si="170"/>
        <v>43.300338418444795</v>
      </c>
      <c r="BC112">
        <f t="shared" si="171"/>
        <v>373.8451465119407</v>
      </c>
      <c r="BD112">
        <f t="shared" si="172"/>
        <v>1.5812482612013092E-2</v>
      </c>
    </row>
    <row r="113" spans="1:114" x14ac:dyDescent="0.25">
      <c r="A113" s="1">
        <v>90</v>
      </c>
      <c r="B113" s="1" t="s">
        <v>129</v>
      </c>
      <c r="C113" s="1">
        <v>2466.5000068955123</v>
      </c>
      <c r="D113" s="1">
        <v>0</v>
      </c>
      <c r="E113">
        <f t="shared" si="145"/>
        <v>13.654229905085828</v>
      </c>
      <c r="F113">
        <f t="shared" si="146"/>
        <v>0.1696516698784761</v>
      </c>
      <c r="G113">
        <f t="shared" si="147"/>
        <v>229.45554777593014</v>
      </c>
      <c r="H113">
        <f t="shared" si="148"/>
        <v>5.1354370948895509</v>
      </c>
      <c r="I113">
        <f t="shared" si="149"/>
        <v>2.1116402565617878</v>
      </c>
      <c r="J113">
        <f t="shared" si="150"/>
        <v>27.349985122680664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30.231880187988281</v>
      </c>
      <c r="P113" s="1">
        <v>27.349985122680664</v>
      </c>
      <c r="Q113" s="1">
        <v>32.067348480224609</v>
      </c>
      <c r="R113" s="1">
        <v>399.0751953125</v>
      </c>
      <c r="S113" s="1">
        <v>380.3388671875</v>
      </c>
      <c r="T113" s="1">
        <v>16.506185531616211</v>
      </c>
      <c r="U113" s="1">
        <v>22.532236099243164</v>
      </c>
      <c r="V113" s="1">
        <v>26.159093856811523</v>
      </c>
      <c r="W113" s="1">
        <v>35.709213256835938</v>
      </c>
      <c r="X113" s="1">
        <v>499.80239868164062</v>
      </c>
      <c r="Y113" s="1">
        <v>1499.4114990234375</v>
      </c>
      <c r="Z113" s="1">
        <v>19.764591217041016</v>
      </c>
      <c r="AA113" s="1">
        <v>68.42437744140625</v>
      </c>
      <c r="AB113" s="1">
        <v>-2.6524925231933594</v>
      </c>
      <c r="AC113" s="1">
        <v>0.10937210917472839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0.83300399780273426</v>
      </c>
      <c r="AL113">
        <f t="shared" si="154"/>
        <v>5.1354370948895507E-3</v>
      </c>
      <c r="AM113">
        <f t="shared" si="155"/>
        <v>300.49998512268064</v>
      </c>
      <c r="AN113">
        <f t="shared" si="156"/>
        <v>303.38188018798826</v>
      </c>
      <c r="AO113">
        <f t="shared" si="157"/>
        <v>239.90583448143661</v>
      </c>
      <c r="AP113">
        <f t="shared" si="158"/>
        <v>0.56233611992508004</v>
      </c>
      <c r="AQ113">
        <f t="shared" si="159"/>
        <v>3.6533944840152812</v>
      </c>
      <c r="AR113">
        <f t="shared" si="160"/>
        <v>53.393170981260113</v>
      </c>
      <c r="AS113">
        <f t="shared" si="161"/>
        <v>30.860934882016949</v>
      </c>
      <c r="AT113">
        <f t="shared" si="162"/>
        <v>28.790932655334473</v>
      </c>
      <c r="AU113">
        <f t="shared" si="163"/>
        <v>3.9733740993761368</v>
      </c>
      <c r="AV113">
        <f t="shared" si="164"/>
        <v>0.16008854034378356</v>
      </c>
      <c r="AW113">
        <f t="shared" si="165"/>
        <v>1.5417542274534934</v>
      </c>
      <c r="AX113">
        <f t="shared" si="166"/>
        <v>2.4316198719226434</v>
      </c>
      <c r="AY113">
        <f t="shared" si="167"/>
        <v>0.10087271670501557</v>
      </c>
      <c r="AZ113">
        <f t="shared" si="168"/>
        <v>15.700353007044869</v>
      </c>
      <c r="BA113">
        <f t="shared" si="169"/>
        <v>0.60329239941394897</v>
      </c>
      <c r="BB113">
        <f t="shared" si="170"/>
        <v>43.306461905995754</v>
      </c>
      <c r="BC113">
        <f t="shared" si="171"/>
        <v>373.84830023143667</v>
      </c>
      <c r="BD113">
        <f t="shared" si="172"/>
        <v>1.5817014197315963E-2</v>
      </c>
      <c r="BE113">
        <f>AVERAGE(E99:E113)</f>
        <v>13.718067099620527</v>
      </c>
      <c r="BF113">
        <f>AVERAGE(O99:O113)</f>
        <v>30.223262659708659</v>
      </c>
      <c r="BG113">
        <f>AVERAGE(P99:P113)</f>
        <v>27.182248942057292</v>
      </c>
      <c r="BH113" t="e">
        <f>AVERAGE(B99:B113)</f>
        <v>#DIV/0!</v>
      </c>
      <c r="BI113">
        <f t="shared" ref="BI113:DJ113" si="173">AVERAGE(C99:C113)</f>
        <v>2463.0333403063319</v>
      </c>
      <c r="BJ113">
        <f t="shared" si="173"/>
        <v>0</v>
      </c>
      <c r="BK113">
        <f t="shared" si="173"/>
        <v>13.718067099620527</v>
      </c>
      <c r="BL113">
        <f t="shared" si="173"/>
        <v>0.17055477112337769</v>
      </c>
      <c r="BM113">
        <f t="shared" si="173"/>
        <v>229.6757273478683</v>
      </c>
      <c r="BN113">
        <f t="shared" si="173"/>
        <v>5.0820300860124989</v>
      </c>
      <c r="BO113">
        <f t="shared" si="173"/>
        <v>2.0800596303866872</v>
      </c>
      <c r="BP113">
        <f t="shared" si="173"/>
        <v>27.182248942057292</v>
      </c>
      <c r="BQ113">
        <f t="shared" si="173"/>
        <v>6</v>
      </c>
      <c r="BR113">
        <f t="shared" si="173"/>
        <v>1.4200000166893005</v>
      </c>
      <c r="BS113">
        <f t="shared" si="173"/>
        <v>1</v>
      </c>
      <c r="BT113">
        <f t="shared" si="173"/>
        <v>2.8400000333786011</v>
      </c>
      <c r="BU113">
        <f t="shared" si="173"/>
        <v>30.223262659708659</v>
      </c>
      <c r="BV113">
        <f t="shared" si="173"/>
        <v>27.182248942057292</v>
      </c>
      <c r="BW113">
        <f t="shared" si="173"/>
        <v>32.066960144042966</v>
      </c>
      <c r="BX113">
        <f t="shared" si="173"/>
        <v>399.06600952148437</v>
      </c>
      <c r="BY113">
        <f t="shared" si="173"/>
        <v>380.28009847005211</v>
      </c>
      <c r="BZ113">
        <f t="shared" si="173"/>
        <v>16.510390853881837</v>
      </c>
      <c r="CA113">
        <f t="shared" si="173"/>
        <v>22.473400497436522</v>
      </c>
      <c r="CB113">
        <f t="shared" si="173"/>
        <v>26.17840576171875</v>
      </c>
      <c r="CC113">
        <f t="shared" si="173"/>
        <v>35.63316243489583</v>
      </c>
      <c r="CD113">
        <f t="shared" si="173"/>
        <v>499.86374308268228</v>
      </c>
      <c r="CE113">
        <f t="shared" si="173"/>
        <v>1499.4409505208334</v>
      </c>
      <c r="CF113">
        <f t="shared" si="173"/>
        <v>19.638666407267252</v>
      </c>
      <c r="CG113">
        <f t="shared" si="173"/>
        <v>68.423623657226557</v>
      </c>
      <c r="CH113">
        <f t="shared" si="173"/>
        <v>-2.6524925231933594</v>
      </c>
      <c r="CI113">
        <f t="shared" si="173"/>
        <v>0.10937210917472839</v>
      </c>
      <c r="CJ113">
        <f t="shared" si="173"/>
        <v>1</v>
      </c>
      <c r="CK113">
        <f t="shared" si="173"/>
        <v>-0.21956524252891541</v>
      </c>
      <c r="CL113">
        <f t="shared" si="173"/>
        <v>2.737391471862793</v>
      </c>
      <c r="CM113">
        <f t="shared" si="173"/>
        <v>1</v>
      </c>
      <c r="CN113">
        <f t="shared" si="173"/>
        <v>0</v>
      </c>
      <c r="CO113">
        <f t="shared" si="173"/>
        <v>0.15999999642372131</v>
      </c>
      <c r="CP113">
        <f t="shared" si="173"/>
        <v>111115</v>
      </c>
      <c r="CQ113">
        <f t="shared" si="173"/>
        <v>0.83310623847113707</v>
      </c>
      <c r="CR113">
        <f t="shared" si="173"/>
        <v>5.0820300860124996E-3</v>
      </c>
      <c r="CS113">
        <f t="shared" si="173"/>
        <v>300.33224894205728</v>
      </c>
      <c r="CT113">
        <f t="shared" si="173"/>
        <v>303.37326265970864</v>
      </c>
      <c r="CU113">
        <f t="shared" si="173"/>
        <v>239.91054672091462</v>
      </c>
      <c r="CV113">
        <f t="shared" si="173"/>
        <v>0.61225666673419366</v>
      </c>
      <c r="CW113">
        <f t="shared" si="173"/>
        <v>3.6177711385815758</v>
      </c>
      <c r="CX113">
        <f t="shared" si="173"/>
        <v>52.87312848069859</v>
      </c>
      <c r="CY113">
        <f t="shared" si="173"/>
        <v>30.399727983262075</v>
      </c>
      <c r="CZ113">
        <f t="shared" si="173"/>
        <v>28.702755800882976</v>
      </c>
      <c r="DA113">
        <f t="shared" si="173"/>
        <v>3.9531488770546117</v>
      </c>
      <c r="DB113">
        <f t="shared" si="173"/>
        <v>0.16089190629674693</v>
      </c>
      <c r="DC113">
        <f t="shared" si="173"/>
        <v>1.5377115081948887</v>
      </c>
      <c r="DD113">
        <f t="shared" si="173"/>
        <v>2.4154373688597226</v>
      </c>
      <c r="DE113">
        <f t="shared" si="173"/>
        <v>0.10138312621304334</v>
      </c>
      <c r="DF113">
        <f t="shared" si="173"/>
        <v>15.715245597184779</v>
      </c>
      <c r="DG113">
        <f t="shared" si="173"/>
        <v>0.6039644096658362</v>
      </c>
      <c r="DH113">
        <f t="shared" si="173"/>
        <v>43.640648183327109</v>
      </c>
      <c r="DI113">
        <f t="shared" si="173"/>
        <v>373.75918636905601</v>
      </c>
      <c r="DJ113">
        <f t="shared" si="173"/>
        <v>1.6017645925643254E-2</v>
      </c>
    </row>
    <row r="114" spans="1:114" x14ac:dyDescent="0.25">
      <c r="A114" s="1" t="s">
        <v>9</v>
      </c>
      <c r="B114" s="1" t="s">
        <v>130</v>
      </c>
    </row>
    <row r="115" spans="1:114" x14ac:dyDescent="0.25">
      <c r="A115" s="1" t="s">
        <v>9</v>
      </c>
      <c r="B115" s="1" t="s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stm-pbvaoc2_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2015-07-10T15:19:49Z</dcterms:created>
  <dcterms:modified xsi:type="dcterms:W3CDTF">2015-07-22T14:59:06Z</dcterms:modified>
</cp:coreProperties>
</file>