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25200" windowHeight="12135"/>
  </bookViews>
  <sheets>
    <sheet name="stm-pcup1_" sheetId="1" r:id="rId1"/>
  </sheets>
  <calcPr calcId="152511"/>
</workbook>
</file>

<file path=xl/calcChain.xml><?xml version="1.0" encoding="utf-8"?>
<calcChain xmlns="http://schemas.openxmlformats.org/spreadsheetml/2006/main">
  <c r="DJ132" i="1" l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 l="1"/>
  <c r="BF30" i="1"/>
  <c r="BG47" i="1"/>
  <c r="BF47" i="1"/>
  <c r="BG64" i="1"/>
  <c r="BF64" i="1"/>
  <c r="BG81" i="1"/>
  <c r="BF81" i="1"/>
  <c r="BG98" i="1"/>
  <c r="BF98" i="1"/>
  <c r="BG115" i="1"/>
  <c r="BF115" i="1"/>
  <c r="BG132" i="1"/>
  <c r="BF132" i="1"/>
  <c r="L16" i="1" l="1"/>
  <c r="N16" i="1" s="1"/>
  <c r="AK16" i="1"/>
  <c r="E16" i="1" s="1"/>
  <c r="AL16" i="1"/>
  <c r="H16" i="1" s="1"/>
  <c r="AM16" i="1"/>
  <c r="AN16" i="1"/>
  <c r="AO16" i="1"/>
  <c r="AP16" i="1"/>
  <c r="J16" i="1" s="1"/>
  <c r="AQ16" i="1" s="1"/>
  <c r="I16" i="1" s="1"/>
  <c r="AR16" i="1"/>
  <c r="AS16" i="1" s="1"/>
  <c r="AV16" i="1" s="1"/>
  <c r="F16" i="1" s="1"/>
  <c r="AT16" i="1"/>
  <c r="AU16" i="1" s="1"/>
  <c r="AX16" i="1" s="1"/>
  <c r="AW16" i="1"/>
  <c r="L17" i="1"/>
  <c r="N17" i="1"/>
  <c r="AK17" i="1"/>
  <c r="E17" i="1" s="1"/>
  <c r="AL17" i="1"/>
  <c r="AM17" i="1"/>
  <c r="AN17" i="1"/>
  <c r="AP17" i="1" s="1"/>
  <c r="J17" i="1" s="1"/>
  <c r="AQ17" i="1" s="1"/>
  <c r="AO17" i="1"/>
  <c r="AT17" i="1"/>
  <c r="AU17" i="1" s="1"/>
  <c r="AX17" i="1" s="1"/>
  <c r="AW17" i="1"/>
  <c r="L18" i="1"/>
  <c r="N18" i="1"/>
  <c r="AK18" i="1"/>
  <c r="E18" i="1" s="1"/>
  <c r="AL18" i="1"/>
  <c r="H18" i="1" s="1"/>
  <c r="AM18" i="1"/>
  <c r="AN18" i="1"/>
  <c r="AO18" i="1"/>
  <c r="AP18" i="1" s="1"/>
  <c r="J18" i="1" s="1"/>
  <c r="AQ18" i="1" s="1"/>
  <c r="AT18" i="1"/>
  <c r="AU18" i="1" s="1"/>
  <c r="AW18" i="1"/>
  <c r="AX18" i="1"/>
  <c r="L19" i="1"/>
  <c r="N19" i="1"/>
  <c r="AK19" i="1"/>
  <c r="E19" i="1" s="1"/>
  <c r="AL19" i="1"/>
  <c r="AM19" i="1"/>
  <c r="AN19" i="1"/>
  <c r="AO19" i="1"/>
  <c r="AP19" i="1" s="1"/>
  <c r="J19" i="1" s="1"/>
  <c r="AQ19" i="1" s="1"/>
  <c r="AT19" i="1"/>
  <c r="AU19" i="1" s="1"/>
  <c r="AX19" i="1" s="1"/>
  <c r="AW19" i="1"/>
  <c r="L20" i="1"/>
  <c r="N20" i="1"/>
  <c r="AK20" i="1"/>
  <c r="E20" i="1" s="1"/>
  <c r="AL20" i="1"/>
  <c r="H20" i="1" s="1"/>
  <c r="AM20" i="1"/>
  <c r="AN20" i="1"/>
  <c r="AO20" i="1"/>
  <c r="AT20" i="1"/>
  <c r="AU20" i="1" s="1"/>
  <c r="AW20" i="1"/>
  <c r="AX20" i="1"/>
  <c r="L21" i="1"/>
  <c r="N21" i="1"/>
  <c r="AK21" i="1"/>
  <c r="E21" i="1" s="1"/>
  <c r="AM21" i="1"/>
  <c r="AN21" i="1"/>
  <c r="AO21" i="1"/>
  <c r="AT21" i="1"/>
  <c r="AU21" i="1" s="1"/>
  <c r="AW21" i="1"/>
  <c r="H22" i="1"/>
  <c r="L22" i="1"/>
  <c r="N22" i="1" s="1"/>
  <c r="AK22" i="1"/>
  <c r="E22" i="1" s="1"/>
  <c r="AL22" i="1"/>
  <c r="AM22" i="1"/>
  <c r="AP22" i="1" s="1"/>
  <c r="J22" i="1" s="1"/>
  <c r="AQ22" i="1" s="1"/>
  <c r="AN22" i="1"/>
  <c r="AO22" i="1"/>
  <c r="AT22" i="1"/>
  <c r="AU22" i="1" s="1"/>
  <c r="AX22" i="1" s="1"/>
  <c r="AW22" i="1"/>
  <c r="L23" i="1"/>
  <c r="N23" i="1" s="1"/>
  <c r="AK23" i="1"/>
  <c r="E23" i="1" s="1"/>
  <c r="AM23" i="1"/>
  <c r="AN23" i="1"/>
  <c r="AO23" i="1"/>
  <c r="AT23" i="1"/>
  <c r="AU23" i="1" s="1"/>
  <c r="AX23" i="1" s="1"/>
  <c r="AW23" i="1"/>
  <c r="L24" i="1"/>
  <c r="N24" i="1"/>
  <c r="AK24" i="1"/>
  <c r="E24" i="1" s="1"/>
  <c r="AM24" i="1"/>
  <c r="AN24" i="1"/>
  <c r="AO24" i="1"/>
  <c r="AT24" i="1"/>
  <c r="AU24" i="1" s="1"/>
  <c r="AX24" i="1" s="1"/>
  <c r="AW24" i="1"/>
  <c r="L25" i="1"/>
  <c r="N25" i="1"/>
  <c r="AK25" i="1"/>
  <c r="E25" i="1" s="1"/>
  <c r="BC25" i="1" s="1"/>
  <c r="AL25" i="1"/>
  <c r="AM25" i="1"/>
  <c r="AP25" i="1" s="1"/>
  <c r="J25" i="1" s="1"/>
  <c r="AQ25" i="1" s="1"/>
  <c r="AN25" i="1"/>
  <c r="AO25" i="1"/>
  <c r="AT25" i="1"/>
  <c r="AU25" i="1"/>
  <c r="AX25" i="1" s="1"/>
  <c r="AW25" i="1"/>
  <c r="L26" i="1"/>
  <c r="N26" i="1" s="1"/>
  <c r="AK26" i="1"/>
  <c r="AL26" i="1" s="1"/>
  <c r="AM26" i="1"/>
  <c r="AN26" i="1"/>
  <c r="AO26" i="1"/>
  <c r="AT26" i="1"/>
  <c r="AU26" i="1"/>
  <c r="AX26" i="1" s="1"/>
  <c r="AW26" i="1"/>
  <c r="L27" i="1"/>
  <c r="N27" i="1" s="1"/>
  <c r="AK27" i="1"/>
  <c r="AL27" i="1" s="1"/>
  <c r="AM27" i="1"/>
  <c r="AN27" i="1"/>
  <c r="AO27" i="1"/>
  <c r="AP27" i="1" s="1"/>
  <c r="J27" i="1" s="1"/>
  <c r="AQ27" i="1" s="1"/>
  <c r="AT27" i="1"/>
  <c r="AU27" i="1" s="1"/>
  <c r="AX27" i="1" s="1"/>
  <c r="AW27" i="1"/>
  <c r="L28" i="1"/>
  <c r="N28" i="1" s="1"/>
  <c r="AK28" i="1"/>
  <c r="AL28" i="1" s="1"/>
  <c r="AM28" i="1"/>
  <c r="AN28" i="1"/>
  <c r="AO28" i="1"/>
  <c r="AT28" i="1"/>
  <c r="AU28" i="1" s="1"/>
  <c r="AX28" i="1" s="1"/>
  <c r="AW28" i="1"/>
  <c r="L29" i="1"/>
  <c r="N29" i="1" s="1"/>
  <c r="AK29" i="1"/>
  <c r="AL29" i="1" s="1"/>
  <c r="AM29" i="1"/>
  <c r="AN29" i="1"/>
  <c r="AO29" i="1"/>
  <c r="AP29" i="1" s="1"/>
  <c r="J29" i="1" s="1"/>
  <c r="AQ29" i="1" s="1"/>
  <c r="AT29" i="1"/>
  <c r="AU29" i="1"/>
  <c r="AW29" i="1"/>
  <c r="L30" i="1"/>
  <c r="N30" i="1" s="1"/>
  <c r="AK30" i="1"/>
  <c r="AL30" i="1" s="1"/>
  <c r="AM30" i="1"/>
  <c r="AN30" i="1"/>
  <c r="AO30" i="1"/>
  <c r="AT30" i="1"/>
  <c r="AU30" i="1" s="1"/>
  <c r="AX30" i="1" s="1"/>
  <c r="AW30" i="1"/>
  <c r="L33" i="1"/>
  <c r="N33" i="1" s="1"/>
  <c r="AK33" i="1"/>
  <c r="AL33" i="1" s="1"/>
  <c r="AM33" i="1"/>
  <c r="AN33" i="1"/>
  <c r="AO33" i="1"/>
  <c r="AT33" i="1"/>
  <c r="AU33" i="1"/>
  <c r="AX33" i="1" s="1"/>
  <c r="AW33" i="1"/>
  <c r="L34" i="1"/>
  <c r="N34" i="1" s="1"/>
  <c r="AK34" i="1"/>
  <c r="AL34" i="1" s="1"/>
  <c r="AM34" i="1"/>
  <c r="AN34" i="1"/>
  <c r="AO34" i="1"/>
  <c r="AP34" i="1" s="1"/>
  <c r="J34" i="1" s="1"/>
  <c r="AQ34" i="1" s="1"/>
  <c r="AT34" i="1"/>
  <c r="AU34" i="1" s="1"/>
  <c r="AX34" i="1" s="1"/>
  <c r="AW34" i="1"/>
  <c r="L35" i="1"/>
  <c r="N35" i="1" s="1"/>
  <c r="AK35" i="1"/>
  <c r="AL35" i="1" s="1"/>
  <c r="AM35" i="1"/>
  <c r="AN35" i="1"/>
  <c r="AO35" i="1"/>
  <c r="AT35" i="1"/>
  <c r="AU35" i="1" s="1"/>
  <c r="AX35" i="1" s="1"/>
  <c r="AW35" i="1"/>
  <c r="L36" i="1"/>
  <c r="N36" i="1" s="1"/>
  <c r="AK36" i="1"/>
  <c r="AL36" i="1" s="1"/>
  <c r="AM36" i="1"/>
  <c r="AN36" i="1"/>
  <c r="AO36" i="1"/>
  <c r="AP36" i="1" s="1"/>
  <c r="J36" i="1" s="1"/>
  <c r="AQ36" i="1" s="1"/>
  <c r="AT36" i="1"/>
  <c r="AU36" i="1"/>
  <c r="AW36" i="1"/>
  <c r="L37" i="1"/>
  <c r="N37" i="1" s="1"/>
  <c r="AK37" i="1"/>
  <c r="AL37" i="1" s="1"/>
  <c r="AM37" i="1"/>
  <c r="AN37" i="1"/>
  <c r="AO37" i="1"/>
  <c r="AT37" i="1"/>
  <c r="AU37" i="1" s="1"/>
  <c r="AX37" i="1" s="1"/>
  <c r="AW37" i="1"/>
  <c r="E38" i="1"/>
  <c r="L38" i="1"/>
  <c r="N38" i="1" s="1"/>
  <c r="AK38" i="1"/>
  <c r="AL38" i="1" s="1"/>
  <c r="AM38" i="1"/>
  <c r="AN38" i="1"/>
  <c r="AO38" i="1"/>
  <c r="AT38" i="1"/>
  <c r="AU38" i="1" s="1"/>
  <c r="AW38" i="1"/>
  <c r="L39" i="1"/>
  <c r="N39" i="1" s="1"/>
  <c r="AK39" i="1"/>
  <c r="AL39" i="1" s="1"/>
  <c r="AM39" i="1"/>
  <c r="AN39" i="1"/>
  <c r="AO39" i="1"/>
  <c r="AT39" i="1"/>
  <c r="AU39" i="1"/>
  <c r="AW39" i="1"/>
  <c r="L40" i="1"/>
  <c r="N40" i="1" s="1"/>
  <c r="AK40" i="1"/>
  <c r="AL40" i="1" s="1"/>
  <c r="AM40" i="1"/>
  <c r="AN40" i="1"/>
  <c r="AO40" i="1"/>
  <c r="AT40" i="1"/>
  <c r="AU40" i="1" s="1"/>
  <c r="AW40" i="1"/>
  <c r="L41" i="1"/>
  <c r="N41" i="1" s="1"/>
  <c r="AK41" i="1"/>
  <c r="AL41" i="1" s="1"/>
  <c r="AM41" i="1"/>
  <c r="AN41" i="1"/>
  <c r="AO41" i="1"/>
  <c r="AT41" i="1"/>
  <c r="AU41" i="1" s="1"/>
  <c r="AW41" i="1"/>
  <c r="E42" i="1"/>
  <c r="L42" i="1"/>
  <c r="N42" i="1" s="1"/>
  <c r="AK42" i="1"/>
  <c r="AL42" i="1" s="1"/>
  <c r="AM42" i="1"/>
  <c r="AN42" i="1"/>
  <c r="AO42" i="1"/>
  <c r="AT42" i="1"/>
  <c r="AU42" i="1"/>
  <c r="AW42" i="1"/>
  <c r="E43" i="1"/>
  <c r="L43" i="1"/>
  <c r="N43" i="1" s="1"/>
  <c r="AK43" i="1"/>
  <c r="AL43" i="1" s="1"/>
  <c r="AM43" i="1"/>
  <c r="AN43" i="1"/>
  <c r="AO43" i="1"/>
  <c r="AT43" i="1"/>
  <c r="AU43" i="1"/>
  <c r="AW43" i="1"/>
  <c r="L44" i="1"/>
  <c r="N44" i="1" s="1"/>
  <c r="AK44" i="1"/>
  <c r="AL44" i="1" s="1"/>
  <c r="AM44" i="1"/>
  <c r="AN44" i="1"/>
  <c r="AO44" i="1"/>
  <c r="AT44" i="1"/>
  <c r="AU44" i="1"/>
  <c r="AW44" i="1"/>
  <c r="L45" i="1"/>
  <c r="N45" i="1" s="1"/>
  <c r="AK45" i="1"/>
  <c r="AL45" i="1" s="1"/>
  <c r="AM45" i="1"/>
  <c r="AN45" i="1"/>
  <c r="AO45" i="1"/>
  <c r="AT45" i="1"/>
  <c r="AU45" i="1"/>
  <c r="AW45" i="1"/>
  <c r="E46" i="1"/>
  <c r="L46" i="1"/>
  <c r="N46" i="1" s="1"/>
  <c r="AK46" i="1"/>
  <c r="AL46" i="1" s="1"/>
  <c r="AM46" i="1"/>
  <c r="AN46" i="1"/>
  <c r="AO46" i="1"/>
  <c r="AT46" i="1"/>
  <c r="AU46" i="1"/>
  <c r="AW46" i="1"/>
  <c r="E47" i="1"/>
  <c r="L47" i="1"/>
  <c r="N47" i="1" s="1"/>
  <c r="AK47" i="1"/>
  <c r="AL47" i="1" s="1"/>
  <c r="AM47" i="1"/>
  <c r="AN47" i="1"/>
  <c r="AO47" i="1"/>
  <c r="AT47" i="1"/>
  <c r="AU47" i="1"/>
  <c r="AW47" i="1"/>
  <c r="L50" i="1"/>
  <c r="N50" i="1" s="1"/>
  <c r="AK50" i="1"/>
  <c r="AL50" i="1" s="1"/>
  <c r="AM50" i="1"/>
  <c r="AN50" i="1"/>
  <c r="AO50" i="1"/>
  <c r="AT50" i="1"/>
  <c r="AU50" i="1"/>
  <c r="AW50" i="1"/>
  <c r="L51" i="1"/>
  <c r="N51" i="1" s="1"/>
  <c r="AK51" i="1"/>
  <c r="AL51" i="1" s="1"/>
  <c r="AM51" i="1"/>
  <c r="AN51" i="1"/>
  <c r="AO51" i="1"/>
  <c r="AT51" i="1"/>
  <c r="AU51" i="1"/>
  <c r="AW51" i="1"/>
  <c r="L52" i="1"/>
  <c r="N52" i="1" s="1"/>
  <c r="AK52" i="1"/>
  <c r="AL52" i="1" s="1"/>
  <c r="AM52" i="1"/>
  <c r="AN52" i="1"/>
  <c r="AO52" i="1"/>
  <c r="AT52" i="1"/>
  <c r="AU52" i="1"/>
  <c r="AW52" i="1"/>
  <c r="E53" i="1"/>
  <c r="L53" i="1"/>
  <c r="N53" i="1" s="1"/>
  <c r="AK53" i="1"/>
  <c r="AL53" i="1" s="1"/>
  <c r="AM53" i="1"/>
  <c r="AN53" i="1"/>
  <c r="AO53" i="1"/>
  <c r="AT53" i="1"/>
  <c r="AU53" i="1"/>
  <c r="AW53" i="1"/>
  <c r="L54" i="1"/>
  <c r="N54" i="1" s="1"/>
  <c r="AK54" i="1"/>
  <c r="AL54" i="1" s="1"/>
  <c r="AM54" i="1"/>
  <c r="AN54" i="1"/>
  <c r="AO54" i="1"/>
  <c r="AT54" i="1"/>
  <c r="AU54" i="1" s="1"/>
  <c r="AW54" i="1"/>
  <c r="L55" i="1"/>
  <c r="N55" i="1" s="1"/>
  <c r="AK55" i="1"/>
  <c r="AL55" i="1" s="1"/>
  <c r="AM55" i="1"/>
  <c r="AN55" i="1"/>
  <c r="AO55" i="1"/>
  <c r="AT55" i="1"/>
  <c r="AU55" i="1" s="1"/>
  <c r="AW55" i="1"/>
  <c r="E56" i="1"/>
  <c r="L56" i="1"/>
  <c r="N56" i="1" s="1"/>
  <c r="AK56" i="1"/>
  <c r="AL56" i="1" s="1"/>
  <c r="AM56" i="1"/>
  <c r="AN56" i="1"/>
  <c r="AO56" i="1"/>
  <c r="AT56" i="1"/>
  <c r="AU56" i="1"/>
  <c r="AW56" i="1"/>
  <c r="L57" i="1"/>
  <c r="N57" i="1" s="1"/>
  <c r="AK57" i="1"/>
  <c r="AL57" i="1" s="1"/>
  <c r="AM57" i="1"/>
  <c r="AN57" i="1"/>
  <c r="AO57" i="1"/>
  <c r="AT57" i="1"/>
  <c r="AU57" i="1"/>
  <c r="AW57" i="1"/>
  <c r="L58" i="1"/>
  <c r="N58" i="1" s="1"/>
  <c r="AK58" i="1"/>
  <c r="AL58" i="1" s="1"/>
  <c r="AM58" i="1"/>
  <c r="AN58" i="1"/>
  <c r="AO58" i="1"/>
  <c r="AT58" i="1"/>
  <c r="AU58" i="1"/>
  <c r="AW58" i="1"/>
  <c r="E59" i="1"/>
  <c r="L59" i="1"/>
  <c r="N59" i="1" s="1"/>
  <c r="AK59" i="1"/>
  <c r="AL59" i="1" s="1"/>
  <c r="AM59" i="1"/>
  <c r="AN59" i="1"/>
  <c r="AO59" i="1"/>
  <c r="AT59" i="1"/>
  <c r="AU59" i="1" s="1"/>
  <c r="AW59" i="1"/>
  <c r="E60" i="1"/>
  <c r="L60" i="1"/>
  <c r="N60" i="1" s="1"/>
  <c r="AK60" i="1"/>
  <c r="AL60" i="1" s="1"/>
  <c r="AM60" i="1"/>
  <c r="AN60" i="1"/>
  <c r="AO60" i="1"/>
  <c r="AT60" i="1"/>
  <c r="AU60" i="1" s="1"/>
  <c r="AW60" i="1"/>
  <c r="L61" i="1"/>
  <c r="N61" i="1" s="1"/>
  <c r="AK61" i="1"/>
  <c r="AL61" i="1" s="1"/>
  <c r="AM61" i="1"/>
  <c r="AN61" i="1"/>
  <c r="AO61" i="1"/>
  <c r="AT61" i="1"/>
  <c r="AU61" i="1"/>
  <c r="AW61" i="1"/>
  <c r="L62" i="1"/>
  <c r="N62" i="1" s="1"/>
  <c r="AK62" i="1"/>
  <c r="AL62" i="1" s="1"/>
  <c r="AM62" i="1"/>
  <c r="AN62" i="1"/>
  <c r="AO62" i="1"/>
  <c r="AT62" i="1"/>
  <c r="AU62" i="1" s="1"/>
  <c r="AW62" i="1"/>
  <c r="L63" i="1"/>
  <c r="N63" i="1" s="1"/>
  <c r="AK63" i="1"/>
  <c r="AL63" i="1" s="1"/>
  <c r="AM63" i="1"/>
  <c r="AN63" i="1"/>
  <c r="AO63" i="1"/>
  <c r="AP63" i="1" s="1"/>
  <c r="J63" i="1" s="1"/>
  <c r="AQ63" i="1" s="1"/>
  <c r="AT63" i="1"/>
  <c r="AU63" i="1" s="1"/>
  <c r="AX63" i="1" s="1"/>
  <c r="AW63" i="1"/>
  <c r="L64" i="1"/>
  <c r="N64" i="1" s="1"/>
  <c r="AK64" i="1"/>
  <c r="AL64" i="1" s="1"/>
  <c r="AM64" i="1"/>
  <c r="AN64" i="1"/>
  <c r="AO64" i="1"/>
  <c r="AT64" i="1"/>
  <c r="AU64" i="1"/>
  <c r="AW64" i="1"/>
  <c r="L67" i="1"/>
  <c r="N67" i="1" s="1"/>
  <c r="AK67" i="1"/>
  <c r="AL67" i="1" s="1"/>
  <c r="AM67" i="1"/>
  <c r="AN67" i="1"/>
  <c r="AO67" i="1"/>
  <c r="AP67" i="1" s="1"/>
  <c r="J67" i="1" s="1"/>
  <c r="AQ67" i="1" s="1"/>
  <c r="AT67" i="1"/>
  <c r="AU67" i="1"/>
  <c r="AW67" i="1"/>
  <c r="L68" i="1"/>
  <c r="N68" i="1" s="1"/>
  <c r="AK68" i="1"/>
  <c r="AL68" i="1" s="1"/>
  <c r="AM68" i="1"/>
  <c r="AN68" i="1"/>
  <c r="AO68" i="1"/>
  <c r="AP68" i="1" s="1"/>
  <c r="J68" i="1" s="1"/>
  <c r="AQ68" i="1" s="1"/>
  <c r="AT68" i="1"/>
  <c r="AU68" i="1"/>
  <c r="AW68" i="1"/>
  <c r="L69" i="1"/>
  <c r="N69" i="1" s="1"/>
  <c r="AK69" i="1"/>
  <c r="AL69" i="1" s="1"/>
  <c r="AM69" i="1"/>
  <c r="AN69" i="1"/>
  <c r="AO69" i="1"/>
  <c r="AT69" i="1"/>
  <c r="AU69" i="1" s="1"/>
  <c r="AX69" i="1" s="1"/>
  <c r="AW69" i="1"/>
  <c r="L70" i="1"/>
  <c r="N70" i="1" s="1"/>
  <c r="AK70" i="1"/>
  <c r="AL70" i="1" s="1"/>
  <c r="AM70" i="1"/>
  <c r="AN70" i="1"/>
  <c r="AO70" i="1"/>
  <c r="AT70" i="1"/>
  <c r="AU70" i="1"/>
  <c r="AW70" i="1"/>
  <c r="L71" i="1"/>
  <c r="N71" i="1" s="1"/>
  <c r="AK71" i="1"/>
  <c r="AL71" i="1" s="1"/>
  <c r="AM71" i="1"/>
  <c r="AN71" i="1"/>
  <c r="AO71" i="1"/>
  <c r="AT71" i="1"/>
  <c r="AU71" i="1"/>
  <c r="AW71" i="1"/>
  <c r="L72" i="1"/>
  <c r="N72" i="1" s="1"/>
  <c r="AK72" i="1"/>
  <c r="AL72" i="1" s="1"/>
  <c r="AM72" i="1"/>
  <c r="AN72" i="1"/>
  <c r="AO72" i="1"/>
  <c r="AP72" i="1" s="1"/>
  <c r="J72" i="1" s="1"/>
  <c r="AQ72" i="1" s="1"/>
  <c r="AT72" i="1"/>
  <c r="AU72" i="1"/>
  <c r="AW72" i="1"/>
  <c r="L73" i="1"/>
  <c r="N73" i="1" s="1"/>
  <c r="AK73" i="1"/>
  <c r="AL73" i="1" s="1"/>
  <c r="AM73" i="1"/>
  <c r="AN73" i="1"/>
  <c r="AO73" i="1"/>
  <c r="AP73" i="1" s="1"/>
  <c r="J73" i="1" s="1"/>
  <c r="AQ73" i="1" s="1"/>
  <c r="AT73" i="1"/>
  <c r="AU73" i="1"/>
  <c r="AW73" i="1"/>
  <c r="L74" i="1"/>
  <c r="N74" i="1" s="1"/>
  <c r="AK74" i="1"/>
  <c r="AL74" i="1" s="1"/>
  <c r="AM74" i="1"/>
  <c r="AN74" i="1"/>
  <c r="AO74" i="1"/>
  <c r="AT74" i="1"/>
  <c r="AU74" i="1" s="1"/>
  <c r="AX74" i="1" s="1"/>
  <c r="AW74" i="1"/>
  <c r="L75" i="1"/>
  <c r="N75" i="1" s="1"/>
  <c r="AK75" i="1"/>
  <c r="AL75" i="1" s="1"/>
  <c r="AM75" i="1"/>
  <c r="AN75" i="1"/>
  <c r="AO75" i="1"/>
  <c r="AT75" i="1"/>
  <c r="AU75" i="1"/>
  <c r="AW75" i="1"/>
  <c r="L76" i="1"/>
  <c r="N76" i="1" s="1"/>
  <c r="AK76" i="1"/>
  <c r="AL76" i="1" s="1"/>
  <c r="AM76" i="1"/>
  <c r="AN76" i="1"/>
  <c r="AO76" i="1"/>
  <c r="AT76" i="1"/>
  <c r="AU76" i="1"/>
  <c r="AW76" i="1"/>
  <c r="L77" i="1"/>
  <c r="N77" i="1" s="1"/>
  <c r="AK77" i="1"/>
  <c r="AL77" i="1" s="1"/>
  <c r="AM77" i="1"/>
  <c r="AN77" i="1"/>
  <c r="AO77" i="1"/>
  <c r="AP77" i="1" s="1"/>
  <c r="J77" i="1" s="1"/>
  <c r="AQ77" i="1" s="1"/>
  <c r="AT77" i="1"/>
  <c r="AU77" i="1"/>
  <c r="AW77" i="1"/>
  <c r="L78" i="1"/>
  <c r="N78" i="1" s="1"/>
  <c r="AK78" i="1"/>
  <c r="AL78" i="1" s="1"/>
  <c r="AM78" i="1"/>
  <c r="AN78" i="1"/>
  <c r="AO78" i="1"/>
  <c r="AP78" i="1" s="1"/>
  <c r="J78" i="1" s="1"/>
  <c r="AQ78" i="1" s="1"/>
  <c r="AT78" i="1"/>
  <c r="AU78" i="1"/>
  <c r="AW78" i="1"/>
  <c r="L79" i="1"/>
  <c r="N79" i="1" s="1"/>
  <c r="AK79" i="1"/>
  <c r="AL79" i="1" s="1"/>
  <c r="AM79" i="1"/>
  <c r="AN79" i="1"/>
  <c r="AO79" i="1"/>
  <c r="AT79" i="1"/>
  <c r="AU79" i="1" s="1"/>
  <c r="AX79" i="1" s="1"/>
  <c r="AW79" i="1"/>
  <c r="L80" i="1"/>
  <c r="N80" i="1" s="1"/>
  <c r="AK80" i="1"/>
  <c r="AL80" i="1" s="1"/>
  <c r="AM80" i="1"/>
  <c r="AN80" i="1"/>
  <c r="AO80" i="1"/>
  <c r="AT80" i="1"/>
  <c r="AU80" i="1"/>
  <c r="AW80" i="1"/>
  <c r="L81" i="1"/>
  <c r="N81" i="1" s="1"/>
  <c r="AK81" i="1"/>
  <c r="AL81" i="1" s="1"/>
  <c r="AM81" i="1"/>
  <c r="AN81" i="1"/>
  <c r="AO81" i="1"/>
  <c r="AT81" i="1"/>
  <c r="AU81" i="1"/>
  <c r="AW81" i="1"/>
  <c r="L84" i="1"/>
  <c r="N84" i="1" s="1"/>
  <c r="AK84" i="1"/>
  <c r="AL84" i="1" s="1"/>
  <c r="AM84" i="1"/>
  <c r="AN84" i="1"/>
  <c r="AO84" i="1"/>
  <c r="AP84" i="1" s="1"/>
  <c r="J84" i="1" s="1"/>
  <c r="AQ84" i="1" s="1"/>
  <c r="AT84" i="1"/>
  <c r="AU84" i="1"/>
  <c r="AW84" i="1"/>
  <c r="L85" i="1"/>
  <c r="N85" i="1" s="1"/>
  <c r="AK85" i="1"/>
  <c r="AL85" i="1" s="1"/>
  <c r="AM85" i="1"/>
  <c r="AN85" i="1"/>
  <c r="AO85" i="1"/>
  <c r="AP85" i="1" s="1"/>
  <c r="J85" i="1" s="1"/>
  <c r="AQ85" i="1" s="1"/>
  <c r="AT85" i="1"/>
  <c r="AU85" i="1"/>
  <c r="AW85" i="1"/>
  <c r="L86" i="1"/>
  <c r="N86" i="1" s="1"/>
  <c r="AK86" i="1"/>
  <c r="AL86" i="1" s="1"/>
  <c r="AM86" i="1"/>
  <c r="AN86" i="1"/>
  <c r="AO86" i="1"/>
  <c r="AT86" i="1"/>
  <c r="AU86" i="1" s="1"/>
  <c r="AX86" i="1" s="1"/>
  <c r="AW86" i="1"/>
  <c r="L87" i="1"/>
  <c r="N87" i="1" s="1"/>
  <c r="AK87" i="1"/>
  <c r="AL87" i="1" s="1"/>
  <c r="AM87" i="1"/>
  <c r="AN87" i="1"/>
  <c r="AO87" i="1"/>
  <c r="AT87" i="1"/>
  <c r="AU87" i="1"/>
  <c r="AW87" i="1"/>
  <c r="L88" i="1"/>
  <c r="N88" i="1" s="1"/>
  <c r="AK88" i="1"/>
  <c r="AL88" i="1" s="1"/>
  <c r="AM88" i="1"/>
  <c r="AN88" i="1"/>
  <c r="AO88" i="1"/>
  <c r="AT88" i="1"/>
  <c r="AU88" i="1"/>
  <c r="AW88" i="1"/>
  <c r="L89" i="1"/>
  <c r="N89" i="1" s="1"/>
  <c r="AK89" i="1"/>
  <c r="AL89" i="1" s="1"/>
  <c r="AM89" i="1"/>
  <c r="AN89" i="1"/>
  <c r="AO89" i="1"/>
  <c r="AP89" i="1" s="1"/>
  <c r="J89" i="1" s="1"/>
  <c r="AQ89" i="1" s="1"/>
  <c r="AT89" i="1"/>
  <c r="AU89" i="1"/>
  <c r="AW89" i="1"/>
  <c r="L90" i="1"/>
  <c r="N90" i="1" s="1"/>
  <c r="AK90" i="1"/>
  <c r="AL90" i="1" s="1"/>
  <c r="AM90" i="1"/>
  <c r="AN90" i="1"/>
  <c r="AO90" i="1"/>
  <c r="AP90" i="1" s="1"/>
  <c r="J90" i="1" s="1"/>
  <c r="AQ90" i="1" s="1"/>
  <c r="AT90" i="1"/>
  <c r="AU90" i="1"/>
  <c r="AW90" i="1"/>
  <c r="L91" i="1"/>
  <c r="N91" i="1" s="1"/>
  <c r="AK91" i="1"/>
  <c r="AL91" i="1" s="1"/>
  <c r="AM91" i="1"/>
  <c r="AN91" i="1"/>
  <c r="AO91" i="1"/>
  <c r="AT91" i="1"/>
  <c r="AU91" i="1" s="1"/>
  <c r="AX91" i="1" s="1"/>
  <c r="AW91" i="1"/>
  <c r="L92" i="1"/>
  <c r="N92" i="1" s="1"/>
  <c r="AK92" i="1"/>
  <c r="AL92" i="1" s="1"/>
  <c r="AM92" i="1"/>
  <c r="AN92" i="1"/>
  <c r="AO92" i="1"/>
  <c r="AT92" i="1"/>
  <c r="AU92" i="1"/>
  <c r="AW92" i="1"/>
  <c r="L93" i="1"/>
  <c r="N93" i="1" s="1"/>
  <c r="AK93" i="1"/>
  <c r="AL93" i="1" s="1"/>
  <c r="AM93" i="1"/>
  <c r="AN93" i="1"/>
  <c r="AO93" i="1"/>
  <c r="AT93" i="1"/>
  <c r="AU93" i="1"/>
  <c r="AW93" i="1"/>
  <c r="L94" i="1"/>
  <c r="N94" i="1" s="1"/>
  <c r="AK94" i="1"/>
  <c r="AL94" i="1" s="1"/>
  <c r="AM94" i="1"/>
  <c r="AN94" i="1"/>
  <c r="AO94" i="1"/>
  <c r="AP94" i="1" s="1"/>
  <c r="J94" i="1" s="1"/>
  <c r="AQ94" i="1" s="1"/>
  <c r="AT94" i="1"/>
  <c r="AU94" i="1"/>
  <c r="AW94" i="1"/>
  <c r="L95" i="1"/>
  <c r="N95" i="1" s="1"/>
  <c r="AK95" i="1"/>
  <c r="AL95" i="1" s="1"/>
  <c r="AM95" i="1"/>
  <c r="AN95" i="1"/>
  <c r="AO95" i="1"/>
  <c r="AP95" i="1" s="1"/>
  <c r="J95" i="1" s="1"/>
  <c r="AQ95" i="1" s="1"/>
  <c r="AT95" i="1"/>
  <c r="AU95" i="1"/>
  <c r="AW95" i="1"/>
  <c r="L96" i="1"/>
  <c r="N96" i="1" s="1"/>
  <c r="AK96" i="1"/>
  <c r="AL96" i="1" s="1"/>
  <c r="AM96" i="1"/>
  <c r="AN96" i="1"/>
  <c r="AO96" i="1"/>
  <c r="AT96" i="1"/>
  <c r="AU96" i="1" s="1"/>
  <c r="AX96" i="1" s="1"/>
  <c r="AW96" i="1"/>
  <c r="L97" i="1"/>
  <c r="N97" i="1" s="1"/>
  <c r="AK97" i="1"/>
  <c r="AL97" i="1" s="1"/>
  <c r="AM97" i="1"/>
  <c r="AN97" i="1"/>
  <c r="AO97" i="1"/>
  <c r="AT97" i="1"/>
  <c r="AU97" i="1"/>
  <c r="AW97" i="1"/>
  <c r="L98" i="1"/>
  <c r="N98" i="1" s="1"/>
  <c r="AK98" i="1"/>
  <c r="AL98" i="1" s="1"/>
  <c r="AM98" i="1"/>
  <c r="AN98" i="1"/>
  <c r="AO98" i="1"/>
  <c r="AT98" i="1"/>
  <c r="AU98" i="1"/>
  <c r="AW98" i="1"/>
  <c r="L101" i="1"/>
  <c r="N101" i="1" s="1"/>
  <c r="AK101" i="1"/>
  <c r="AL101" i="1" s="1"/>
  <c r="AM101" i="1"/>
  <c r="AN101" i="1"/>
  <c r="AO101" i="1"/>
  <c r="AP101" i="1" s="1"/>
  <c r="J101" i="1" s="1"/>
  <c r="AQ101" i="1" s="1"/>
  <c r="AT101" i="1"/>
  <c r="AU101" i="1"/>
  <c r="AW101" i="1"/>
  <c r="L102" i="1"/>
  <c r="N102" i="1" s="1"/>
  <c r="AK102" i="1"/>
  <c r="AL102" i="1" s="1"/>
  <c r="AM102" i="1"/>
  <c r="AN102" i="1"/>
  <c r="AO102" i="1"/>
  <c r="AP102" i="1" s="1"/>
  <c r="J102" i="1" s="1"/>
  <c r="AQ102" i="1" s="1"/>
  <c r="AT102" i="1"/>
  <c r="AU102" i="1"/>
  <c r="AW102" i="1"/>
  <c r="L103" i="1"/>
  <c r="N103" i="1" s="1"/>
  <c r="AK103" i="1"/>
  <c r="AL103" i="1" s="1"/>
  <c r="AM103" i="1"/>
  <c r="AN103" i="1"/>
  <c r="AO103" i="1"/>
  <c r="AT103" i="1"/>
  <c r="AU103" i="1" s="1"/>
  <c r="AX103" i="1" s="1"/>
  <c r="AW103" i="1"/>
  <c r="L104" i="1"/>
  <c r="N104" i="1" s="1"/>
  <c r="AK104" i="1"/>
  <c r="AL104" i="1" s="1"/>
  <c r="AM104" i="1"/>
  <c r="AN104" i="1"/>
  <c r="AO104" i="1"/>
  <c r="AT104" i="1"/>
  <c r="AU104" i="1"/>
  <c r="AW104" i="1"/>
  <c r="L105" i="1"/>
  <c r="N105" i="1" s="1"/>
  <c r="AK105" i="1"/>
  <c r="AL105" i="1" s="1"/>
  <c r="AM105" i="1"/>
  <c r="AN105" i="1"/>
  <c r="AO105" i="1"/>
  <c r="AT105" i="1"/>
  <c r="AU105" i="1"/>
  <c r="AW105" i="1"/>
  <c r="L106" i="1"/>
  <c r="N106" i="1" s="1"/>
  <c r="AK106" i="1"/>
  <c r="AL106" i="1" s="1"/>
  <c r="AM106" i="1"/>
  <c r="AN106" i="1"/>
  <c r="AO106" i="1"/>
  <c r="AP106" i="1" s="1"/>
  <c r="J106" i="1" s="1"/>
  <c r="AQ106" i="1" s="1"/>
  <c r="AT106" i="1"/>
  <c r="AU106" i="1"/>
  <c r="AW106" i="1"/>
  <c r="L107" i="1"/>
  <c r="N107" i="1" s="1"/>
  <c r="AK107" i="1"/>
  <c r="AL107" i="1" s="1"/>
  <c r="AM107" i="1"/>
  <c r="AN107" i="1"/>
  <c r="AO107" i="1"/>
  <c r="AP107" i="1" s="1"/>
  <c r="J107" i="1" s="1"/>
  <c r="AQ107" i="1" s="1"/>
  <c r="AT107" i="1"/>
  <c r="AU107" i="1"/>
  <c r="AW107" i="1"/>
  <c r="L108" i="1"/>
  <c r="N108" i="1" s="1"/>
  <c r="AK108" i="1"/>
  <c r="AL108" i="1" s="1"/>
  <c r="AM108" i="1"/>
  <c r="AN108" i="1"/>
  <c r="AO108" i="1"/>
  <c r="AT108" i="1"/>
  <c r="AU108" i="1" s="1"/>
  <c r="AX108" i="1" s="1"/>
  <c r="AW108" i="1"/>
  <c r="L109" i="1"/>
  <c r="N109" i="1" s="1"/>
  <c r="AK109" i="1"/>
  <c r="AL109" i="1" s="1"/>
  <c r="AM109" i="1"/>
  <c r="AN109" i="1"/>
  <c r="AO109" i="1"/>
  <c r="AT109" i="1"/>
  <c r="AU109" i="1"/>
  <c r="AW109" i="1"/>
  <c r="L110" i="1"/>
  <c r="N110" i="1" s="1"/>
  <c r="AK110" i="1"/>
  <c r="AL110" i="1" s="1"/>
  <c r="AM110" i="1"/>
  <c r="AN110" i="1"/>
  <c r="AO110" i="1"/>
  <c r="AT110" i="1"/>
  <c r="AU110" i="1"/>
  <c r="AW110" i="1"/>
  <c r="L111" i="1"/>
  <c r="N111" i="1" s="1"/>
  <c r="AK111" i="1"/>
  <c r="AL111" i="1" s="1"/>
  <c r="AM111" i="1"/>
  <c r="AN111" i="1"/>
  <c r="AO111" i="1"/>
  <c r="AP111" i="1" s="1"/>
  <c r="J111" i="1" s="1"/>
  <c r="AQ111" i="1" s="1"/>
  <c r="AT111" i="1"/>
  <c r="AU111" i="1"/>
  <c r="AW111" i="1"/>
  <c r="L112" i="1"/>
  <c r="N112" i="1" s="1"/>
  <c r="AK112" i="1"/>
  <c r="AL112" i="1" s="1"/>
  <c r="H112" i="1" s="1"/>
  <c r="AM112" i="1"/>
  <c r="AN112" i="1"/>
  <c r="AO112" i="1"/>
  <c r="AP112" i="1" s="1"/>
  <c r="J112" i="1" s="1"/>
  <c r="AQ112" i="1" s="1"/>
  <c r="AT112" i="1"/>
  <c r="AU112" i="1"/>
  <c r="AW112" i="1"/>
  <c r="AX112" i="1"/>
  <c r="L113" i="1"/>
  <c r="N113" i="1"/>
  <c r="AK113" i="1"/>
  <c r="E113" i="1" s="1"/>
  <c r="AM113" i="1"/>
  <c r="AN113" i="1"/>
  <c r="AO113" i="1"/>
  <c r="AT113" i="1"/>
  <c r="AU113" i="1" s="1"/>
  <c r="AX113" i="1" s="1"/>
  <c r="AW113" i="1"/>
  <c r="L114" i="1"/>
  <c r="N114" i="1"/>
  <c r="AK114" i="1"/>
  <c r="E114" i="1" s="1"/>
  <c r="AL114" i="1"/>
  <c r="AM114" i="1"/>
  <c r="AN114" i="1"/>
  <c r="AP114" i="1" s="1"/>
  <c r="J114" i="1" s="1"/>
  <c r="AQ114" i="1" s="1"/>
  <c r="AO114" i="1"/>
  <c r="AT114" i="1"/>
  <c r="AU114" i="1" s="1"/>
  <c r="AW114" i="1"/>
  <c r="L115" i="1"/>
  <c r="N115" i="1"/>
  <c r="AK115" i="1"/>
  <c r="E115" i="1" s="1"/>
  <c r="AL115" i="1"/>
  <c r="H115" i="1" s="1"/>
  <c r="AM115" i="1"/>
  <c r="AN115" i="1"/>
  <c r="AO115" i="1"/>
  <c r="AP115" i="1" s="1"/>
  <c r="J115" i="1" s="1"/>
  <c r="AQ115" i="1" s="1"/>
  <c r="I115" i="1" s="1"/>
  <c r="AT115" i="1"/>
  <c r="AU115" i="1" s="1"/>
  <c r="AW115" i="1"/>
  <c r="AX115" i="1"/>
  <c r="L118" i="1"/>
  <c r="N118" i="1"/>
  <c r="AK118" i="1"/>
  <c r="E118" i="1" s="1"/>
  <c r="AL118" i="1"/>
  <c r="AP118" i="1" s="1"/>
  <c r="J118" i="1" s="1"/>
  <c r="AQ118" i="1" s="1"/>
  <c r="AM118" i="1"/>
  <c r="AN118" i="1"/>
  <c r="AO118" i="1"/>
  <c r="AT118" i="1"/>
  <c r="AU118" i="1" s="1"/>
  <c r="AX118" i="1" s="1"/>
  <c r="AW118" i="1"/>
  <c r="L119" i="1"/>
  <c r="N119" i="1"/>
  <c r="AK119" i="1"/>
  <c r="E119" i="1" s="1"/>
  <c r="AL119" i="1"/>
  <c r="H119" i="1" s="1"/>
  <c r="AM119" i="1"/>
  <c r="AN119" i="1"/>
  <c r="AO119" i="1"/>
  <c r="AT119" i="1"/>
  <c r="AU119" i="1" s="1"/>
  <c r="AW119" i="1"/>
  <c r="AX119" i="1"/>
  <c r="L120" i="1"/>
  <c r="N120" i="1"/>
  <c r="AK120" i="1"/>
  <c r="E120" i="1" s="1"/>
  <c r="AL120" i="1"/>
  <c r="AM120" i="1"/>
  <c r="AN120" i="1"/>
  <c r="AO120" i="1"/>
  <c r="AP120" i="1"/>
  <c r="J120" i="1" s="1"/>
  <c r="AQ120" i="1" s="1"/>
  <c r="AT120" i="1"/>
  <c r="AU120" i="1" s="1"/>
  <c r="AW120" i="1"/>
  <c r="H121" i="1"/>
  <c r="L121" i="1"/>
  <c r="N121" i="1" s="1"/>
  <c r="AK121" i="1"/>
  <c r="E121" i="1" s="1"/>
  <c r="AL121" i="1"/>
  <c r="AM121" i="1"/>
  <c r="AP121" i="1" s="1"/>
  <c r="J121" i="1" s="1"/>
  <c r="AQ121" i="1" s="1"/>
  <c r="I121" i="1" s="1"/>
  <c r="AN121" i="1"/>
  <c r="AO121" i="1"/>
  <c r="AT121" i="1"/>
  <c r="AU121" i="1" s="1"/>
  <c r="AX121" i="1" s="1"/>
  <c r="AW121" i="1"/>
  <c r="L122" i="1"/>
  <c r="N122" i="1"/>
  <c r="AK122" i="1"/>
  <c r="E122" i="1" s="1"/>
  <c r="AM122" i="1"/>
  <c r="AN122" i="1"/>
  <c r="AO122" i="1"/>
  <c r="AT122" i="1"/>
  <c r="AU122" i="1" s="1"/>
  <c r="AX122" i="1" s="1"/>
  <c r="AW122" i="1"/>
  <c r="L123" i="1"/>
  <c r="N123" i="1"/>
  <c r="AK123" i="1"/>
  <c r="E123" i="1" s="1"/>
  <c r="AM123" i="1"/>
  <c r="AN123" i="1"/>
  <c r="AO123" i="1"/>
  <c r="AT123" i="1"/>
  <c r="AU123" i="1" s="1"/>
  <c r="AX123" i="1" s="1"/>
  <c r="AW123" i="1"/>
  <c r="L124" i="1"/>
  <c r="N124" i="1"/>
  <c r="AK124" i="1"/>
  <c r="E124" i="1" s="1"/>
  <c r="AL124" i="1"/>
  <c r="AM124" i="1"/>
  <c r="AP124" i="1" s="1"/>
  <c r="J124" i="1" s="1"/>
  <c r="AQ124" i="1" s="1"/>
  <c r="AN124" i="1"/>
  <c r="AO124" i="1"/>
  <c r="AT124" i="1"/>
  <c r="AU124" i="1" s="1"/>
  <c r="AW124" i="1"/>
  <c r="L125" i="1"/>
  <c r="N125" i="1"/>
  <c r="AK125" i="1"/>
  <c r="E125" i="1" s="1"/>
  <c r="AM125" i="1"/>
  <c r="AN125" i="1"/>
  <c r="AO125" i="1"/>
  <c r="AT125" i="1"/>
  <c r="AU125" i="1" s="1"/>
  <c r="AW125" i="1"/>
  <c r="AX125" i="1"/>
  <c r="L126" i="1"/>
  <c r="N126" i="1"/>
  <c r="AK126" i="1"/>
  <c r="E126" i="1" s="1"/>
  <c r="AM126" i="1"/>
  <c r="AN126" i="1"/>
  <c r="AO126" i="1"/>
  <c r="AT126" i="1"/>
  <c r="AU126" i="1" s="1"/>
  <c r="AW126" i="1"/>
  <c r="H127" i="1"/>
  <c r="L127" i="1"/>
  <c r="N127" i="1" s="1"/>
  <c r="AK127" i="1"/>
  <c r="E127" i="1" s="1"/>
  <c r="AL127" i="1"/>
  <c r="AM127" i="1"/>
  <c r="AN127" i="1"/>
  <c r="AO127" i="1"/>
  <c r="AT127" i="1"/>
  <c r="AU127" i="1" s="1"/>
  <c r="AX127" i="1" s="1"/>
  <c r="AW127" i="1"/>
  <c r="L128" i="1"/>
  <c r="N128" i="1"/>
  <c r="AK128" i="1"/>
  <c r="E128" i="1" s="1"/>
  <c r="AL128" i="1"/>
  <c r="AP128" i="1" s="1"/>
  <c r="J128" i="1" s="1"/>
  <c r="AQ128" i="1" s="1"/>
  <c r="AM128" i="1"/>
  <c r="AN128" i="1"/>
  <c r="AO128" i="1"/>
  <c r="AT128" i="1"/>
  <c r="AU128" i="1" s="1"/>
  <c r="AW128" i="1"/>
  <c r="L129" i="1"/>
  <c r="N129" i="1" s="1"/>
  <c r="AK129" i="1"/>
  <c r="E129" i="1" s="1"/>
  <c r="AL129" i="1"/>
  <c r="H129" i="1" s="1"/>
  <c r="AM129" i="1"/>
  <c r="AN129" i="1"/>
  <c r="AO129" i="1"/>
  <c r="AP129" i="1"/>
  <c r="J129" i="1" s="1"/>
  <c r="AQ129" i="1" s="1"/>
  <c r="I129" i="1" s="1"/>
  <c r="AT129" i="1"/>
  <c r="AU129" i="1" s="1"/>
  <c r="AW129" i="1"/>
  <c r="AX129" i="1"/>
  <c r="L130" i="1"/>
  <c r="N130" i="1"/>
  <c r="AK130" i="1"/>
  <c r="E130" i="1" s="1"/>
  <c r="AL130" i="1"/>
  <c r="H130" i="1" s="1"/>
  <c r="AM130" i="1"/>
  <c r="AN130" i="1"/>
  <c r="AP130" i="1" s="1"/>
  <c r="J130" i="1" s="1"/>
  <c r="AQ130" i="1" s="1"/>
  <c r="AO130" i="1"/>
  <c r="AT130" i="1"/>
  <c r="AU130" i="1" s="1"/>
  <c r="AW130" i="1"/>
  <c r="AX130" i="1"/>
  <c r="L131" i="1"/>
  <c r="N131" i="1"/>
  <c r="AK131" i="1"/>
  <c r="E131" i="1" s="1"/>
  <c r="AL131" i="1"/>
  <c r="H131" i="1" s="1"/>
  <c r="AM131" i="1"/>
  <c r="AN131" i="1"/>
  <c r="AO131" i="1"/>
  <c r="AP131" i="1" s="1"/>
  <c r="J131" i="1" s="1"/>
  <c r="AQ131" i="1" s="1"/>
  <c r="AT131" i="1"/>
  <c r="AU131" i="1" s="1"/>
  <c r="AW131" i="1"/>
  <c r="H132" i="1"/>
  <c r="L132" i="1"/>
  <c r="N132" i="1"/>
  <c r="AK132" i="1"/>
  <c r="E132" i="1" s="1"/>
  <c r="BC132" i="1" s="1"/>
  <c r="AL132" i="1"/>
  <c r="AP132" i="1" s="1"/>
  <c r="J132" i="1" s="1"/>
  <c r="AQ132" i="1" s="1"/>
  <c r="AM132" i="1"/>
  <c r="AN132" i="1"/>
  <c r="AO132" i="1"/>
  <c r="AT132" i="1"/>
  <c r="AU132" i="1" s="1"/>
  <c r="AW132" i="1"/>
  <c r="AX132" i="1"/>
  <c r="AX94" i="1" l="1"/>
  <c r="AX84" i="1"/>
  <c r="AX67" i="1"/>
  <c r="AP110" i="1"/>
  <c r="J110" i="1" s="1"/>
  <c r="AQ110" i="1" s="1"/>
  <c r="BB110" i="1" s="1"/>
  <c r="AP105" i="1"/>
  <c r="J105" i="1" s="1"/>
  <c r="AQ105" i="1" s="1"/>
  <c r="I105" i="1" s="1"/>
  <c r="AP98" i="1"/>
  <c r="J98" i="1" s="1"/>
  <c r="AQ98" i="1" s="1"/>
  <c r="BB98" i="1" s="1"/>
  <c r="AP93" i="1"/>
  <c r="J93" i="1" s="1"/>
  <c r="AQ93" i="1" s="1"/>
  <c r="I93" i="1" s="1"/>
  <c r="AP88" i="1"/>
  <c r="J88" i="1" s="1"/>
  <c r="AQ88" i="1" s="1"/>
  <c r="AR88" i="1" s="1"/>
  <c r="AS88" i="1" s="1"/>
  <c r="AV88" i="1" s="1"/>
  <c r="F88" i="1" s="1"/>
  <c r="AY88" i="1" s="1"/>
  <c r="G88" i="1" s="1"/>
  <c r="AP81" i="1"/>
  <c r="J81" i="1" s="1"/>
  <c r="AQ81" i="1" s="1"/>
  <c r="AP76" i="1"/>
  <c r="J76" i="1" s="1"/>
  <c r="AQ76" i="1" s="1"/>
  <c r="AP71" i="1"/>
  <c r="J71" i="1" s="1"/>
  <c r="AQ71" i="1" s="1"/>
  <c r="AR71" i="1" s="1"/>
  <c r="AS71" i="1" s="1"/>
  <c r="AV71" i="1" s="1"/>
  <c r="F71" i="1" s="1"/>
  <c r="AP64" i="1"/>
  <c r="J64" i="1" s="1"/>
  <c r="AQ64" i="1" s="1"/>
  <c r="AR64" i="1" s="1"/>
  <c r="AS64" i="1" s="1"/>
  <c r="AV64" i="1" s="1"/>
  <c r="F64" i="1" s="1"/>
  <c r="AY64" i="1" s="1"/>
  <c r="BE132" i="1"/>
  <c r="AP35" i="1"/>
  <c r="J35" i="1" s="1"/>
  <c r="AQ35" i="1" s="1"/>
  <c r="AP28" i="1"/>
  <c r="J28" i="1" s="1"/>
  <c r="AQ28" i="1" s="1"/>
  <c r="I28" i="1" s="1"/>
  <c r="AX107" i="1"/>
  <c r="AX102" i="1"/>
  <c r="AX95" i="1"/>
  <c r="AX90" i="1"/>
  <c r="AX85" i="1"/>
  <c r="AX78" i="1"/>
  <c r="AX73" i="1"/>
  <c r="AX68" i="1"/>
  <c r="E51" i="1"/>
  <c r="BC51" i="1" s="1"/>
  <c r="AX126" i="1"/>
  <c r="AL123" i="1"/>
  <c r="H123" i="1" s="1"/>
  <c r="E62" i="1"/>
  <c r="BC62" i="1" s="1"/>
  <c r="E40" i="1"/>
  <c r="BC40" i="1" s="1"/>
  <c r="AL24" i="1"/>
  <c r="H24" i="1" s="1"/>
  <c r="AX124" i="1"/>
  <c r="AP37" i="1"/>
  <c r="J37" i="1" s="1"/>
  <c r="AQ37" i="1" s="1"/>
  <c r="I37" i="1" s="1"/>
  <c r="AP30" i="1"/>
  <c r="J30" i="1" s="1"/>
  <c r="AQ30" i="1" s="1"/>
  <c r="AR30" i="1" s="1"/>
  <c r="AS30" i="1" s="1"/>
  <c r="AV30" i="1" s="1"/>
  <c r="F30" i="1" s="1"/>
  <c r="AP20" i="1"/>
  <c r="J20" i="1" s="1"/>
  <c r="AQ20" i="1" s="1"/>
  <c r="AX109" i="1"/>
  <c r="AX92" i="1"/>
  <c r="AX75" i="1"/>
  <c r="AX70" i="1"/>
  <c r="E55" i="1"/>
  <c r="E44" i="1"/>
  <c r="AP119" i="1"/>
  <c r="J119" i="1" s="1"/>
  <c r="AQ119" i="1" s="1"/>
  <c r="AX131" i="1"/>
  <c r="AX104" i="1"/>
  <c r="AX97" i="1"/>
  <c r="AX87" i="1"/>
  <c r="AX80" i="1"/>
  <c r="AL126" i="1"/>
  <c r="AP126" i="1" s="1"/>
  <c r="J126" i="1" s="1"/>
  <c r="AQ126" i="1" s="1"/>
  <c r="AR126" i="1" s="1"/>
  <c r="AS126" i="1" s="1"/>
  <c r="AV126" i="1" s="1"/>
  <c r="F126" i="1" s="1"/>
  <c r="AP109" i="1"/>
  <c r="J109" i="1" s="1"/>
  <c r="AQ109" i="1" s="1"/>
  <c r="BB109" i="1" s="1"/>
  <c r="AP104" i="1"/>
  <c r="J104" i="1" s="1"/>
  <c r="AQ104" i="1" s="1"/>
  <c r="AR104" i="1" s="1"/>
  <c r="AS104" i="1" s="1"/>
  <c r="AV104" i="1" s="1"/>
  <c r="F104" i="1" s="1"/>
  <c r="AY104" i="1" s="1"/>
  <c r="AP97" i="1"/>
  <c r="J97" i="1" s="1"/>
  <c r="AQ97" i="1" s="1"/>
  <c r="AP92" i="1"/>
  <c r="J92" i="1" s="1"/>
  <c r="AQ92" i="1" s="1"/>
  <c r="I92" i="1" s="1"/>
  <c r="AP87" i="1"/>
  <c r="J87" i="1" s="1"/>
  <c r="AQ87" i="1" s="1"/>
  <c r="AR87" i="1" s="1"/>
  <c r="AS87" i="1" s="1"/>
  <c r="AV87" i="1" s="1"/>
  <c r="F87" i="1" s="1"/>
  <c r="AY87" i="1" s="1"/>
  <c r="AP80" i="1"/>
  <c r="J80" i="1" s="1"/>
  <c r="AQ80" i="1" s="1"/>
  <c r="AR80" i="1" s="1"/>
  <c r="AS80" i="1" s="1"/>
  <c r="AV80" i="1" s="1"/>
  <c r="F80" i="1" s="1"/>
  <c r="AY80" i="1" s="1"/>
  <c r="G80" i="1" s="1"/>
  <c r="AP75" i="1"/>
  <c r="J75" i="1" s="1"/>
  <c r="AQ75" i="1" s="1"/>
  <c r="I75" i="1" s="1"/>
  <c r="AP70" i="1"/>
  <c r="J70" i="1" s="1"/>
  <c r="AQ70" i="1" s="1"/>
  <c r="E57" i="1"/>
  <c r="AX111" i="1"/>
  <c r="AX106" i="1"/>
  <c r="AX72" i="1"/>
  <c r="E50" i="1"/>
  <c r="AX36" i="1"/>
  <c r="AX29" i="1"/>
  <c r="E61" i="1"/>
  <c r="E39" i="1"/>
  <c r="AP127" i="1"/>
  <c r="J127" i="1" s="1"/>
  <c r="AQ127" i="1" s="1"/>
  <c r="E52" i="1"/>
  <c r="AL122" i="1"/>
  <c r="AP122" i="1" s="1"/>
  <c r="J122" i="1" s="1"/>
  <c r="AQ122" i="1" s="1"/>
  <c r="I122" i="1" s="1"/>
  <c r="E63" i="1"/>
  <c r="BC63" i="1" s="1"/>
  <c r="E41" i="1"/>
  <c r="BC41" i="1" s="1"/>
  <c r="AL23" i="1"/>
  <c r="AP23" i="1" s="1"/>
  <c r="J23" i="1" s="1"/>
  <c r="AQ23" i="1" s="1"/>
  <c r="AX77" i="1"/>
  <c r="AL113" i="1"/>
  <c r="E54" i="1"/>
  <c r="BC54" i="1" s="1"/>
  <c r="AX89" i="1"/>
  <c r="AX21" i="1"/>
  <c r="AP108" i="1"/>
  <c r="J108" i="1" s="1"/>
  <c r="AQ108" i="1" s="1"/>
  <c r="AP103" i="1"/>
  <c r="J103" i="1" s="1"/>
  <c r="AQ103" i="1" s="1"/>
  <c r="AR103" i="1" s="1"/>
  <c r="AS103" i="1" s="1"/>
  <c r="AV103" i="1" s="1"/>
  <c r="F103" i="1" s="1"/>
  <c r="AY103" i="1" s="1"/>
  <c r="AP96" i="1"/>
  <c r="J96" i="1" s="1"/>
  <c r="AQ96" i="1" s="1"/>
  <c r="BB96" i="1" s="1"/>
  <c r="AP91" i="1"/>
  <c r="J91" i="1" s="1"/>
  <c r="AQ91" i="1" s="1"/>
  <c r="AP86" i="1"/>
  <c r="J86" i="1" s="1"/>
  <c r="AQ86" i="1" s="1"/>
  <c r="AP79" i="1"/>
  <c r="J79" i="1" s="1"/>
  <c r="AQ79" i="1" s="1"/>
  <c r="AP74" i="1"/>
  <c r="J74" i="1" s="1"/>
  <c r="AQ74" i="1" s="1"/>
  <c r="AP69" i="1"/>
  <c r="J69" i="1" s="1"/>
  <c r="AQ69" i="1" s="1"/>
  <c r="AL21" i="1"/>
  <c r="AP21" i="1" s="1"/>
  <c r="J21" i="1" s="1"/>
  <c r="AQ21" i="1" s="1"/>
  <c r="AX120" i="1"/>
  <c r="AX114" i="1"/>
  <c r="AP33" i="1"/>
  <c r="J33" i="1" s="1"/>
  <c r="AQ33" i="1" s="1"/>
  <c r="AR33" i="1" s="1"/>
  <c r="AS33" i="1" s="1"/>
  <c r="AV33" i="1" s="1"/>
  <c r="F33" i="1" s="1"/>
  <c r="AY33" i="1" s="1"/>
  <c r="AP26" i="1"/>
  <c r="J26" i="1" s="1"/>
  <c r="AQ26" i="1" s="1"/>
  <c r="I26" i="1" s="1"/>
  <c r="AX101" i="1"/>
  <c r="AX110" i="1"/>
  <c r="AX105" i="1"/>
  <c r="AX98" i="1"/>
  <c r="AX93" i="1"/>
  <c r="AX88" i="1"/>
  <c r="AX81" i="1"/>
  <c r="AX76" i="1"/>
  <c r="AX71" i="1"/>
  <c r="AX64" i="1"/>
  <c r="E45" i="1"/>
  <c r="AX128" i="1"/>
  <c r="AL125" i="1"/>
  <c r="H125" i="1" s="1"/>
  <c r="E58" i="1"/>
  <c r="I132" i="1"/>
  <c r="AR132" i="1"/>
  <c r="AS132" i="1" s="1"/>
  <c r="AV132" i="1" s="1"/>
  <c r="F132" i="1" s="1"/>
  <c r="AY132" i="1" s="1"/>
  <c r="G132" i="1" s="1"/>
  <c r="BB132" i="1"/>
  <c r="BD132" i="1" s="1"/>
  <c r="I130" i="1"/>
  <c r="AR130" i="1"/>
  <c r="AS130" i="1" s="1"/>
  <c r="AV130" i="1" s="1"/>
  <c r="F130" i="1" s="1"/>
  <c r="AY130" i="1" s="1"/>
  <c r="G130" i="1" s="1"/>
  <c r="I128" i="1"/>
  <c r="AR128" i="1"/>
  <c r="AS128" i="1" s="1"/>
  <c r="AV128" i="1" s="1"/>
  <c r="F128" i="1" s="1"/>
  <c r="AY128" i="1" s="1"/>
  <c r="G128" i="1" s="1"/>
  <c r="I124" i="1"/>
  <c r="AR124" i="1"/>
  <c r="AS124" i="1" s="1"/>
  <c r="AV124" i="1" s="1"/>
  <c r="F124" i="1" s="1"/>
  <c r="AY124" i="1" s="1"/>
  <c r="G124" i="1" s="1"/>
  <c r="I120" i="1"/>
  <c r="AR120" i="1"/>
  <c r="AS120" i="1" s="1"/>
  <c r="AV120" i="1" s="1"/>
  <c r="F120" i="1" s="1"/>
  <c r="AY120" i="1" s="1"/>
  <c r="G120" i="1" s="1"/>
  <c r="I118" i="1"/>
  <c r="AR118" i="1"/>
  <c r="AS118" i="1" s="1"/>
  <c r="AV118" i="1" s="1"/>
  <c r="F118" i="1" s="1"/>
  <c r="AY118" i="1" s="1"/>
  <c r="G118" i="1" s="1"/>
  <c r="I114" i="1"/>
  <c r="AR114" i="1"/>
  <c r="AS114" i="1" s="1"/>
  <c r="AV114" i="1" s="1"/>
  <c r="F114" i="1" s="1"/>
  <c r="AY114" i="1" s="1"/>
  <c r="G114" i="1" s="1"/>
  <c r="I131" i="1"/>
  <c r="AR131" i="1"/>
  <c r="AS131" i="1" s="1"/>
  <c r="AV131" i="1" s="1"/>
  <c r="F131" i="1" s="1"/>
  <c r="AY131" i="1" s="1"/>
  <c r="G131" i="1" s="1"/>
  <c r="BC127" i="1"/>
  <c r="H126" i="1"/>
  <c r="BC123" i="1"/>
  <c r="H122" i="1"/>
  <c r="BC119" i="1"/>
  <c r="H118" i="1"/>
  <c r="BC113" i="1"/>
  <c r="AR112" i="1"/>
  <c r="AS112" i="1" s="1"/>
  <c r="AV112" i="1" s="1"/>
  <c r="F112" i="1" s="1"/>
  <c r="AY112" i="1" s="1"/>
  <c r="I112" i="1"/>
  <c r="BB112" i="1"/>
  <c r="AR110" i="1"/>
  <c r="AS110" i="1" s="1"/>
  <c r="AV110" i="1" s="1"/>
  <c r="F110" i="1" s="1"/>
  <c r="AY110" i="1" s="1"/>
  <c r="I110" i="1"/>
  <c r="AR108" i="1"/>
  <c r="AS108" i="1" s="1"/>
  <c r="AV108" i="1" s="1"/>
  <c r="F108" i="1" s="1"/>
  <c r="AY108" i="1" s="1"/>
  <c r="I108" i="1"/>
  <c r="BC131" i="1"/>
  <c r="AR129" i="1"/>
  <c r="AS129" i="1" s="1"/>
  <c r="AV129" i="1" s="1"/>
  <c r="F129" i="1" s="1"/>
  <c r="BC129" i="1"/>
  <c r="H128" i="1"/>
  <c r="BC125" i="1"/>
  <c r="H124" i="1"/>
  <c r="AR121" i="1"/>
  <c r="AS121" i="1" s="1"/>
  <c r="AV121" i="1" s="1"/>
  <c r="F121" i="1" s="1"/>
  <c r="BC121" i="1"/>
  <c r="H120" i="1"/>
  <c r="AR115" i="1"/>
  <c r="AS115" i="1" s="1"/>
  <c r="AV115" i="1" s="1"/>
  <c r="F115" i="1" s="1"/>
  <c r="BC115" i="1"/>
  <c r="H114" i="1"/>
  <c r="BB114" i="1"/>
  <c r="AR111" i="1"/>
  <c r="AS111" i="1" s="1"/>
  <c r="AV111" i="1" s="1"/>
  <c r="F111" i="1" s="1"/>
  <c r="AY111" i="1" s="1"/>
  <c r="I111" i="1"/>
  <c r="AR109" i="1"/>
  <c r="AS109" i="1" s="1"/>
  <c r="AV109" i="1" s="1"/>
  <c r="F109" i="1" s="1"/>
  <c r="AY109" i="1" s="1"/>
  <c r="BC130" i="1"/>
  <c r="BC128" i="1"/>
  <c r="BC126" i="1"/>
  <c r="BC124" i="1"/>
  <c r="BC122" i="1"/>
  <c r="BC120" i="1"/>
  <c r="BC118" i="1"/>
  <c r="BC114" i="1"/>
  <c r="AR79" i="1"/>
  <c r="AS79" i="1" s="1"/>
  <c r="AV79" i="1" s="1"/>
  <c r="F79" i="1" s="1"/>
  <c r="AY79" i="1" s="1"/>
  <c r="I79" i="1"/>
  <c r="AR78" i="1"/>
  <c r="AS78" i="1" s="1"/>
  <c r="AV78" i="1" s="1"/>
  <c r="F78" i="1" s="1"/>
  <c r="AY78" i="1" s="1"/>
  <c r="I78" i="1"/>
  <c r="AR77" i="1"/>
  <c r="AS77" i="1" s="1"/>
  <c r="AV77" i="1" s="1"/>
  <c r="F77" i="1" s="1"/>
  <c r="AY77" i="1" s="1"/>
  <c r="I77" i="1"/>
  <c r="AR76" i="1"/>
  <c r="AS76" i="1" s="1"/>
  <c r="AV76" i="1" s="1"/>
  <c r="F76" i="1" s="1"/>
  <c r="AY76" i="1" s="1"/>
  <c r="I76" i="1"/>
  <c r="AR74" i="1"/>
  <c r="AS74" i="1" s="1"/>
  <c r="AV74" i="1" s="1"/>
  <c r="F74" i="1" s="1"/>
  <c r="AY74" i="1" s="1"/>
  <c r="I74" i="1"/>
  <c r="AR73" i="1"/>
  <c r="AS73" i="1" s="1"/>
  <c r="AV73" i="1" s="1"/>
  <c r="F73" i="1" s="1"/>
  <c r="AY73" i="1" s="1"/>
  <c r="I73" i="1"/>
  <c r="AR72" i="1"/>
  <c r="AS72" i="1" s="1"/>
  <c r="AV72" i="1" s="1"/>
  <c r="F72" i="1" s="1"/>
  <c r="AY72" i="1" s="1"/>
  <c r="I72" i="1"/>
  <c r="AR70" i="1"/>
  <c r="AS70" i="1" s="1"/>
  <c r="AV70" i="1" s="1"/>
  <c r="F70" i="1" s="1"/>
  <c r="AY70" i="1" s="1"/>
  <c r="I70" i="1"/>
  <c r="AR69" i="1"/>
  <c r="AS69" i="1" s="1"/>
  <c r="AV69" i="1" s="1"/>
  <c r="F69" i="1" s="1"/>
  <c r="AY69" i="1" s="1"/>
  <c r="I69" i="1"/>
  <c r="AR68" i="1"/>
  <c r="AS68" i="1" s="1"/>
  <c r="AV68" i="1" s="1"/>
  <c r="F68" i="1" s="1"/>
  <c r="AY68" i="1" s="1"/>
  <c r="I68" i="1"/>
  <c r="AR67" i="1"/>
  <c r="AS67" i="1" s="1"/>
  <c r="AV67" i="1" s="1"/>
  <c r="F67" i="1" s="1"/>
  <c r="AY67" i="1" s="1"/>
  <c r="I67" i="1"/>
  <c r="I19" i="1"/>
  <c r="AR19" i="1"/>
  <c r="AS19" i="1" s="1"/>
  <c r="AV19" i="1" s="1"/>
  <c r="F19" i="1" s="1"/>
  <c r="AY19" i="1" s="1"/>
  <c r="G19" i="1" s="1"/>
  <c r="AR107" i="1"/>
  <c r="AS107" i="1" s="1"/>
  <c r="AV107" i="1" s="1"/>
  <c r="F107" i="1" s="1"/>
  <c r="AY107" i="1" s="1"/>
  <c r="I107" i="1"/>
  <c r="AR106" i="1"/>
  <c r="AS106" i="1" s="1"/>
  <c r="AV106" i="1" s="1"/>
  <c r="F106" i="1" s="1"/>
  <c r="AY106" i="1" s="1"/>
  <c r="I106" i="1"/>
  <c r="AR105" i="1"/>
  <c r="AS105" i="1" s="1"/>
  <c r="AV105" i="1" s="1"/>
  <c r="F105" i="1" s="1"/>
  <c r="AY105" i="1" s="1"/>
  <c r="AR102" i="1"/>
  <c r="AS102" i="1" s="1"/>
  <c r="AV102" i="1" s="1"/>
  <c r="F102" i="1" s="1"/>
  <c r="AY102" i="1" s="1"/>
  <c r="I102" i="1"/>
  <c r="AR101" i="1"/>
  <c r="AS101" i="1" s="1"/>
  <c r="AV101" i="1" s="1"/>
  <c r="F101" i="1" s="1"/>
  <c r="AY101" i="1" s="1"/>
  <c r="I101" i="1"/>
  <c r="AR98" i="1"/>
  <c r="AS98" i="1" s="1"/>
  <c r="AV98" i="1" s="1"/>
  <c r="F98" i="1" s="1"/>
  <c r="AY98" i="1" s="1"/>
  <c r="G98" i="1" s="1"/>
  <c r="I98" i="1"/>
  <c r="AR97" i="1"/>
  <c r="AS97" i="1" s="1"/>
  <c r="AV97" i="1" s="1"/>
  <c r="F97" i="1" s="1"/>
  <c r="AY97" i="1" s="1"/>
  <c r="I97" i="1"/>
  <c r="AR96" i="1"/>
  <c r="AS96" i="1" s="1"/>
  <c r="AV96" i="1" s="1"/>
  <c r="F96" i="1" s="1"/>
  <c r="AY96" i="1" s="1"/>
  <c r="G96" i="1" s="1"/>
  <c r="I96" i="1"/>
  <c r="AR95" i="1"/>
  <c r="AS95" i="1" s="1"/>
  <c r="AV95" i="1" s="1"/>
  <c r="F95" i="1" s="1"/>
  <c r="AY95" i="1" s="1"/>
  <c r="I95" i="1"/>
  <c r="AR94" i="1"/>
  <c r="AS94" i="1" s="1"/>
  <c r="AV94" i="1" s="1"/>
  <c r="F94" i="1" s="1"/>
  <c r="AY94" i="1" s="1"/>
  <c r="G94" i="1" s="1"/>
  <c r="I94" i="1"/>
  <c r="AR92" i="1"/>
  <c r="AS92" i="1" s="1"/>
  <c r="AV92" i="1" s="1"/>
  <c r="F92" i="1" s="1"/>
  <c r="AY92" i="1" s="1"/>
  <c r="AR91" i="1"/>
  <c r="AS91" i="1" s="1"/>
  <c r="AV91" i="1" s="1"/>
  <c r="F91" i="1" s="1"/>
  <c r="AY91" i="1" s="1"/>
  <c r="I91" i="1"/>
  <c r="AR90" i="1"/>
  <c r="AS90" i="1" s="1"/>
  <c r="AV90" i="1" s="1"/>
  <c r="F90" i="1" s="1"/>
  <c r="AY90" i="1" s="1"/>
  <c r="I90" i="1"/>
  <c r="AR89" i="1"/>
  <c r="AS89" i="1" s="1"/>
  <c r="AV89" i="1" s="1"/>
  <c r="F89" i="1" s="1"/>
  <c r="AY89" i="1" s="1"/>
  <c r="I89" i="1"/>
  <c r="I88" i="1"/>
  <c r="AR86" i="1"/>
  <c r="AS86" i="1" s="1"/>
  <c r="AV86" i="1" s="1"/>
  <c r="F86" i="1" s="1"/>
  <c r="AY86" i="1" s="1"/>
  <c r="G86" i="1" s="1"/>
  <c r="I86" i="1"/>
  <c r="AR85" i="1"/>
  <c r="AS85" i="1" s="1"/>
  <c r="AV85" i="1" s="1"/>
  <c r="F85" i="1" s="1"/>
  <c r="AY85" i="1" s="1"/>
  <c r="I85" i="1"/>
  <c r="AR84" i="1"/>
  <c r="AS84" i="1" s="1"/>
  <c r="AV84" i="1" s="1"/>
  <c r="F84" i="1" s="1"/>
  <c r="AY84" i="1" s="1"/>
  <c r="I84" i="1"/>
  <c r="AR81" i="1"/>
  <c r="AS81" i="1" s="1"/>
  <c r="AV81" i="1" s="1"/>
  <c r="F81" i="1" s="1"/>
  <c r="AY81" i="1" s="1"/>
  <c r="I81" i="1"/>
  <c r="AR63" i="1"/>
  <c r="AS63" i="1" s="1"/>
  <c r="AV63" i="1" s="1"/>
  <c r="F63" i="1" s="1"/>
  <c r="AY63" i="1" s="1"/>
  <c r="I63" i="1"/>
  <c r="BC61" i="1"/>
  <c r="BC60" i="1"/>
  <c r="BC59" i="1"/>
  <c r="BC58" i="1"/>
  <c r="BC57" i="1"/>
  <c r="BC56" i="1"/>
  <c r="BC55" i="1"/>
  <c r="BC53" i="1"/>
  <c r="BC52" i="1"/>
  <c r="BC50" i="1"/>
  <c r="BC47" i="1"/>
  <c r="BC46" i="1"/>
  <c r="BC45" i="1"/>
  <c r="BC44" i="1"/>
  <c r="BC43" i="1"/>
  <c r="BC42" i="1"/>
  <c r="BC39" i="1"/>
  <c r="BC38" i="1"/>
  <c r="I23" i="1"/>
  <c r="AR23" i="1"/>
  <c r="AS23" i="1" s="1"/>
  <c r="AV23" i="1" s="1"/>
  <c r="F23" i="1" s="1"/>
  <c r="AY23" i="1" s="1"/>
  <c r="G23" i="1" s="1"/>
  <c r="I22" i="1"/>
  <c r="AR22" i="1"/>
  <c r="AS22" i="1" s="1"/>
  <c r="AV22" i="1" s="1"/>
  <c r="F22" i="1" s="1"/>
  <c r="H19" i="1"/>
  <c r="AY16" i="1"/>
  <c r="G16" i="1" s="1"/>
  <c r="BB16" i="1"/>
  <c r="BD16" i="1" s="1"/>
  <c r="BC16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BB106" i="1"/>
  <c r="E106" i="1"/>
  <c r="H105" i="1"/>
  <c r="E105" i="1"/>
  <c r="H104" i="1"/>
  <c r="E104" i="1"/>
  <c r="H103" i="1"/>
  <c r="E103" i="1"/>
  <c r="H102" i="1"/>
  <c r="BB102" i="1"/>
  <c r="E102" i="1"/>
  <c r="H101" i="1"/>
  <c r="E101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BB92" i="1"/>
  <c r="E92" i="1"/>
  <c r="H91" i="1"/>
  <c r="E91" i="1"/>
  <c r="H90" i="1"/>
  <c r="BB90" i="1"/>
  <c r="E90" i="1"/>
  <c r="H89" i="1"/>
  <c r="E89" i="1"/>
  <c r="H88" i="1"/>
  <c r="E88" i="1"/>
  <c r="H87" i="1"/>
  <c r="E87" i="1"/>
  <c r="H86" i="1"/>
  <c r="E86" i="1"/>
  <c r="H85" i="1"/>
  <c r="E85" i="1"/>
  <c r="H84" i="1"/>
  <c r="BB84" i="1"/>
  <c r="E84" i="1"/>
  <c r="H81" i="1"/>
  <c r="E81" i="1"/>
  <c r="H80" i="1"/>
  <c r="E80" i="1"/>
  <c r="H79" i="1"/>
  <c r="BB79" i="1"/>
  <c r="E79" i="1"/>
  <c r="H78" i="1"/>
  <c r="E78" i="1"/>
  <c r="H77" i="1"/>
  <c r="E77" i="1"/>
  <c r="H76" i="1"/>
  <c r="BB76" i="1"/>
  <c r="E76" i="1"/>
  <c r="H75" i="1"/>
  <c r="E75" i="1"/>
  <c r="H74" i="1"/>
  <c r="E74" i="1"/>
  <c r="H73" i="1"/>
  <c r="E73" i="1"/>
  <c r="H72" i="1"/>
  <c r="BB72" i="1"/>
  <c r="E72" i="1"/>
  <c r="H71" i="1"/>
  <c r="E71" i="1"/>
  <c r="H70" i="1"/>
  <c r="BB70" i="1"/>
  <c r="E70" i="1"/>
  <c r="H69" i="1"/>
  <c r="BB69" i="1"/>
  <c r="E69" i="1"/>
  <c r="H68" i="1"/>
  <c r="BB68" i="1"/>
  <c r="E68" i="1"/>
  <c r="H67" i="1"/>
  <c r="BB67" i="1"/>
  <c r="E67" i="1"/>
  <c r="H64" i="1"/>
  <c r="E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7" i="1"/>
  <c r="H46" i="1"/>
  <c r="H45" i="1"/>
  <c r="H44" i="1"/>
  <c r="H43" i="1"/>
  <c r="H42" i="1"/>
  <c r="H41" i="1"/>
  <c r="H40" i="1"/>
  <c r="H39" i="1"/>
  <c r="H38" i="1"/>
  <c r="BC24" i="1"/>
  <c r="I21" i="1"/>
  <c r="AR21" i="1"/>
  <c r="AS21" i="1" s="1"/>
  <c r="AV21" i="1" s="1"/>
  <c r="F21" i="1" s="1"/>
  <c r="AY21" i="1" s="1"/>
  <c r="G21" i="1" s="1"/>
  <c r="AX62" i="1"/>
  <c r="AP62" i="1"/>
  <c r="J62" i="1" s="1"/>
  <c r="AQ62" i="1" s="1"/>
  <c r="AX61" i="1"/>
  <c r="AP61" i="1"/>
  <c r="J61" i="1" s="1"/>
  <c r="AQ61" i="1" s="1"/>
  <c r="AX60" i="1"/>
  <c r="AP60" i="1"/>
  <c r="J60" i="1" s="1"/>
  <c r="AQ60" i="1" s="1"/>
  <c r="AX59" i="1"/>
  <c r="AP59" i="1"/>
  <c r="J59" i="1" s="1"/>
  <c r="AQ59" i="1" s="1"/>
  <c r="AX58" i="1"/>
  <c r="AP58" i="1"/>
  <c r="J58" i="1" s="1"/>
  <c r="AQ58" i="1" s="1"/>
  <c r="AX57" i="1"/>
  <c r="AP57" i="1"/>
  <c r="J57" i="1" s="1"/>
  <c r="AQ57" i="1" s="1"/>
  <c r="AX56" i="1"/>
  <c r="AP56" i="1"/>
  <c r="J56" i="1" s="1"/>
  <c r="AQ56" i="1" s="1"/>
  <c r="AX55" i="1"/>
  <c r="AP55" i="1"/>
  <c r="J55" i="1" s="1"/>
  <c r="AQ55" i="1" s="1"/>
  <c r="AX54" i="1"/>
  <c r="AP54" i="1"/>
  <c r="J54" i="1" s="1"/>
  <c r="AQ54" i="1" s="1"/>
  <c r="AX53" i="1"/>
  <c r="AP53" i="1"/>
  <c r="J53" i="1" s="1"/>
  <c r="AQ53" i="1" s="1"/>
  <c r="AX52" i="1"/>
  <c r="AP52" i="1"/>
  <c r="J52" i="1" s="1"/>
  <c r="AQ52" i="1" s="1"/>
  <c r="AX51" i="1"/>
  <c r="AP51" i="1"/>
  <c r="J51" i="1" s="1"/>
  <c r="AQ51" i="1" s="1"/>
  <c r="AX50" i="1"/>
  <c r="AP50" i="1"/>
  <c r="J50" i="1" s="1"/>
  <c r="AQ50" i="1" s="1"/>
  <c r="AX47" i="1"/>
  <c r="AP47" i="1"/>
  <c r="J47" i="1" s="1"/>
  <c r="AQ47" i="1" s="1"/>
  <c r="AX46" i="1"/>
  <c r="AP46" i="1"/>
  <c r="J46" i="1" s="1"/>
  <c r="AQ46" i="1" s="1"/>
  <c r="AX45" i="1"/>
  <c r="AP45" i="1"/>
  <c r="J45" i="1" s="1"/>
  <c r="AQ45" i="1" s="1"/>
  <c r="AX44" i="1"/>
  <c r="AP44" i="1"/>
  <c r="J44" i="1" s="1"/>
  <c r="AQ44" i="1" s="1"/>
  <c r="AX43" i="1"/>
  <c r="AP43" i="1"/>
  <c r="J43" i="1" s="1"/>
  <c r="AQ43" i="1" s="1"/>
  <c r="AX42" i="1"/>
  <c r="AP42" i="1"/>
  <c r="J42" i="1" s="1"/>
  <c r="AQ42" i="1" s="1"/>
  <c r="AX41" i="1"/>
  <c r="AP41" i="1"/>
  <c r="J41" i="1" s="1"/>
  <c r="AQ41" i="1" s="1"/>
  <c r="AX40" i="1"/>
  <c r="AP40" i="1"/>
  <c r="J40" i="1" s="1"/>
  <c r="AQ40" i="1" s="1"/>
  <c r="AX39" i="1"/>
  <c r="AP39" i="1"/>
  <c r="J39" i="1" s="1"/>
  <c r="AQ39" i="1" s="1"/>
  <c r="AX38" i="1"/>
  <c r="AP38" i="1"/>
  <c r="J38" i="1" s="1"/>
  <c r="AQ38" i="1" s="1"/>
  <c r="AR37" i="1"/>
  <c r="AS37" i="1" s="1"/>
  <c r="AV37" i="1" s="1"/>
  <c r="F37" i="1" s="1"/>
  <c r="AY37" i="1" s="1"/>
  <c r="AR36" i="1"/>
  <c r="AS36" i="1" s="1"/>
  <c r="AV36" i="1" s="1"/>
  <c r="F36" i="1" s="1"/>
  <c r="AY36" i="1" s="1"/>
  <c r="G36" i="1" s="1"/>
  <c r="I36" i="1"/>
  <c r="AR35" i="1"/>
  <c r="AS35" i="1" s="1"/>
  <c r="AV35" i="1" s="1"/>
  <c r="F35" i="1" s="1"/>
  <c r="AY35" i="1" s="1"/>
  <c r="I35" i="1"/>
  <c r="AR34" i="1"/>
  <c r="AS34" i="1" s="1"/>
  <c r="AV34" i="1" s="1"/>
  <c r="F34" i="1" s="1"/>
  <c r="AY34" i="1" s="1"/>
  <c r="I34" i="1"/>
  <c r="I33" i="1"/>
  <c r="AR29" i="1"/>
  <c r="AS29" i="1" s="1"/>
  <c r="AV29" i="1" s="1"/>
  <c r="F29" i="1" s="1"/>
  <c r="AY29" i="1" s="1"/>
  <c r="I29" i="1"/>
  <c r="AR28" i="1"/>
  <c r="AS28" i="1" s="1"/>
  <c r="AV28" i="1" s="1"/>
  <c r="F28" i="1" s="1"/>
  <c r="AY28" i="1" s="1"/>
  <c r="G28" i="1" s="1"/>
  <c r="AR27" i="1"/>
  <c r="AS27" i="1" s="1"/>
  <c r="AV27" i="1" s="1"/>
  <c r="F27" i="1" s="1"/>
  <c r="AY27" i="1" s="1"/>
  <c r="I27" i="1"/>
  <c r="I25" i="1"/>
  <c r="AR25" i="1"/>
  <c r="AS25" i="1" s="1"/>
  <c r="AV25" i="1" s="1"/>
  <c r="F25" i="1" s="1"/>
  <c r="AY25" i="1" s="1"/>
  <c r="G25" i="1" s="1"/>
  <c r="H23" i="1"/>
  <c r="BB23" i="1"/>
  <c r="BC20" i="1"/>
  <c r="I18" i="1"/>
  <c r="AR18" i="1"/>
  <c r="AS18" i="1" s="1"/>
  <c r="AV18" i="1" s="1"/>
  <c r="F18" i="1" s="1"/>
  <c r="I17" i="1"/>
  <c r="AR17" i="1"/>
  <c r="AS17" i="1" s="1"/>
  <c r="AV17" i="1" s="1"/>
  <c r="F17" i="1" s="1"/>
  <c r="AY17" i="1" s="1"/>
  <c r="G17" i="1" s="1"/>
  <c r="H37" i="1"/>
  <c r="E37" i="1"/>
  <c r="H36" i="1"/>
  <c r="E36" i="1"/>
  <c r="H35" i="1"/>
  <c r="E35" i="1"/>
  <c r="H34" i="1"/>
  <c r="BB34" i="1"/>
  <c r="E34" i="1"/>
  <c r="H33" i="1"/>
  <c r="E33" i="1"/>
  <c r="H30" i="1"/>
  <c r="E30" i="1"/>
  <c r="H29" i="1"/>
  <c r="E29" i="1"/>
  <c r="BE30" i="1" s="1"/>
  <c r="H28" i="1"/>
  <c r="BB28" i="1"/>
  <c r="E28" i="1"/>
  <c r="H27" i="1"/>
  <c r="E27" i="1"/>
  <c r="H26" i="1"/>
  <c r="E26" i="1"/>
  <c r="H25" i="1"/>
  <c r="BB25" i="1"/>
  <c r="BD25" i="1" s="1"/>
  <c r="BC22" i="1"/>
  <c r="H21" i="1"/>
  <c r="BB21" i="1"/>
  <c r="BC18" i="1"/>
  <c r="H17" i="1"/>
  <c r="BB17" i="1"/>
  <c r="BC23" i="1"/>
  <c r="BC21" i="1"/>
  <c r="BC19" i="1"/>
  <c r="BC17" i="1"/>
  <c r="AY71" i="1" l="1"/>
  <c r="BB71" i="1"/>
  <c r="AY30" i="1"/>
  <c r="G30" i="1" s="1"/>
  <c r="BB30" i="1"/>
  <c r="AY126" i="1"/>
  <c r="G126" i="1" s="1"/>
  <c r="BB126" i="1"/>
  <c r="I20" i="1"/>
  <c r="AR20" i="1"/>
  <c r="AS20" i="1" s="1"/>
  <c r="AV20" i="1" s="1"/>
  <c r="F20" i="1" s="1"/>
  <c r="AR93" i="1"/>
  <c r="AS93" i="1" s="1"/>
  <c r="AV93" i="1" s="1"/>
  <c r="F93" i="1" s="1"/>
  <c r="AY93" i="1" s="1"/>
  <c r="BB105" i="1"/>
  <c r="BB78" i="1"/>
  <c r="G84" i="1"/>
  <c r="AR122" i="1"/>
  <c r="AS122" i="1" s="1"/>
  <c r="AV122" i="1" s="1"/>
  <c r="F122" i="1" s="1"/>
  <c r="G34" i="1"/>
  <c r="AZ34" i="1" s="1"/>
  <c r="BB88" i="1"/>
  <c r="I109" i="1"/>
  <c r="BB128" i="1"/>
  <c r="H113" i="1"/>
  <c r="AP113" i="1"/>
  <c r="J113" i="1" s="1"/>
  <c r="AQ113" i="1" s="1"/>
  <c r="BE47" i="1"/>
  <c r="BB73" i="1"/>
  <c r="BB107" i="1"/>
  <c r="I87" i="1"/>
  <c r="I64" i="1"/>
  <c r="I126" i="1"/>
  <c r="BB64" i="1"/>
  <c r="BB19" i="1"/>
  <c r="AR75" i="1"/>
  <c r="AS75" i="1" s="1"/>
  <c r="AV75" i="1" s="1"/>
  <c r="F75" i="1" s="1"/>
  <c r="AY75" i="1" s="1"/>
  <c r="G75" i="1" s="1"/>
  <c r="BE81" i="1"/>
  <c r="BB80" i="1"/>
  <c r="AR26" i="1"/>
  <c r="AS26" i="1" s="1"/>
  <c r="AV26" i="1" s="1"/>
  <c r="F26" i="1" s="1"/>
  <c r="AY26" i="1" s="1"/>
  <c r="G26" i="1" s="1"/>
  <c r="BB75" i="1"/>
  <c r="BB120" i="1"/>
  <c r="I127" i="1"/>
  <c r="AR127" i="1"/>
  <c r="AS127" i="1" s="1"/>
  <c r="AV127" i="1" s="1"/>
  <c r="F127" i="1" s="1"/>
  <c r="G90" i="1"/>
  <c r="G102" i="1"/>
  <c r="BB74" i="1"/>
  <c r="BD74" i="1" s="1"/>
  <c r="BE98" i="1"/>
  <c r="BB36" i="1"/>
  <c r="I103" i="1"/>
  <c r="BE115" i="1"/>
  <c r="G63" i="1"/>
  <c r="I80" i="1"/>
  <c r="I104" i="1"/>
  <c r="I71" i="1"/>
  <c r="I119" i="1"/>
  <c r="AR119" i="1"/>
  <c r="AS119" i="1" s="1"/>
  <c r="AV119" i="1" s="1"/>
  <c r="F119" i="1" s="1"/>
  <c r="AP125" i="1"/>
  <c r="J125" i="1" s="1"/>
  <c r="AQ125" i="1" s="1"/>
  <c r="BB86" i="1"/>
  <c r="BD86" i="1" s="1"/>
  <c r="BB94" i="1"/>
  <c r="BD94" i="1" s="1"/>
  <c r="BB104" i="1"/>
  <c r="G92" i="1"/>
  <c r="AZ92" i="1" s="1"/>
  <c r="BB124" i="1"/>
  <c r="BD124" i="1" s="1"/>
  <c r="BE64" i="1"/>
  <c r="AP123" i="1"/>
  <c r="J123" i="1" s="1"/>
  <c r="AQ123" i="1" s="1"/>
  <c r="BB108" i="1"/>
  <c r="I30" i="1"/>
  <c r="BB77" i="1"/>
  <c r="BB111" i="1"/>
  <c r="BB118" i="1"/>
  <c r="AP24" i="1"/>
  <c r="J24" i="1" s="1"/>
  <c r="AQ24" i="1" s="1"/>
  <c r="BC27" i="1"/>
  <c r="BC33" i="1"/>
  <c r="BC35" i="1"/>
  <c r="G27" i="1"/>
  <c r="G29" i="1"/>
  <c r="BD17" i="1"/>
  <c r="BD21" i="1"/>
  <c r="BC26" i="1"/>
  <c r="BB27" i="1"/>
  <c r="BD27" i="1" s="1"/>
  <c r="BC28" i="1"/>
  <c r="BD28" i="1" s="1"/>
  <c r="BB29" i="1"/>
  <c r="BC30" i="1"/>
  <c r="BD30" i="1" s="1"/>
  <c r="BB33" i="1"/>
  <c r="BC34" i="1"/>
  <c r="BD34" i="1" s="1"/>
  <c r="BB35" i="1"/>
  <c r="BC36" i="1"/>
  <c r="BD36" i="1" s="1"/>
  <c r="BB37" i="1"/>
  <c r="BD37" i="1" s="1"/>
  <c r="BA17" i="1"/>
  <c r="AZ17" i="1"/>
  <c r="AY18" i="1"/>
  <c r="G18" i="1" s="1"/>
  <c r="BB18" i="1"/>
  <c r="BD18" i="1" s="1"/>
  <c r="BD23" i="1"/>
  <c r="AZ25" i="1"/>
  <c r="BA25" i="1"/>
  <c r="AR38" i="1"/>
  <c r="AS38" i="1" s="1"/>
  <c r="AV38" i="1" s="1"/>
  <c r="F38" i="1" s="1"/>
  <c r="AY38" i="1" s="1"/>
  <c r="G38" i="1" s="1"/>
  <c r="I38" i="1"/>
  <c r="AR39" i="1"/>
  <c r="AS39" i="1" s="1"/>
  <c r="AV39" i="1" s="1"/>
  <c r="F39" i="1" s="1"/>
  <c r="AY39" i="1" s="1"/>
  <c r="G39" i="1" s="1"/>
  <c r="I39" i="1"/>
  <c r="AR40" i="1"/>
  <c r="AS40" i="1" s="1"/>
  <c r="AV40" i="1" s="1"/>
  <c r="F40" i="1" s="1"/>
  <c r="AY40" i="1" s="1"/>
  <c r="G40" i="1" s="1"/>
  <c r="I40" i="1"/>
  <c r="AR41" i="1"/>
  <c r="AS41" i="1" s="1"/>
  <c r="AV41" i="1" s="1"/>
  <c r="F41" i="1" s="1"/>
  <c r="AY41" i="1" s="1"/>
  <c r="G41" i="1" s="1"/>
  <c r="I41" i="1"/>
  <c r="AR42" i="1"/>
  <c r="AS42" i="1" s="1"/>
  <c r="AV42" i="1" s="1"/>
  <c r="F42" i="1" s="1"/>
  <c r="AY42" i="1" s="1"/>
  <c r="G42" i="1" s="1"/>
  <c r="I42" i="1"/>
  <c r="AR43" i="1"/>
  <c r="AS43" i="1" s="1"/>
  <c r="AV43" i="1" s="1"/>
  <c r="F43" i="1" s="1"/>
  <c r="AY43" i="1" s="1"/>
  <c r="G43" i="1" s="1"/>
  <c r="I43" i="1"/>
  <c r="AR44" i="1"/>
  <c r="AS44" i="1" s="1"/>
  <c r="AV44" i="1" s="1"/>
  <c r="F44" i="1" s="1"/>
  <c r="AY44" i="1" s="1"/>
  <c r="G44" i="1" s="1"/>
  <c r="I44" i="1"/>
  <c r="AR45" i="1"/>
  <c r="AS45" i="1" s="1"/>
  <c r="AV45" i="1" s="1"/>
  <c r="F45" i="1" s="1"/>
  <c r="AY45" i="1" s="1"/>
  <c r="G45" i="1" s="1"/>
  <c r="I45" i="1"/>
  <c r="AR46" i="1"/>
  <c r="AS46" i="1" s="1"/>
  <c r="AV46" i="1" s="1"/>
  <c r="F46" i="1" s="1"/>
  <c r="AY46" i="1" s="1"/>
  <c r="G46" i="1" s="1"/>
  <c r="I46" i="1"/>
  <c r="AR47" i="1"/>
  <c r="AS47" i="1" s="1"/>
  <c r="AV47" i="1" s="1"/>
  <c r="F47" i="1" s="1"/>
  <c r="AY47" i="1" s="1"/>
  <c r="G47" i="1" s="1"/>
  <c r="I47" i="1"/>
  <c r="AR50" i="1"/>
  <c r="AS50" i="1" s="1"/>
  <c r="AV50" i="1" s="1"/>
  <c r="F50" i="1" s="1"/>
  <c r="AY50" i="1" s="1"/>
  <c r="G50" i="1" s="1"/>
  <c r="I50" i="1"/>
  <c r="AR51" i="1"/>
  <c r="AS51" i="1" s="1"/>
  <c r="AV51" i="1" s="1"/>
  <c r="F51" i="1" s="1"/>
  <c r="AY51" i="1" s="1"/>
  <c r="G51" i="1" s="1"/>
  <c r="I51" i="1"/>
  <c r="AR52" i="1"/>
  <c r="AS52" i="1" s="1"/>
  <c r="AV52" i="1" s="1"/>
  <c r="F52" i="1" s="1"/>
  <c r="AY52" i="1" s="1"/>
  <c r="G52" i="1" s="1"/>
  <c r="I52" i="1"/>
  <c r="AR53" i="1"/>
  <c r="AS53" i="1" s="1"/>
  <c r="AV53" i="1" s="1"/>
  <c r="F53" i="1" s="1"/>
  <c r="AY53" i="1" s="1"/>
  <c r="G53" i="1" s="1"/>
  <c r="I53" i="1"/>
  <c r="AR54" i="1"/>
  <c r="AS54" i="1" s="1"/>
  <c r="AV54" i="1" s="1"/>
  <c r="F54" i="1" s="1"/>
  <c r="AY54" i="1" s="1"/>
  <c r="G54" i="1" s="1"/>
  <c r="I54" i="1"/>
  <c r="AR55" i="1"/>
  <c r="AS55" i="1" s="1"/>
  <c r="AV55" i="1" s="1"/>
  <c r="F55" i="1" s="1"/>
  <c r="AY55" i="1" s="1"/>
  <c r="G55" i="1" s="1"/>
  <c r="I55" i="1"/>
  <c r="AR56" i="1"/>
  <c r="AS56" i="1" s="1"/>
  <c r="AV56" i="1" s="1"/>
  <c r="F56" i="1" s="1"/>
  <c r="AY56" i="1" s="1"/>
  <c r="G56" i="1" s="1"/>
  <c r="I56" i="1"/>
  <c r="AR57" i="1"/>
  <c r="AS57" i="1" s="1"/>
  <c r="AV57" i="1" s="1"/>
  <c r="F57" i="1" s="1"/>
  <c r="AY57" i="1" s="1"/>
  <c r="G57" i="1" s="1"/>
  <c r="I57" i="1"/>
  <c r="AR58" i="1"/>
  <c r="AS58" i="1" s="1"/>
  <c r="AV58" i="1" s="1"/>
  <c r="F58" i="1" s="1"/>
  <c r="AY58" i="1" s="1"/>
  <c r="G58" i="1" s="1"/>
  <c r="I58" i="1"/>
  <c r="AR59" i="1"/>
  <c r="AS59" i="1" s="1"/>
  <c r="AV59" i="1" s="1"/>
  <c r="F59" i="1" s="1"/>
  <c r="AY59" i="1" s="1"/>
  <c r="G59" i="1" s="1"/>
  <c r="I59" i="1"/>
  <c r="AR60" i="1"/>
  <c r="AS60" i="1" s="1"/>
  <c r="AV60" i="1" s="1"/>
  <c r="F60" i="1" s="1"/>
  <c r="AY60" i="1" s="1"/>
  <c r="G60" i="1" s="1"/>
  <c r="I60" i="1"/>
  <c r="AR61" i="1"/>
  <c r="AS61" i="1" s="1"/>
  <c r="AV61" i="1" s="1"/>
  <c r="F61" i="1" s="1"/>
  <c r="AY61" i="1" s="1"/>
  <c r="G61" i="1" s="1"/>
  <c r="I61" i="1"/>
  <c r="AR62" i="1"/>
  <c r="AS62" i="1" s="1"/>
  <c r="AV62" i="1" s="1"/>
  <c r="F62" i="1" s="1"/>
  <c r="AY62" i="1" s="1"/>
  <c r="G62" i="1" s="1"/>
  <c r="I62" i="1"/>
  <c r="BA21" i="1"/>
  <c r="AZ21" i="1"/>
  <c r="BB38" i="1"/>
  <c r="BD38" i="1" s="1"/>
  <c r="BB40" i="1"/>
  <c r="BD40" i="1" s="1"/>
  <c r="BB42" i="1"/>
  <c r="BD42" i="1" s="1"/>
  <c r="BB44" i="1"/>
  <c r="BD44" i="1" s="1"/>
  <c r="BB46" i="1"/>
  <c r="BD46" i="1" s="1"/>
  <c r="BB50" i="1"/>
  <c r="BD50" i="1" s="1"/>
  <c r="BB52" i="1"/>
  <c r="BD52" i="1" s="1"/>
  <c r="BB54" i="1"/>
  <c r="BD54" i="1" s="1"/>
  <c r="BB56" i="1"/>
  <c r="BD56" i="1" s="1"/>
  <c r="BB58" i="1"/>
  <c r="BD58" i="1" s="1"/>
  <c r="BB60" i="1"/>
  <c r="BD60" i="1" s="1"/>
  <c r="BB62" i="1"/>
  <c r="BD62" i="1" s="1"/>
  <c r="BB63" i="1"/>
  <c r="BD63" i="1" s="1"/>
  <c r="BC64" i="1"/>
  <c r="BD64" i="1" s="1"/>
  <c r="BD68" i="1"/>
  <c r="BC68" i="1"/>
  <c r="BD70" i="1"/>
  <c r="BC70" i="1"/>
  <c r="BD72" i="1"/>
  <c r="BC72" i="1"/>
  <c r="BC74" i="1"/>
  <c r="BC76" i="1"/>
  <c r="BD76" i="1" s="1"/>
  <c r="BD78" i="1"/>
  <c r="BC78" i="1"/>
  <c r="BC80" i="1"/>
  <c r="BD80" i="1" s="1"/>
  <c r="BB81" i="1"/>
  <c r="BD81" i="1" s="1"/>
  <c r="BC84" i="1"/>
  <c r="BD84" i="1" s="1"/>
  <c r="BB85" i="1"/>
  <c r="BC86" i="1"/>
  <c r="BB87" i="1"/>
  <c r="BD87" i="1" s="1"/>
  <c r="BC88" i="1"/>
  <c r="BB89" i="1"/>
  <c r="BD90" i="1"/>
  <c r="BC90" i="1"/>
  <c r="BB91" i="1"/>
  <c r="BC92" i="1"/>
  <c r="BD92" i="1" s="1"/>
  <c r="BC94" i="1"/>
  <c r="BB95" i="1"/>
  <c r="BD95" i="1" s="1"/>
  <c r="BC96" i="1"/>
  <c r="BD96" i="1" s="1"/>
  <c r="BB97" i="1"/>
  <c r="BC98" i="1"/>
  <c r="BD98" i="1" s="1"/>
  <c r="BB101" i="1"/>
  <c r="BD101" i="1" s="1"/>
  <c r="BC102" i="1"/>
  <c r="BD102" i="1" s="1"/>
  <c r="BB103" i="1"/>
  <c r="BC104" i="1"/>
  <c r="BD104" i="1" s="1"/>
  <c r="BD106" i="1"/>
  <c r="BC106" i="1"/>
  <c r="BC108" i="1"/>
  <c r="BD108" i="1" s="1"/>
  <c r="BC110" i="1"/>
  <c r="BD110" i="1" s="1"/>
  <c r="BC112" i="1"/>
  <c r="BD112" i="1" s="1"/>
  <c r="BA16" i="1"/>
  <c r="AZ16" i="1"/>
  <c r="BA19" i="1"/>
  <c r="AZ19" i="1"/>
  <c r="G108" i="1"/>
  <c r="G110" i="1"/>
  <c r="BD118" i="1"/>
  <c r="BD126" i="1"/>
  <c r="BA131" i="1"/>
  <c r="AZ131" i="1"/>
  <c r="BA114" i="1"/>
  <c r="AZ114" i="1"/>
  <c r="BA118" i="1"/>
  <c r="AZ118" i="1"/>
  <c r="BA120" i="1"/>
  <c r="AZ120" i="1"/>
  <c r="BA124" i="1"/>
  <c r="AZ124" i="1"/>
  <c r="BA126" i="1"/>
  <c r="AZ126" i="1"/>
  <c r="BA128" i="1"/>
  <c r="AZ128" i="1"/>
  <c r="BB130" i="1"/>
  <c r="BD130" i="1" s="1"/>
  <c r="BA132" i="1"/>
  <c r="AZ132" i="1"/>
  <c r="BC29" i="1"/>
  <c r="BD29" i="1" s="1"/>
  <c r="BC37" i="1"/>
  <c r="AZ26" i="1"/>
  <c r="BA26" i="1"/>
  <c r="AZ28" i="1"/>
  <c r="BA28" i="1"/>
  <c r="AZ30" i="1"/>
  <c r="BA30" i="1"/>
  <c r="G33" i="1"/>
  <c r="G35" i="1"/>
  <c r="AZ36" i="1"/>
  <c r="BA36" i="1"/>
  <c r="G37" i="1"/>
  <c r="BC67" i="1"/>
  <c r="BD67" i="1" s="1"/>
  <c r="BC69" i="1"/>
  <c r="BD69" i="1" s="1"/>
  <c r="BC71" i="1"/>
  <c r="BD71" i="1" s="1"/>
  <c r="BC73" i="1"/>
  <c r="BD73" i="1" s="1"/>
  <c r="BC75" i="1"/>
  <c r="BC77" i="1"/>
  <c r="BD77" i="1" s="1"/>
  <c r="BC79" i="1"/>
  <c r="BD79" i="1" s="1"/>
  <c r="BC81" i="1"/>
  <c r="BC85" i="1"/>
  <c r="BC87" i="1"/>
  <c r="BC89" i="1"/>
  <c r="BD89" i="1" s="1"/>
  <c r="BC91" i="1"/>
  <c r="BC93" i="1"/>
  <c r="BC95" i="1"/>
  <c r="BC97" i="1"/>
  <c r="BD97" i="1" s="1"/>
  <c r="BC101" i="1"/>
  <c r="BC103" i="1"/>
  <c r="BD103" i="1" s="1"/>
  <c r="BC105" i="1"/>
  <c r="BD105" i="1" s="1"/>
  <c r="BC107" i="1"/>
  <c r="BD107" i="1" s="1"/>
  <c r="BC109" i="1"/>
  <c r="BD109" i="1" s="1"/>
  <c r="BC111" i="1"/>
  <c r="BD111" i="1" s="1"/>
  <c r="BD19" i="1"/>
  <c r="AY22" i="1"/>
  <c r="G22" i="1" s="1"/>
  <c r="BB22" i="1"/>
  <c r="BD22" i="1" s="1"/>
  <c r="BA23" i="1"/>
  <c r="AZ23" i="1"/>
  <c r="AZ63" i="1"/>
  <c r="BA63" i="1"/>
  <c r="AZ80" i="1"/>
  <c r="BA80" i="1"/>
  <c r="G81" i="1"/>
  <c r="AZ84" i="1"/>
  <c r="BA84" i="1"/>
  <c r="G85" i="1"/>
  <c r="AZ86" i="1"/>
  <c r="BA86" i="1"/>
  <c r="G87" i="1"/>
  <c r="AZ88" i="1"/>
  <c r="BA88" i="1"/>
  <c r="G89" i="1"/>
  <c r="AZ90" i="1"/>
  <c r="BA90" i="1"/>
  <c r="G91" i="1"/>
  <c r="BA92" i="1"/>
  <c r="G93" i="1"/>
  <c r="AZ94" i="1"/>
  <c r="BA94" i="1"/>
  <c r="G95" i="1"/>
  <c r="AZ96" i="1"/>
  <c r="BA96" i="1"/>
  <c r="G97" i="1"/>
  <c r="AZ98" i="1"/>
  <c r="BA98" i="1"/>
  <c r="G101" i="1"/>
  <c r="AZ102" i="1"/>
  <c r="BA102" i="1"/>
  <c r="G103" i="1"/>
  <c r="G104" i="1"/>
  <c r="G105" i="1"/>
  <c r="G106" i="1"/>
  <c r="G107" i="1"/>
  <c r="G64" i="1"/>
  <c r="G67" i="1"/>
  <c r="G68" i="1"/>
  <c r="G69" i="1"/>
  <c r="G70" i="1"/>
  <c r="G71" i="1"/>
  <c r="G72" i="1"/>
  <c r="G73" i="1"/>
  <c r="G74" i="1"/>
  <c r="G76" i="1"/>
  <c r="G77" i="1"/>
  <c r="G78" i="1"/>
  <c r="G79" i="1"/>
  <c r="G109" i="1"/>
  <c r="G111" i="1"/>
  <c r="BD114" i="1"/>
  <c r="AY115" i="1"/>
  <c r="G115" i="1" s="1"/>
  <c r="BB115" i="1"/>
  <c r="BD115" i="1" s="1"/>
  <c r="BD120" i="1"/>
  <c r="AY121" i="1"/>
  <c r="G121" i="1" s="1"/>
  <c r="BB121" i="1"/>
  <c r="BD121" i="1" s="1"/>
  <c r="BD128" i="1"/>
  <c r="AY129" i="1"/>
  <c r="G129" i="1" s="1"/>
  <c r="BB129" i="1"/>
  <c r="BD129" i="1" s="1"/>
  <c r="BB131" i="1"/>
  <c r="BD131" i="1" s="1"/>
  <c r="G112" i="1"/>
  <c r="BA130" i="1"/>
  <c r="AZ130" i="1"/>
  <c r="I113" i="1" l="1"/>
  <c r="AR113" i="1"/>
  <c r="AS113" i="1" s="1"/>
  <c r="AV113" i="1" s="1"/>
  <c r="F113" i="1" s="1"/>
  <c r="AY113" i="1" s="1"/>
  <c r="G113" i="1" s="1"/>
  <c r="BD75" i="1"/>
  <c r="AY127" i="1"/>
  <c r="G127" i="1" s="1"/>
  <c r="BB127" i="1"/>
  <c r="BD127" i="1" s="1"/>
  <c r="I125" i="1"/>
  <c r="AR125" i="1"/>
  <c r="AS125" i="1" s="1"/>
  <c r="AV125" i="1" s="1"/>
  <c r="F125" i="1" s="1"/>
  <c r="AY122" i="1"/>
  <c r="G122" i="1" s="1"/>
  <c r="BB122" i="1"/>
  <c r="BD122" i="1" s="1"/>
  <c r="AY119" i="1"/>
  <c r="G119" i="1" s="1"/>
  <c r="BB119" i="1"/>
  <c r="BD119" i="1" s="1"/>
  <c r="BA34" i="1"/>
  <c r="BB93" i="1"/>
  <c r="I24" i="1"/>
  <c r="AR24" i="1"/>
  <c r="AS24" i="1" s="1"/>
  <c r="AV24" i="1" s="1"/>
  <c r="F24" i="1" s="1"/>
  <c r="AY24" i="1" s="1"/>
  <c r="G24" i="1" s="1"/>
  <c r="BD93" i="1"/>
  <c r="BB39" i="1"/>
  <c r="BD39" i="1" s="1"/>
  <c r="BD35" i="1"/>
  <c r="BB113" i="1"/>
  <c r="BD113" i="1" s="1"/>
  <c r="BD91" i="1"/>
  <c r="BD33" i="1"/>
  <c r="BB20" i="1"/>
  <c r="BD20" i="1" s="1"/>
  <c r="AY20" i="1"/>
  <c r="G20" i="1" s="1"/>
  <c r="BD85" i="1"/>
  <c r="BB26" i="1"/>
  <c r="BD26" i="1" s="1"/>
  <c r="BD88" i="1"/>
  <c r="I123" i="1"/>
  <c r="AR123" i="1"/>
  <c r="AS123" i="1" s="1"/>
  <c r="AV123" i="1" s="1"/>
  <c r="F123" i="1" s="1"/>
  <c r="BA121" i="1"/>
  <c r="AZ121" i="1"/>
  <c r="AZ78" i="1"/>
  <c r="BA78" i="1"/>
  <c r="AZ74" i="1"/>
  <c r="BA74" i="1"/>
  <c r="AZ70" i="1"/>
  <c r="BA70" i="1"/>
  <c r="AZ64" i="1"/>
  <c r="BA64" i="1"/>
  <c r="AZ104" i="1"/>
  <c r="BA104" i="1"/>
  <c r="AZ95" i="1"/>
  <c r="BA95" i="1"/>
  <c r="AZ91" i="1"/>
  <c r="BA91" i="1"/>
  <c r="AZ87" i="1"/>
  <c r="BA87" i="1"/>
  <c r="BA22" i="1"/>
  <c r="AZ22" i="1"/>
  <c r="AZ37" i="1"/>
  <c r="BA37" i="1"/>
  <c r="BA112" i="1"/>
  <c r="AZ112" i="1"/>
  <c r="BA115" i="1"/>
  <c r="AZ115" i="1"/>
  <c r="AZ111" i="1"/>
  <c r="BA111" i="1"/>
  <c r="AZ79" i="1"/>
  <c r="BA79" i="1"/>
  <c r="AZ77" i="1"/>
  <c r="BA77" i="1"/>
  <c r="AZ75" i="1"/>
  <c r="BA75" i="1"/>
  <c r="AZ73" i="1"/>
  <c r="BA73" i="1"/>
  <c r="AZ71" i="1"/>
  <c r="BA71" i="1"/>
  <c r="AZ69" i="1"/>
  <c r="BA69" i="1"/>
  <c r="AZ67" i="1"/>
  <c r="BA67" i="1"/>
  <c r="AZ107" i="1"/>
  <c r="BA107" i="1"/>
  <c r="AZ105" i="1"/>
  <c r="BA105" i="1"/>
  <c r="AZ103" i="1"/>
  <c r="BA103" i="1"/>
  <c r="AZ97" i="1"/>
  <c r="BA97" i="1"/>
  <c r="AZ93" i="1"/>
  <c r="BA93" i="1"/>
  <c r="AZ89" i="1"/>
  <c r="BA89" i="1"/>
  <c r="AZ85" i="1"/>
  <c r="BA85" i="1"/>
  <c r="AZ35" i="1"/>
  <c r="BA35" i="1"/>
  <c r="AZ110" i="1"/>
  <c r="BA110" i="1"/>
  <c r="BB61" i="1"/>
  <c r="BD61" i="1" s="1"/>
  <c r="BB59" i="1"/>
  <c r="BD59" i="1" s="1"/>
  <c r="BB57" i="1"/>
  <c r="BD57" i="1" s="1"/>
  <c r="BB55" i="1"/>
  <c r="BD55" i="1" s="1"/>
  <c r="BB53" i="1"/>
  <c r="BD53" i="1" s="1"/>
  <c r="BB51" i="1"/>
  <c r="BD51" i="1" s="1"/>
  <c r="BB47" i="1"/>
  <c r="BD47" i="1" s="1"/>
  <c r="BB45" i="1"/>
  <c r="BD45" i="1" s="1"/>
  <c r="BB43" i="1"/>
  <c r="BD43" i="1" s="1"/>
  <c r="BB41" i="1"/>
  <c r="BD41" i="1" s="1"/>
  <c r="BA18" i="1"/>
  <c r="AZ18" i="1"/>
  <c r="AZ29" i="1"/>
  <c r="BA29" i="1"/>
  <c r="BA129" i="1"/>
  <c r="AZ129" i="1"/>
  <c r="AZ109" i="1"/>
  <c r="BA109" i="1"/>
  <c r="AZ76" i="1"/>
  <c r="BA76" i="1"/>
  <c r="AZ72" i="1"/>
  <c r="BA72" i="1"/>
  <c r="AZ68" i="1"/>
  <c r="BA68" i="1"/>
  <c r="AZ106" i="1"/>
  <c r="BA106" i="1"/>
  <c r="AZ101" i="1"/>
  <c r="BA101" i="1"/>
  <c r="AZ81" i="1"/>
  <c r="BA81" i="1"/>
  <c r="AZ33" i="1"/>
  <c r="BA33" i="1"/>
  <c r="AZ108" i="1"/>
  <c r="BA108" i="1"/>
  <c r="AZ62" i="1"/>
  <c r="BA62" i="1"/>
  <c r="AZ61" i="1"/>
  <c r="BA61" i="1"/>
  <c r="AZ60" i="1"/>
  <c r="BA60" i="1"/>
  <c r="AZ59" i="1"/>
  <c r="BA59" i="1"/>
  <c r="AZ58" i="1"/>
  <c r="BA58" i="1"/>
  <c r="AZ57" i="1"/>
  <c r="BA57" i="1"/>
  <c r="AZ56" i="1"/>
  <c r="BA56" i="1"/>
  <c r="AZ55" i="1"/>
  <c r="BA55" i="1"/>
  <c r="AZ54" i="1"/>
  <c r="BA54" i="1"/>
  <c r="AZ53" i="1"/>
  <c r="BA53" i="1"/>
  <c r="AZ52" i="1"/>
  <c r="BA52" i="1"/>
  <c r="AZ51" i="1"/>
  <c r="BA51" i="1"/>
  <c r="AZ50" i="1"/>
  <c r="BA50" i="1"/>
  <c r="AZ47" i="1"/>
  <c r="BA47" i="1"/>
  <c r="AZ46" i="1"/>
  <c r="BA46" i="1"/>
  <c r="AZ45" i="1"/>
  <c r="BA45" i="1"/>
  <c r="AZ44" i="1"/>
  <c r="BA44" i="1"/>
  <c r="AZ43" i="1"/>
  <c r="BA43" i="1"/>
  <c r="AZ42" i="1"/>
  <c r="BA42" i="1"/>
  <c r="AZ41" i="1"/>
  <c r="BA41" i="1"/>
  <c r="AZ40" i="1"/>
  <c r="BA40" i="1"/>
  <c r="AZ39" i="1"/>
  <c r="BA39" i="1"/>
  <c r="AZ38" i="1"/>
  <c r="BA38" i="1"/>
  <c r="AZ27" i="1"/>
  <c r="BA27" i="1"/>
  <c r="BB24" i="1" l="1"/>
  <c r="BD24" i="1" s="1"/>
  <c r="BA119" i="1"/>
  <c r="AZ119" i="1"/>
  <c r="AY125" i="1"/>
  <c r="G125" i="1" s="1"/>
  <c r="BB125" i="1"/>
  <c r="BD125" i="1" s="1"/>
  <c r="BA24" i="1"/>
  <c r="AZ24" i="1"/>
  <c r="BA20" i="1"/>
  <c r="AZ20" i="1"/>
  <c r="BA127" i="1"/>
  <c r="AZ127" i="1"/>
  <c r="AY123" i="1"/>
  <c r="G123" i="1" s="1"/>
  <c r="BB123" i="1"/>
  <c r="BD123" i="1" s="1"/>
  <c r="BA113" i="1"/>
  <c r="AZ113" i="1"/>
  <c r="AZ122" i="1"/>
  <c r="BA122" i="1"/>
  <c r="AZ125" i="1" l="1"/>
  <c r="BA125" i="1"/>
  <c r="BA123" i="1"/>
  <c r="AZ123" i="1"/>
</calcChain>
</file>

<file path=xl/sharedStrings.xml><?xml version="1.0" encoding="utf-8"?>
<sst xmlns="http://schemas.openxmlformats.org/spreadsheetml/2006/main" count="378" uniqueCount="142">
  <si>
    <t>OPEN 6.2.4</t>
  </si>
  <si>
    <t>Sun Jun 28 2015 09:50:19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</si>
  <si>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</si>
  <si>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</si>
  <si>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</si>
  <si>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</si>
  <si>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</si>
  <si>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</si>
  <si>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</si>
  <si>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</si>
  <si>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</si>
  <si>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</si>
  <si>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</si>
  <si>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</si>
  <si>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</si>
  <si>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</si>
  <si>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</si>
  <si>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</si>
  <si>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</si>
  <si>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</si>
  <si>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</si>
  <si>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</si>
  <si>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</si>
  <si>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</si>
  <si>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</si>
  <si>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</si>
  <si>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</si>
  <si>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</si>
  <si>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</si>
  <si>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</si>
  <si>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</si>
  <si>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</si>
  <si>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</si>
  <si>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</si>
  <si>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</si>
  <si>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</si>
  <si>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</si>
  <si>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</si>
  <si>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</si>
  <si>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</si>
  <si>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</si>
  <si>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</si>
  <si>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</si>
  <si>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</si>
  <si>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</si>
  <si>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</si>
  <si>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</si>
  <si>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</si>
  <si>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</si>
  <si>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</si>
  <si>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</si>
  <si>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</si>
  <si>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</si>
  <si>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</si>
  <si>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</si>
  <si>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</si>
  <si>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</si>
  <si>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</si>
  <si>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</si>
  <si>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</si>
  <si>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</si>
  <si>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</si>
  <si>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</si>
  <si>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</si>
  <si>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</si>
  <si>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</si>
  <si>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</si>
  <si>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</si>
  <si>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</si>
  <si>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"09:51:53 CO2 Mixer: CO2R -&gt; 400 uml"
</t>
  </si>
  <si>
    <t xml:space="preserve">"09:52:04 Lamp: ParIn -&gt;  1500 uml"
</t>
  </si>
  <si>
    <t xml:space="preserve">"09:52:10 Coolers: Tblock -&gt; 0.00 C"
</t>
  </si>
  <si>
    <t xml:space="preserve">"10:05:15 Coolers: Tblock -&gt; 5.13 C"
</t>
  </si>
  <si>
    <t xml:space="preserve">"10:05:53 Flow: Fixed -&gt; 500 umol/s"
</t>
  </si>
  <si>
    <t>10:06:27</t>
  </si>
  <si>
    <t>10:06:28</t>
  </si>
  <si>
    <t>10:06:29</t>
  </si>
  <si>
    <t>10:06:30</t>
  </si>
  <si>
    <t>10:06:31</t>
  </si>
  <si>
    <t>10:06:32</t>
  </si>
  <si>
    <t>10:06:33</t>
  </si>
  <si>
    <t>10:06:34</t>
  </si>
  <si>
    <t xml:space="preserve">"10:06:39 Coolers: Tblock -&gt; 10.00 C"
</t>
  </si>
  <si>
    <t xml:space="preserve">"10:09:32 Flow: Fixed -&gt; 500 umol/s"
</t>
  </si>
  <si>
    <t>10:10:17</t>
  </si>
  <si>
    <t>10:10:18</t>
  </si>
  <si>
    <t>10:10:19</t>
  </si>
  <si>
    <t>10:10:20</t>
  </si>
  <si>
    <t>10:10:21</t>
  </si>
  <si>
    <t>10:10:22</t>
  </si>
  <si>
    <t>10:10:23</t>
  </si>
  <si>
    <t>10:10:24</t>
  </si>
  <si>
    <t xml:space="preserve">"10:10:31 Coolers: Tblock -&gt; 15.00 C"
</t>
  </si>
  <si>
    <t xml:space="preserve">"10:13:32 Flow: Fixed -&gt; 500 umol/s"
</t>
  </si>
  <si>
    <t>10:14:12</t>
  </si>
  <si>
    <t>10:14:13</t>
  </si>
  <si>
    <t>10:14:14</t>
  </si>
  <si>
    <t>10:14:15</t>
  </si>
  <si>
    <t>10:14:16</t>
  </si>
  <si>
    <t>10:14:17</t>
  </si>
  <si>
    <t>10:14:18</t>
  </si>
  <si>
    <t>10:14:19</t>
  </si>
  <si>
    <t xml:space="preserve">"10:14:30 Coolers: Tblock -&gt; 20.00 C"
</t>
  </si>
  <si>
    <t xml:space="preserve">"10:18:27 Flow: Fixed -&gt; 500 umol/s"
</t>
  </si>
  <si>
    <t>10:19:04</t>
  </si>
  <si>
    <t>10:19:05</t>
  </si>
  <si>
    <t>10:19:06</t>
  </si>
  <si>
    <t>10:19:07</t>
  </si>
  <si>
    <t>10:19:08</t>
  </si>
  <si>
    <t>10:19:09</t>
  </si>
  <si>
    <t>10:19:10</t>
  </si>
  <si>
    <t>10:19:11</t>
  </si>
  <si>
    <t xml:space="preserve">"10:19:24 Coolers: Tblock -&gt; 25.00 C"
</t>
  </si>
  <si>
    <t xml:space="preserve">"10:23:14 Flow: Fixed -&gt; 500 umol/s"
</t>
  </si>
  <si>
    <t>10:24:20</t>
  </si>
  <si>
    <t>10:24:21</t>
  </si>
  <si>
    <t>10:24:22</t>
  </si>
  <si>
    <t>10:24:23</t>
  </si>
  <si>
    <t>10:24:24</t>
  </si>
  <si>
    <t>10:24:25</t>
  </si>
  <si>
    <t>10:24:26</t>
  </si>
  <si>
    <t>10:24:27</t>
  </si>
  <si>
    <t xml:space="preserve">"10:24:40 Coolers: Tblock -&gt; 30.00 C"
</t>
  </si>
  <si>
    <t xml:space="preserve">"10:30:34 Flow: Fixed -&gt; 500 umol/s"
</t>
  </si>
  <si>
    <t>10:31:49</t>
  </si>
  <si>
    <t>10:31:50</t>
  </si>
  <si>
    <t>10:31:51</t>
  </si>
  <si>
    <t>10:31:52</t>
  </si>
  <si>
    <t>10:31:53</t>
  </si>
  <si>
    <t>10:31:54</t>
  </si>
  <si>
    <t>10:31:55</t>
  </si>
  <si>
    <t>10:31:56</t>
  </si>
  <si>
    <t xml:space="preserve">"10:32:07 Coolers: Tblock -&gt; 35.00 C"
</t>
  </si>
  <si>
    <t xml:space="preserve">"10:36:56 Flow: Fixed -&gt; 500 umol/s"
</t>
  </si>
  <si>
    <t>10:37:42</t>
  </si>
  <si>
    <t>10:37:43</t>
  </si>
  <si>
    <t>10:37:44</t>
  </si>
  <si>
    <t>10:37:45</t>
  </si>
  <si>
    <t>10:37:46</t>
  </si>
  <si>
    <t>10:37:47</t>
  </si>
  <si>
    <t>10:37:48</t>
  </si>
  <si>
    <t>10:37:49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</si>
</sst>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32"/>
  <sheetViews>
    <sheetView tabSelected="1" topLeftCell="BD5" workbookViewId="0">
      <selection activeCell="BH11" sqref="BH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 t="s">
        <v>9</v>
      </c>
      <c r="B14" s="1" t="s">
        <v>72</v>
      </c>
    </row>
    <row r="15" spans="1:114" x14ac:dyDescent="0.25">
      <c r="A15" s="1" t="s">
        <v>9</v>
      </c>
      <c r="B15" s="1" t="s">
        <v>73</v>
      </c>
    </row>
    <row r="16" spans="1:114" x14ac:dyDescent="0.25">
      <c r="A16" s="1">
        <v>1</v>
      </c>
      <c r="B16" s="1" t="s">
        <v>74</v>
      </c>
      <c r="C16" s="1">
        <v>986.49999943003058</v>
      </c>
      <c r="D16" s="1">
        <v>0</v>
      </c>
      <c r="E16">
        <f t="shared" ref="E16:E30" si="0">(R16-S16*(1000-T16)/(1000-U16))*AK16</f>
        <v>10.612468127919568</v>
      </c>
      <c r="F16">
        <f t="shared" ref="F16:F30" si="1">IF(AV16&lt;&gt;0,1/(1/AV16-1/N16),0)</f>
        <v>0.19303102635287922</v>
      </c>
      <c r="G16">
        <f t="shared" ref="G16:G30" si="2">((AY16-AL16/2)*S16-E16)/(AY16+AL16/2)</f>
        <v>284.72262228896938</v>
      </c>
      <c r="H16">
        <f t="shared" ref="H16:H30" si="3">AL16*1000</f>
        <v>2.8818216291354712</v>
      </c>
      <c r="I16">
        <f t="shared" ref="I16:I30" si="4">(AQ16-AW16)</f>
        <v>1.1063243781312293</v>
      </c>
      <c r="J16">
        <f t="shared" ref="J16:J30" si="5">(P16+AP16*D16)</f>
        <v>12.719559669494629</v>
      </c>
      <c r="K16" s="1">
        <v>6</v>
      </c>
      <c r="L16">
        <f t="shared" ref="L16:L30" si="6">(K16*AE16+AF16)</f>
        <v>1.4200000166893005</v>
      </c>
      <c r="M16" s="1">
        <v>1</v>
      </c>
      <c r="N16">
        <f t="shared" ref="N16:N30" si="7">L16*(M16+1)*(M16+1)/(M16*M16+1)</f>
        <v>2.8400000333786011</v>
      </c>
      <c r="O16" s="1">
        <v>7.5153918266296387</v>
      </c>
      <c r="P16" s="1">
        <v>12.719559669494629</v>
      </c>
      <c r="Q16" s="1">
        <v>5.1283540725708008</v>
      </c>
      <c r="R16" s="1">
        <v>400.3333740234375</v>
      </c>
      <c r="S16" s="1">
        <v>386.2874755859375</v>
      </c>
      <c r="T16" s="1">
        <v>1.8207666873931885</v>
      </c>
      <c r="U16" s="1">
        <v>5.2546892166137695</v>
      </c>
      <c r="V16" s="1">
        <v>12.287476539611816</v>
      </c>
      <c r="W16" s="1">
        <v>35.461368560791016</v>
      </c>
      <c r="X16" s="1">
        <v>500.88699340820312</v>
      </c>
      <c r="Y16" s="1">
        <v>1501.2496337890625</v>
      </c>
      <c r="Z16" s="1">
        <v>52.224533081054688</v>
      </c>
      <c r="AA16" s="1">
        <v>70.310562133789063</v>
      </c>
      <c r="AB16" s="1">
        <v>-1.9862678050994873</v>
      </c>
      <c r="AC16" s="1">
        <v>0.27206981182098389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ref="AK16:AK30" si="8">X16*0.000001/(K16*0.0001)</f>
        <v>0.83481165568033844</v>
      </c>
      <c r="AL16">
        <f t="shared" ref="AL16:AL30" si="9">(U16-T16)/(1000-U16)*AK16</f>
        <v>2.8818216291354713E-3</v>
      </c>
      <c r="AM16">
        <f t="shared" ref="AM16:AM30" si="10">(P16+273.15)</f>
        <v>285.86955966949461</v>
      </c>
      <c r="AN16">
        <f t="shared" ref="AN16:AN30" si="11">(O16+273.15)</f>
        <v>280.66539182662962</v>
      </c>
      <c r="AO16">
        <f t="shared" ref="AO16:AO30" si="12">(Y16*AG16+Z16*AH16)*AI16</f>
        <v>240.19993603736293</v>
      </c>
      <c r="AP16">
        <f t="shared" ref="AP16:AP30" si="13">((AO16+0.00000010773*(AN16^4-AM16^4))-AL16*44100)/(L16*51.4+0.00000043092*AM16^3)</f>
        <v>0.74811320929038716</v>
      </c>
      <c r="AQ16">
        <f t="shared" ref="AQ16:AQ30" si="14">0.61365*EXP(17.502*J16/(240.97+J16))</f>
        <v>1.4757845307897031</v>
      </c>
      <c r="AR16">
        <f t="shared" ref="AR16:AR30" si="15">AQ16*1000/AA16</f>
        <v>20.989514036049599</v>
      </c>
      <c r="AS16">
        <f t="shared" ref="AS16:AS30" si="16">(AR16-U16)</f>
        <v>15.734824819435829</v>
      </c>
      <c r="AT16">
        <f t="shared" ref="AT16:AT30" si="17">IF(D16,P16,(O16+P16)/2)</f>
        <v>10.117475748062134</v>
      </c>
      <c r="AU16">
        <f t="shared" ref="AU16:AU30" si="18">0.61365*EXP(17.502*AT16/(240.97+AT16))</f>
        <v>1.2422273095570096</v>
      </c>
      <c r="AV16">
        <f t="shared" ref="AV16:AV30" si="19">IF(AS16&lt;&gt;0,(1000-(AR16+U16)/2)/AS16*AL16,0)</f>
        <v>0.18074596352264738</v>
      </c>
      <c r="AW16">
        <f t="shared" ref="AW16:AW30" si="20">U16*AA16/1000</f>
        <v>0.36946015265847382</v>
      </c>
      <c r="AX16">
        <f t="shared" ref="AX16:AX30" si="21">(AU16-AW16)</f>
        <v>0.87276715689853579</v>
      </c>
      <c r="AY16">
        <f t="shared" ref="AY16:AY30" si="22">1/(1.6/F16+1.37/N16)</f>
        <v>0.11400926067184444</v>
      </c>
      <c r="AZ16">
        <f t="shared" ref="AZ16:AZ30" si="23">G16*AA16*0.001</f>
        <v>20.019007625343939</v>
      </c>
      <c r="BA16">
        <f t="shared" ref="BA16:BA30" si="24">G16/S16</f>
        <v>0.73707443363803038</v>
      </c>
      <c r="BB16">
        <f t="shared" ref="BB16:BB30" si="25">(1-AL16*AA16/AQ16/F16)*100</f>
        <v>28.872492006564631</v>
      </c>
      <c r="BC16">
        <f t="shared" ref="BC16:BC30" si="26">(S16-E16/(N16/1.35))</f>
        <v>381.24281649991366</v>
      </c>
      <c r="BD16">
        <f t="shared" ref="BD16:BD30" si="27">E16*BB16/100/BC16</f>
        <v>8.0370931052899993E-3</v>
      </c>
    </row>
    <row r="17" spans="1:114" x14ac:dyDescent="0.25">
      <c r="A17" s="1">
        <v>2</v>
      </c>
      <c r="B17" s="1" t="s">
        <v>74</v>
      </c>
      <c r="C17" s="1">
        <v>986.49999943003058</v>
      </c>
      <c r="D17" s="1">
        <v>0</v>
      </c>
      <c r="E17">
        <f t="shared" si="0"/>
        <v>10.612468127919568</v>
      </c>
      <c r="F17">
        <f t="shared" si="1"/>
        <v>0.19303102635287922</v>
      </c>
      <c r="G17">
        <f t="shared" si="2"/>
        <v>284.72262228896938</v>
      </c>
      <c r="H17">
        <f t="shared" si="3"/>
        <v>2.8818216291354712</v>
      </c>
      <c r="I17">
        <f t="shared" si="4"/>
        <v>1.1063243781312293</v>
      </c>
      <c r="J17">
        <f t="shared" si="5"/>
        <v>12.719559669494629</v>
      </c>
      <c r="K17" s="1">
        <v>6</v>
      </c>
      <c r="L17">
        <f t="shared" si="6"/>
        <v>1.4200000166893005</v>
      </c>
      <c r="M17" s="1">
        <v>1</v>
      </c>
      <c r="N17">
        <f t="shared" si="7"/>
        <v>2.8400000333786011</v>
      </c>
      <c r="O17" s="1">
        <v>7.5153918266296387</v>
      </c>
      <c r="P17" s="1">
        <v>12.719559669494629</v>
      </c>
      <c r="Q17" s="1">
        <v>5.1283540725708008</v>
      </c>
      <c r="R17" s="1">
        <v>400.3333740234375</v>
      </c>
      <c r="S17" s="1">
        <v>386.2874755859375</v>
      </c>
      <c r="T17" s="1">
        <v>1.8207666873931885</v>
      </c>
      <c r="U17" s="1">
        <v>5.2546892166137695</v>
      </c>
      <c r="V17" s="1">
        <v>12.287476539611816</v>
      </c>
      <c r="W17" s="1">
        <v>35.461368560791016</v>
      </c>
      <c r="X17" s="1">
        <v>500.88699340820312</v>
      </c>
      <c r="Y17" s="1">
        <v>1501.2496337890625</v>
      </c>
      <c r="Z17" s="1">
        <v>52.224533081054688</v>
      </c>
      <c r="AA17" s="1">
        <v>70.310562133789063</v>
      </c>
      <c r="AB17" s="1">
        <v>-1.9862678050994873</v>
      </c>
      <c r="AC17" s="1">
        <v>0.27206981182098389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0.83481165568033844</v>
      </c>
      <c r="AL17">
        <f t="shared" si="9"/>
        <v>2.8818216291354713E-3</v>
      </c>
      <c r="AM17">
        <f t="shared" si="10"/>
        <v>285.86955966949461</v>
      </c>
      <c r="AN17">
        <f t="shared" si="11"/>
        <v>280.66539182662962</v>
      </c>
      <c r="AO17">
        <f t="shared" si="12"/>
        <v>240.19993603736293</v>
      </c>
      <c r="AP17">
        <f t="shared" si="13"/>
        <v>0.74811320929038716</v>
      </c>
      <c r="AQ17">
        <f t="shared" si="14"/>
        <v>1.4757845307897031</v>
      </c>
      <c r="AR17">
        <f t="shared" si="15"/>
        <v>20.989514036049599</v>
      </c>
      <c r="AS17">
        <f t="shared" si="16"/>
        <v>15.734824819435829</v>
      </c>
      <c r="AT17">
        <f t="shared" si="17"/>
        <v>10.117475748062134</v>
      </c>
      <c r="AU17">
        <f t="shared" si="18"/>
        <v>1.2422273095570096</v>
      </c>
      <c r="AV17">
        <f t="shared" si="19"/>
        <v>0.18074596352264738</v>
      </c>
      <c r="AW17">
        <f t="shared" si="20"/>
        <v>0.36946015265847382</v>
      </c>
      <c r="AX17">
        <f t="shared" si="21"/>
        <v>0.87276715689853579</v>
      </c>
      <c r="AY17">
        <f t="shared" si="22"/>
        <v>0.11400926067184444</v>
      </c>
      <c r="AZ17">
        <f t="shared" si="23"/>
        <v>20.019007625343939</v>
      </c>
      <c r="BA17">
        <f t="shared" si="24"/>
        <v>0.73707443363803038</v>
      </c>
      <c r="BB17">
        <f t="shared" si="25"/>
        <v>28.872492006564631</v>
      </c>
      <c r="BC17">
        <f t="shared" si="26"/>
        <v>381.24281649991366</v>
      </c>
      <c r="BD17">
        <f t="shared" si="27"/>
        <v>8.0370931052899993E-3</v>
      </c>
    </row>
    <row r="18" spans="1:114" x14ac:dyDescent="0.25">
      <c r="A18" s="1">
        <v>3</v>
      </c>
      <c r="B18" s="1" t="s">
        <v>75</v>
      </c>
      <c r="C18" s="1">
        <v>986.99999941885471</v>
      </c>
      <c r="D18" s="1">
        <v>0</v>
      </c>
      <c r="E18">
        <f t="shared" si="0"/>
        <v>10.664379808498497</v>
      </c>
      <c r="F18">
        <f t="shared" si="1"/>
        <v>0.19314982278007328</v>
      </c>
      <c r="G18">
        <f t="shared" si="2"/>
        <v>284.29537467092064</v>
      </c>
      <c r="H18">
        <f t="shared" si="3"/>
        <v>2.8827756060226113</v>
      </c>
      <c r="I18">
        <f t="shared" si="4"/>
        <v>1.1060475978723729</v>
      </c>
      <c r="J18">
        <f t="shared" si="5"/>
        <v>12.716752052307129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7.5143318176269531</v>
      </c>
      <c r="P18" s="1">
        <v>12.716752052307129</v>
      </c>
      <c r="Q18" s="1">
        <v>5.1283903121948242</v>
      </c>
      <c r="R18" s="1">
        <v>400.36187744140625</v>
      </c>
      <c r="S18" s="1">
        <v>386.25323486328125</v>
      </c>
      <c r="T18" s="1">
        <v>1.8196841478347778</v>
      </c>
      <c r="U18" s="1">
        <v>5.2548007965087891</v>
      </c>
      <c r="V18" s="1">
        <v>12.280973434448242</v>
      </c>
      <c r="W18" s="1">
        <v>35.464435577392578</v>
      </c>
      <c r="X18" s="1">
        <v>500.87857055664062</v>
      </c>
      <c r="Y18" s="1">
        <v>1501.292724609375</v>
      </c>
      <c r="Z18" s="1">
        <v>52.078121185302734</v>
      </c>
      <c r="AA18" s="1">
        <v>70.310073852539063</v>
      </c>
      <c r="AB18" s="1">
        <v>-1.9862678050994873</v>
      </c>
      <c r="AC18" s="1">
        <v>0.27206981182098389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0.83479761759440096</v>
      </c>
      <c r="AL18">
        <f t="shared" si="9"/>
        <v>2.8827756060226112E-3</v>
      </c>
      <c r="AM18">
        <f t="shared" si="10"/>
        <v>285.86675205230711</v>
      </c>
      <c r="AN18">
        <f t="shared" si="11"/>
        <v>280.66433181762693</v>
      </c>
      <c r="AO18">
        <f t="shared" si="12"/>
        <v>240.20683056845883</v>
      </c>
      <c r="AP18">
        <f t="shared" si="13"/>
        <v>0.74791106690657361</v>
      </c>
      <c r="AQ18">
        <f t="shared" si="14"/>
        <v>1.475513029955287</v>
      </c>
      <c r="AR18">
        <f t="shared" si="15"/>
        <v>20.985798323151709</v>
      </c>
      <c r="AS18">
        <f t="shared" si="16"/>
        <v>15.73099752664292</v>
      </c>
      <c r="AT18">
        <f t="shared" si="17"/>
        <v>10.115541934967041</v>
      </c>
      <c r="AU18">
        <f t="shared" si="18"/>
        <v>1.2420666186214833</v>
      </c>
      <c r="AV18">
        <f t="shared" si="19"/>
        <v>0.1808501159376224</v>
      </c>
      <c r="AW18">
        <f t="shared" si="20"/>
        <v>0.36946543208291405</v>
      </c>
      <c r="AX18">
        <f t="shared" si="21"/>
        <v>0.87260118653856922</v>
      </c>
      <c r="AY18">
        <f t="shared" si="22"/>
        <v>0.11407556390123956</v>
      </c>
      <c r="AZ18">
        <f t="shared" si="23"/>
        <v>19.988828789047695</v>
      </c>
      <c r="BA18">
        <f t="shared" si="24"/>
        <v>0.73603364065429833</v>
      </c>
      <c r="BB18">
        <f t="shared" si="25"/>
        <v>28.880117654974569</v>
      </c>
      <c r="BC18">
        <f t="shared" si="26"/>
        <v>381.18389945051166</v>
      </c>
      <c r="BD18">
        <f t="shared" si="27"/>
        <v>8.0797888901064999E-3</v>
      </c>
    </row>
    <row r="19" spans="1:114" x14ac:dyDescent="0.25">
      <c r="A19" s="1">
        <v>4</v>
      </c>
      <c r="B19" s="1" t="s">
        <v>75</v>
      </c>
      <c r="C19" s="1">
        <v>987.49999940767884</v>
      </c>
      <c r="D19" s="1">
        <v>0</v>
      </c>
      <c r="E19">
        <f t="shared" si="0"/>
        <v>10.637909402475579</v>
      </c>
      <c r="F19">
        <f t="shared" si="1"/>
        <v>0.19317068584820948</v>
      </c>
      <c r="G19">
        <f t="shared" si="2"/>
        <v>284.57024779523402</v>
      </c>
      <c r="H19">
        <f t="shared" si="3"/>
        <v>2.8824771501416673</v>
      </c>
      <c r="I19">
        <f t="shared" si="4"/>
        <v>1.1058287410174388</v>
      </c>
      <c r="J19">
        <f t="shared" si="5"/>
        <v>12.714546203613281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7.5135388374328613</v>
      </c>
      <c r="P19" s="1">
        <v>12.714546203613281</v>
      </c>
      <c r="Q19" s="1">
        <v>5.1286396980285645</v>
      </c>
      <c r="R19" s="1">
        <v>400.36611938476562</v>
      </c>
      <c r="S19" s="1">
        <v>386.28872680664062</v>
      </c>
      <c r="T19" s="1">
        <v>1.8199762105941772</v>
      </c>
      <c r="U19" s="1">
        <v>5.2548527717590332</v>
      </c>
      <c r="V19" s="1">
        <v>12.283676147460938</v>
      </c>
      <c r="W19" s="1">
        <v>35.466899871826172</v>
      </c>
      <c r="X19" s="1">
        <v>500.8616943359375</v>
      </c>
      <c r="Y19" s="1">
        <v>1501.307861328125</v>
      </c>
      <c r="Z19" s="1">
        <v>52.085651397705078</v>
      </c>
      <c r="AA19" s="1">
        <v>70.310440063476562</v>
      </c>
      <c r="AB19" s="1">
        <v>-1.9862678050994873</v>
      </c>
      <c r="AC19" s="1">
        <v>0.27206981182098389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0.8347694905598958</v>
      </c>
      <c r="AL19">
        <f t="shared" si="9"/>
        <v>2.8824771501416674E-3</v>
      </c>
      <c r="AM19">
        <f t="shared" si="10"/>
        <v>285.86454620361326</v>
      </c>
      <c r="AN19">
        <f t="shared" si="11"/>
        <v>280.66353883743284</v>
      </c>
      <c r="AO19">
        <f t="shared" si="12"/>
        <v>240.20925244340469</v>
      </c>
      <c r="AP19">
        <f t="shared" si="13"/>
        <v>0.74827719675152315</v>
      </c>
      <c r="AQ19">
        <f t="shared" si="14"/>
        <v>1.475299751868596</v>
      </c>
      <c r="AR19">
        <f t="shared" si="15"/>
        <v>20.982655641703978</v>
      </c>
      <c r="AS19">
        <f t="shared" si="16"/>
        <v>15.727802869944945</v>
      </c>
      <c r="AT19">
        <f t="shared" si="17"/>
        <v>10.114042520523071</v>
      </c>
      <c r="AU19">
        <f t="shared" si="18"/>
        <v>1.2419420368110001</v>
      </c>
      <c r="AV19">
        <f t="shared" si="19"/>
        <v>0.1808684063772473</v>
      </c>
      <c r="AW19">
        <f t="shared" si="20"/>
        <v>0.36947101085115719</v>
      </c>
      <c r="AX19">
        <f t="shared" si="21"/>
        <v>0.87247102595984294</v>
      </c>
      <c r="AY19">
        <f t="shared" si="22"/>
        <v>0.11408720763316678</v>
      </c>
      <c r="AZ19">
        <f t="shared" si="23"/>
        <v>20.008259351455475</v>
      </c>
      <c r="BA19">
        <f t="shared" si="24"/>
        <v>0.7366775886723651</v>
      </c>
      <c r="BB19">
        <f t="shared" si="25"/>
        <v>28.884511392784841</v>
      </c>
      <c r="BC19">
        <f t="shared" si="26"/>
        <v>381.23197415714952</v>
      </c>
      <c r="BD19">
        <f t="shared" si="27"/>
        <v>8.0599434507179404E-3</v>
      </c>
    </row>
    <row r="20" spans="1:114" x14ac:dyDescent="0.25">
      <c r="A20" s="1">
        <v>5</v>
      </c>
      <c r="B20" s="1" t="s">
        <v>76</v>
      </c>
      <c r="C20" s="1">
        <v>987.99999939650297</v>
      </c>
      <c r="D20" s="1">
        <v>0</v>
      </c>
      <c r="E20">
        <f t="shared" si="0"/>
        <v>10.681421749758478</v>
      </c>
      <c r="F20">
        <f t="shared" si="1"/>
        <v>0.19322995409974927</v>
      </c>
      <c r="G20">
        <f t="shared" si="2"/>
        <v>284.19261430825594</v>
      </c>
      <c r="H20">
        <f t="shared" si="3"/>
        <v>2.8826262032355943</v>
      </c>
      <c r="I20">
        <f t="shared" si="4"/>
        <v>1.1055659329450607</v>
      </c>
      <c r="J20">
        <f t="shared" si="5"/>
        <v>12.711740493774414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7.5134849548339844</v>
      </c>
      <c r="P20" s="1">
        <v>12.711740493774414</v>
      </c>
      <c r="Q20" s="1">
        <v>5.1276717185974121</v>
      </c>
      <c r="R20" s="1">
        <v>400.388427734375</v>
      </c>
      <c r="S20" s="1">
        <v>386.2581787109375</v>
      </c>
      <c r="T20" s="1">
        <v>1.8195133209228516</v>
      </c>
      <c r="U20" s="1">
        <v>5.2547545433044434</v>
      </c>
      <c r="V20" s="1">
        <v>12.280546188354492</v>
      </c>
      <c r="W20" s="1">
        <v>35.466220855712891</v>
      </c>
      <c r="X20" s="1">
        <v>500.83447265625</v>
      </c>
      <c r="Y20" s="1">
        <v>1501.393310546875</v>
      </c>
      <c r="Z20" s="1">
        <v>52.094608306884766</v>
      </c>
      <c r="AA20" s="1">
        <v>70.310150146484375</v>
      </c>
      <c r="AB20" s="1">
        <v>-1.9862678050994873</v>
      </c>
      <c r="AC20" s="1">
        <v>0.27206981182098389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0.83472412109374994</v>
      </c>
      <c r="AL20">
        <f t="shared" si="9"/>
        <v>2.8826262032355943E-3</v>
      </c>
      <c r="AM20">
        <f t="shared" si="10"/>
        <v>285.86174049377439</v>
      </c>
      <c r="AN20">
        <f t="shared" si="11"/>
        <v>280.66348495483396</v>
      </c>
      <c r="AO20">
        <f t="shared" si="12"/>
        <v>240.2229243180991</v>
      </c>
      <c r="AP20">
        <f t="shared" si="13"/>
        <v>0.74869921384262939</v>
      </c>
      <c r="AQ20">
        <f t="shared" si="14"/>
        <v>1.4750285138677171</v>
      </c>
      <c r="AR20">
        <f t="shared" si="15"/>
        <v>20.978884425572101</v>
      </c>
      <c r="AS20">
        <f t="shared" si="16"/>
        <v>15.724129882267658</v>
      </c>
      <c r="AT20">
        <f t="shared" si="17"/>
        <v>10.112612724304199</v>
      </c>
      <c r="AU20">
        <f t="shared" si="18"/>
        <v>1.2418232496215411</v>
      </c>
      <c r="AV20">
        <f t="shared" si="19"/>
        <v>0.18092036487785459</v>
      </c>
      <c r="AW20">
        <f t="shared" si="20"/>
        <v>0.36946258092265633</v>
      </c>
      <c r="AX20">
        <f t="shared" si="21"/>
        <v>0.87236066869888473</v>
      </c>
      <c r="AY20">
        <f t="shared" si="22"/>
        <v>0.1141202846414776</v>
      </c>
      <c r="AZ20">
        <f t="shared" si="23"/>
        <v>19.981625382535402</v>
      </c>
      <c r="BA20">
        <f t="shared" si="24"/>
        <v>0.73575817930042087</v>
      </c>
      <c r="BB20">
        <f t="shared" si="25"/>
        <v>28.889867320462137</v>
      </c>
      <c r="BC20">
        <f t="shared" si="26"/>
        <v>381.18074237548109</v>
      </c>
      <c r="BD20">
        <f t="shared" si="27"/>
        <v>8.0954996630037048E-3</v>
      </c>
    </row>
    <row r="21" spans="1:114" x14ac:dyDescent="0.25">
      <c r="A21" s="1">
        <v>6</v>
      </c>
      <c r="B21" s="1" t="s">
        <v>76</v>
      </c>
      <c r="C21" s="1">
        <v>988.4999993853271</v>
      </c>
      <c r="D21" s="1">
        <v>0</v>
      </c>
      <c r="E21">
        <f t="shared" si="0"/>
        <v>10.673750758882827</v>
      </c>
      <c r="F21">
        <f t="shared" si="1"/>
        <v>0.19318136566956404</v>
      </c>
      <c r="G21">
        <f t="shared" si="2"/>
        <v>284.26040212411374</v>
      </c>
      <c r="H21">
        <f t="shared" si="3"/>
        <v>2.8815101445318354</v>
      </c>
      <c r="I21">
        <f t="shared" si="4"/>
        <v>1.1054054901441059</v>
      </c>
      <c r="J21">
        <f t="shared" si="5"/>
        <v>12.709457397460937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7.5137715339660645</v>
      </c>
      <c r="P21" s="1">
        <v>12.709457397460937</v>
      </c>
      <c r="Q21" s="1">
        <v>5.1269807815551758</v>
      </c>
      <c r="R21" s="1">
        <v>400.40231323242187</v>
      </c>
      <c r="S21" s="1">
        <v>386.28085327148437</v>
      </c>
      <c r="T21" s="1">
        <v>1.8197555541992187</v>
      </c>
      <c r="U21" s="1">
        <v>5.2538738250732422</v>
      </c>
      <c r="V21" s="1">
        <v>12.281997680664063</v>
      </c>
      <c r="W21" s="1">
        <v>35.459739685058594</v>
      </c>
      <c r="X21" s="1">
        <v>500.80471801757812</v>
      </c>
      <c r="Y21" s="1">
        <v>1501.382568359375</v>
      </c>
      <c r="Z21" s="1">
        <v>52.099063873291016</v>
      </c>
      <c r="AA21" s="1">
        <v>70.310470581054688</v>
      </c>
      <c r="AB21" s="1">
        <v>-1.9862678050994873</v>
      </c>
      <c r="AC21" s="1">
        <v>0.27206981182098389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0.83467453002929681</v>
      </c>
      <c r="AL21">
        <f t="shared" si="9"/>
        <v>2.8815101445318356E-3</v>
      </c>
      <c r="AM21">
        <f t="shared" si="10"/>
        <v>285.85945739746091</v>
      </c>
      <c r="AN21">
        <f t="shared" si="11"/>
        <v>280.66377153396604</v>
      </c>
      <c r="AO21">
        <f t="shared" si="12"/>
        <v>240.22120556813752</v>
      </c>
      <c r="AP21">
        <f t="shared" si="13"/>
        <v>0.7495828809132119</v>
      </c>
      <c r="AQ21">
        <f t="shared" si="14"/>
        <v>1.4748078311584913</v>
      </c>
      <c r="AR21">
        <f t="shared" si="15"/>
        <v>20.975650126794651</v>
      </c>
      <c r="AS21">
        <f t="shared" si="16"/>
        <v>15.721776301721409</v>
      </c>
      <c r="AT21">
        <f t="shared" si="17"/>
        <v>10.111614465713501</v>
      </c>
      <c r="AU21">
        <f t="shared" si="18"/>
        <v>1.2417403204271076</v>
      </c>
      <c r="AV21">
        <f t="shared" si="19"/>
        <v>0.180877769170631</v>
      </c>
      <c r="AW21">
        <f t="shared" si="20"/>
        <v>0.36940234101438546</v>
      </c>
      <c r="AX21">
        <f t="shared" si="21"/>
        <v>0.87233797941272218</v>
      </c>
      <c r="AY21">
        <f t="shared" si="22"/>
        <v>0.11409316801533846</v>
      </c>
      <c r="AZ21">
        <f t="shared" si="23"/>
        <v>19.986482640906274</v>
      </c>
      <c r="BA21">
        <f t="shared" si="24"/>
        <v>0.73589047895245008</v>
      </c>
      <c r="BB21">
        <f t="shared" si="25"/>
        <v>28.888557148919524</v>
      </c>
      <c r="BC21">
        <f t="shared" si="26"/>
        <v>381.20706335770416</v>
      </c>
      <c r="BD21">
        <f t="shared" si="27"/>
        <v>8.0887603727838424E-3</v>
      </c>
    </row>
    <row r="22" spans="1:114" x14ac:dyDescent="0.25">
      <c r="A22" s="1">
        <v>7</v>
      </c>
      <c r="B22" s="1" t="s">
        <v>77</v>
      </c>
      <c r="C22" s="1">
        <v>988.99999937415123</v>
      </c>
      <c r="D22" s="1">
        <v>0</v>
      </c>
      <c r="E22">
        <f t="shared" si="0"/>
        <v>10.705975874045286</v>
      </c>
      <c r="F22">
        <f t="shared" si="1"/>
        <v>0.19331806793202455</v>
      </c>
      <c r="G22">
        <f t="shared" si="2"/>
        <v>284.04047848499857</v>
      </c>
      <c r="H22">
        <f t="shared" si="3"/>
        <v>2.8819090985277263</v>
      </c>
      <c r="I22">
        <f t="shared" si="4"/>
        <v>1.1048302356342523</v>
      </c>
      <c r="J22">
        <f t="shared" si="5"/>
        <v>12.703926086425781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7.5140061378479004</v>
      </c>
      <c r="P22" s="1">
        <v>12.703926086425781</v>
      </c>
      <c r="Q22" s="1">
        <v>5.1263856887817383</v>
      </c>
      <c r="R22" s="1">
        <v>400.43392944335937</v>
      </c>
      <c r="S22" s="1">
        <v>386.2733154296875</v>
      </c>
      <c r="T22" s="1">
        <v>1.8197684288024902</v>
      </c>
      <c r="U22" s="1">
        <v>5.2544541358947754</v>
      </c>
      <c r="V22" s="1">
        <v>12.28188419342041</v>
      </c>
      <c r="W22" s="1">
        <v>35.463085174560547</v>
      </c>
      <c r="X22" s="1">
        <v>500.791015625</v>
      </c>
      <c r="Y22" s="1">
        <v>1501.4427490234375</v>
      </c>
      <c r="Z22" s="1">
        <v>52.030143737792969</v>
      </c>
      <c r="AA22" s="1">
        <v>70.310455322265625</v>
      </c>
      <c r="AB22" s="1">
        <v>-1.9862678050994873</v>
      </c>
      <c r="AC22" s="1">
        <v>0.27206981182098389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0.83465169270833328</v>
      </c>
      <c r="AL22">
        <f t="shared" si="9"/>
        <v>2.8819090985277261E-3</v>
      </c>
      <c r="AM22">
        <f t="shared" si="10"/>
        <v>285.85392608642576</v>
      </c>
      <c r="AN22">
        <f t="shared" si="11"/>
        <v>280.66400613784788</v>
      </c>
      <c r="AO22">
        <f t="shared" si="12"/>
        <v>240.2308344741723</v>
      </c>
      <c r="AP22">
        <f t="shared" si="13"/>
        <v>0.75018953098468233</v>
      </c>
      <c r="AQ22">
        <f t="shared" si="14"/>
        <v>1.4742732983989757</v>
      </c>
      <c r="AR22">
        <f t="shared" si="15"/>
        <v>20.968052214164924</v>
      </c>
      <c r="AS22">
        <f t="shared" si="16"/>
        <v>15.713598078270149</v>
      </c>
      <c r="AT22">
        <f t="shared" si="17"/>
        <v>10.108966112136841</v>
      </c>
      <c r="AU22">
        <f t="shared" si="18"/>
        <v>1.2415203351122883</v>
      </c>
      <c r="AV22">
        <f t="shared" si="19"/>
        <v>0.18099760758438629</v>
      </c>
      <c r="AW22">
        <f t="shared" si="20"/>
        <v>0.36944306276472344</v>
      </c>
      <c r="AX22">
        <f t="shared" si="21"/>
        <v>0.87207727234756494</v>
      </c>
      <c r="AY22">
        <f t="shared" si="22"/>
        <v>0.11416945801020675</v>
      </c>
      <c r="AZ22">
        <f t="shared" si="23"/>
        <v>19.971015372234444</v>
      </c>
      <c r="BA22">
        <f t="shared" si="24"/>
        <v>0.73533549209588578</v>
      </c>
      <c r="BB22">
        <f t="shared" si="25"/>
        <v>28.903250962562677</v>
      </c>
      <c r="BC22">
        <f t="shared" si="26"/>
        <v>381.18420723951363</v>
      </c>
      <c r="BD22">
        <f t="shared" si="27"/>
        <v>8.1177945363365995E-3</v>
      </c>
    </row>
    <row r="23" spans="1:114" x14ac:dyDescent="0.25">
      <c r="A23" s="1">
        <v>8</v>
      </c>
      <c r="B23" s="1" t="s">
        <v>77</v>
      </c>
      <c r="C23" s="1">
        <v>989.49999936297536</v>
      </c>
      <c r="D23" s="1">
        <v>0</v>
      </c>
      <c r="E23">
        <f t="shared" si="0"/>
        <v>10.729503218254912</v>
      </c>
      <c r="F23">
        <f t="shared" si="1"/>
        <v>0.19351428004324034</v>
      </c>
      <c r="G23">
        <f t="shared" si="2"/>
        <v>283.93628166791052</v>
      </c>
      <c r="H23">
        <f t="shared" si="3"/>
        <v>2.8833045664879311</v>
      </c>
      <c r="I23">
        <f t="shared" si="4"/>
        <v>1.1043212935102138</v>
      </c>
      <c r="J23">
        <f t="shared" si="5"/>
        <v>12.699657440185547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7.5140838623046875</v>
      </c>
      <c r="P23" s="1">
        <v>12.699657440185547</v>
      </c>
      <c r="Q23" s="1">
        <v>5.1265649795532227</v>
      </c>
      <c r="R23" s="1">
        <v>400.46951293945312</v>
      </c>
      <c r="S23" s="1">
        <v>386.2799072265625</v>
      </c>
      <c r="T23" s="1">
        <v>1.81943678855896</v>
      </c>
      <c r="U23" s="1">
        <v>5.2558135986328125</v>
      </c>
      <c r="V23" s="1">
        <v>12.279610633850098</v>
      </c>
      <c r="W23" s="1">
        <v>35.472160339355469</v>
      </c>
      <c r="X23" s="1">
        <v>500.7862548828125</v>
      </c>
      <c r="Y23" s="1">
        <v>1501.3265380859375</v>
      </c>
      <c r="Z23" s="1">
        <v>52.1846923828125</v>
      </c>
      <c r="AA23" s="1">
        <v>70.310638427734375</v>
      </c>
      <c r="AB23" s="1">
        <v>-1.9862678050994873</v>
      </c>
      <c r="AC23" s="1">
        <v>0.27206981182098389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0.83464375813802072</v>
      </c>
      <c r="AL23">
        <f t="shared" si="9"/>
        <v>2.8833045664879309E-3</v>
      </c>
      <c r="AM23">
        <f t="shared" si="10"/>
        <v>285.84965744018552</v>
      </c>
      <c r="AN23">
        <f t="shared" si="11"/>
        <v>280.66408386230466</v>
      </c>
      <c r="AO23">
        <f t="shared" si="12"/>
        <v>240.2122407245879</v>
      </c>
      <c r="AP23">
        <f t="shared" si="13"/>
        <v>0.7497549808054963</v>
      </c>
      <c r="AQ23">
        <f t="shared" si="14"/>
        <v>1.4738609030872549</v>
      </c>
      <c r="AR23">
        <f t="shared" si="15"/>
        <v>20.962132275361096</v>
      </c>
      <c r="AS23">
        <f t="shared" si="16"/>
        <v>15.706318676728284</v>
      </c>
      <c r="AT23">
        <f t="shared" si="17"/>
        <v>10.106870651245117</v>
      </c>
      <c r="AU23">
        <f t="shared" si="18"/>
        <v>1.2413463001215865</v>
      </c>
      <c r="AV23">
        <f t="shared" si="19"/>
        <v>0.18116959572282515</v>
      </c>
      <c r="AW23">
        <f t="shared" si="20"/>
        <v>0.36953960957704113</v>
      </c>
      <c r="AX23">
        <f t="shared" si="21"/>
        <v>0.8718066905445454</v>
      </c>
      <c r="AY23">
        <f t="shared" si="22"/>
        <v>0.11427894852658912</v>
      </c>
      <c r="AZ23">
        <f t="shared" si="23"/>
        <v>19.963741236867801</v>
      </c>
      <c r="BA23">
        <f t="shared" si="24"/>
        <v>0.73505319939246805</v>
      </c>
      <c r="BB23">
        <f t="shared" si="25"/>
        <v>28.920879710786508</v>
      </c>
      <c r="BC23">
        <f t="shared" si="26"/>
        <v>381.17961526374438</v>
      </c>
      <c r="BD23">
        <f t="shared" si="27"/>
        <v>8.1406942949176549E-3</v>
      </c>
    </row>
    <row r="24" spans="1:114" x14ac:dyDescent="0.25">
      <c r="A24" s="1">
        <v>9</v>
      </c>
      <c r="B24" s="1" t="s">
        <v>78</v>
      </c>
      <c r="C24" s="1">
        <v>989.99999935179949</v>
      </c>
      <c r="D24" s="1">
        <v>0</v>
      </c>
      <c r="E24">
        <f t="shared" si="0"/>
        <v>10.70943110598664</v>
      </c>
      <c r="F24">
        <f t="shared" si="1"/>
        <v>0.19355984783569674</v>
      </c>
      <c r="G24">
        <f t="shared" si="2"/>
        <v>284.15010840319758</v>
      </c>
      <c r="H24">
        <f t="shared" si="3"/>
        <v>2.883083362449935</v>
      </c>
      <c r="I24">
        <f t="shared" si="4"/>
        <v>1.1039928994528245</v>
      </c>
      <c r="J24">
        <f t="shared" si="5"/>
        <v>12.696096420288086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7.5130672454833984</v>
      </c>
      <c r="P24" s="1">
        <v>12.696096420288086</v>
      </c>
      <c r="Q24" s="1">
        <v>5.1266674995422363</v>
      </c>
      <c r="R24" s="1">
        <v>400.46322631835937</v>
      </c>
      <c r="S24" s="1">
        <v>386.29763793945312</v>
      </c>
      <c r="T24" s="1">
        <v>1.8194756507873535</v>
      </c>
      <c r="U24" s="1">
        <v>5.2556071281433105</v>
      </c>
      <c r="V24" s="1">
        <v>12.280693054199219</v>
      </c>
      <c r="W24" s="1">
        <v>35.473129272460938</v>
      </c>
      <c r="X24" s="1">
        <v>500.78369140625</v>
      </c>
      <c r="Y24" s="1">
        <v>1501.30712890625</v>
      </c>
      <c r="Z24" s="1">
        <v>52.0960693359375</v>
      </c>
      <c r="AA24" s="1">
        <v>70.310440063476562</v>
      </c>
      <c r="AB24" s="1">
        <v>-1.9862678050994873</v>
      </c>
      <c r="AC24" s="1">
        <v>0.27206981182098389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0.83463948567708313</v>
      </c>
      <c r="AL24">
        <f t="shared" si="9"/>
        <v>2.8830833624499349E-3</v>
      </c>
      <c r="AM24">
        <f t="shared" si="10"/>
        <v>285.84609642028806</v>
      </c>
      <c r="AN24">
        <f t="shared" si="11"/>
        <v>280.66306724548338</v>
      </c>
      <c r="AO24">
        <f t="shared" si="12"/>
        <v>240.20913525590731</v>
      </c>
      <c r="AP24">
        <f t="shared" si="13"/>
        <v>0.75015336757972118</v>
      </c>
      <c r="AQ24">
        <f t="shared" si="14"/>
        <v>1.4735169494333249</v>
      </c>
      <c r="AR24">
        <f t="shared" si="15"/>
        <v>20.957299486435126</v>
      </c>
      <c r="AS24">
        <f t="shared" si="16"/>
        <v>15.701692358291815</v>
      </c>
      <c r="AT24">
        <f t="shared" si="17"/>
        <v>10.104581832885742</v>
      </c>
      <c r="AU24">
        <f t="shared" si="18"/>
        <v>1.2411562307084141</v>
      </c>
      <c r="AV24">
        <f t="shared" si="19"/>
        <v>0.18120953461913972</v>
      </c>
      <c r="AW24">
        <f t="shared" si="20"/>
        <v>0.36952404998050042</v>
      </c>
      <c r="AX24">
        <f t="shared" si="21"/>
        <v>0.87163218072791371</v>
      </c>
      <c r="AY24">
        <f t="shared" si="22"/>
        <v>0.11430437456912503</v>
      </c>
      <c r="AZ24">
        <f t="shared" si="23"/>
        <v>19.97871916591339</v>
      </c>
      <c r="BA24">
        <f t="shared" si="24"/>
        <v>0.73557298957063311</v>
      </c>
      <c r="BB24">
        <f t="shared" si="25"/>
        <v>28.926679112773058</v>
      </c>
      <c r="BC24">
        <f t="shared" si="26"/>
        <v>381.20688729749543</v>
      </c>
      <c r="BD24">
        <f t="shared" si="27"/>
        <v>8.1265131194092448E-3</v>
      </c>
    </row>
    <row r="25" spans="1:114" x14ac:dyDescent="0.25">
      <c r="A25" s="1">
        <v>10</v>
      </c>
      <c r="B25" s="1" t="s">
        <v>78</v>
      </c>
      <c r="C25" s="1">
        <v>990.49999934062362</v>
      </c>
      <c r="D25" s="1">
        <v>0</v>
      </c>
      <c r="E25">
        <f t="shared" si="0"/>
        <v>10.701371943175511</v>
      </c>
      <c r="F25">
        <f t="shared" si="1"/>
        <v>0.1935453201605086</v>
      </c>
      <c r="G25">
        <f t="shared" si="2"/>
        <v>284.23868282894671</v>
      </c>
      <c r="H25">
        <f t="shared" si="3"/>
        <v>2.8821490934910443</v>
      </c>
      <c r="I25">
        <f t="shared" si="4"/>
        <v>1.1037175601071267</v>
      </c>
      <c r="J25">
        <f t="shared" si="5"/>
        <v>12.692535400390625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7.5123600959777832</v>
      </c>
      <c r="P25" s="1">
        <v>12.692535400390625</v>
      </c>
      <c r="Q25" s="1">
        <v>5.1269221305847168</v>
      </c>
      <c r="R25" s="1">
        <v>400.47769165039063</v>
      </c>
      <c r="S25" s="1">
        <v>386.32162475585938</v>
      </c>
      <c r="T25" s="1">
        <v>1.8194860219955444</v>
      </c>
      <c r="U25" s="1">
        <v>5.2546248435974121</v>
      </c>
      <c r="V25" s="1">
        <v>12.281373023986816</v>
      </c>
      <c r="W25" s="1">
        <v>35.46826171875</v>
      </c>
      <c r="X25" s="1">
        <v>500.76657104492187</v>
      </c>
      <c r="Y25" s="1">
        <v>1501.3492431640625</v>
      </c>
      <c r="Z25" s="1">
        <v>52.094860076904297</v>
      </c>
      <c r="AA25" s="1">
        <v>70.310539245605469</v>
      </c>
      <c r="AB25" s="1">
        <v>-1.9862678050994873</v>
      </c>
      <c r="AC25" s="1">
        <v>0.27206981182098389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0.83461095174153643</v>
      </c>
      <c r="AL25">
        <f t="shared" si="9"/>
        <v>2.8821490934910444E-3</v>
      </c>
      <c r="AM25">
        <f t="shared" si="10"/>
        <v>285.8425354003906</v>
      </c>
      <c r="AN25">
        <f t="shared" si="11"/>
        <v>280.66236009597776</v>
      </c>
      <c r="AO25">
        <f t="shared" si="12"/>
        <v>240.2158735370067</v>
      </c>
      <c r="AP25">
        <f t="shared" si="13"/>
        <v>0.75108439814588124</v>
      </c>
      <c r="AQ25">
        <f t="shared" si="14"/>
        <v>1.4731730663938161</v>
      </c>
      <c r="AR25">
        <f t="shared" si="15"/>
        <v>20.952379006051956</v>
      </c>
      <c r="AS25">
        <f t="shared" si="16"/>
        <v>15.697754162454544</v>
      </c>
      <c r="AT25">
        <f t="shared" si="17"/>
        <v>10.102447748184204</v>
      </c>
      <c r="AU25">
        <f t="shared" si="18"/>
        <v>1.2409790338762909</v>
      </c>
      <c r="AV25">
        <f t="shared" si="19"/>
        <v>0.18119680164822363</v>
      </c>
      <c r="AW25">
        <f t="shared" si="20"/>
        <v>0.36945550628668933</v>
      </c>
      <c r="AX25">
        <f t="shared" si="21"/>
        <v>0.87152352758960161</v>
      </c>
      <c r="AY25">
        <f t="shared" si="22"/>
        <v>0.11429626844852719</v>
      </c>
      <c r="AZ25">
        <f t="shared" si="23"/>
        <v>19.984975064163866</v>
      </c>
      <c r="BA25">
        <f t="shared" si="24"/>
        <v>0.73575659402596161</v>
      </c>
      <c r="BB25">
        <f t="shared" si="25"/>
        <v>28.927690687781727</v>
      </c>
      <c r="BC25">
        <f t="shared" si="26"/>
        <v>381.23470505392532</v>
      </c>
      <c r="BD25">
        <f t="shared" si="27"/>
        <v>8.1200891053006055E-3</v>
      </c>
    </row>
    <row r="26" spans="1:114" x14ac:dyDescent="0.25">
      <c r="A26" s="1">
        <v>11</v>
      </c>
      <c r="B26" s="1" t="s">
        <v>79</v>
      </c>
      <c r="C26" s="1">
        <v>990.99999932944775</v>
      </c>
      <c r="D26" s="1">
        <v>0</v>
      </c>
      <c r="E26">
        <f t="shared" si="0"/>
        <v>10.637441085752615</v>
      </c>
      <c r="F26">
        <f t="shared" si="1"/>
        <v>0.19335396585370723</v>
      </c>
      <c r="G26">
        <f t="shared" si="2"/>
        <v>284.77977666256896</v>
      </c>
      <c r="H26">
        <f t="shared" si="3"/>
        <v>2.8797444257375684</v>
      </c>
      <c r="I26">
        <f t="shared" si="4"/>
        <v>1.1038260167272975</v>
      </c>
      <c r="J26">
        <f t="shared" si="5"/>
        <v>12.692044258117676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7.5120048522949219</v>
      </c>
      <c r="P26" s="1">
        <v>12.692044258117676</v>
      </c>
      <c r="Q26" s="1">
        <v>5.1266961097717285</v>
      </c>
      <c r="R26" s="1">
        <v>400.4774169921875</v>
      </c>
      <c r="S26" s="1">
        <v>386.3990478515625</v>
      </c>
      <c r="T26" s="1">
        <v>1.8201608657836914</v>
      </c>
      <c r="U26" s="1">
        <v>5.2523798942565918</v>
      </c>
      <c r="V26" s="1">
        <v>12.28629207611084</v>
      </c>
      <c r="W26" s="1">
        <v>35.454154968261719</v>
      </c>
      <c r="X26" s="1">
        <v>500.77554321289063</v>
      </c>
      <c r="Y26" s="1">
        <v>1501.3193359375</v>
      </c>
      <c r="Z26" s="1">
        <v>52.175670623779297</v>
      </c>
      <c r="AA26" s="1">
        <v>70.3109130859375</v>
      </c>
      <c r="AB26" s="1">
        <v>-1.9862678050994873</v>
      </c>
      <c r="AC26" s="1">
        <v>0.27206981182098389</v>
      </c>
      <c r="AD26" s="1">
        <v>0.66666668653488159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0.83462590535481762</v>
      </c>
      <c r="AL26">
        <f t="shared" si="9"/>
        <v>2.8797444257375685E-3</v>
      </c>
      <c r="AM26">
        <f t="shared" si="10"/>
        <v>285.84204425811765</v>
      </c>
      <c r="AN26">
        <f t="shared" si="11"/>
        <v>280.6620048522949</v>
      </c>
      <c r="AO26">
        <f t="shared" si="12"/>
        <v>240.21108838086366</v>
      </c>
      <c r="AP26">
        <f t="shared" si="13"/>
        <v>0.7523228764803086</v>
      </c>
      <c r="AQ26">
        <f t="shared" si="14"/>
        <v>1.4731256429666983</v>
      </c>
      <c r="AR26">
        <f t="shared" si="15"/>
        <v>20.95159312134335</v>
      </c>
      <c r="AS26">
        <f t="shared" si="16"/>
        <v>15.699213227086759</v>
      </c>
      <c r="AT26">
        <f t="shared" si="17"/>
        <v>10.102024555206299</v>
      </c>
      <c r="AU26">
        <f t="shared" si="18"/>
        <v>1.2409438980618521</v>
      </c>
      <c r="AV26">
        <f t="shared" si="19"/>
        <v>0.18102907528016446</v>
      </c>
      <c r="AW26">
        <f t="shared" si="20"/>
        <v>0.36929962623940082</v>
      </c>
      <c r="AX26">
        <f t="shared" si="21"/>
        <v>0.8716442718224513</v>
      </c>
      <c r="AY26">
        <f t="shared" si="22"/>
        <v>0.11418949072617698</v>
      </c>
      <c r="AZ26">
        <f t="shared" si="23"/>
        <v>20.02312612555458</v>
      </c>
      <c r="BA26">
        <f t="shared" si="24"/>
        <v>0.73700951968175865</v>
      </c>
      <c r="BB26">
        <f t="shared" si="25"/>
        <v>28.914043654146283</v>
      </c>
      <c r="BC26">
        <f t="shared" si="26"/>
        <v>381.34251781741244</v>
      </c>
      <c r="BD26">
        <f t="shared" si="27"/>
        <v>8.0654902496114025E-3</v>
      </c>
    </row>
    <row r="27" spans="1:114" x14ac:dyDescent="0.25">
      <c r="A27" s="1">
        <v>12</v>
      </c>
      <c r="B27" s="1" t="s">
        <v>79</v>
      </c>
      <c r="C27" s="1">
        <v>991.49999931827188</v>
      </c>
      <c r="D27" s="1">
        <v>0</v>
      </c>
      <c r="E27">
        <f t="shared" si="0"/>
        <v>10.642109177018956</v>
      </c>
      <c r="F27">
        <f t="shared" si="1"/>
        <v>0.19331431990444845</v>
      </c>
      <c r="G27">
        <f t="shared" si="2"/>
        <v>284.70778704076662</v>
      </c>
      <c r="H27">
        <f t="shared" si="3"/>
        <v>2.8795983403899483</v>
      </c>
      <c r="I27">
        <f t="shared" si="4"/>
        <v>1.1039761117505087</v>
      </c>
      <c r="J27">
        <f t="shared" si="5"/>
        <v>12.6929931640625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7.5117130279541016</v>
      </c>
      <c r="P27" s="1">
        <v>12.6929931640625</v>
      </c>
      <c r="Q27" s="1">
        <v>5.1267662048339844</v>
      </c>
      <c r="R27" s="1">
        <v>400.46905517578125</v>
      </c>
      <c r="S27" s="1">
        <v>386.38613891601562</v>
      </c>
      <c r="T27" s="1">
        <v>1.8197543621063232</v>
      </c>
      <c r="U27" s="1">
        <v>5.2515745162963867</v>
      </c>
      <c r="V27" s="1">
        <v>12.283732414245605</v>
      </c>
      <c r="W27" s="1">
        <v>35.449253082275391</v>
      </c>
      <c r="X27" s="1">
        <v>500.80874633789062</v>
      </c>
      <c r="Y27" s="1">
        <v>1501.347900390625</v>
      </c>
      <c r="Z27" s="1">
        <v>52.276531219482422</v>
      </c>
      <c r="AA27" s="1">
        <v>70.310562133789063</v>
      </c>
      <c r="AB27" s="1">
        <v>-1.9862678050994873</v>
      </c>
      <c r="AC27" s="1">
        <v>0.27206981182098389</v>
      </c>
      <c r="AD27" s="1">
        <v>0.66666668653488159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0.83468124389648435</v>
      </c>
      <c r="AL27">
        <f t="shared" si="9"/>
        <v>2.8795983403899481E-3</v>
      </c>
      <c r="AM27">
        <f t="shared" si="10"/>
        <v>285.84299316406248</v>
      </c>
      <c r="AN27">
        <f t="shared" si="11"/>
        <v>280.66171302795408</v>
      </c>
      <c r="AO27">
        <f t="shared" si="12"/>
        <v>240.2156586932615</v>
      </c>
      <c r="AP27">
        <f t="shared" si="13"/>
        <v>0.75230610615984139</v>
      </c>
      <c r="AQ27">
        <f t="shared" si="14"/>
        <v>1.4732172680787889</v>
      </c>
      <c r="AR27">
        <f t="shared" si="15"/>
        <v>20.953000848940828</v>
      </c>
      <c r="AS27">
        <f t="shared" si="16"/>
        <v>15.701426332644441</v>
      </c>
      <c r="AT27">
        <f t="shared" si="17"/>
        <v>10.102353096008301</v>
      </c>
      <c r="AU27">
        <f t="shared" si="18"/>
        <v>1.2409711752546666</v>
      </c>
      <c r="AV27">
        <f t="shared" si="19"/>
        <v>0.18099432206457</v>
      </c>
      <c r="AW27">
        <f t="shared" si="20"/>
        <v>0.36924115632828036</v>
      </c>
      <c r="AX27">
        <f t="shared" si="21"/>
        <v>0.87173001892638624</v>
      </c>
      <c r="AY27">
        <f t="shared" si="22"/>
        <v>0.114167366412242</v>
      </c>
      <c r="AZ27">
        <f t="shared" si="23"/>
        <v>20.017964550703407</v>
      </c>
      <c r="BA27">
        <f t="shared" si="24"/>
        <v>0.73684782751135469</v>
      </c>
      <c r="BB27">
        <f t="shared" si="25"/>
        <v>28.90784843780343</v>
      </c>
      <c r="BC27">
        <f t="shared" si="26"/>
        <v>381.32738989484602</v>
      </c>
      <c r="BD27">
        <f t="shared" si="27"/>
        <v>8.0676208240025755E-3</v>
      </c>
    </row>
    <row r="28" spans="1:114" x14ac:dyDescent="0.25">
      <c r="A28" s="1">
        <v>13</v>
      </c>
      <c r="B28" s="1" t="s">
        <v>80</v>
      </c>
      <c r="C28" s="1">
        <v>991.999999307096</v>
      </c>
      <c r="D28" s="1">
        <v>0</v>
      </c>
      <c r="E28">
        <f t="shared" si="0"/>
        <v>10.626084494674821</v>
      </c>
      <c r="F28">
        <f t="shared" si="1"/>
        <v>0.19329357558761301</v>
      </c>
      <c r="G28">
        <f t="shared" si="2"/>
        <v>284.87933783423449</v>
      </c>
      <c r="H28">
        <f t="shared" si="3"/>
        <v>2.8800226367238784</v>
      </c>
      <c r="I28">
        <f t="shared" si="4"/>
        <v>1.1042498805243279</v>
      </c>
      <c r="J28">
        <f t="shared" si="5"/>
        <v>12.696045875549316</v>
      </c>
      <c r="K28" s="1">
        <v>6</v>
      </c>
      <c r="L28">
        <f t="shared" si="6"/>
        <v>1.4200000166893005</v>
      </c>
      <c r="M28" s="1">
        <v>1</v>
      </c>
      <c r="N28">
        <f t="shared" si="7"/>
        <v>2.8400000333786011</v>
      </c>
      <c r="O28" s="1">
        <v>7.511106014251709</v>
      </c>
      <c r="P28" s="1">
        <v>12.696045875549316</v>
      </c>
      <c r="Q28" s="1">
        <v>5.1272249221801758</v>
      </c>
      <c r="R28" s="1">
        <v>400.49581909179687</v>
      </c>
      <c r="S28" s="1">
        <v>386.43161010742187</v>
      </c>
      <c r="T28" s="1">
        <v>1.819502592086792</v>
      </c>
      <c r="U28" s="1">
        <v>5.2518610954284668</v>
      </c>
      <c r="V28" s="1">
        <v>12.282570838928223</v>
      </c>
      <c r="W28" s="1">
        <v>35.452739715576172</v>
      </c>
      <c r="X28" s="1">
        <v>500.8038330078125</v>
      </c>
      <c r="Y28" s="1">
        <v>1501.2862548828125</v>
      </c>
      <c r="Z28" s="1">
        <v>52.336521148681641</v>
      </c>
      <c r="AA28" s="1">
        <v>70.31072998046875</v>
      </c>
      <c r="AB28" s="1">
        <v>-1.9862678050994873</v>
      </c>
      <c r="AC28" s="1">
        <v>0.27206981182098389</v>
      </c>
      <c r="AD28" s="1">
        <v>0.66666668653488159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0.83467305501302069</v>
      </c>
      <c r="AL28">
        <f t="shared" si="9"/>
        <v>2.8800226367238784E-3</v>
      </c>
      <c r="AM28">
        <f t="shared" si="10"/>
        <v>285.84604587554929</v>
      </c>
      <c r="AN28">
        <f t="shared" si="11"/>
        <v>280.66110601425169</v>
      </c>
      <c r="AO28">
        <f t="shared" si="12"/>
        <v>240.20579541223196</v>
      </c>
      <c r="AP28">
        <f t="shared" si="13"/>
        <v>0.75151957024794924</v>
      </c>
      <c r="AQ28">
        <f t="shared" si="14"/>
        <v>1.4735120678999276</v>
      </c>
      <c r="AR28">
        <f t="shared" si="15"/>
        <v>20.957143643783059</v>
      </c>
      <c r="AS28">
        <f t="shared" si="16"/>
        <v>15.705282548354592</v>
      </c>
      <c r="AT28">
        <f t="shared" si="17"/>
        <v>10.103575944900513</v>
      </c>
      <c r="AU28">
        <f t="shared" si="18"/>
        <v>1.2410727072708383</v>
      </c>
      <c r="AV28">
        <f t="shared" si="19"/>
        <v>0.18097613745600469</v>
      </c>
      <c r="AW28">
        <f t="shared" si="20"/>
        <v>0.36926218737559974</v>
      </c>
      <c r="AX28">
        <f t="shared" si="21"/>
        <v>0.87181051989523861</v>
      </c>
      <c r="AY28">
        <f t="shared" si="22"/>
        <v>0.11415578990359923</v>
      </c>
      <c r="AZ28">
        <f t="shared" si="23"/>
        <v>20.030074199477596</v>
      </c>
      <c r="BA28">
        <f t="shared" si="24"/>
        <v>0.73720505875552611</v>
      </c>
      <c r="BB28">
        <f t="shared" si="25"/>
        <v>28.903799595533954</v>
      </c>
      <c r="BC28">
        <f t="shared" si="26"/>
        <v>381.38047845277003</v>
      </c>
      <c r="BD28">
        <f t="shared" si="27"/>
        <v>8.0532233313385781E-3</v>
      </c>
    </row>
    <row r="29" spans="1:114" x14ac:dyDescent="0.25">
      <c r="A29" s="1">
        <v>14</v>
      </c>
      <c r="B29" s="1" t="s">
        <v>80</v>
      </c>
      <c r="C29" s="1">
        <v>992.49999929592013</v>
      </c>
      <c r="D29" s="1">
        <v>0</v>
      </c>
      <c r="E29">
        <f t="shared" si="0"/>
        <v>10.631361814516058</v>
      </c>
      <c r="F29">
        <f t="shared" si="1"/>
        <v>0.19336050504126986</v>
      </c>
      <c r="G29">
        <f t="shared" si="2"/>
        <v>284.87752464407191</v>
      </c>
      <c r="H29">
        <f t="shared" si="3"/>
        <v>2.8806024002649475</v>
      </c>
      <c r="I29">
        <f t="shared" si="4"/>
        <v>1.1041053673608738</v>
      </c>
      <c r="J29">
        <f t="shared" si="5"/>
        <v>12.694431304931641</v>
      </c>
      <c r="K29" s="1">
        <v>6</v>
      </c>
      <c r="L29">
        <f t="shared" si="6"/>
        <v>1.4200000166893005</v>
      </c>
      <c r="M29" s="1">
        <v>1</v>
      </c>
      <c r="N29">
        <f t="shared" si="7"/>
        <v>2.8400000333786011</v>
      </c>
      <c r="O29" s="1">
        <v>7.5100598335266113</v>
      </c>
      <c r="P29" s="1">
        <v>12.694431304931641</v>
      </c>
      <c r="Q29" s="1">
        <v>5.1269941329956055</v>
      </c>
      <c r="R29" s="1">
        <v>400.5146484375</v>
      </c>
      <c r="S29" s="1">
        <v>386.44464111328125</v>
      </c>
      <c r="T29" s="1">
        <v>1.8189011812210083</v>
      </c>
      <c r="U29" s="1">
        <v>5.251746654510498</v>
      </c>
      <c r="V29" s="1">
        <v>12.279275894165039</v>
      </c>
      <c r="W29" s="1">
        <v>35.454174041748047</v>
      </c>
      <c r="X29" s="1">
        <v>500.83364868164062</v>
      </c>
      <c r="Y29" s="1">
        <v>1501.3663330078125</v>
      </c>
      <c r="Z29" s="1">
        <v>52.291965484619141</v>
      </c>
      <c r="AA29" s="1">
        <v>70.310089111328125</v>
      </c>
      <c r="AB29" s="1">
        <v>-1.9862678050994873</v>
      </c>
      <c r="AC29" s="1">
        <v>0.27206981182098389</v>
      </c>
      <c r="AD29" s="1">
        <v>0.66666668653488159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0.83472274780273437</v>
      </c>
      <c r="AL29">
        <f t="shared" si="9"/>
        <v>2.8806024002649474E-3</v>
      </c>
      <c r="AM29">
        <f t="shared" si="10"/>
        <v>285.84443130493162</v>
      </c>
      <c r="AN29">
        <f t="shared" si="11"/>
        <v>280.66005983352659</v>
      </c>
      <c r="AO29">
        <f t="shared" si="12"/>
        <v>240.21860791194558</v>
      </c>
      <c r="AP29">
        <f t="shared" si="13"/>
        <v>0.75144318742997518</v>
      </c>
      <c r="AQ29">
        <f t="shared" si="14"/>
        <v>1.4733561426296264</v>
      </c>
      <c r="AR29">
        <f t="shared" si="15"/>
        <v>20.955116986080512</v>
      </c>
      <c r="AS29">
        <f t="shared" si="16"/>
        <v>15.703370331570014</v>
      </c>
      <c r="AT29">
        <f t="shared" si="17"/>
        <v>10.102245569229126</v>
      </c>
      <c r="AU29">
        <f t="shared" si="18"/>
        <v>1.2409622477553315</v>
      </c>
      <c r="AV29">
        <f t="shared" si="19"/>
        <v>0.181034807374849</v>
      </c>
      <c r="AW29">
        <f t="shared" si="20"/>
        <v>0.3692507752687525</v>
      </c>
      <c r="AX29">
        <f t="shared" si="21"/>
        <v>0.87171147248657899</v>
      </c>
      <c r="AY29">
        <f t="shared" si="22"/>
        <v>0.11419313985396037</v>
      </c>
      <c r="AZ29">
        <f t="shared" si="23"/>
        <v>20.029764143539268</v>
      </c>
      <c r="BA29">
        <f t="shared" si="24"/>
        <v>0.7371755080453134</v>
      </c>
      <c r="BB29">
        <f t="shared" si="25"/>
        <v>28.9072266070736</v>
      </c>
      <c r="BC29">
        <f t="shared" si="26"/>
        <v>381.39100087352307</v>
      </c>
      <c r="BD29">
        <f t="shared" si="27"/>
        <v>8.0579558618353291E-3</v>
      </c>
    </row>
    <row r="30" spans="1:114" x14ac:dyDescent="0.25">
      <c r="A30" s="1">
        <v>15</v>
      </c>
      <c r="B30" s="1" t="s">
        <v>81</v>
      </c>
      <c r="C30" s="1">
        <v>992.99999928474426</v>
      </c>
      <c r="D30" s="1">
        <v>0</v>
      </c>
      <c r="E30">
        <f t="shared" si="0"/>
        <v>10.659851830208611</v>
      </c>
      <c r="F30">
        <f t="shared" si="1"/>
        <v>0.19350492123765423</v>
      </c>
      <c r="G30">
        <f t="shared" si="2"/>
        <v>284.69789456253227</v>
      </c>
      <c r="H30">
        <f t="shared" si="3"/>
        <v>2.8822399494165567</v>
      </c>
      <c r="I30">
        <f t="shared" si="4"/>
        <v>1.103959580439307</v>
      </c>
      <c r="J30">
        <f t="shared" si="5"/>
        <v>12.693557739257812</v>
      </c>
      <c r="K30" s="1">
        <v>6</v>
      </c>
      <c r="L30">
        <f t="shared" si="6"/>
        <v>1.4200000166893005</v>
      </c>
      <c r="M30" s="1">
        <v>1</v>
      </c>
      <c r="N30">
        <f t="shared" si="7"/>
        <v>2.8400000333786011</v>
      </c>
      <c r="O30" s="1">
        <v>7.5093603134155273</v>
      </c>
      <c r="P30" s="1">
        <v>12.693557739257812</v>
      </c>
      <c r="Q30" s="1">
        <v>5.1277437210083008</v>
      </c>
      <c r="R30" s="1">
        <v>400.54962158203125</v>
      </c>
      <c r="S30" s="1">
        <v>386.44525146484375</v>
      </c>
      <c r="T30" s="1">
        <v>1.8179631233215332</v>
      </c>
      <c r="U30" s="1">
        <v>5.2526283264160156</v>
      </c>
      <c r="V30" s="1">
        <v>12.27351188659668</v>
      </c>
      <c r="W30" s="1">
        <v>35.461772918701172</v>
      </c>
      <c r="X30" s="1">
        <v>500.8524169921875</v>
      </c>
      <c r="Y30" s="1">
        <v>1501.39794921875</v>
      </c>
      <c r="Z30" s="1">
        <v>52.294040679931641</v>
      </c>
      <c r="AA30" s="1">
        <v>70.309982299804688</v>
      </c>
      <c r="AB30" s="1">
        <v>-1.9862678050994873</v>
      </c>
      <c r="AC30" s="1">
        <v>0.27206981182098389</v>
      </c>
      <c r="AD30" s="1">
        <v>0.66666668653488159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0.83475402832031242</v>
      </c>
      <c r="AL30">
        <f t="shared" si="9"/>
        <v>2.8822399494165566E-3</v>
      </c>
      <c r="AM30">
        <f t="shared" si="10"/>
        <v>285.84355773925779</v>
      </c>
      <c r="AN30">
        <f t="shared" si="11"/>
        <v>280.6593603134155</v>
      </c>
      <c r="AO30">
        <f t="shared" si="12"/>
        <v>240.22366650558251</v>
      </c>
      <c r="AP30">
        <f t="shared" si="13"/>
        <v>0.75066102708501314</v>
      </c>
      <c r="AQ30">
        <f t="shared" si="14"/>
        <v>1.4732717850970698</v>
      </c>
      <c r="AR30">
        <f t="shared" si="15"/>
        <v>20.953949025544876</v>
      </c>
      <c r="AS30">
        <f t="shared" si="16"/>
        <v>15.701320699128861</v>
      </c>
      <c r="AT30">
        <f t="shared" si="17"/>
        <v>10.10145902633667</v>
      </c>
      <c r="AU30">
        <f t="shared" si="18"/>
        <v>1.2408969461049195</v>
      </c>
      <c r="AV30">
        <f t="shared" si="19"/>
        <v>0.18116139284281513</v>
      </c>
      <c r="AW30">
        <f t="shared" si="20"/>
        <v>0.36931220465776277</v>
      </c>
      <c r="AX30">
        <f t="shared" si="21"/>
        <v>0.8715847414471567</v>
      </c>
      <c r="AY30">
        <f t="shared" si="22"/>
        <v>0.11427372639272043</v>
      </c>
      <c r="AZ30">
        <f t="shared" si="23"/>
        <v>20.017103927483305</v>
      </c>
      <c r="BA30">
        <f t="shared" si="24"/>
        <v>0.73670951702309173</v>
      </c>
      <c r="BB30">
        <f t="shared" si="25"/>
        <v>28.915938187676272</v>
      </c>
      <c r="BC30">
        <f t="shared" si="26"/>
        <v>381.37806843609513</v>
      </c>
      <c r="BD30">
        <f t="shared" si="27"/>
        <v>8.0822585807329792E-3</v>
      </c>
      <c r="BE30">
        <f>AVERAGE(E16:E30)</f>
        <v>10.661701901272529</v>
      </c>
      <c r="BF30">
        <f>AVERAGE(O16:O30)</f>
        <v>7.5129114786783857</v>
      </c>
      <c r="BG30">
        <f>AVERAGE(P16:P30)</f>
        <v>12.703526878356934</v>
      </c>
      <c r="BH30" t="e">
        <f>AVERAGE(B16:B30)</f>
        <v>#DIV/0!</v>
      </c>
      <c r="BI30">
        <f t="shared" ref="BI30:DJ30" si="28">AVERAGE(C16:C30)</f>
        <v>989.53333269556367</v>
      </c>
      <c r="BJ30">
        <f t="shared" si="28"/>
        <v>0</v>
      </c>
      <c r="BK30">
        <f t="shared" si="28"/>
        <v>10.661701901272529</v>
      </c>
      <c r="BL30">
        <f t="shared" si="28"/>
        <v>0.19330391231330116</v>
      </c>
      <c r="BM30">
        <f t="shared" si="28"/>
        <v>284.47145037371268</v>
      </c>
      <c r="BN30">
        <f t="shared" si="28"/>
        <v>2.8817124157128124</v>
      </c>
      <c r="BO30">
        <f t="shared" si="28"/>
        <v>1.1048316975832113</v>
      </c>
      <c r="BP30">
        <f t="shared" si="28"/>
        <v>12.703526878356934</v>
      </c>
      <c r="BQ30">
        <f t="shared" si="28"/>
        <v>6</v>
      </c>
      <c r="BR30">
        <f t="shared" si="28"/>
        <v>1.4200000166893005</v>
      </c>
      <c r="BS30">
        <f t="shared" si="28"/>
        <v>1</v>
      </c>
      <c r="BT30">
        <f t="shared" si="28"/>
        <v>2.8400000333786011</v>
      </c>
      <c r="BU30">
        <f t="shared" si="28"/>
        <v>7.5129114786783857</v>
      </c>
      <c r="BV30">
        <f t="shared" si="28"/>
        <v>12.703526878356934</v>
      </c>
      <c r="BW30">
        <f t="shared" si="28"/>
        <v>5.1273570696512856</v>
      </c>
      <c r="BX30">
        <f t="shared" si="28"/>
        <v>400.43576049804687</v>
      </c>
      <c r="BY30">
        <f t="shared" si="28"/>
        <v>386.32900797526042</v>
      </c>
      <c r="BZ30">
        <f t="shared" si="28"/>
        <v>1.8196607748667399</v>
      </c>
      <c r="CA30">
        <f t="shared" si="28"/>
        <v>5.2538900375366211</v>
      </c>
      <c r="CB30">
        <f t="shared" si="28"/>
        <v>12.282072703043619</v>
      </c>
      <c r="CC30">
        <f t="shared" si="28"/>
        <v>35.461917622884116</v>
      </c>
      <c r="CD30">
        <f t="shared" si="28"/>
        <v>500.82367757161461</v>
      </c>
      <c r="CE30">
        <f t="shared" si="28"/>
        <v>1501.3346110026041</v>
      </c>
      <c r="CF30">
        <f t="shared" si="28"/>
        <v>52.172467041015622</v>
      </c>
      <c r="CG30">
        <f t="shared" si="28"/>
        <v>70.310440572102863</v>
      </c>
      <c r="CH30">
        <f t="shared" si="28"/>
        <v>-1.9862678050994873</v>
      </c>
      <c r="CI30">
        <f t="shared" si="28"/>
        <v>0.27206981182098389</v>
      </c>
      <c r="CJ30">
        <f t="shared" si="28"/>
        <v>0.8888888955116272</v>
      </c>
      <c r="CK30">
        <f t="shared" si="28"/>
        <v>-0.21956524252891541</v>
      </c>
      <c r="CL30">
        <f t="shared" si="28"/>
        <v>2.737391471862793</v>
      </c>
      <c r="CM30">
        <f t="shared" si="28"/>
        <v>1</v>
      </c>
      <c r="CN30">
        <f t="shared" si="28"/>
        <v>0</v>
      </c>
      <c r="CO30">
        <f t="shared" si="28"/>
        <v>0.15999999642372131</v>
      </c>
      <c r="CP30">
        <f t="shared" si="28"/>
        <v>111115</v>
      </c>
      <c r="CQ30">
        <f t="shared" si="28"/>
        <v>0.83470612928602428</v>
      </c>
      <c r="CR30">
        <f t="shared" si="28"/>
        <v>2.8817124157128125E-3</v>
      </c>
      <c r="CS30">
        <f t="shared" si="28"/>
        <v>285.853526878357</v>
      </c>
      <c r="CT30">
        <f t="shared" si="28"/>
        <v>280.66291147867844</v>
      </c>
      <c r="CU30">
        <f t="shared" si="28"/>
        <v>240.2135323912257</v>
      </c>
      <c r="CV30">
        <f t="shared" si="28"/>
        <v>0.75000878812757199</v>
      </c>
      <c r="CW30">
        <f t="shared" si="28"/>
        <v>1.4742350208276653</v>
      </c>
      <c r="CX30">
        <f t="shared" si="28"/>
        <v>20.967512213135155</v>
      </c>
      <c r="CY30">
        <f t="shared" si="28"/>
        <v>15.713622175598539</v>
      </c>
      <c r="CZ30">
        <f t="shared" si="28"/>
        <v>10.108219178517659</v>
      </c>
      <c r="DA30">
        <f t="shared" si="28"/>
        <v>1.2414583812574225</v>
      </c>
      <c r="DB30">
        <f t="shared" si="28"/>
        <v>0.18098519053344189</v>
      </c>
      <c r="DC30">
        <f t="shared" si="28"/>
        <v>0.36940332324445413</v>
      </c>
      <c r="DD30">
        <f t="shared" si="28"/>
        <v>0.87205505801296845</v>
      </c>
      <c r="DE30">
        <f t="shared" si="28"/>
        <v>0.11416155389187055</v>
      </c>
      <c r="DF30">
        <f t="shared" si="28"/>
        <v>20.001313013371359</v>
      </c>
      <c r="DG30">
        <f t="shared" si="28"/>
        <v>0.7363449640638392</v>
      </c>
      <c r="DH30">
        <f t="shared" si="28"/>
        <v>28.901026299093854</v>
      </c>
      <c r="DI30">
        <f t="shared" si="28"/>
        <v>381.26094551133332</v>
      </c>
      <c r="DJ30">
        <f t="shared" si="28"/>
        <v>8.0819878993784629E-3</v>
      </c>
    </row>
    <row r="31" spans="1:114" x14ac:dyDescent="0.25">
      <c r="A31" s="1" t="s">
        <v>9</v>
      </c>
      <c r="B31" s="1" t="s">
        <v>82</v>
      </c>
    </row>
    <row r="32" spans="1:114" x14ac:dyDescent="0.25">
      <c r="A32" s="1" t="s">
        <v>9</v>
      </c>
      <c r="B32" s="1" t="s">
        <v>83</v>
      </c>
    </row>
    <row r="33" spans="1:114" x14ac:dyDescent="0.25">
      <c r="A33" s="1">
        <v>16</v>
      </c>
      <c r="B33" s="1" t="s">
        <v>84</v>
      </c>
      <c r="C33" s="1">
        <v>1215.9999991953373</v>
      </c>
      <c r="D33" s="1">
        <v>0</v>
      </c>
      <c r="E33">
        <f t="shared" ref="E33:E47" si="29">(R33-S33*(1000-T33)/(1000-U33))*AK33</f>
        <v>10.984787364199427</v>
      </c>
      <c r="F33">
        <f t="shared" ref="F33:F47" si="30">IF(AV33&lt;&gt;0,1/(1/AV33-1/N33),0)</f>
        <v>0.18630727098109884</v>
      </c>
      <c r="G33">
        <f t="shared" ref="G33:G47" si="31">((AY33-AL33/2)*S33-E33)/(AY33+AL33/2)</f>
        <v>277.51873007751112</v>
      </c>
      <c r="H33">
        <f t="shared" ref="H33:H47" si="32">AL33*1000</f>
        <v>3.0298085972286612</v>
      </c>
      <c r="I33">
        <f t="shared" ref="I33:I47" si="33">(AQ33-AW33)</f>
        <v>1.1997404708074417</v>
      </c>
      <c r="J33">
        <f t="shared" ref="J33:J47" si="34">(P33+AP33*D33)</f>
        <v>14.716375350952148</v>
      </c>
      <c r="K33" s="1">
        <v>6</v>
      </c>
      <c r="L33">
        <f t="shared" ref="L33:L47" si="35">(K33*AE33+AF33)</f>
        <v>1.4200000166893005</v>
      </c>
      <c r="M33" s="1">
        <v>1</v>
      </c>
      <c r="N33">
        <f t="shared" ref="N33:N47" si="36">L33*(M33+1)*(M33+1)/(M33*M33+1)</f>
        <v>2.8400000333786011</v>
      </c>
      <c r="O33" s="1">
        <v>11.305512428283691</v>
      </c>
      <c r="P33" s="1">
        <v>14.716375350952148</v>
      </c>
      <c r="Q33" s="1">
        <v>10.022027969360352</v>
      </c>
      <c r="R33" s="1">
        <v>400.836669921875</v>
      </c>
      <c r="S33" s="1">
        <v>386.27569580078125</v>
      </c>
      <c r="T33" s="1">
        <v>3.2310910224914551</v>
      </c>
      <c r="U33" s="1">
        <v>6.8357744216918945</v>
      </c>
      <c r="V33" s="1">
        <v>16.89771842956543</v>
      </c>
      <c r="W33" s="1">
        <v>35.749221801757813</v>
      </c>
      <c r="X33" s="1">
        <v>500.86465454101562</v>
      </c>
      <c r="Y33" s="1">
        <v>1500.68798828125</v>
      </c>
      <c r="Z33" s="1">
        <v>58.292510986328125</v>
      </c>
      <c r="AA33" s="1">
        <v>70.312568664550781</v>
      </c>
      <c r="AB33" s="1">
        <v>-2.4852607250213623</v>
      </c>
      <c r="AC33" s="1">
        <v>0.27397525310516357</v>
      </c>
      <c r="AD33" s="1">
        <v>0.66666668653488159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ref="AK33:AK47" si="37">X33*0.000001/(K33*0.0001)</f>
        <v>0.83477442423502601</v>
      </c>
      <c r="AL33">
        <f t="shared" ref="AL33:AL47" si="38">(U33-T33)/(1000-U33)*AK33</f>
        <v>3.0298085972286612E-3</v>
      </c>
      <c r="AM33">
        <f t="shared" ref="AM33:AM47" si="39">(P33+273.15)</f>
        <v>287.86637535095213</v>
      </c>
      <c r="AN33">
        <f t="shared" ref="AN33:AN47" si="40">(O33+273.15)</f>
        <v>284.45551242828367</v>
      </c>
      <c r="AO33">
        <f t="shared" ref="AO33:AO47" si="41">(Y33*AG33+Z33*AH33)*AI33</f>
        <v>240.11007275812153</v>
      </c>
      <c r="AP33">
        <f t="shared" ref="AP33:AP47" si="42">((AO33+0.00000010773*(AN33^4-AM33^4))-AL33*44100)/(L33*51.4+0.00000043092*AM33^3)</f>
        <v>0.86530822967672139</v>
      </c>
      <c r="AQ33">
        <f t="shared" ref="AQ33:AQ47" si="43">0.61365*EXP(17.502*J33/(240.97+J33))</f>
        <v>1.680381329208033</v>
      </c>
      <c r="AR33">
        <f t="shared" ref="AR33:AR47" si="44">AQ33*1000/AA33</f>
        <v>23.898733343463022</v>
      </c>
      <c r="AS33">
        <f t="shared" ref="AS33:AS47" si="45">(AR33-U33)</f>
        <v>17.062958921771127</v>
      </c>
      <c r="AT33">
        <f t="shared" ref="AT33:AT47" si="46">IF(D33,P33,(O33+P33)/2)</f>
        <v>13.01094388961792</v>
      </c>
      <c r="AU33">
        <f t="shared" ref="AU33:AU47" si="47">0.61365*EXP(17.502*AT33/(240.97+AT33))</f>
        <v>1.5042019141782836</v>
      </c>
      <c r="AV33">
        <f t="shared" ref="AV33:AV47" si="48">IF(AS33&lt;&gt;0,(1000-(AR33+U33)/2)/AS33*AL33,0)</f>
        <v>0.17483771560236358</v>
      </c>
      <c r="AW33">
        <f t="shared" ref="AW33:AW47" si="49">U33*AA33/1000</f>
        <v>0.48064085840059123</v>
      </c>
      <c r="AX33">
        <f t="shared" ref="AX33:AX47" si="50">(AU33-AW33)</f>
        <v>1.0235610557776924</v>
      </c>
      <c r="AY33">
        <f t="shared" ref="AY33:AY47" si="51">1/(1.6/F33+1.37/N33)</f>
        <v>0.11024923611668182</v>
      </c>
      <c r="AZ33">
        <f t="shared" ref="AZ33:AZ47" si="52">G33*AA33*0.001</f>
        <v>19.513054764273939</v>
      </c>
      <c r="BA33">
        <f t="shared" ref="BA33:BA47" si="53">G33/S33</f>
        <v>0.71844729837892596</v>
      </c>
      <c r="BB33">
        <f t="shared" ref="BB33:BB47" si="54">(1-AL33*AA33/AQ33/F33)*100</f>
        <v>31.952761438657152</v>
      </c>
      <c r="BC33">
        <f t="shared" ref="BC33:BC47" si="55">(S33-E33/(N33/1.35))</f>
        <v>381.05405398128192</v>
      </c>
      <c r="BD33">
        <f t="shared" ref="BD33:BD47" si="56">E33*BB33/100/BC33</f>
        <v>9.2111417379089552E-3</v>
      </c>
    </row>
    <row r="34" spans="1:114" x14ac:dyDescent="0.25">
      <c r="A34" s="1">
        <v>17</v>
      </c>
      <c r="B34" s="1" t="s">
        <v>84</v>
      </c>
      <c r="C34" s="1">
        <v>1215.9999991953373</v>
      </c>
      <c r="D34" s="1">
        <v>0</v>
      </c>
      <c r="E34">
        <f t="shared" si="29"/>
        <v>10.984787364199427</v>
      </c>
      <c r="F34">
        <f t="shared" si="30"/>
        <v>0.18630727098109884</v>
      </c>
      <c r="G34">
        <f t="shared" si="31"/>
        <v>277.51873007751112</v>
      </c>
      <c r="H34">
        <f t="shared" si="32"/>
        <v>3.0298085972286612</v>
      </c>
      <c r="I34">
        <f t="shared" si="33"/>
        <v>1.1997404708074417</v>
      </c>
      <c r="J34">
        <f t="shared" si="34"/>
        <v>14.716375350952148</v>
      </c>
      <c r="K34" s="1">
        <v>6</v>
      </c>
      <c r="L34">
        <f t="shared" si="35"/>
        <v>1.4200000166893005</v>
      </c>
      <c r="M34" s="1">
        <v>1</v>
      </c>
      <c r="N34">
        <f t="shared" si="36"/>
        <v>2.8400000333786011</v>
      </c>
      <c r="O34" s="1">
        <v>11.305512428283691</v>
      </c>
      <c r="P34" s="1">
        <v>14.716375350952148</v>
      </c>
      <c r="Q34" s="1">
        <v>10.022027969360352</v>
      </c>
      <c r="R34" s="1">
        <v>400.836669921875</v>
      </c>
      <c r="S34" s="1">
        <v>386.27569580078125</v>
      </c>
      <c r="T34" s="1">
        <v>3.2310910224914551</v>
      </c>
      <c r="U34" s="1">
        <v>6.8357744216918945</v>
      </c>
      <c r="V34" s="1">
        <v>16.89771842956543</v>
      </c>
      <c r="W34" s="1">
        <v>35.749221801757813</v>
      </c>
      <c r="X34" s="1">
        <v>500.86465454101562</v>
      </c>
      <c r="Y34" s="1">
        <v>1500.68798828125</v>
      </c>
      <c r="Z34" s="1">
        <v>58.292510986328125</v>
      </c>
      <c r="AA34" s="1">
        <v>70.312568664550781</v>
      </c>
      <c r="AB34" s="1">
        <v>-2.4852607250213623</v>
      </c>
      <c r="AC34" s="1">
        <v>0.27397525310516357</v>
      </c>
      <c r="AD34" s="1">
        <v>0.66666668653488159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37"/>
        <v>0.83477442423502601</v>
      </c>
      <c r="AL34">
        <f t="shared" si="38"/>
        <v>3.0298085972286612E-3</v>
      </c>
      <c r="AM34">
        <f t="shared" si="39"/>
        <v>287.86637535095213</v>
      </c>
      <c r="AN34">
        <f t="shared" si="40"/>
        <v>284.45551242828367</v>
      </c>
      <c r="AO34">
        <f t="shared" si="41"/>
        <v>240.11007275812153</v>
      </c>
      <c r="AP34">
        <f t="shared" si="42"/>
        <v>0.86530822967672139</v>
      </c>
      <c r="AQ34">
        <f t="shared" si="43"/>
        <v>1.680381329208033</v>
      </c>
      <c r="AR34">
        <f t="shared" si="44"/>
        <v>23.898733343463022</v>
      </c>
      <c r="AS34">
        <f t="shared" si="45"/>
        <v>17.062958921771127</v>
      </c>
      <c r="AT34">
        <f t="shared" si="46"/>
        <v>13.01094388961792</v>
      </c>
      <c r="AU34">
        <f t="shared" si="47"/>
        <v>1.5042019141782836</v>
      </c>
      <c r="AV34">
        <f t="shared" si="48"/>
        <v>0.17483771560236358</v>
      </c>
      <c r="AW34">
        <f t="shared" si="49"/>
        <v>0.48064085840059123</v>
      </c>
      <c r="AX34">
        <f t="shared" si="50"/>
        <v>1.0235610557776924</v>
      </c>
      <c r="AY34">
        <f t="shared" si="51"/>
        <v>0.11024923611668182</v>
      </c>
      <c r="AZ34">
        <f t="shared" si="52"/>
        <v>19.513054764273939</v>
      </c>
      <c r="BA34">
        <f t="shared" si="53"/>
        <v>0.71844729837892596</v>
      </c>
      <c r="BB34">
        <f t="shared" si="54"/>
        <v>31.952761438657152</v>
      </c>
      <c r="BC34">
        <f t="shared" si="55"/>
        <v>381.05405398128192</v>
      </c>
      <c r="BD34">
        <f t="shared" si="56"/>
        <v>9.2111417379089552E-3</v>
      </c>
    </row>
    <row r="35" spans="1:114" x14ac:dyDescent="0.25">
      <c r="A35" s="1">
        <v>18</v>
      </c>
      <c r="B35" s="1" t="s">
        <v>85</v>
      </c>
      <c r="C35" s="1">
        <v>1216.4999991841614</v>
      </c>
      <c r="D35" s="1">
        <v>0</v>
      </c>
      <c r="E35">
        <f t="shared" si="29"/>
        <v>11.058342507608192</v>
      </c>
      <c r="F35">
        <f t="shared" si="30"/>
        <v>0.18633682122366901</v>
      </c>
      <c r="G35">
        <f t="shared" si="31"/>
        <v>276.84420865880236</v>
      </c>
      <c r="H35">
        <f t="shared" si="32"/>
        <v>3.029477987993408</v>
      </c>
      <c r="I35">
        <f t="shared" si="33"/>
        <v>1.1994328061268091</v>
      </c>
      <c r="J35">
        <f t="shared" si="34"/>
        <v>14.713657379150391</v>
      </c>
      <c r="K35" s="1">
        <v>6</v>
      </c>
      <c r="L35">
        <f t="shared" si="35"/>
        <v>1.4200000166893005</v>
      </c>
      <c r="M35" s="1">
        <v>1</v>
      </c>
      <c r="N35">
        <f t="shared" si="36"/>
        <v>2.8400000333786011</v>
      </c>
      <c r="O35" s="1">
        <v>11.306515693664551</v>
      </c>
      <c r="P35" s="1">
        <v>14.713657379150391</v>
      </c>
      <c r="Q35" s="1">
        <v>10.021780967712402</v>
      </c>
      <c r="R35" s="1">
        <v>400.89089965820312</v>
      </c>
      <c r="S35" s="1">
        <v>386.24118041992187</v>
      </c>
      <c r="T35" s="1">
        <v>3.2314505577087402</v>
      </c>
      <c r="U35" s="1">
        <v>6.8359637260437012</v>
      </c>
      <c r="V35" s="1">
        <v>16.898466110229492</v>
      </c>
      <c r="W35" s="1">
        <v>35.747817993164062</v>
      </c>
      <c r="X35" s="1">
        <v>500.83355712890625</v>
      </c>
      <c r="Y35" s="1">
        <v>1500.6663818359375</v>
      </c>
      <c r="Z35" s="1">
        <v>58.237873077392578</v>
      </c>
      <c r="AA35" s="1">
        <v>70.312530517578125</v>
      </c>
      <c r="AB35" s="1">
        <v>-2.4852607250213623</v>
      </c>
      <c r="AC35" s="1">
        <v>0.27397525310516357</v>
      </c>
      <c r="AD35" s="1">
        <v>0.66666668653488159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0.83472259521484371</v>
      </c>
      <c r="AL35">
        <f t="shared" si="38"/>
        <v>3.029477987993408E-3</v>
      </c>
      <c r="AM35">
        <f t="shared" si="39"/>
        <v>287.86365737915037</v>
      </c>
      <c r="AN35">
        <f t="shared" si="40"/>
        <v>284.45651569366453</v>
      </c>
      <c r="AO35">
        <f t="shared" si="41"/>
        <v>240.1066157269488</v>
      </c>
      <c r="AP35">
        <f t="shared" si="42"/>
        <v>0.86589987252752765</v>
      </c>
      <c r="AQ35">
        <f t="shared" si="43"/>
        <v>1.6800867142313138</v>
      </c>
      <c r="AR35">
        <f t="shared" si="44"/>
        <v>23.894556231499767</v>
      </c>
      <c r="AS35">
        <f t="shared" si="45"/>
        <v>17.058592505456065</v>
      </c>
      <c r="AT35">
        <f t="shared" si="46"/>
        <v>13.010086536407471</v>
      </c>
      <c r="AU35">
        <f t="shared" si="47"/>
        <v>1.5041175994196843</v>
      </c>
      <c r="AV35">
        <f t="shared" si="48"/>
        <v>0.17486373920672851</v>
      </c>
      <c r="AW35">
        <f t="shared" si="49"/>
        <v>0.48065390810450481</v>
      </c>
      <c r="AX35">
        <f t="shared" si="50"/>
        <v>1.0234636913151793</v>
      </c>
      <c r="AY35">
        <f t="shared" si="51"/>
        <v>0.11026579263213571</v>
      </c>
      <c r="AZ35">
        <f t="shared" si="52"/>
        <v>19.465616869936806</v>
      </c>
      <c r="BA35">
        <f t="shared" si="53"/>
        <v>0.71676512679931492</v>
      </c>
      <c r="BB35">
        <f t="shared" si="54"/>
        <v>31.959084324164564</v>
      </c>
      <c r="BC35">
        <f t="shared" si="55"/>
        <v>380.98457400801595</v>
      </c>
      <c r="BD35">
        <f t="shared" si="56"/>
        <v>9.2763467289021465E-3</v>
      </c>
    </row>
    <row r="36" spans="1:114" x14ac:dyDescent="0.25">
      <c r="A36" s="1">
        <v>19</v>
      </c>
      <c r="B36" s="1" t="s">
        <v>85</v>
      </c>
      <c r="C36" s="1">
        <v>1216.9999991729856</v>
      </c>
      <c r="D36" s="1">
        <v>0</v>
      </c>
      <c r="E36">
        <f t="shared" si="29"/>
        <v>11.023515149553161</v>
      </c>
      <c r="F36">
        <f t="shared" si="30"/>
        <v>0.18623770302836942</v>
      </c>
      <c r="G36">
        <f t="shared" si="31"/>
        <v>277.09767859073077</v>
      </c>
      <c r="H36">
        <f t="shared" si="32"/>
        <v>3.027993203704225</v>
      </c>
      <c r="I36">
        <f t="shared" si="33"/>
        <v>1.1994346304362238</v>
      </c>
      <c r="J36">
        <f t="shared" si="34"/>
        <v>14.713078498840332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11.307439804077148</v>
      </c>
      <c r="P36" s="1">
        <v>14.713078498840332</v>
      </c>
      <c r="Q36" s="1">
        <v>10.021054267883301</v>
      </c>
      <c r="R36" s="1">
        <v>400.84066772460937</v>
      </c>
      <c r="S36" s="1">
        <v>386.232666015625</v>
      </c>
      <c r="T36" s="1">
        <v>3.2321743965148926</v>
      </c>
      <c r="U36" s="1">
        <v>6.8351025581359863</v>
      </c>
      <c r="V36" s="1">
        <v>16.90107536315918</v>
      </c>
      <c r="W36" s="1">
        <v>35.740825653076172</v>
      </c>
      <c r="X36" s="1">
        <v>500.80874633789062</v>
      </c>
      <c r="Y36" s="1">
        <v>1500.681884765625</v>
      </c>
      <c r="Z36" s="1">
        <v>58.300228118896484</v>
      </c>
      <c r="AA36" s="1">
        <v>70.311943054199219</v>
      </c>
      <c r="AB36" s="1">
        <v>-2.4852607250213623</v>
      </c>
      <c r="AC36" s="1">
        <v>0.27397525310516357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0.83468124389648435</v>
      </c>
      <c r="AL36">
        <f t="shared" si="38"/>
        <v>3.027993203704225E-3</v>
      </c>
      <c r="AM36">
        <f t="shared" si="39"/>
        <v>287.86307849884031</v>
      </c>
      <c r="AN36">
        <f t="shared" si="40"/>
        <v>284.45743980407713</v>
      </c>
      <c r="AO36">
        <f t="shared" si="41"/>
        <v>240.10909619564336</v>
      </c>
      <c r="AP36">
        <f t="shared" si="42"/>
        <v>0.86689821811343093</v>
      </c>
      <c r="AQ36">
        <f t="shared" si="43"/>
        <v>1.6800239722734926</v>
      </c>
      <c r="AR36">
        <f t="shared" si="44"/>
        <v>23.893863535793116</v>
      </c>
      <c r="AS36">
        <f t="shared" si="45"/>
        <v>17.05876097765713</v>
      </c>
      <c r="AT36">
        <f t="shared" si="46"/>
        <v>13.01025915145874</v>
      </c>
      <c r="AU36">
        <f t="shared" si="47"/>
        <v>1.5041345745819146</v>
      </c>
      <c r="AV36">
        <f t="shared" si="48"/>
        <v>0.17477644814676724</v>
      </c>
      <c r="AW36">
        <f t="shared" si="49"/>
        <v>0.48058934183726887</v>
      </c>
      <c r="AX36">
        <f t="shared" si="50"/>
        <v>1.0235452327446457</v>
      </c>
      <c r="AY36">
        <f t="shared" si="51"/>
        <v>0.11021025723276873</v>
      </c>
      <c r="AZ36">
        <f t="shared" si="52"/>
        <v>19.483276197522262</v>
      </c>
      <c r="BA36">
        <f t="shared" si="53"/>
        <v>0.71743718999552675</v>
      </c>
      <c r="BB36">
        <f t="shared" si="54"/>
        <v>31.954264849382731</v>
      </c>
      <c r="BC36">
        <f t="shared" si="55"/>
        <v>380.99261486175487</v>
      </c>
      <c r="BD36">
        <f t="shared" si="56"/>
        <v>9.2455420110392362E-3</v>
      </c>
    </row>
    <row r="37" spans="1:114" x14ac:dyDescent="0.25">
      <c r="A37" s="1">
        <v>20</v>
      </c>
      <c r="B37" s="1" t="s">
        <v>86</v>
      </c>
      <c r="C37" s="1">
        <v>1217.4999991618097</v>
      </c>
      <c r="D37" s="1">
        <v>0</v>
      </c>
      <c r="E37">
        <f t="shared" si="29"/>
        <v>10.971581788166484</v>
      </c>
      <c r="F37">
        <f t="shared" si="30"/>
        <v>0.18616023341140742</v>
      </c>
      <c r="G37">
        <f t="shared" si="31"/>
        <v>277.52415344260839</v>
      </c>
      <c r="H37">
        <f t="shared" si="32"/>
        <v>3.0270080960362042</v>
      </c>
      <c r="I37">
        <f t="shared" si="33"/>
        <v>1.19950851834651</v>
      </c>
      <c r="J37">
        <f t="shared" si="34"/>
        <v>14.713314056396484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11.308262825012207</v>
      </c>
      <c r="P37" s="1">
        <v>14.713314056396484</v>
      </c>
      <c r="Q37" s="1">
        <v>10.020488739013672</v>
      </c>
      <c r="R37" s="1">
        <v>400.77944946289062</v>
      </c>
      <c r="S37" s="1">
        <v>386.233642578125</v>
      </c>
      <c r="T37" s="1">
        <v>3.232562780380249</v>
      </c>
      <c r="U37" s="1">
        <v>6.8344392776489258</v>
      </c>
      <c r="V37" s="1">
        <v>16.902124404907227</v>
      </c>
      <c r="W37" s="1">
        <v>35.735279083251953</v>
      </c>
      <c r="X37" s="1">
        <v>500.79232788085937</v>
      </c>
      <c r="Y37" s="1">
        <v>1500.70849609375</v>
      </c>
      <c r="Z37" s="1">
        <v>58.357666015625</v>
      </c>
      <c r="AA37" s="1">
        <v>70.311691284179688</v>
      </c>
      <c r="AB37" s="1">
        <v>-2.4852607250213623</v>
      </c>
      <c r="AC37" s="1">
        <v>0.27397525310516357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0.83465387980143213</v>
      </c>
      <c r="AL37">
        <f t="shared" si="38"/>
        <v>3.0270080960362045E-3</v>
      </c>
      <c r="AM37">
        <f t="shared" si="39"/>
        <v>287.86331405639646</v>
      </c>
      <c r="AN37">
        <f t="shared" si="40"/>
        <v>284.45826282501218</v>
      </c>
      <c r="AO37">
        <f t="shared" si="41"/>
        <v>240.11335400804819</v>
      </c>
      <c r="AP37">
        <f t="shared" si="42"/>
        <v>0.86753978090936745</v>
      </c>
      <c r="AQ37">
        <f t="shared" si="43"/>
        <v>1.6800495029370333</v>
      </c>
      <c r="AR37">
        <f t="shared" si="44"/>
        <v>23.894312201177968</v>
      </c>
      <c r="AS37">
        <f t="shared" si="45"/>
        <v>17.059872923529042</v>
      </c>
      <c r="AT37">
        <f t="shared" si="46"/>
        <v>13.010788440704346</v>
      </c>
      <c r="AU37">
        <f t="shared" si="47"/>
        <v>1.5041866265442247</v>
      </c>
      <c r="AV37">
        <f t="shared" si="48"/>
        <v>0.17470821849861148</v>
      </c>
      <c r="AW37">
        <f t="shared" si="49"/>
        <v>0.4805409845905233</v>
      </c>
      <c r="AX37">
        <f t="shared" si="50"/>
        <v>1.0236456419537014</v>
      </c>
      <c r="AY37">
        <f t="shared" si="51"/>
        <v>0.11016684922893892</v>
      </c>
      <c r="AZ37">
        <f t="shared" si="52"/>
        <v>19.513192600759993</v>
      </c>
      <c r="BA37">
        <f t="shared" si="53"/>
        <v>0.71853956478292147</v>
      </c>
      <c r="BB37">
        <f t="shared" si="54"/>
        <v>31.949372555648957</v>
      </c>
      <c r="BC37">
        <f t="shared" si="55"/>
        <v>381.01827805701822</v>
      </c>
      <c r="BD37">
        <f t="shared" si="56"/>
        <v>9.1999563869334267E-3</v>
      </c>
    </row>
    <row r="38" spans="1:114" x14ac:dyDescent="0.25">
      <c r="A38" s="1">
        <v>21</v>
      </c>
      <c r="B38" s="1" t="s">
        <v>86</v>
      </c>
      <c r="C38" s="1">
        <v>1217.9999991506338</v>
      </c>
      <c r="D38" s="1">
        <v>0</v>
      </c>
      <c r="E38">
        <f t="shared" si="29"/>
        <v>10.936134647842859</v>
      </c>
      <c r="F38">
        <f t="shared" si="30"/>
        <v>0.18602352790560392</v>
      </c>
      <c r="G38">
        <f t="shared" si="31"/>
        <v>277.79071757714701</v>
      </c>
      <c r="H38">
        <f t="shared" si="32"/>
        <v>3.026182577747504</v>
      </c>
      <c r="I38">
        <f t="shared" si="33"/>
        <v>1.200009374641505</v>
      </c>
      <c r="J38">
        <f t="shared" si="34"/>
        <v>14.717658996582031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11.308999061584473</v>
      </c>
      <c r="P38" s="1">
        <v>14.717658996582031</v>
      </c>
      <c r="Q38" s="1">
        <v>10.021251678466797</v>
      </c>
      <c r="R38" s="1">
        <v>400.75811767578125</v>
      </c>
      <c r="S38" s="1">
        <v>386.25534057617187</v>
      </c>
      <c r="T38" s="1">
        <v>3.2331557273864746</v>
      </c>
      <c r="U38" s="1">
        <v>6.8339877128601074</v>
      </c>
      <c r="V38" s="1">
        <v>16.904464721679688</v>
      </c>
      <c r="W38" s="1">
        <v>35.731315612792969</v>
      </c>
      <c r="X38" s="1">
        <v>500.80120849609375</v>
      </c>
      <c r="Y38" s="1">
        <v>1500.675048828125</v>
      </c>
      <c r="Z38" s="1">
        <v>58.412925720214844</v>
      </c>
      <c r="AA38" s="1">
        <v>70.311965942382812</v>
      </c>
      <c r="AB38" s="1">
        <v>-2.4852607250213623</v>
      </c>
      <c r="AC38" s="1">
        <v>0.27397525310516357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0.83466868082682277</v>
      </c>
      <c r="AL38">
        <f t="shared" si="38"/>
        <v>3.026182577747504E-3</v>
      </c>
      <c r="AM38">
        <f t="shared" si="39"/>
        <v>287.86765899658201</v>
      </c>
      <c r="AN38">
        <f t="shared" si="40"/>
        <v>284.45899906158445</v>
      </c>
      <c r="AO38">
        <f t="shared" si="41"/>
        <v>240.10800244566781</v>
      </c>
      <c r="AP38">
        <f t="shared" si="42"/>
        <v>0.86745918949155665</v>
      </c>
      <c r="AQ38">
        <f t="shared" si="43"/>
        <v>1.6805204859587874</v>
      </c>
      <c r="AR38">
        <f t="shared" si="44"/>
        <v>23.90091733938845</v>
      </c>
      <c r="AS38">
        <f t="shared" si="45"/>
        <v>17.066929626528342</v>
      </c>
      <c r="AT38">
        <f t="shared" si="46"/>
        <v>13.013329029083252</v>
      </c>
      <c r="AU38">
        <f t="shared" si="47"/>
        <v>1.5044364980181291</v>
      </c>
      <c r="AV38">
        <f t="shared" si="48"/>
        <v>0.17458780963255743</v>
      </c>
      <c r="AW38">
        <f t="shared" si="49"/>
        <v>0.48051111131728247</v>
      </c>
      <c r="AX38">
        <f t="shared" si="50"/>
        <v>1.0239253867008467</v>
      </c>
      <c r="AY38">
        <f t="shared" si="51"/>
        <v>0.11009024531393014</v>
      </c>
      <c r="AZ38">
        <f t="shared" si="52"/>
        <v>19.532011473394444</v>
      </c>
      <c r="BA38">
        <f t="shared" si="53"/>
        <v>0.71918932476835229</v>
      </c>
      <c r="BB38">
        <f t="shared" si="54"/>
        <v>31.936750374172863</v>
      </c>
      <c r="BC38">
        <f t="shared" si="55"/>
        <v>381.05682592790822</v>
      </c>
      <c r="BD38">
        <f t="shared" si="56"/>
        <v>9.165682873046796E-3</v>
      </c>
    </row>
    <row r="39" spans="1:114" x14ac:dyDescent="0.25">
      <c r="A39" s="1">
        <v>22</v>
      </c>
      <c r="B39" s="1" t="s">
        <v>87</v>
      </c>
      <c r="C39" s="1">
        <v>1218.4999991394579</v>
      </c>
      <c r="D39" s="1">
        <v>0</v>
      </c>
      <c r="E39">
        <f t="shared" si="29"/>
        <v>10.934892148698051</v>
      </c>
      <c r="F39">
        <f t="shared" si="30"/>
        <v>0.18607513263562755</v>
      </c>
      <c r="G39">
        <f t="shared" si="31"/>
        <v>277.83883085958064</v>
      </c>
      <c r="H39">
        <f t="shared" si="32"/>
        <v>3.0272078594302756</v>
      </c>
      <c r="I39">
        <f t="shared" si="33"/>
        <v>1.2001069155851685</v>
      </c>
      <c r="J39">
        <f t="shared" si="34"/>
        <v>14.71938419342041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11.310458183288574</v>
      </c>
      <c r="P39" s="1">
        <v>14.71938419342041</v>
      </c>
      <c r="Q39" s="1">
        <v>10.021054267883301</v>
      </c>
      <c r="R39" s="1">
        <v>400.77072143554687</v>
      </c>
      <c r="S39" s="1">
        <v>386.26760864257812</v>
      </c>
      <c r="T39" s="1">
        <v>3.232856273651123</v>
      </c>
      <c r="U39" s="1">
        <v>6.8352279663085938</v>
      </c>
      <c r="V39" s="1">
        <v>16.901344299316406</v>
      </c>
      <c r="W39" s="1">
        <v>35.734512329101562</v>
      </c>
      <c r="X39" s="1">
        <v>500.75613403320312</v>
      </c>
      <c r="Y39" s="1">
        <v>1500.574951171875</v>
      </c>
      <c r="Z39" s="1">
        <v>58.52392578125</v>
      </c>
      <c r="AA39" s="1">
        <v>70.312301635742188</v>
      </c>
      <c r="AB39" s="1">
        <v>-2.4852607250213623</v>
      </c>
      <c r="AC39" s="1">
        <v>0.27397525310516357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0.83459355672200519</v>
      </c>
      <c r="AL39">
        <f t="shared" si="38"/>
        <v>3.0272078594302757E-3</v>
      </c>
      <c r="AM39">
        <f t="shared" si="39"/>
        <v>287.86938419342039</v>
      </c>
      <c r="AN39">
        <f t="shared" si="40"/>
        <v>284.46045818328855</v>
      </c>
      <c r="AO39">
        <f t="shared" si="41"/>
        <v>240.09198682102578</v>
      </c>
      <c r="AP39">
        <f t="shared" si="42"/>
        <v>0.86668274746545115</v>
      </c>
      <c r="AQ39">
        <f t="shared" si="43"/>
        <v>1.6807075261013189</v>
      </c>
      <c r="AR39">
        <f t="shared" si="44"/>
        <v>23.903463362760363</v>
      </c>
      <c r="AS39">
        <f t="shared" si="45"/>
        <v>17.068235396451769</v>
      </c>
      <c r="AT39">
        <f t="shared" si="46"/>
        <v>13.014921188354492</v>
      </c>
      <c r="AU39">
        <f t="shared" si="47"/>
        <v>1.5045931083778061</v>
      </c>
      <c r="AV39">
        <f t="shared" si="48"/>
        <v>0.1746332638498726</v>
      </c>
      <c r="AW39">
        <f t="shared" si="49"/>
        <v>0.48060061051615049</v>
      </c>
      <c r="AX39">
        <f t="shared" si="50"/>
        <v>1.0239924978616557</v>
      </c>
      <c r="AY39">
        <f t="shared" si="51"/>
        <v>0.11011916309869121</v>
      </c>
      <c r="AZ39">
        <f t="shared" si="52"/>
        <v>19.535487681520792</v>
      </c>
      <c r="BA39">
        <f t="shared" si="53"/>
        <v>0.719291042383704</v>
      </c>
      <c r="BB39">
        <f t="shared" si="54"/>
        <v>31.939822909532577</v>
      </c>
      <c r="BC39">
        <f t="shared" si="55"/>
        <v>381.06968461890102</v>
      </c>
      <c r="BD39">
        <f t="shared" si="56"/>
        <v>9.1652139454110413E-3</v>
      </c>
    </row>
    <row r="40" spans="1:114" x14ac:dyDescent="0.25">
      <c r="A40" s="1">
        <v>23</v>
      </c>
      <c r="B40" s="1" t="s">
        <v>87</v>
      </c>
      <c r="C40" s="1">
        <v>1218.9999991282821</v>
      </c>
      <c r="D40" s="1">
        <v>0</v>
      </c>
      <c r="E40">
        <f t="shared" si="29"/>
        <v>10.941156739749088</v>
      </c>
      <c r="F40">
        <f t="shared" si="30"/>
        <v>0.18610501081333114</v>
      </c>
      <c r="G40">
        <f t="shared" si="31"/>
        <v>277.77878875426245</v>
      </c>
      <c r="H40">
        <f t="shared" si="32"/>
        <v>3.0277080366090203</v>
      </c>
      <c r="I40">
        <f t="shared" si="33"/>
        <v>1.2001246078989285</v>
      </c>
      <c r="J40">
        <f t="shared" si="34"/>
        <v>14.720033645629883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11.311314582824707</v>
      </c>
      <c r="P40" s="1">
        <v>14.720033645629883</v>
      </c>
      <c r="Q40" s="1">
        <v>10.021410942077637</v>
      </c>
      <c r="R40" s="1">
        <v>400.75927734375</v>
      </c>
      <c r="S40" s="1">
        <v>386.24838256835937</v>
      </c>
      <c r="T40" s="1">
        <v>3.2329778671264648</v>
      </c>
      <c r="U40" s="1">
        <v>6.835970401763916</v>
      </c>
      <c r="V40" s="1">
        <v>16.901042938232422</v>
      </c>
      <c r="W40" s="1">
        <v>35.736408233642578</v>
      </c>
      <c r="X40" s="1">
        <v>500.752197265625</v>
      </c>
      <c r="Y40" s="1">
        <v>1500.5804443359375</v>
      </c>
      <c r="Z40" s="1">
        <v>58.530666351318359</v>
      </c>
      <c r="AA40" s="1">
        <v>70.3123779296875</v>
      </c>
      <c r="AB40" s="1">
        <v>-2.4852607250213623</v>
      </c>
      <c r="AC40" s="1">
        <v>0.27397525310516357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0.8345869954427082</v>
      </c>
      <c r="AL40">
        <f t="shared" si="38"/>
        <v>3.0277080366090201E-3</v>
      </c>
      <c r="AM40">
        <f t="shared" si="39"/>
        <v>287.87003364562986</v>
      </c>
      <c r="AN40">
        <f t="shared" si="40"/>
        <v>284.46131458282468</v>
      </c>
      <c r="AO40">
        <f t="shared" si="41"/>
        <v>240.09286572725614</v>
      </c>
      <c r="AP40">
        <f t="shared" si="42"/>
        <v>0.86644951349679245</v>
      </c>
      <c r="AQ40">
        <f t="shared" si="43"/>
        <v>1.6807779423039106</v>
      </c>
      <c r="AR40">
        <f t="shared" si="44"/>
        <v>23.904438902417599</v>
      </c>
      <c r="AS40">
        <f t="shared" si="45"/>
        <v>17.068468500653683</v>
      </c>
      <c r="AT40">
        <f t="shared" si="46"/>
        <v>13.015674114227295</v>
      </c>
      <c r="AU40">
        <f t="shared" si="47"/>
        <v>1.5046671737962123</v>
      </c>
      <c r="AV40">
        <f t="shared" si="48"/>
        <v>0.1746595802866196</v>
      </c>
      <c r="AW40">
        <f t="shared" si="49"/>
        <v>0.48065333440498215</v>
      </c>
      <c r="AX40">
        <f t="shared" si="50"/>
        <v>1.0240138393912301</v>
      </c>
      <c r="AY40">
        <f t="shared" si="51"/>
        <v>0.11013590556809698</v>
      </c>
      <c r="AZ40">
        <f t="shared" si="52"/>
        <v>19.53128717574053</v>
      </c>
      <c r="BA40">
        <f t="shared" si="53"/>
        <v>0.71917139667271057</v>
      </c>
      <c r="BB40">
        <f t="shared" si="54"/>
        <v>31.942283569911279</v>
      </c>
      <c r="BC40">
        <f t="shared" si="55"/>
        <v>381.04748065812612</v>
      </c>
      <c r="BD40">
        <f t="shared" si="56"/>
        <v>9.1717055984807307E-3</v>
      </c>
    </row>
    <row r="41" spans="1:114" x14ac:dyDescent="0.25">
      <c r="A41" s="1">
        <v>24</v>
      </c>
      <c r="B41" s="1" t="s">
        <v>88</v>
      </c>
      <c r="C41" s="1">
        <v>1219.4999991171062</v>
      </c>
      <c r="D41" s="1">
        <v>0</v>
      </c>
      <c r="E41">
        <f t="shared" si="29"/>
        <v>10.941019562460854</v>
      </c>
      <c r="F41">
        <f t="shared" si="30"/>
        <v>0.18598902138267118</v>
      </c>
      <c r="G41">
        <f t="shared" si="31"/>
        <v>277.72357127919616</v>
      </c>
      <c r="H41">
        <f t="shared" si="32"/>
        <v>3.025903090552867</v>
      </c>
      <c r="I41">
        <f t="shared" si="33"/>
        <v>1.2001124113115331</v>
      </c>
      <c r="J41">
        <f t="shared" si="34"/>
        <v>14.719098091125488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11.313218116760254</v>
      </c>
      <c r="P41" s="1">
        <v>14.719098091125488</v>
      </c>
      <c r="Q41" s="1">
        <v>10.021652221679687</v>
      </c>
      <c r="R41" s="1">
        <v>400.75997924804687</v>
      </c>
      <c r="S41" s="1">
        <v>386.24978637695312</v>
      </c>
      <c r="T41" s="1">
        <v>3.2337815761566162</v>
      </c>
      <c r="U41" s="1">
        <v>6.8347034454345703</v>
      </c>
      <c r="V41" s="1">
        <v>16.903106689453125</v>
      </c>
      <c r="W41" s="1">
        <v>35.725269317626953</v>
      </c>
      <c r="X41" s="1">
        <v>500.74209594726562</v>
      </c>
      <c r="Y41" s="1">
        <v>1500.5440673828125</v>
      </c>
      <c r="Z41" s="1">
        <v>58.635612487792969</v>
      </c>
      <c r="AA41" s="1">
        <v>70.312355041503906</v>
      </c>
      <c r="AB41" s="1">
        <v>-2.4852607250213623</v>
      </c>
      <c r="AC41" s="1">
        <v>0.27397525310516357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0.83457015991210937</v>
      </c>
      <c r="AL41">
        <f t="shared" si="38"/>
        <v>3.0259030905528668E-3</v>
      </c>
      <c r="AM41">
        <f t="shared" si="39"/>
        <v>287.86909809112547</v>
      </c>
      <c r="AN41">
        <f t="shared" si="40"/>
        <v>284.46321811676023</v>
      </c>
      <c r="AO41">
        <f t="shared" si="41"/>
        <v>240.08704541488623</v>
      </c>
      <c r="AP41">
        <f t="shared" si="42"/>
        <v>0.86767883985249961</v>
      </c>
      <c r="AQ41">
        <f t="shared" si="43"/>
        <v>1.6806765065703186</v>
      </c>
      <c r="AR41">
        <f t="shared" si="44"/>
        <v>23.903004039307895</v>
      </c>
      <c r="AS41">
        <f t="shared" si="45"/>
        <v>17.068300593873325</v>
      </c>
      <c r="AT41">
        <f t="shared" si="46"/>
        <v>13.016158103942871</v>
      </c>
      <c r="AU41">
        <f t="shared" si="47"/>
        <v>1.5047147856222223</v>
      </c>
      <c r="AV41">
        <f t="shared" si="48"/>
        <v>0.17455741490661511</v>
      </c>
      <c r="AW41">
        <f t="shared" si="49"/>
        <v>0.48056409525878552</v>
      </c>
      <c r="AX41">
        <f t="shared" si="50"/>
        <v>1.0241506903634368</v>
      </c>
      <c r="AY41">
        <f t="shared" si="51"/>
        <v>0.11007090839009641</v>
      </c>
      <c r="AZ41">
        <f t="shared" si="52"/>
        <v>19.527398347177261</v>
      </c>
      <c r="BA41">
        <f t="shared" si="53"/>
        <v>0.7190258249312198</v>
      </c>
      <c r="BB41">
        <f t="shared" si="54"/>
        <v>31.93635222995621</v>
      </c>
      <c r="BC41">
        <f t="shared" si="55"/>
        <v>381.04894967423286</v>
      </c>
      <c r="BD41">
        <f t="shared" si="56"/>
        <v>9.1698521882901101E-3</v>
      </c>
    </row>
    <row r="42" spans="1:114" x14ac:dyDescent="0.25">
      <c r="A42" s="1">
        <v>25</v>
      </c>
      <c r="B42" s="1" t="s">
        <v>88</v>
      </c>
      <c r="C42" s="1">
        <v>1219.9999991059303</v>
      </c>
      <c r="D42" s="1">
        <v>0</v>
      </c>
      <c r="E42">
        <f t="shared" si="29"/>
        <v>10.928117448839574</v>
      </c>
      <c r="F42">
        <f t="shared" si="30"/>
        <v>0.18596585324125106</v>
      </c>
      <c r="G42">
        <f t="shared" si="31"/>
        <v>277.83452544260268</v>
      </c>
      <c r="H42">
        <f t="shared" si="32"/>
        <v>3.025379149109376</v>
      </c>
      <c r="I42">
        <f t="shared" si="33"/>
        <v>1.2000494112513118</v>
      </c>
      <c r="J42">
        <f t="shared" si="34"/>
        <v>14.718100547790527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11.314252853393555</v>
      </c>
      <c r="P42" s="1">
        <v>14.718100547790527</v>
      </c>
      <c r="Q42" s="1">
        <v>10.021652221679687</v>
      </c>
      <c r="R42" s="1">
        <v>400.74978637695312</v>
      </c>
      <c r="S42" s="1">
        <v>386.25634765625</v>
      </c>
      <c r="T42" s="1">
        <v>3.2340099811553955</v>
      </c>
      <c r="U42" s="1">
        <v>6.8340435028076172</v>
      </c>
      <c r="V42" s="1">
        <v>16.903182983398438</v>
      </c>
      <c r="W42" s="1">
        <v>35.719459533691406</v>
      </c>
      <c r="X42" s="1">
        <v>500.77926635742187</v>
      </c>
      <c r="Y42" s="1">
        <v>1500.5244140625</v>
      </c>
      <c r="Z42" s="1">
        <v>58.7537841796875</v>
      </c>
      <c r="AA42" s="1">
        <v>70.312538146972656</v>
      </c>
      <c r="AB42" s="1">
        <v>-2.4852607250213623</v>
      </c>
      <c r="AC42" s="1">
        <v>0.27397525310516357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0.83463211059570297</v>
      </c>
      <c r="AL42">
        <f t="shared" si="38"/>
        <v>3.0253791491093758E-3</v>
      </c>
      <c r="AM42">
        <f t="shared" si="39"/>
        <v>287.8681005477905</v>
      </c>
      <c r="AN42">
        <f t="shared" si="40"/>
        <v>284.46425285339353</v>
      </c>
      <c r="AO42">
        <f t="shared" si="41"/>
        <v>240.08390088370652</v>
      </c>
      <c r="AP42">
        <f t="shared" si="42"/>
        <v>0.8681660906033698</v>
      </c>
      <c r="AQ42">
        <f t="shared" si="43"/>
        <v>1.6805683557405431</v>
      </c>
      <c r="AR42">
        <f t="shared" si="44"/>
        <v>23.901403647635224</v>
      </c>
      <c r="AS42">
        <f t="shared" si="45"/>
        <v>17.067360144827607</v>
      </c>
      <c r="AT42">
        <f t="shared" si="46"/>
        <v>13.016176700592041</v>
      </c>
      <c r="AU42">
        <f t="shared" si="47"/>
        <v>1.5047166150685738</v>
      </c>
      <c r="AV42">
        <f t="shared" si="48"/>
        <v>0.17453700709177325</v>
      </c>
      <c r="AW42">
        <f t="shared" si="49"/>
        <v>0.48051894448923121</v>
      </c>
      <c r="AX42">
        <f t="shared" si="50"/>
        <v>1.0241976705793425</v>
      </c>
      <c r="AY42">
        <f t="shared" si="51"/>
        <v>0.11005792510680688</v>
      </c>
      <c r="AZ42">
        <f t="shared" si="52"/>
        <v>19.535250668729049</v>
      </c>
      <c r="BA42">
        <f t="shared" si="53"/>
        <v>0.71930086619537537</v>
      </c>
      <c r="BB42">
        <f t="shared" si="54"/>
        <v>31.935102314657861</v>
      </c>
      <c r="BC42">
        <f t="shared" si="55"/>
        <v>381.06164400042553</v>
      </c>
      <c r="BD42">
        <f t="shared" si="56"/>
        <v>9.1583751429703056E-3</v>
      </c>
    </row>
    <row r="43" spans="1:114" x14ac:dyDescent="0.25">
      <c r="A43" s="1">
        <v>26</v>
      </c>
      <c r="B43" s="1" t="s">
        <v>89</v>
      </c>
      <c r="C43" s="1">
        <v>1220.4999990947545</v>
      </c>
      <c r="D43" s="1">
        <v>0</v>
      </c>
      <c r="E43">
        <f t="shared" si="29"/>
        <v>10.919085916634703</v>
      </c>
      <c r="F43">
        <f t="shared" si="30"/>
        <v>0.18614522131270539</v>
      </c>
      <c r="G43">
        <f t="shared" si="31"/>
        <v>278.03010447878779</v>
      </c>
      <c r="H43">
        <f t="shared" si="32"/>
        <v>3.0278003194815155</v>
      </c>
      <c r="I43">
        <f t="shared" si="33"/>
        <v>1.199926104117246</v>
      </c>
      <c r="J43">
        <f t="shared" si="34"/>
        <v>14.717976570129395</v>
      </c>
      <c r="K43" s="1">
        <v>6</v>
      </c>
      <c r="L43">
        <f t="shared" si="35"/>
        <v>1.4200000166893005</v>
      </c>
      <c r="M43" s="1">
        <v>1</v>
      </c>
      <c r="N43">
        <f t="shared" si="36"/>
        <v>2.8400000333786011</v>
      </c>
      <c r="O43" s="1">
        <v>11.315611839294434</v>
      </c>
      <c r="P43" s="1">
        <v>14.717976570129395</v>
      </c>
      <c r="Q43" s="1">
        <v>10.02219295501709</v>
      </c>
      <c r="R43" s="1">
        <v>400.763671875</v>
      </c>
      <c r="S43" s="1">
        <v>386.28134155273437</v>
      </c>
      <c r="T43" s="1">
        <v>3.2330513000488281</v>
      </c>
      <c r="U43" s="1">
        <v>6.8355875015258789</v>
      </c>
      <c r="V43" s="1">
        <v>16.896697998046875</v>
      </c>
      <c r="W43" s="1">
        <v>35.724411010742187</v>
      </c>
      <c r="X43" s="1">
        <v>500.83108520507812</v>
      </c>
      <c r="Y43" s="1">
        <v>1500.437255859375</v>
      </c>
      <c r="Z43" s="1">
        <v>58.833724975585937</v>
      </c>
      <c r="AA43" s="1">
        <v>70.312728881835938</v>
      </c>
      <c r="AB43" s="1">
        <v>-2.4852607250213623</v>
      </c>
      <c r="AC43" s="1">
        <v>0.27397525310516357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0.83471847534179677</v>
      </c>
      <c r="AL43">
        <f t="shared" si="38"/>
        <v>3.0278003194815157E-3</v>
      </c>
      <c r="AM43">
        <f t="shared" si="39"/>
        <v>287.86797657012937</v>
      </c>
      <c r="AN43">
        <f t="shared" si="40"/>
        <v>284.46561183929441</v>
      </c>
      <c r="AO43">
        <f t="shared" si="41"/>
        <v>240.06995557151822</v>
      </c>
      <c r="AP43">
        <f t="shared" si="42"/>
        <v>0.86689365462568224</v>
      </c>
      <c r="AQ43">
        <f t="shared" si="43"/>
        <v>1.6805549148601013</v>
      </c>
      <c r="AR43">
        <f t="shared" si="44"/>
        <v>23.901147652573091</v>
      </c>
      <c r="AS43">
        <f t="shared" si="45"/>
        <v>17.065560151047212</v>
      </c>
      <c r="AT43">
        <f t="shared" si="46"/>
        <v>13.016794204711914</v>
      </c>
      <c r="AU43">
        <f t="shared" si="47"/>
        <v>1.504777363180225</v>
      </c>
      <c r="AV43">
        <f t="shared" si="48"/>
        <v>0.17469499652133441</v>
      </c>
      <c r="AW43">
        <f t="shared" si="49"/>
        <v>0.48062881074285541</v>
      </c>
      <c r="AX43">
        <f t="shared" si="50"/>
        <v>1.0241485524373697</v>
      </c>
      <c r="AY43">
        <f t="shared" si="51"/>
        <v>0.11015843738352474</v>
      </c>
      <c r="AZ43">
        <f t="shared" si="52"/>
        <v>19.549055357205525</v>
      </c>
      <c r="BA43">
        <f t="shared" si="53"/>
        <v>0.71976063705585858</v>
      </c>
      <c r="BB43">
        <f t="shared" si="54"/>
        <v>31.9455412833222</v>
      </c>
      <c r="BC43">
        <f t="shared" si="55"/>
        <v>381.09093105477376</v>
      </c>
      <c r="BD43">
        <f t="shared" si="56"/>
        <v>9.1530939600307885E-3</v>
      </c>
    </row>
    <row r="44" spans="1:114" x14ac:dyDescent="0.25">
      <c r="A44" s="1">
        <v>27</v>
      </c>
      <c r="B44" s="1" t="s">
        <v>89</v>
      </c>
      <c r="C44" s="1">
        <v>1220.9999990835786</v>
      </c>
      <c r="D44" s="1">
        <v>0</v>
      </c>
      <c r="E44">
        <f t="shared" si="29"/>
        <v>10.913029096525303</v>
      </c>
      <c r="F44">
        <f t="shared" si="30"/>
        <v>0.18614994129640347</v>
      </c>
      <c r="G44">
        <f t="shared" si="31"/>
        <v>278.10658960607765</v>
      </c>
      <c r="H44">
        <f t="shared" si="32"/>
        <v>3.0276204313444133</v>
      </c>
      <c r="I44">
        <f t="shared" si="33"/>
        <v>1.1998361943978015</v>
      </c>
      <c r="J44">
        <f t="shared" si="34"/>
        <v>14.717342376708984</v>
      </c>
      <c r="K44" s="1">
        <v>6</v>
      </c>
      <c r="L44">
        <f t="shared" si="35"/>
        <v>1.4200000166893005</v>
      </c>
      <c r="M44" s="1">
        <v>1</v>
      </c>
      <c r="N44">
        <f t="shared" si="36"/>
        <v>2.8400000333786011</v>
      </c>
      <c r="O44" s="1">
        <v>11.316967964172363</v>
      </c>
      <c r="P44" s="1">
        <v>14.717342376708984</v>
      </c>
      <c r="Q44" s="1">
        <v>10.021780967712402</v>
      </c>
      <c r="R44" s="1">
        <v>400.77536010742187</v>
      </c>
      <c r="S44" s="1">
        <v>386.301025390625</v>
      </c>
      <c r="T44" s="1">
        <v>3.2336947917938232</v>
      </c>
      <c r="U44" s="1">
        <v>6.8358349800109863</v>
      </c>
      <c r="V44" s="1">
        <v>16.898674011230469</v>
      </c>
      <c r="W44" s="1">
        <v>35.722774505615234</v>
      </c>
      <c r="X44" s="1">
        <v>500.85626220703125</v>
      </c>
      <c r="Y44" s="1">
        <v>1500.330078125</v>
      </c>
      <c r="Z44" s="1">
        <v>58.819194793701172</v>
      </c>
      <c r="AA44" s="1">
        <v>70.313278198242187</v>
      </c>
      <c r="AB44" s="1">
        <v>-2.4852607250213623</v>
      </c>
      <c r="AC44" s="1">
        <v>0.27397525310516357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0.83476043701171854</v>
      </c>
      <c r="AL44">
        <f t="shared" si="38"/>
        <v>3.0276204313444133E-3</v>
      </c>
      <c r="AM44">
        <f t="shared" si="39"/>
        <v>287.86734237670896</v>
      </c>
      <c r="AN44">
        <f t="shared" si="40"/>
        <v>284.46696796417234</v>
      </c>
      <c r="AO44">
        <f t="shared" si="41"/>
        <v>240.05280713440152</v>
      </c>
      <c r="AP44">
        <f t="shared" si="42"/>
        <v>0.86702353507368968</v>
      </c>
      <c r="AQ44">
        <f t="shared" si="43"/>
        <v>1.6804861610645894</v>
      </c>
      <c r="AR44">
        <f t="shared" si="44"/>
        <v>23.899983105987527</v>
      </c>
      <c r="AS44">
        <f t="shared" si="45"/>
        <v>17.064148125976541</v>
      </c>
      <c r="AT44">
        <f t="shared" si="46"/>
        <v>13.017155170440674</v>
      </c>
      <c r="AU44">
        <f t="shared" si="47"/>
        <v>1.5048128748514598</v>
      </c>
      <c r="AV44">
        <f t="shared" si="48"/>
        <v>0.17469915368354699</v>
      </c>
      <c r="AW44">
        <f t="shared" si="49"/>
        <v>0.48064996666678783</v>
      </c>
      <c r="AX44">
        <f t="shared" si="50"/>
        <v>1.0241629081846719</v>
      </c>
      <c r="AY44">
        <f t="shared" si="51"/>
        <v>0.11016108217627948</v>
      </c>
      <c r="AZ44">
        <f t="shared" si="52"/>
        <v>19.554586003736507</v>
      </c>
      <c r="BA44">
        <f t="shared" si="53"/>
        <v>0.7199219554875842</v>
      </c>
      <c r="BB44">
        <f t="shared" si="54"/>
        <v>31.947994289987257</v>
      </c>
      <c r="BC44">
        <f t="shared" si="55"/>
        <v>381.11349401486564</v>
      </c>
      <c r="BD44">
        <f t="shared" si="56"/>
        <v>9.1481775570154914E-3</v>
      </c>
    </row>
    <row r="45" spans="1:114" x14ac:dyDescent="0.25">
      <c r="A45" s="1">
        <v>28</v>
      </c>
      <c r="B45" s="1" t="s">
        <v>90</v>
      </c>
      <c r="C45" s="1">
        <v>1221.4999990724027</v>
      </c>
      <c r="D45" s="1">
        <v>0</v>
      </c>
      <c r="E45">
        <f t="shared" si="29"/>
        <v>10.934101508298042</v>
      </c>
      <c r="F45">
        <f t="shared" si="30"/>
        <v>0.18622881338698802</v>
      </c>
      <c r="G45">
        <f t="shared" si="31"/>
        <v>277.95694795537599</v>
      </c>
      <c r="H45">
        <f t="shared" si="32"/>
        <v>3.0289659104202071</v>
      </c>
      <c r="I45">
        <f t="shared" si="33"/>
        <v>1.1998890477026232</v>
      </c>
      <c r="J45">
        <f t="shared" si="34"/>
        <v>14.718116760253906</v>
      </c>
      <c r="K45" s="1">
        <v>6</v>
      </c>
      <c r="L45">
        <f t="shared" si="35"/>
        <v>1.4200000166893005</v>
      </c>
      <c r="M45" s="1">
        <v>1</v>
      </c>
      <c r="N45">
        <f t="shared" si="36"/>
        <v>2.8400000333786011</v>
      </c>
      <c r="O45" s="1">
        <v>11.317888259887695</v>
      </c>
      <c r="P45" s="1">
        <v>14.718116760253906</v>
      </c>
      <c r="Q45" s="1">
        <v>10.022481918334961</v>
      </c>
      <c r="R45" s="1">
        <v>400.80105590820312</v>
      </c>
      <c r="S45" s="1">
        <v>386.30120849609375</v>
      </c>
      <c r="T45" s="1">
        <v>3.2326385974884033</v>
      </c>
      <c r="U45" s="1">
        <v>6.8362898826599121</v>
      </c>
      <c r="V45" s="1">
        <v>16.892093658447266</v>
      </c>
      <c r="W45" s="1">
        <v>35.722908020019531</v>
      </c>
      <c r="X45" s="1">
        <v>500.86849975585937</v>
      </c>
      <c r="Y45" s="1">
        <v>1500.3424072265625</v>
      </c>
      <c r="Z45" s="1">
        <v>58.785427093505859</v>
      </c>
      <c r="AA45" s="1">
        <v>70.313148498535156</v>
      </c>
      <c r="AB45" s="1">
        <v>-2.4852607250213623</v>
      </c>
      <c r="AC45" s="1">
        <v>0.27397525310516357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0.83478083292643213</v>
      </c>
      <c r="AL45">
        <f t="shared" si="38"/>
        <v>3.0289659104202073E-3</v>
      </c>
      <c r="AM45">
        <f t="shared" si="39"/>
        <v>287.86811676025388</v>
      </c>
      <c r="AN45">
        <f t="shared" si="40"/>
        <v>284.46788825988767</v>
      </c>
      <c r="AO45">
        <f t="shared" si="41"/>
        <v>240.05477979060743</v>
      </c>
      <c r="AP45">
        <f t="shared" si="42"/>
        <v>0.86634780702599157</v>
      </c>
      <c r="AQ45">
        <f t="shared" si="43"/>
        <v>1.6805701134011231</v>
      </c>
      <c r="AR45">
        <f t="shared" si="44"/>
        <v>23.901221169695376</v>
      </c>
      <c r="AS45">
        <f t="shared" si="45"/>
        <v>17.064931287035463</v>
      </c>
      <c r="AT45">
        <f t="shared" si="46"/>
        <v>13.018002510070801</v>
      </c>
      <c r="AU45">
        <f t="shared" si="47"/>
        <v>1.5048962386983546</v>
      </c>
      <c r="AV45">
        <f t="shared" si="48"/>
        <v>0.17476861896957224</v>
      </c>
      <c r="AW45">
        <f t="shared" si="49"/>
        <v>0.48068106569849989</v>
      </c>
      <c r="AX45">
        <f t="shared" si="50"/>
        <v>1.0242151729998548</v>
      </c>
      <c r="AY45">
        <f t="shared" si="51"/>
        <v>0.11020527626025715</v>
      </c>
      <c r="AZ45">
        <f t="shared" si="52"/>
        <v>19.544028157785959</v>
      </c>
      <c r="BA45">
        <f t="shared" si="53"/>
        <v>0.71953424385465437</v>
      </c>
      <c r="BB45">
        <f t="shared" si="54"/>
        <v>31.950111350601706</v>
      </c>
      <c r="BC45">
        <f t="shared" si="55"/>
        <v>381.10366030499677</v>
      </c>
      <c r="BD45">
        <f t="shared" si="56"/>
        <v>9.1666860514885515E-3</v>
      </c>
    </row>
    <row r="46" spans="1:114" x14ac:dyDescent="0.25">
      <c r="A46" s="1">
        <v>29</v>
      </c>
      <c r="B46" s="1" t="s">
        <v>90</v>
      </c>
      <c r="C46" s="1">
        <v>1221.9999990612268</v>
      </c>
      <c r="D46" s="1">
        <v>0</v>
      </c>
      <c r="E46">
        <f t="shared" si="29"/>
        <v>10.942966106998107</v>
      </c>
      <c r="F46">
        <f t="shared" si="30"/>
        <v>0.18626215291472797</v>
      </c>
      <c r="G46">
        <f t="shared" si="31"/>
        <v>277.90656021273537</v>
      </c>
      <c r="H46">
        <f t="shared" si="32"/>
        <v>3.0290272601601029</v>
      </c>
      <c r="I46">
        <f t="shared" si="33"/>
        <v>1.1997058797028524</v>
      </c>
      <c r="J46">
        <f t="shared" si="34"/>
        <v>14.716407775878906</v>
      </c>
      <c r="K46" s="1">
        <v>6</v>
      </c>
      <c r="L46">
        <f t="shared" si="35"/>
        <v>1.4200000166893005</v>
      </c>
      <c r="M46" s="1">
        <v>1</v>
      </c>
      <c r="N46">
        <f t="shared" si="36"/>
        <v>2.8400000333786011</v>
      </c>
      <c r="O46" s="1">
        <v>11.31846809387207</v>
      </c>
      <c r="P46" s="1">
        <v>14.716407775878906</v>
      </c>
      <c r="Q46" s="1">
        <v>10.022723197937012</v>
      </c>
      <c r="R46" s="1">
        <v>400.82208251953125</v>
      </c>
      <c r="S46" s="1">
        <v>386.31253051757813</v>
      </c>
      <c r="T46" s="1">
        <v>3.2328224182128906</v>
      </c>
      <c r="U46" s="1">
        <v>6.8363022804260254</v>
      </c>
      <c r="V46" s="1">
        <v>16.892301559448242</v>
      </c>
      <c r="W46" s="1">
        <v>35.721378326416016</v>
      </c>
      <c r="X46" s="1">
        <v>500.9024658203125</v>
      </c>
      <c r="Y46" s="1">
        <v>1500.3538818359375</v>
      </c>
      <c r="Z46" s="1">
        <v>58.863910675048828</v>
      </c>
      <c r="AA46" s="1">
        <v>70.312713623046875</v>
      </c>
      <c r="AB46" s="1">
        <v>-2.4852607250213623</v>
      </c>
      <c r="AC46" s="1">
        <v>0.27397525310516357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0.83483744303385399</v>
      </c>
      <c r="AL46">
        <f t="shared" si="38"/>
        <v>3.0290272601601028E-3</v>
      </c>
      <c r="AM46">
        <f t="shared" si="39"/>
        <v>287.86640777587888</v>
      </c>
      <c r="AN46">
        <f t="shared" si="40"/>
        <v>284.46846809387205</v>
      </c>
      <c r="AO46">
        <f t="shared" si="41"/>
        <v>240.05661572806639</v>
      </c>
      <c r="AP46">
        <f t="shared" si="42"/>
        <v>0.8666193220044236</v>
      </c>
      <c r="AQ46">
        <f t="shared" si="43"/>
        <v>1.6803848441870297</v>
      </c>
      <c r="AR46">
        <f t="shared" si="44"/>
        <v>23.89873406388114</v>
      </c>
      <c r="AS46">
        <f t="shared" si="45"/>
        <v>17.062431783455114</v>
      </c>
      <c r="AT46">
        <f t="shared" si="46"/>
        <v>13.017437934875488</v>
      </c>
      <c r="AU46">
        <f t="shared" si="47"/>
        <v>1.5048406936239811</v>
      </c>
      <c r="AV46">
        <f t="shared" si="48"/>
        <v>0.17479798111706776</v>
      </c>
      <c r="AW46">
        <f t="shared" si="49"/>
        <v>0.48067896448417741</v>
      </c>
      <c r="AX46">
        <f t="shared" si="50"/>
        <v>1.0241617291398037</v>
      </c>
      <c r="AY46">
        <f t="shared" si="51"/>
        <v>0.11022395666647848</v>
      </c>
      <c r="AZ46">
        <f t="shared" si="52"/>
        <v>19.540364382204093</v>
      </c>
      <c r="BA46">
        <f t="shared" si="53"/>
        <v>0.71938272320703289</v>
      </c>
      <c r="BB46">
        <f t="shared" si="54"/>
        <v>31.953832983588416</v>
      </c>
      <c r="BC46">
        <f t="shared" si="55"/>
        <v>381.11076852081055</v>
      </c>
      <c r="BD46">
        <f t="shared" si="56"/>
        <v>9.1750152504282353E-3</v>
      </c>
    </row>
    <row r="47" spans="1:114" x14ac:dyDescent="0.25">
      <c r="A47" s="1">
        <v>30</v>
      </c>
      <c r="B47" s="1" t="s">
        <v>91</v>
      </c>
      <c r="C47" s="1">
        <v>1222.499999050051</v>
      </c>
      <c r="D47" s="1">
        <v>0</v>
      </c>
      <c r="E47">
        <f t="shared" si="29"/>
        <v>10.977790856022024</v>
      </c>
      <c r="F47">
        <f t="shared" si="30"/>
        <v>0.1862633780394673</v>
      </c>
      <c r="G47">
        <f t="shared" si="31"/>
        <v>277.58753326682393</v>
      </c>
      <c r="H47">
        <f t="shared" si="32"/>
        <v>3.0295721428938607</v>
      </c>
      <c r="I47">
        <f t="shared" si="33"/>
        <v>1.1999095289821686</v>
      </c>
      <c r="J47">
        <f t="shared" si="34"/>
        <v>14.718470573425293</v>
      </c>
      <c r="K47" s="1">
        <v>6</v>
      </c>
      <c r="L47">
        <f t="shared" si="35"/>
        <v>1.4200000166893005</v>
      </c>
      <c r="M47" s="1">
        <v>1</v>
      </c>
      <c r="N47">
        <f t="shared" si="36"/>
        <v>2.8400000333786011</v>
      </c>
      <c r="O47" s="1">
        <v>11.319252014160156</v>
      </c>
      <c r="P47" s="1">
        <v>14.718470573425293</v>
      </c>
      <c r="Q47" s="1">
        <v>10.023154258728027</v>
      </c>
      <c r="R47" s="1">
        <v>400.85684204101562</v>
      </c>
      <c r="S47" s="1">
        <v>386.30593872070312</v>
      </c>
      <c r="T47" s="1">
        <v>3.2326207160949707</v>
      </c>
      <c r="U47" s="1">
        <v>6.8366012573242187</v>
      </c>
      <c r="V47" s="1">
        <v>16.89033317565918</v>
      </c>
      <c r="W47" s="1">
        <v>35.72100830078125</v>
      </c>
      <c r="X47" s="1">
        <v>500.92282104492187</v>
      </c>
      <c r="Y47" s="1">
        <v>1500.499267578125</v>
      </c>
      <c r="Z47" s="1">
        <v>58.861415863037109</v>
      </c>
      <c r="AA47" s="1">
        <v>70.31256103515625</v>
      </c>
      <c r="AB47" s="1">
        <v>-2.4852607250213623</v>
      </c>
      <c r="AC47" s="1">
        <v>0.27397525310516357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0.83487136840820297</v>
      </c>
      <c r="AL47">
        <f t="shared" si="38"/>
        <v>3.0295721428938607E-3</v>
      </c>
      <c r="AM47">
        <f t="shared" si="39"/>
        <v>287.86847057342527</v>
      </c>
      <c r="AN47">
        <f t="shared" si="40"/>
        <v>284.46925201416013</v>
      </c>
      <c r="AO47">
        <f t="shared" si="41"/>
        <v>240.07987744629645</v>
      </c>
      <c r="AP47">
        <f t="shared" si="42"/>
        <v>0.86644653629476054</v>
      </c>
      <c r="AQ47">
        <f t="shared" si="43"/>
        <v>1.6806084721608037</v>
      </c>
      <c r="AR47">
        <f t="shared" si="44"/>
        <v>23.901966411385587</v>
      </c>
      <c r="AS47">
        <f t="shared" si="45"/>
        <v>17.065365154061368</v>
      </c>
      <c r="AT47">
        <f t="shared" si="46"/>
        <v>13.018861293792725</v>
      </c>
      <c r="AU47">
        <f t="shared" si="47"/>
        <v>1.5049807325943587</v>
      </c>
      <c r="AV47">
        <f t="shared" si="48"/>
        <v>0.17479906007303611</v>
      </c>
      <c r="AW47">
        <f t="shared" si="49"/>
        <v>0.4806989431786351</v>
      </c>
      <c r="AX47">
        <f t="shared" si="50"/>
        <v>1.0242817894157237</v>
      </c>
      <c r="AY47">
        <f t="shared" si="51"/>
        <v>0.11022464310697538</v>
      </c>
      <c r="AZ47">
        <f t="shared" si="52"/>
        <v>19.517890375422024</v>
      </c>
      <c r="BA47">
        <f t="shared" si="53"/>
        <v>0.71856915838800517</v>
      </c>
      <c r="BB47">
        <f t="shared" si="54"/>
        <v>31.951243725026192</v>
      </c>
      <c r="BC47">
        <f t="shared" si="55"/>
        <v>381.08762270610816</v>
      </c>
      <c r="BD47">
        <f t="shared" si="56"/>
        <v>9.2040268511586493E-3</v>
      </c>
      <c r="BE47">
        <f>AVERAGE(E33:E47)</f>
        <v>10.959420547053019</v>
      </c>
      <c r="BF47">
        <f>AVERAGE(O33:O47)</f>
        <v>11.311978276570638</v>
      </c>
      <c r="BG47">
        <f>AVERAGE(P33:P47)</f>
        <v>14.717026011149089</v>
      </c>
      <c r="BH47" t="e">
        <f>AVERAGE(B33:B47)</f>
        <v>#DIV/0!</v>
      </c>
      <c r="BI47">
        <f t="shared" ref="BI47:DJ47" si="57">AVERAGE(C33:C47)</f>
        <v>1219.0333324608703</v>
      </c>
      <c r="BJ47">
        <f t="shared" si="57"/>
        <v>0</v>
      </c>
      <c r="BK47">
        <f t="shared" si="57"/>
        <v>10.959420547053019</v>
      </c>
      <c r="BL47">
        <f t="shared" si="57"/>
        <v>0.18617049017029469</v>
      </c>
      <c r="BM47">
        <f t="shared" si="57"/>
        <v>277.67051135198363</v>
      </c>
      <c r="BN47">
        <f t="shared" si="57"/>
        <v>3.0279642173293535</v>
      </c>
      <c r="BO47">
        <f t="shared" si="57"/>
        <v>1.199835091474371</v>
      </c>
      <c r="BP47">
        <f t="shared" si="57"/>
        <v>14.717026011149089</v>
      </c>
      <c r="BQ47">
        <f t="shared" si="57"/>
        <v>6</v>
      </c>
      <c r="BR47">
        <f t="shared" si="57"/>
        <v>1.4200000166893005</v>
      </c>
      <c r="BS47">
        <f t="shared" si="57"/>
        <v>1</v>
      </c>
      <c r="BT47">
        <f t="shared" si="57"/>
        <v>2.8400000333786011</v>
      </c>
      <c r="BU47">
        <f t="shared" si="57"/>
        <v>11.311978276570638</v>
      </c>
      <c r="BV47">
        <f t="shared" si="57"/>
        <v>14.717026011149089</v>
      </c>
      <c r="BW47">
        <f t="shared" si="57"/>
        <v>10.021782302856446</v>
      </c>
      <c r="BX47">
        <f t="shared" si="57"/>
        <v>400.80008341471353</v>
      </c>
      <c r="BY47">
        <f t="shared" si="57"/>
        <v>386.26922607421875</v>
      </c>
      <c r="BZ47">
        <f t="shared" si="57"/>
        <v>3.2326652685801189</v>
      </c>
      <c r="CA47">
        <f t="shared" si="57"/>
        <v>6.8354402224222817</v>
      </c>
      <c r="CB47">
        <f t="shared" si="57"/>
        <v>16.898689651489256</v>
      </c>
      <c r="CC47">
        <f t="shared" si="57"/>
        <v>35.732120768229166</v>
      </c>
      <c r="CD47">
        <f t="shared" si="57"/>
        <v>500.82506510416664</v>
      </c>
      <c r="CE47">
        <f t="shared" si="57"/>
        <v>1500.5529703776042</v>
      </c>
      <c r="CF47">
        <f t="shared" si="57"/>
        <v>58.566758473714195</v>
      </c>
      <c r="CG47">
        <f t="shared" si="57"/>
        <v>70.312484741210938</v>
      </c>
      <c r="CH47">
        <f t="shared" si="57"/>
        <v>-2.4852607250213623</v>
      </c>
      <c r="CI47">
        <f t="shared" si="57"/>
        <v>0.27397525310516357</v>
      </c>
      <c r="CJ47">
        <f t="shared" si="57"/>
        <v>0.93333333730697632</v>
      </c>
      <c r="CK47">
        <f t="shared" si="57"/>
        <v>-0.21956524252891541</v>
      </c>
      <c r="CL47">
        <f t="shared" si="57"/>
        <v>2.737391471862793</v>
      </c>
      <c r="CM47">
        <f t="shared" si="57"/>
        <v>1</v>
      </c>
      <c r="CN47">
        <f t="shared" si="57"/>
        <v>0</v>
      </c>
      <c r="CO47">
        <f t="shared" si="57"/>
        <v>0.15999999642372131</v>
      </c>
      <c r="CP47">
        <f t="shared" si="57"/>
        <v>111115</v>
      </c>
      <c r="CQ47">
        <f t="shared" si="57"/>
        <v>0.8347084418402777</v>
      </c>
      <c r="CR47">
        <f t="shared" si="57"/>
        <v>3.027964217329353E-3</v>
      </c>
      <c r="CS47">
        <f t="shared" si="57"/>
        <v>287.86702601114916</v>
      </c>
      <c r="CT47">
        <f t="shared" si="57"/>
        <v>284.46197827657068</v>
      </c>
      <c r="CU47">
        <f t="shared" si="57"/>
        <v>240.08846989402107</v>
      </c>
      <c r="CV47">
        <f t="shared" si="57"/>
        <v>0.86671477112253248</v>
      </c>
      <c r="CW47">
        <f t="shared" si="57"/>
        <v>1.6804518780137621</v>
      </c>
      <c r="CX47">
        <f t="shared" si="57"/>
        <v>23.899765223361943</v>
      </c>
      <c r="CY47">
        <f t="shared" si="57"/>
        <v>17.064325000939661</v>
      </c>
      <c r="CZ47">
        <f t="shared" si="57"/>
        <v>13.014502143859863</v>
      </c>
      <c r="DA47">
        <f t="shared" si="57"/>
        <v>1.5045519141822474</v>
      </c>
      <c r="DB47">
        <f t="shared" si="57"/>
        <v>0.17471724821258869</v>
      </c>
      <c r="DC47">
        <f t="shared" si="57"/>
        <v>0.48061678653939105</v>
      </c>
      <c r="DD47">
        <f t="shared" si="57"/>
        <v>1.0239351276428563</v>
      </c>
      <c r="DE47">
        <f t="shared" si="57"/>
        <v>0.11017259429322292</v>
      </c>
      <c r="DF47">
        <f t="shared" si="57"/>
        <v>19.523703654645544</v>
      </c>
      <c r="DG47">
        <f t="shared" si="57"/>
        <v>0.71885224341867426</v>
      </c>
      <c r="DH47">
        <f t="shared" si="57"/>
        <v>31.947151975817807</v>
      </c>
      <c r="DI47">
        <f t="shared" si="57"/>
        <v>381.0596424247002</v>
      </c>
      <c r="DJ47">
        <f t="shared" si="57"/>
        <v>9.1881305347342283E-3</v>
      </c>
    </row>
    <row r="48" spans="1:114" x14ac:dyDescent="0.25">
      <c r="A48" s="1" t="s">
        <v>9</v>
      </c>
      <c r="B48" s="1" t="s">
        <v>92</v>
      </c>
    </row>
    <row r="49" spans="1:114" x14ac:dyDescent="0.25">
      <c r="A49" s="1" t="s">
        <v>9</v>
      </c>
      <c r="B49" s="1" t="s">
        <v>93</v>
      </c>
    </row>
    <row r="50" spans="1:114" x14ac:dyDescent="0.25">
      <c r="A50" s="1">
        <v>31</v>
      </c>
      <c r="B50" s="1" t="s">
        <v>94</v>
      </c>
      <c r="C50" s="1">
        <v>1451.9999992847443</v>
      </c>
      <c r="D50" s="1">
        <v>0</v>
      </c>
      <c r="E50">
        <f t="shared" ref="E50:E64" si="58">(R50-S50*(1000-T50)/(1000-U50))*AK50</f>
        <v>11.365614715003936</v>
      </c>
      <c r="F50">
        <f t="shared" ref="F50:F64" si="59">IF(AV50&lt;&gt;0,1/(1/AV50-1/N50),0)</f>
        <v>0.17974935319637481</v>
      </c>
      <c r="G50">
        <f t="shared" ref="G50:G64" si="60">((AY50-AL50/2)*S50-E50)/(AY50+AL50/2)</f>
        <v>267.80839312549682</v>
      </c>
      <c r="H50">
        <f t="shared" ref="H50:H64" si="61">AL50*1000</f>
        <v>3.322338949812313</v>
      </c>
      <c r="I50">
        <f t="shared" ref="I50:I64" si="62">(AQ50-AW50)</f>
        <v>1.356367208449569</v>
      </c>
      <c r="J50">
        <f t="shared" ref="J50:J64" si="63">(P50+AP50*D50)</f>
        <v>17.256685256958008</v>
      </c>
      <c r="K50" s="1">
        <v>6</v>
      </c>
      <c r="L50">
        <f t="shared" ref="L50:L64" si="64">(K50*AE50+AF50)</f>
        <v>1.4200000166893005</v>
      </c>
      <c r="M50" s="1">
        <v>1</v>
      </c>
      <c r="N50">
        <f t="shared" ref="N50:N64" si="65">L50*(M50+1)*(M50+1)/(M50*M50+1)</f>
        <v>2.8400000333786011</v>
      </c>
      <c r="O50" s="1">
        <v>15.516213417053223</v>
      </c>
      <c r="P50" s="1">
        <v>17.256685256958008</v>
      </c>
      <c r="Q50" s="1">
        <v>15.096805572509766</v>
      </c>
      <c r="R50" s="1">
        <v>399.80307006835937</v>
      </c>
      <c r="S50" s="1">
        <v>384.62979125976562</v>
      </c>
      <c r="T50" s="1">
        <v>4.8664097785949707</v>
      </c>
      <c r="U50" s="1">
        <v>8.8183450698852539</v>
      </c>
      <c r="V50" s="1">
        <v>19.342090606689453</v>
      </c>
      <c r="W50" s="1">
        <v>35.04949951171875</v>
      </c>
      <c r="X50" s="1">
        <v>499.9638671875</v>
      </c>
      <c r="Y50" s="1">
        <v>1498.3875732421875</v>
      </c>
      <c r="Z50" s="1">
        <v>63.932418823242188</v>
      </c>
      <c r="AA50" s="1">
        <v>70.313972473144531</v>
      </c>
      <c r="AB50" s="1">
        <v>-2.6569831371307373</v>
      </c>
      <c r="AC50" s="1">
        <v>0.26882541179656982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ref="AK50:AK64" si="66">X50*0.000001/(K50*0.0001)</f>
        <v>0.83327311197916654</v>
      </c>
      <c r="AL50">
        <f t="shared" ref="AL50:AL64" si="67">(U50-T50)/(1000-U50)*AK50</f>
        <v>3.3223389498123132E-3</v>
      </c>
      <c r="AM50">
        <f t="shared" ref="AM50:AM64" si="68">(P50+273.15)</f>
        <v>290.40668525695799</v>
      </c>
      <c r="AN50">
        <f t="shared" ref="AN50:AN64" si="69">(O50+273.15)</f>
        <v>288.6662134170532</v>
      </c>
      <c r="AO50">
        <f t="shared" ref="AO50:AO64" si="70">(Y50*AG50+Z50*AH50)*AI50</f>
        <v>239.74200636009846</v>
      </c>
      <c r="AP50">
        <f t="shared" ref="AP50:AP64" si="71">((AO50+0.00000010773*(AN50^4-AM50^4))-AL50*44100)/(L50*51.4+0.00000043092*AM50^3)</f>
        <v>0.89802053890661671</v>
      </c>
      <c r="AQ50">
        <f t="shared" ref="AQ50:AQ64" si="72">0.61365*EXP(17.502*J50/(240.97+J50))</f>
        <v>1.9764200809521706</v>
      </c>
      <c r="AR50">
        <f t="shared" ref="AR50:AR64" si="73">AQ50*1000/AA50</f>
        <v>28.108496952110585</v>
      </c>
      <c r="AS50">
        <f t="shared" ref="AS50:AS64" si="74">(AR50-U50)</f>
        <v>19.290151882225331</v>
      </c>
      <c r="AT50">
        <f t="shared" ref="AT50:AT64" si="75">IF(D50,P50,(O50+P50)/2)</f>
        <v>16.386449337005615</v>
      </c>
      <c r="AU50">
        <f t="shared" ref="AU50:AU64" si="76">0.61365*EXP(17.502*AT50/(240.97+AT50))</f>
        <v>1.8702276549054999</v>
      </c>
      <c r="AV50">
        <f t="shared" ref="AV50:AV64" si="77">IF(AS50&lt;&gt;0,(1000-(AR50+U50)/2)/AS50*AL50,0)</f>
        <v>0.16904984610543666</v>
      </c>
      <c r="AW50">
        <f t="shared" ref="AW50:AW64" si="78">U50*AA50/1000</f>
        <v>0.62005287250260155</v>
      </c>
      <c r="AX50">
        <f t="shared" ref="AX50:AX64" si="79">(AU50-AW50)</f>
        <v>1.2501747824028984</v>
      </c>
      <c r="AY50">
        <f t="shared" ref="AY50:AY64" si="80">1/(1.6/F50+1.37/N50)</f>
        <v>0.10656802015722475</v>
      </c>
      <c r="AZ50">
        <f t="shared" ref="AZ50:AZ64" si="81">G50*AA50*0.001</f>
        <v>18.830671982303251</v>
      </c>
      <c r="BA50">
        <f t="shared" ref="BA50:BA64" si="82">G50/S50</f>
        <v>0.69627574153409333</v>
      </c>
      <c r="BB50">
        <f t="shared" ref="BB50:BB64" si="83">(1-AL50*AA50/AQ50/F50)*100</f>
        <v>34.243456218712417</v>
      </c>
      <c r="BC50">
        <f t="shared" ref="BC50:BC64" si="84">(S50-E50/(N50/1.35))</f>
        <v>379.22712235662414</v>
      </c>
      <c r="BD50">
        <f t="shared" ref="BD50:BD64" si="85">E50*BB50/100/BC50</f>
        <v>1.0262924430969107E-2</v>
      </c>
    </row>
    <row r="51" spans="1:114" x14ac:dyDescent="0.25">
      <c r="A51" s="1">
        <v>32</v>
      </c>
      <c r="B51" s="1" t="s">
        <v>95</v>
      </c>
      <c r="C51" s="1">
        <v>1451.9999992847443</v>
      </c>
      <c r="D51" s="1">
        <v>0</v>
      </c>
      <c r="E51">
        <f t="shared" si="58"/>
        <v>11.365614715003936</v>
      </c>
      <c r="F51">
        <f t="shared" si="59"/>
        <v>0.17974935319637481</v>
      </c>
      <c r="G51">
        <f t="shared" si="60"/>
        <v>267.80839312549682</v>
      </c>
      <c r="H51">
        <f t="shared" si="61"/>
        <v>3.322338949812313</v>
      </c>
      <c r="I51">
        <f t="shared" si="62"/>
        <v>1.356367208449569</v>
      </c>
      <c r="J51">
        <f t="shared" si="63"/>
        <v>17.256685256958008</v>
      </c>
      <c r="K51" s="1">
        <v>6</v>
      </c>
      <c r="L51">
        <f t="shared" si="64"/>
        <v>1.4200000166893005</v>
      </c>
      <c r="M51" s="1">
        <v>1</v>
      </c>
      <c r="N51">
        <f t="shared" si="65"/>
        <v>2.8400000333786011</v>
      </c>
      <c r="O51" s="1">
        <v>15.516213417053223</v>
      </c>
      <c r="P51" s="1">
        <v>17.256685256958008</v>
      </c>
      <c r="Q51" s="1">
        <v>15.096805572509766</v>
      </c>
      <c r="R51" s="1">
        <v>399.80307006835937</v>
      </c>
      <c r="S51" s="1">
        <v>384.62979125976562</v>
      </c>
      <c r="T51" s="1">
        <v>4.8664097785949707</v>
      </c>
      <c r="U51" s="1">
        <v>8.8183450698852539</v>
      </c>
      <c r="V51" s="1">
        <v>19.342090606689453</v>
      </c>
      <c r="W51" s="1">
        <v>35.04949951171875</v>
      </c>
      <c r="X51" s="1">
        <v>499.9638671875</v>
      </c>
      <c r="Y51" s="1">
        <v>1498.3875732421875</v>
      </c>
      <c r="Z51" s="1">
        <v>63.932418823242188</v>
      </c>
      <c r="AA51" s="1">
        <v>70.313972473144531</v>
      </c>
      <c r="AB51" s="1">
        <v>-2.6569831371307373</v>
      </c>
      <c r="AC51" s="1">
        <v>0.26882541179656982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66"/>
        <v>0.83327311197916654</v>
      </c>
      <c r="AL51">
        <f t="shared" si="67"/>
        <v>3.3223389498123132E-3</v>
      </c>
      <c r="AM51">
        <f t="shared" si="68"/>
        <v>290.40668525695799</v>
      </c>
      <c r="AN51">
        <f t="shared" si="69"/>
        <v>288.6662134170532</v>
      </c>
      <c r="AO51">
        <f t="shared" si="70"/>
        <v>239.74200636009846</v>
      </c>
      <c r="AP51">
        <f t="shared" si="71"/>
        <v>0.89802053890661671</v>
      </c>
      <c r="AQ51">
        <f t="shared" si="72"/>
        <v>1.9764200809521706</v>
      </c>
      <c r="AR51">
        <f t="shared" si="73"/>
        <v>28.108496952110585</v>
      </c>
      <c r="AS51">
        <f t="shared" si="74"/>
        <v>19.290151882225331</v>
      </c>
      <c r="AT51">
        <f t="shared" si="75"/>
        <v>16.386449337005615</v>
      </c>
      <c r="AU51">
        <f t="shared" si="76"/>
        <v>1.8702276549054999</v>
      </c>
      <c r="AV51">
        <f t="shared" si="77"/>
        <v>0.16904984610543666</v>
      </c>
      <c r="AW51">
        <f t="shared" si="78"/>
        <v>0.62005287250260155</v>
      </c>
      <c r="AX51">
        <f t="shared" si="79"/>
        <v>1.2501747824028984</v>
      </c>
      <c r="AY51">
        <f t="shared" si="80"/>
        <v>0.10656802015722475</v>
      </c>
      <c r="AZ51">
        <f t="shared" si="81"/>
        <v>18.830671982303251</v>
      </c>
      <c r="BA51">
        <f t="shared" si="82"/>
        <v>0.69627574153409333</v>
      </c>
      <c r="BB51">
        <f t="shared" si="83"/>
        <v>34.243456218712417</v>
      </c>
      <c r="BC51">
        <f t="shared" si="84"/>
        <v>379.22712235662414</v>
      </c>
      <c r="BD51">
        <f t="shared" si="85"/>
        <v>1.0262924430969107E-2</v>
      </c>
    </row>
    <row r="52" spans="1:114" x14ac:dyDescent="0.25">
      <c r="A52" s="1">
        <v>33</v>
      </c>
      <c r="B52" s="1" t="s">
        <v>95</v>
      </c>
      <c r="C52" s="1">
        <v>1451.9999992847443</v>
      </c>
      <c r="D52" s="1">
        <v>0</v>
      </c>
      <c r="E52">
        <f t="shared" si="58"/>
        <v>11.365614715003936</v>
      </c>
      <c r="F52">
        <f t="shared" si="59"/>
        <v>0.17974935319637481</v>
      </c>
      <c r="G52">
        <f t="shared" si="60"/>
        <v>267.80839312549682</v>
      </c>
      <c r="H52">
        <f t="shared" si="61"/>
        <v>3.322338949812313</v>
      </c>
      <c r="I52">
        <f t="shared" si="62"/>
        <v>1.356367208449569</v>
      </c>
      <c r="J52">
        <f t="shared" si="63"/>
        <v>17.256685256958008</v>
      </c>
      <c r="K52" s="1">
        <v>6</v>
      </c>
      <c r="L52">
        <f t="shared" si="64"/>
        <v>1.4200000166893005</v>
      </c>
      <c r="M52" s="1">
        <v>1</v>
      </c>
      <c r="N52">
        <f t="shared" si="65"/>
        <v>2.8400000333786011</v>
      </c>
      <c r="O52" s="1">
        <v>15.516213417053223</v>
      </c>
      <c r="P52" s="1">
        <v>17.256685256958008</v>
      </c>
      <c r="Q52" s="1">
        <v>15.096805572509766</v>
      </c>
      <c r="R52" s="1">
        <v>399.80307006835937</v>
      </c>
      <c r="S52" s="1">
        <v>384.62979125976562</v>
      </c>
      <c r="T52" s="1">
        <v>4.8664097785949707</v>
      </c>
      <c r="U52" s="1">
        <v>8.8183450698852539</v>
      </c>
      <c r="V52" s="1">
        <v>19.342090606689453</v>
      </c>
      <c r="W52" s="1">
        <v>35.04949951171875</v>
      </c>
      <c r="X52" s="1">
        <v>499.9638671875</v>
      </c>
      <c r="Y52" s="1">
        <v>1498.3875732421875</v>
      </c>
      <c r="Z52" s="1">
        <v>63.932418823242188</v>
      </c>
      <c r="AA52" s="1">
        <v>70.313972473144531</v>
      </c>
      <c r="AB52" s="1">
        <v>-2.6569831371307373</v>
      </c>
      <c r="AC52" s="1">
        <v>0.26882541179656982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0.83327311197916654</v>
      </c>
      <c r="AL52">
        <f t="shared" si="67"/>
        <v>3.3223389498123132E-3</v>
      </c>
      <c r="AM52">
        <f t="shared" si="68"/>
        <v>290.40668525695799</v>
      </c>
      <c r="AN52">
        <f t="shared" si="69"/>
        <v>288.6662134170532</v>
      </c>
      <c r="AO52">
        <f t="shared" si="70"/>
        <v>239.74200636009846</v>
      </c>
      <c r="AP52">
        <f t="shared" si="71"/>
        <v>0.89802053890661671</v>
      </c>
      <c r="AQ52">
        <f t="shared" si="72"/>
        <v>1.9764200809521706</v>
      </c>
      <c r="AR52">
        <f t="shared" si="73"/>
        <v>28.108496952110585</v>
      </c>
      <c r="AS52">
        <f t="shared" si="74"/>
        <v>19.290151882225331</v>
      </c>
      <c r="AT52">
        <f t="shared" si="75"/>
        <v>16.386449337005615</v>
      </c>
      <c r="AU52">
        <f t="shared" si="76"/>
        <v>1.8702276549054999</v>
      </c>
      <c r="AV52">
        <f t="shared" si="77"/>
        <v>0.16904984610543666</v>
      </c>
      <c r="AW52">
        <f t="shared" si="78"/>
        <v>0.62005287250260155</v>
      </c>
      <c r="AX52">
        <f t="shared" si="79"/>
        <v>1.2501747824028984</v>
      </c>
      <c r="AY52">
        <f t="shared" si="80"/>
        <v>0.10656802015722475</v>
      </c>
      <c r="AZ52">
        <f t="shared" si="81"/>
        <v>18.830671982303251</v>
      </c>
      <c r="BA52">
        <f t="shared" si="82"/>
        <v>0.69627574153409333</v>
      </c>
      <c r="BB52">
        <f t="shared" si="83"/>
        <v>34.243456218712417</v>
      </c>
      <c r="BC52">
        <f t="shared" si="84"/>
        <v>379.22712235662414</v>
      </c>
      <c r="BD52">
        <f t="shared" si="85"/>
        <v>1.0262924430969107E-2</v>
      </c>
    </row>
    <row r="53" spans="1:114" x14ac:dyDescent="0.25">
      <c r="A53" s="1">
        <v>34</v>
      </c>
      <c r="B53" s="1" t="s">
        <v>96</v>
      </c>
      <c r="C53" s="1">
        <v>1452.4999992735684</v>
      </c>
      <c r="D53" s="1">
        <v>0</v>
      </c>
      <c r="E53">
        <f t="shared" si="58"/>
        <v>11.357726576467632</v>
      </c>
      <c r="F53">
        <f t="shared" si="59"/>
        <v>0.17981087704288734</v>
      </c>
      <c r="G53">
        <f t="shared" si="60"/>
        <v>267.92364125050847</v>
      </c>
      <c r="H53">
        <f t="shared" si="61"/>
        <v>3.3229591165869086</v>
      </c>
      <c r="I53">
        <f t="shared" si="62"/>
        <v>1.3561846955511161</v>
      </c>
      <c r="J53">
        <f t="shared" si="63"/>
        <v>17.255731582641602</v>
      </c>
      <c r="K53" s="1">
        <v>6</v>
      </c>
      <c r="L53">
        <f t="shared" si="64"/>
        <v>1.4200000166893005</v>
      </c>
      <c r="M53" s="1">
        <v>1</v>
      </c>
      <c r="N53">
        <f t="shared" si="65"/>
        <v>2.8400000333786011</v>
      </c>
      <c r="O53" s="1">
        <v>15.516857147216797</v>
      </c>
      <c r="P53" s="1">
        <v>17.255731582641602</v>
      </c>
      <c r="Q53" s="1">
        <v>15.097578048706055</v>
      </c>
      <c r="R53" s="1">
        <v>399.80120849609375</v>
      </c>
      <c r="S53" s="1">
        <v>384.63693237304687</v>
      </c>
      <c r="T53" s="1">
        <v>4.8665351867675781</v>
      </c>
      <c r="U53" s="1">
        <v>8.8192434310913086</v>
      </c>
      <c r="V53" s="1">
        <v>19.341793060302734</v>
      </c>
      <c r="W53" s="1">
        <v>35.051628112792969</v>
      </c>
      <c r="X53" s="1">
        <v>499.95895385742187</v>
      </c>
      <c r="Y53" s="1">
        <v>1498.396728515625</v>
      </c>
      <c r="Z53" s="1">
        <v>63.858543395996094</v>
      </c>
      <c r="AA53" s="1">
        <v>70.313987731933594</v>
      </c>
      <c r="AB53" s="1">
        <v>-2.6569831371307373</v>
      </c>
      <c r="AC53" s="1">
        <v>0.26882541179656982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0.83326492309570299</v>
      </c>
      <c r="AL53">
        <f t="shared" si="67"/>
        <v>3.3229591165869084E-3</v>
      </c>
      <c r="AM53">
        <f t="shared" si="68"/>
        <v>290.40573158264158</v>
      </c>
      <c r="AN53">
        <f t="shared" si="69"/>
        <v>288.66685714721677</v>
      </c>
      <c r="AO53">
        <f t="shared" si="70"/>
        <v>239.74347120381572</v>
      </c>
      <c r="AP53">
        <f t="shared" si="71"/>
        <v>0.89791216685711794</v>
      </c>
      <c r="AQ53">
        <f t="shared" si="72"/>
        <v>1.9763008699698061</v>
      </c>
      <c r="AR53">
        <f t="shared" si="73"/>
        <v>28.106795443095816</v>
      </c>
      <c r="AS53">
        <f t="shared" si="74"/>
        <v>19.287552012004507</v>
      </c>
      <c r="AT53">
        <f t="shared" si="75"/>
        <v>16.386294364929199</v>
      </c>
      <c r="AU53">
        <f t="shared" si="76"/>
        <v>1.8702091993725849</v>
      </c>
      <c r="AV53">
        <f t="shared" si="77"/>
        <v>0.16910426246932134</v>
      </c>
      <c r="AW53">
        <f t="shared" si="78"/>
        <v>0.62011617441869016</v>
      </c>
      <c r="AX53">
        <f t="shared" si="79"/>
        <v>1.2500930249538946</v>
      </c>
      <c r="AY53">
        <f t="shared" si="80"/>
        <v>0.10660262006516905</v>
      </c>
      <c r="AZ53">
        <f t="shared" si="81"/>
        <v>18.838779623983232</v>
      </c>
      <c r="BA53">
        <f t="shared" si="82"/>
        <v>0.69656244291865876</v>
      </c>
      <c r="BB53">
        <f t="shared" si="83"/>
        <v>34.249704993148875</v>
      </c>
      <c r="BC53">
        <f t="shared" si="84"/>
        <v>379.23801311317965</v>
      </c>
      <c r="BD53">
        <f t="shared" si="85"/>
        <v>1.0257378511282583E-2</v>
      </c>
    </row>
    <row r="54" spans="1:114" x14ac:dyDescent="0.25">
      <c r="A54" s="1">
        <v>35</v>
      </c>
      <c r="B54" s="1" t="s">
        <v>96</v>
      </c>
      <c r="C54" s="1">
        <v>1452.9999992623925</v>
      </c>
      <c r="D54" s="1">
        <v>0</v>
      </c>
      <c r="E54">
        <f t="shared" si="58"/>
        <v>11.411941786830113</v>
      </c>
      <c r="F54">
        <f t="shared" si="59"/>
        <v>0.179883803510205</v>
      </c>
      <c r="G54">
        <f t="shared" si="60"/>
        <v>267.43573965944029</v>
      </c>
      <c r="H54">
        <f t="shared" si="61"/>
        <v>3.3238088411440483</v>
      </c>
      <c r="I54">
        <f t="shared" si="62"/>
        <v>1.3560078598529408</v>
      </c>
      <c r="J54">
        <f t="shared" si="63"/>
        <v>17.255016326904297</v>
      </c>
      <c r="K54" s="1">
        <v>6</v>
      </c>
      <c r="L54">
        <f t="shared" si="64"/>
        <v>1.4200000166893005</v>
      </c>
      <c r="M54" s="1">
        <v>1</v>
      </c>
      <c r="N54">
        <f t="shared" si="65"/>
        <v>2.8400000333786011</v>
      </c>
      <c r="O54" s="1">
        <v>15.517823219299316</v>
      </c>
      <c r="P54" s="1">
        <v>17.255016326904297</v>
      </c>
      <c r="Q54" s="1">
        <v>15.098236083984375</v>
      </c>
      <c r="R54" s="1">
        <v>399.83712768554687</v>
      </c>
      <c r="S54" s="1">
        <v>384.6070556640625</v>
      </c>
      <c r="T54" s="1">
        <v>4.8666949272155762</v>
      </c>
      <c r="U54" s="1">
        <v>8.8205280303955078</v>
      </c>
      <c r="V54" s="1">
        <v>19.341140747070312</v>
      </c>
      <c r="W54" s="1">
        <v>35.054401397705078</v>
      </c>
      <c r="X54" s="1">
        <v>499.94387817382812</v>
      </c>
      <c r="Y54" s="1">
        <v>1498.433837890625</v>
      </c>
      <c r="Z54" s="1">
        <v>63.855510711669922</v>
      </c>
      <c r="AA54" s="1">
        <v>70.31365966796875</v>
      </c>
      <c r="AB54" s="1">
        <v>-2.6569831371307373</v>
      </c>
      <c r="AC54" s="1">
        <v>0.26882541179656982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0.83323979695638017</v>
      </c>
      <c r="AL54">
        <f t="shared" si="67"/>
        <v>3.3238088411440482E-3</v>
      </c>
      <c r="AM54">
        <f t="shared" si="68"/>
        <v>290.40501632690427</v>
      </c>
      <c r="AN54">
        <f t="shared" si="69"/>
        <v>288.66782321929929</v>
      </c>
      <c r="AO54">
        <f t="shared" si="70"/>
        <v>239.749408703683</v>
      </c>
      <c r="AP54">
        <f t="shared" si="71"/>
        <v>0.89774574919485706</v>
      </c>
      <c r="AQ54">
        <f t="shared" si="72"/>
        <v>1.9762114658739491</v>
      </c>
      <c r="AR54">
        <f t="shared" si="73"/>
        <v>28.105655077632214</v>
      </c>
      <c r="AS54">
        <f t="shared" si="74"/>
        <v>19.285127047236706</v>
      </c>
      <c r="AT54">
        <f t="shared" si="75"/>
        <v>16.386419773101807</v>
      </c>
      <c r="AU54">
        <f t="shared" si="76"/>
        <v>1.8702241341453403</v>
      </c>
      <c r="AV54">
        <f t="shared" si="77"/>
        <v>0.16916876130559005</v>
      </c>
      <c r="AW54">
        <f t="shared" si="78"/>
        <v>0.62020360602100844</v>
      </c>
      <c r="AX54">
        <f t="shared" si="79"/>
        <v>1.250020528124332</v>
      </c>
      <c r="AY54">
        <f t="shared" si="80"/>
        <v>0.10664363102559551</v>
      </c>
      <c r="AZ54">
        <f t="shared" si="81"/>
        <v>18.804385581465375</v>
      </c>
      <c r="BA54">
        <f t="shared" si="82"/>
        <v>0.6953479810652089</v>
      </c>
      <c r="BB54">
        <f t="shared" si="83"/>
        <v>34.256886966463142</v>
      </c>
      <c r="BC54">
        <f t="shared" si="84"/>
        <v>379.18236508971319</v>
      </c>
      <c r="BD54">
        <f t="shared" si="85"/>
        <v>1.0310015334357709E-2</v>
      </c>
    </row>
    <row r="55" spans="1:114" x14ac:dyDescent="0.25">
      <c r="A55" s="1">
        <v>36</v>
      </c>
      <c r="B55" s="1" t="s">
        <v>97</v>
      </c>
      <c r="C55" s="1">
        <v>1453.4999992512167</v>
      </c>
      <c r="D55" s="1">
        <v>0</v>
      </c>
      <c r="E55">
        <f t="shared" si="58"/>
        <v>11.364747041506558</v>
      </c>
      <c r="F55">
        <f t="shared" si="59"/>
        <v>0.17978634625525697</v>
      </c>
      <c r="G55">
        <f t="shared" si="60"/>
        <v>267.86868106902068</v>
      </c>
      <c r="H55">
        <f t="shared" si="61"/>
        <v>3.3227795477427349</v>
      </c>
      <c r="I55">
        <f t="shared" si="62"/>
        <v>1.356289741291735</v>
      </c>
      <c r="J55">
        <f t="shared" si="63"/>
        <v>17.2568359375</v>
      </c>
      <c r="K55" s="1">
        <v>6</v>
      </c>
      <c r="L55">
        <f t="shared" si="64"/>
        <v>1.4200000166893005</v>
      </c>
      <c r="M55" s="1">
        <v>1</v>
      </c>
      <c r="N55">
        <f t="shared" si="65"/>
        <v>2.8400000333786011</v>
      </c>
      <c r="O55" s="1">
        <v>15.518867492675781</v>
      </c>
      <c r="P55" s="1">
        <v>17.2568359375</v>
      </c>
      <c r="Q55" s="1">
        <v>15.098332405090332</v>
      </c>
      <c r="R55" s="1">
        <v>399.83480834960937</v>
      </c>
      <c r="S55" s="1">
        <v>384.66192626953125</v>
      </c>
      <c r="T55" s="1">
        <v>4.8671388626098633</v>
      </c>
      <c r="U55" s="1">
        <v>8.8196744918823242</v>
      </c>
      <c r="V55" s="1">
        <v>19.34178352355957</v>
      </c>
      <c r="W55" s="1">
        <v>35.048976898193359</v>
      </c>
      <c r="X55" s="1">
        <v>499.95355224609375</v>
      </c>
      <c r="Y55" s="1">
        <v>1498.399658203125</v>
      </c>
      <c r="Z55" s="1">
        <v>64.029212951660156</v>
      </c>
      <c r="AA55" s="1">
        <v>70.314292907714844</v>
      </c>
      <c r="AB55" s="1">
        <v>-2.6569831371307373</v>
      </c>
      <c r="AC55" s="1">
        <v>0.26882541179656982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0.83325592041015617</v>
      </c>
      <c r="AL55">
        <f t="shared" si="67"/>
        <v>3.3227795477427349E-3</v>
      </c>
      <c r="AM55">
        <f t="shared" si="68"/>
        <v>290.40683593749998</v>
      </c>
      <c r="AN55">
        <f t="shared" si="69"/>
        <v>288.66886749267576</v>
      </c>
      <c r="AO55">
        <f t="shared" si="70"/>
        <v>239.74393995380524</v>
      </c>
      <c r="AP55">
        <f t="shared" si="71"/>
        <v>0.89812119519001388</v>
      </c>
      <c r="AQ55">
        <f t="shared" si="72"/>
        <v>1.9764389168646497</v>
      </c>
      <c r="AR55">
        <f t="shared" si="73"/>
        <v>28.108636738460266</v>
      </c>
      <c r="AS55">
        <f t="shared" si="74"/>
        <v>19.288962246577942</v>
      </c>
      <c r="AT55">
        <f t="shared" si="75"/>
        <v>16.387851715087891</v>
      </c>
      <c r="AU55">
        <f t="shared" si="76"/>
        <v>1.8703946705522219</v>
      </c>
      <c r="AV55">
        <f t="shared" si="77"/>
        <v>0.16908256584290401</v>
      </c>
      <c r="AW55">
        <f t="shared" si="78"/>
        <v>0.62014917557291482</v>
      </c>
      <c r="AX55">
        <f t="shared" si="79"/>
        <v>1.2502454949793069</v>
      </c>
      <c r="AY55">
        <f t="shared" si="80"/>
        <v>0.10658882453608268</v>
      </c>
      <c r="AZ55">
        <f t="shared" si="81"/>
        <v>18.834996901490371</v>
      </c>
      <c r="BA55">
        <f t="shared" si="82"/>
        <v>0.69637430370825426</v>
      </c>
      <c r="BB55">
        <f t="shared" si="83"/>
        <v>34.24859472649716</v>
      </c>
      <c r="BC55">
        <f t="shared" si="84"/>
        <v>379.25966981681501</v>
      </c>
      <c r="BD55">
        <f t="shared" si="85"/>
        <v>1.0262800043614307E-2</v>
      </c>
    </row>
    <row r="56" spans="1:114" x14ac:dyDescent="0.25">
      <c r="A56" s="1">
        <v>37</v>
      </c>
      <c r="B56" s="1" t="s">
        <v>97</v>
      </c>
      <c r="C56" s="1">
        <v>1453.9999992400408</v>
      </c>
      <c r="D56" s="1">
        <v>0</v>
      </c>
      <c r="E56">
        <f t="shared" si="58"/>
        <v>11.366224644980919</v>
      </c>
      <c r="F56">
        <f t="shared" si="59"/>
        <v>0.17982414879276495</v>
      </c>
      <c r="G56">
        <f t="shared" si="60"/>
        <v>267.87955788584532</v>
      </c>
      <c r="H56">
        <f t="shared" si="61"/>
        <v>3.3236158436442054</v>
      </c>
      <c r="I56">
        <f t="shared" si="62"/>
        <v>1.3563641397440951</v>
      </c>
      <c r="J56">
        <f t="shared" si="63"/>
        <v>17.257966995239258</v>
      </c>
      <c r="K56" s="1">
        <v>6</v>
      </c>
      <c r="L56">
        <f t="shared" si="64"/>
        <v>1.4200000166893005</v>
      </c>
      <c r="M56" s="1">
        <v>1</v>
      </c>
      <c r="N56">
        <f t="shared" si="65"/>
        <v>2.8400000333786011</v>
      </c>
      <c r="O56" s="1">
        <v>15.5201416015625</v>
      </c>
      <c r="P56" s="1">
        <v>17.257966995239258</v>
      </c>
      <c r="Q56" s="1">
        <v>15.098598480224609</v>
      </c>
      <c r="R56" s="1">
        <v>399.84161376953125</v>
      </c>
      <c r="S56" s="1">
        <v>384.66616821289062</v>
      </c>
      <c r="T56" s="1">
        <v>4.866978645324707</v>
      </c>
      <c r="U56" s="1">
        <v>8.8206062316894531</v>
      </c>
      <c r="V56" s="1">
        <v>19.33961296081543</v>
      </c>
      <c r="W56" s="1">
        <v>35.049896240234375</v>
      </c>
      <c r="X56" s="1">
        <v>499.9407958984375</v>
      </c>
      <c r="Y56" s="1">
        <v>1498.4052734375</v>
      </c>
      <c r="Z56" s="1">
        <v>64.195404052734375</v>
      </c>
      <c r="AA56" s="1">
        <v>70.314460754394531</v>
      </c>
      <c r="AB56" s="1">
        <v>-2.6569831371307373</v>
      </c>
      <c r="AC56" s="1">
        <v>0.26882541179656982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0.83323465983072909</v>
      </c>
      <c r="AL56">
        <f t="shared" si="67"/>
        <v>3.3236158436442055E-3</v>
      </c>
      <c r="AM56">
        <f t="shared" si="68"/>
        <v>290.40796699523924</v>
      </c>
      <c r="AN56">
        <f t="shared" si="69"/>
        <v>288.67014160156248</v>
      </c>
      <c r="AO56">
        <f t="shared" si="70"/>
        <v>239.74483839128516</v>
      </c>
      <c r="AP56">
        <f t="shared" si="71"/>
        <v>0.89770436157606748</v>
      </c>
      <c r="AQ56">
        <f t="shared" si="72"/>
        <v>1.9765803104521908</v>
      </c>
      <c r="AR56">
        <f t="shared" si="73"/>
        <v>28.110580515668079</v>
      </c>
      <c r="AS56">
        <f t="shared" si="74"/>
        <v>19.289974283978626</v>
      </c>
      <c r="AT56">
        <f t="shared" si="75"/>
        <v>16.389054298400879</v>
      </c>
      <c r="AU56">
        <f t="shared" si="76"/>
        <v>1.8705379021512434</v>
      </c>
      <c r="AV56">
        <f t="shared" si="77"/>
        <v>0.16911600072243882</v>
      </c>
      <c r="AW56">
        <f t="shared" si="78"/>
        <v>0.62021617070809587</v>
      </c>
      <c r="AX56">
        <f t="shared" si="79"/>
        <v>1.2503217314431474</v>
      </c>
      <c r="AY56">
        <f t="shared" si="80"/>
        <v>0.106610083699635</v>
      </c>
      <c r="AZ56">
        <f t="shared" si="81"/>
        <v>18.835806659868826</v>
      </c>
      <c r="BA56">
        <f t="shared" si="82"/>
        <v>0.69639490036355201</v>
      </c>
      <c r="BB56">
        <f t="shared" si="83"/>
        <v>34.250418481962143</v>
      </c>
      <c r="BC56">
        <f t="shared" si="84"/>
        <v>379.26320937824943</v>
      </c>
      <c r="BD56">
        <f t="shared" si="85"/>
        <v>1.0264585148894069E-2</v>
      </c>
    </row>
    <row r="57" spans="1:114" x14ac:dyDescent="0.25">
      <c r="A57" s="1">
        <v>38</v>
      </c>
      <c r="B57" s="1" t="s">
        <v>98</v>
      </c>
      <c r="C57" s="1">
        <v>1454.4999992288649</v>
      </c>
      <c r="D57" s="1">
        <v>0</v>
      </c>
      <c r="E57">
        <f t="shared" si="58"/>
        <v>11.394166856685514</v>
      </c>
      <c r="F57">
        <f t="shared" si="59"/>
        <v>0.17988344650115004</v>
      </c>
      <c r="G57">
        <f t="shared" si="60"/>
        <v>267.63552203707138</v>
      </c>
      <c r="H57">
        <f t="shared" si="61"/>
        <v>3.3245950015457049</v>
      </c>
      <c r="I57">
        <f t="shared" si="62"/>
        <v>1.3563421824013344</v>
      </c>
      <c r="J57">
        <f t="shared" si="63"/>
        <v>17.258686065673828</v>
      </c>
      <c r="K57" s="1">
        <v>6</v>
      </c>
      <c r="L57">
        <f t="shared" si="64"/>
        <v>1.4200000166893005</v>
      </c>
      <c r="M57" s="1">
        <v>1</v>
      </c>
      <c r="N57">
        <f t="shared" si="65"/>
        <v>2.8400000333786011</v>
      </c>
      <c r="O57" s="1">
        <v>15.521475791931152</v>
      </c>
      <c r="P57" s="1">
        <v>17.258686065673828</v>
      </c>
      <c r="Q57" s="1">
        <v>15.099350929260254</v>
      </c>
      <c r="R57" s="1">
        <v>399.856689453125</v>
      </c>
      <c r="S57" s="1">
        <v>384.64651489257812</v>
      </c>
      <c r="T57" s="1">
        <v>4.8671908378601074</v>
      </c>
      <c r="U57" s="1">
        <v>8.8221902847290039</v>
      </c>
      <c r="V57" s="1">
        <v>19.338815689086914</v>
      </c>
      <c r="W57" s="1">
        <v>35.05322265625</v>
      </c>
      <c r="X57" s="1">
        <v>499.913818359375</v>
      </c>
      <c r="Y57" s="1">
        <v>1498.7613525390625</v>
      </c>
      <c r="Z57" s="1">
        <v>64.1656494140625</v>
      </c>
      <c r="AA57" s="1">
        <v>70.31451416015625</v>
      </c>
      <c r="AB57" s="1">
        <v>-2.6569831371307373</v>
      </c>
      <c r="AC57" s="1">
        <v>0.26882541179656982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0.83318969726562497</v>
      </c>
      <c r="AL57">
        <f t="shared" si="67"/>
        <v>3.324595001545705E-3</v>
      </c>
      <c r="AM57">
        <f t="shared" si="68"/>
        <v>290.40868606567381</v>
      </c>
      <c r="AN57">
        <f t="shared" si="69"/>
        <v>288.67147579193113</v>
      </c>
      <c r="AO57">
        <f t="shared" si="70"/>
        <v>239.80181104626172</v>
      </c>
      <c r="AP57">
        <f t="shared" si="71"/>
        <v>0.89794330970634584</v>
      </c>
      <c r="AQ57">
        <f t="shared" si="72"/>
        <v>1.9766702061005048</v>
      </c>
      <c r="AR57">
        <f t="shared" si="73"/>
        <v>28.111837644191333</v>
      </c>
      <c r="AS57">
        <f t="shared" si="74"/>
        <v>19.289647359462329</v>
      </c>
      <c r="AT57">
        <f t="shared" si="75"/>
        <v>16.39008092880249</v>
      </c>
      <c r="AU57">
        <f t="shared" si="76"/>
        <v>1.8706601848033668</v>
      </c>
      <c r="AV57">
        <f t="shared" si="77"/>
        <v>0.16916844556130564</v>
      </c>
      <c r="AW57">
        <f t="shared" si="78"/>
        <v>0.62032802369917039</v>
      </c>
      <c r="AX57">
        <f t="shared" si="79"/>
        <v>1.2503321611041964</v>
      </c>
      <c r="AY57">
        <f t="shared" si="80"/>
        <v>0.10664343026199212</v>
      </c>
      <c r="AZ57">
        <f t="shared" si="81"/>
        <v>18.818661704036465</v>
      </c>
      <c r="BA57">
        <f t="shared" si="82"/>
        <v>0.69579604045500087</v>
      </c>
      <c r="BB57">
        <f t="shared" si="83"/>
        <v>34.255668804340566</v>
      </c>
      <c r="BC57">
        <f t="shared" si="84"/>
        <v>379.2302736687264</v>
      </c>
      <c r="BD57">
        <f t="shared" si="85"/>
        <v>1.0292290284951501E-2</v>
      </c>
    </row>
    <row r="58" spans="1:114" x14ac:dyDescent="0.25">
      <c r="A58" s="1">
        <v>39</v>
      </c>
      <c r="B58" s="1" t="s">
        <v>98</v>
      </c>
      <c r="C58" s="1">
        <v>1454.999999217689</v>
      </c>
      <c r="D58" s="1">
        <v>0</v>
      </c>
      <c r="E58">
        <f t="shared" si="58"/>
        <v>11.428800216899866</v>
      </c>
      <c r="F58">
        <f t="shared" si="59"/>
        <v>0.17985757681255712</v>
      </c>
      <c r="G58">
        <f t="shared" si="60"/>
        <v>267.28761845772755</v>
      </c>
      <c r="H58">
        <f t="shared" si="61"/>
        <v>3.3247432545181645</v>
      </c>
      <c r="I58">
        <f t="shared" si="62"/>
        <v>1.3565876911215584</v>
      </c>
      <c r="J58">
        <f t="shared" si="63"/>
        <v>17.260562896728516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15.522273063659668</v>
      </c>
      <c r="P58" s="1">
        <v>17.260562896728516</v>
      </c>
      <c r="Q58" s="1">
        <v>15.099259376525879</v>
      </c>
      <c r="R58" s="1">
        <v>399.88592529296875</v>
      </c>
      <c r="S58" s="1">
        <v>384.63421630859375</v>
      </c>
      <c r="T58" s="1">
        <v>4.8668489456176758</v>
      </c>
      <c r="U58" s="1">
        <v>8.8220119476318359</v>
      </c>
      <c r="V58" s="1">
        <v>19.336523056030273</v>
      </c>
      <c r="W58" s="1">
        <v>35.050819396972656</v>
      </c>
      <c r="X58" s="1">
        <v>499.91552734375</v>
      </c>
      <c r="Y58" s="1">
        <v>1499.1895751953125</v>
      </c>
      <c r="Z58" s="1">
        <v>64.177459716796875</v>
      </c>
      <c r="AA58" s="1">
        <v>70.314704895019531</v>
      </c>
      <c r="AB58" s="1">
        <v>-2.6569831371307373</v>
      </c>
      <c r="AC58" s="1">
        <v>0.26882541179656982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0.83319254557291667</v>
      </c>
      <c r="AL58">
        <f t="shared" si="67"/>
        <v>3.3247432545181646E-3</v>
      </c>
      <c r="AM58">
        <f t="shared" si="68"/>
        <v>290.41056289672849</v>
      </c>
      <c r="AN58">
        <f t="shared" si="69"/>
        <v>288.67227306365965</v>
      </c>
      <c r="AO58">
        <f t="shared" si="70"/>
        <v>239.87032666973028</v>
      </c>
      <c r="AP58">
        <f t="shared" si="71"/>
        <v>0.8985447978875587</v>
      </c>
      <c r="AQ58">
        <f t="shared" si="72"/>
        <v>1.9769048577996275</v>
      </c>
      <c r="AR58">
        <f t="shared" si="73"/>
        <v>28.115098552303728</v>
      </c>
      <c r="AS58">
        <f t="shared" si="74"/>
        <v>19.293086604671892</v>
      </c>
      <c r="AT58">
        <f t="shared" si="75"/>
        <v>16.391417980194092</v>
      </c>
      <c r="AU58">
        <f t="shared" si="76"/>
        <v>1.8708194524351285</v>
      </c>
      <c r="AV58">
        <f t="shared" si="77"/>
        <v>0.16914556581319176</v>
      </c>
      <c r="AW58">
        <f t="shared" si="78"/>
        <v>0.62031716667806902</v>
      </c>
      <c r="AX58">
        <f t="shared" si="79"/>
        <v>1.2505022857570594</v>
      </c>
      <c r="AY58">
        <f t="shared" si="80"/>
        <v>0.10662888236528217</v>
      </c>
      <c r="AZ58">
        <f t="shared" si="81"/>
        <v>18.794250013947689</v>
      </c>
      <c r="BA58">
        <f t="shared" si="82"/>
        <v>0.6949137833418374</v>
      </c>
      <c r="BB58">
        <f t="shared" si="83"/>
        <v>34.250907112181928</v>
      </c>
      <c r="BC58">
        <f t="shared" si="84"/>
        <v>379.20151204398854</v>
      </c>
      <c r="BD58">
        <f t="shared" si="85"/>
        <v>1.0322922303835988E-2</v>
      </c>
    </row>
    <row r="59" spans="1:114" x14ac:dyDescent="0.25">
      <c r="A59" s="1">
        <v>40</v>
      </c>
      <c r="B59" s="1" t="s">
        <v>99</v>
      </c>
      <c r="C59" s="1">
        <v>1455.4999992065132</v>
      </c>
      <c r="D59" s="1">
        <v>0</v>
      </c>
      <c r="E59">
        <f t="shared" si="58"/>
        <v>11.426964041143627</v>
      </c>
      <c r="F59">
        <f t="shared" si="59"/>
        <v>0.17982394009149108</v>
      </c>
      <c r="G59">
        <f t="shared" si="60"/>
        <v>267.30155530180474</v>
      </c>
      <c r="H59">
        <f t="shared" si="61"/>
        <v>3.3245574741723019</v>
      </c>
      <c r="I59">
        <f t="shared" si="62"/>
        <v>1.3567456083257106</v>
      </c>
      <c r="J59">
        <f t="shared" si="63"/>
        <v>17.261909484863281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15.52287483215332</v>
      </c>
      <c r="P59" s="1">
        <v>17.261909484863281</v>
      </c>
      <c r="Q59" s="1">
        <v>15.099802017211914</v>
      </c>
      <c r="R59" s="1">
        <v>399.9013671875</v>
      </c>
      <c r="S59" s="1">
        <v>384.65167236328125</v>
      </c>
      <c r="T59" s="1">
        <v>4.8671860694885254</v>
      </c>
      <c r="U59" s="1">
        <v>8.8221807479858398</v>
      </c>
      <c r="V59" s="1">
        <v>19.337070465087891</v>
      </c>
      <c r="W59" s="1">
        <v>35.050056457519531</v>
      </c>
      <c r="X59" s="1">
        <v>499.90878295898437</v>
      </c>
      <c r="Y59" s="1">
        <v>1499.608642578125</v>
      </c>
      <c r="Z59" s="1">
        <v>64.111366271972656</v>
      </c>
      <c r="AA59" s="1">
        <v>70.314544677734375</v>
      </c>
      <c r="AB59" s="1">
        <v>-2.6569831371307373</v>
      </c>
      <c r="AC59" s="1">
        <v>0.26882541179656982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0.83318130493164055</v>
      </c>
      <c r="AL59">
        <f t="shared" si="67"/>
        <v>3.3245574741723018E-3</v>
      </c>
      <c r="AM59">
        <f t="shared" si="68"/>
        <v>290.41190948486326</v>
      </c>
      <c r="AN59">
        <f t="shared" si="69"/>
        <v>288.6728748321533</v>
      </c>
      <c r="AO59">
        <f t="shared" si="70"/>
        <v>239.93737744948157</v>
      </c>
      <c r="AP59">
        <f t="shared" si="71"/>
        <v>0.89934842654990754</v>
      </c>
      <c r="AQ59">
        <f t="shared" si="72"/>
        <v>1.977073230685009</v>
      </c>
      <c r="AR59">
        <f t="shared" si="73"/>
        <v>28.117557181751387</v>
      </c>
      <c r="AS59">
        <f t="shared" si="74"/>
        <v>19.295376433765547</v>
      </c>
      <c r="AT59">
        <f t="shared" si="75"/>
        <v>16.392392158508301</v>
      </c>
      <c r="AU59">
        <f t="shared" si="76"/>
        <v>1.8709355026465879</v>
      </c>
      <c r="AV59">
        <f t="shared" si="77"/>
        <v>0.16911581613654744</v>
      </c>
      <c r="AW59">
        <f t="shared" si="78"/>
        <v>0.62032762235929839</v>
      </c>
      <c r="AX59">
        <f t="shared" si="79"/>
        <v>1.2506078802872895</v>
      </c>
      <c r="AY59">
        <f t="shared" si="80"/>
        <v>0.10660996633273043</v>
      </c>
      <c r="AZ59">
        <f t="shared" si="81"/>
        <v>18.795187152696634</v>
      </c>
      <c r="BA59">
        <f t="shared" si="82"/>
        <v>0.69491847951554953</v>
      </c>
      <c r="BB59">
        <f t="shared" si="83"/>
        <v>34.248033052881212</v>
      </c>
      <c r="BC59">
        <f t="shared" si="84"/>
        <v>379.21984092869076</v>
      </c>
      <c r="BD59">
        <f t="shared" si="85"/>
        <v>1.0319898906575472E-2</v>
      </c>
    </row>
    <row r="60" spans="1:114" x14ac:dyDescent="0.25">
      <c r="A60" s="1">
        <v>41</v>
      </c>
      <c r="B60" s="1" t="s">
        <v>99</v>
      </c>
      <c r="C60" s="1">
        <v>1455.9999991953373</v>
      </c>
      <c r="D60" s="1">
        <v>0</v>
      </c>
      <c r="E60">
        <f t="shared" si="58"/>
        <v>11.417164697319123</v>
      </c>
      <c r="F60">
        <f t="shared" si="59"/>
        <v>0.17980502639694551</v>
      </c>
      <c r="G60">
        <f t="shared" si="60"/>
        <v>267.35629073229956</v>
      </c>
      <c r="H60">
        <f t="shared" si="61"/>
        <v>3.32430026071341</v>
      </c>
      <c r="I60">
        <f t="shared" si="62"/>
        <v>1.3567636964661565</v>
      </c>
      <c r="J60">
        <f t="shared" si="63"/>
        <v>17.261941909790039</v>
      </c>
      <c r="K60" s="1">
        <v>6</v>
      </c>
      <c r="L60">
        <f t="shared" si="64"/>
        <v>1.4200000166893005</v>
      </c>
      <c r="M60" s="1">
        <v>1</v>
      </c>
      <c r="N60">
        <f t="shared" si="65"/>
        <v>2.8400000333786011</v>
      </c>
      <c r="O60" s="1">
        <v>15.524317741394043</v>
      </c>
      <c r="P60" s="1">
        <v>17.261941909790039</v>
      </c>
      <c r="Q60" s="1">
        <v>15.099705696105957</v>
      </c>
      <c r="R60" s="1">
        <v>399.86306762695312</v>
      </c>
      <c r="S60" s="1">
        <v>384.6258544921875</v>
      </c>
      <c r="T60" s="1">
        <v>4.8674931526184082</v>
      </c>
      <c r="U60" s="1">
        <v>8.8220529556274414</v>
      </c>
      <c r="V60" s="1">
        <v>19.336347579956055</v>
      </c>
      <c r="W60" s="1">
        <v>35.0460205078125</v>
      </c>
      <c r="X60" s="1">
        <v>499.92514038085937</v>
      </c>
      <c r="Y60" s="1">
        <v>1499.9503173828125</v>
      </c>
      <c r="Z60" s="1">
        <v>64.14630126953125</v>
      </c>
      <c r="AA60" s="1">
        <v>70.313972473144531</v>
      </c>
      <c r="AB60" s="1">
        <v>-2.6569831371307373</v>
      </c>
      <c r="AC60" s="1">
        <v>0.26882541179656982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0.83320856730143211</v>
      </c>
      <c r="AL60">
        <f t="shared" si="67"/>
        <v>3.3243002607134101E-3</v>
      </c>
      <c r="AM60">
        <f t="shared" si="68"/>
        <v>290.41194190979002</v>
      </c>
      <c r="AN60">
        <f t="shared" si="69"/>
        <v>288.67431774139402</v>
      </c>
      <c r="AO60">
        <f t="shared" si="70"/>
        <v>239.99204541700965</v>
      </c>
      <c r="AP60">
        <f t="shared" si="71"/>
        <v>0.90031348073750217</v>
      </c>
      <c r="AQ60">
        <f t="shared" si="72"/>
        <v>1.9770772851447678</v>
      </c>
      <c r="AR60">
        <f t="shared" si="73"/>
        <v>28.117843660445804</v>
      </c>
      <c r="AS60">
        <f t="shared" si="74"/>
        <v>19.295790704818362</v>
      </c>
      <c r="AT60">
        <f t="shared" si="75"/>
        <v>16.393129825592041</v>
      </c>
      <c r="AU60">
        <f t="shared" si="76"/>
        <v>1.8710233823663736</v>
      </c>
      <c r="AV60">
        <f t="shared" si="77"/>
        <v>0.16909908780897279</v>
      </c>
      <c r="AW60">
        <f t="shared" si="78"/>
        <v>0.62031358867861131</v>
      </c>
      <c r="AX60">
        <f t="shared" si="79"/>
        <v>1.2507097936877623</v>
      </c>
      <c r="AY60">
        <f t="shared" si="80"/>
        <v>0.10659932981920213</v>
      </c>
      <c r="AZ60">
        <f t="shared" si="81"/>
        <v>18.798882867072937</v>
      </c>
      <c r="BA60">
        <f t="shared" si="82"/>
        <v>0.69510743391206453</v>
      </c>
      <c r="BB60">
        <f t="shared" si="83"/>
        <v>34.246874150147811</v>
      </c>
      <c r="BC60">
        <f t="shared" si="84"/>
        <v>379.19868119633207</v>
      </c>
      <c r="BD60">
        <f t="shared" si="85"/>
        <v>1.0311275379624937E-2</v>
      </c>
    </row>
    <row r="61" spans="1:114" x14ac:dyDescent="0.25">
      <c r="A61" s="1">
        <v>42</v>
      </c>
      <c r="B61" s="1" t="s">
        <v>100</v>
      </c>
      <c r="C61" s="1">
        <v>1456.4999991841614</v>
      </c>
      <c r="D61" s="1">
        <v>0</v>
      </c>
      <c r="E61">
        <f t="shared" si="58"/>
        <v>11.424893337935986</v>
      </c>
      <c r="F61">
        <f t="shared" si="59"/>
        <v>0.17967671510586555</v>
      </c>
      <c r="G61">
        <f t="shared" si="60"/>
        <v>267.2138777241716</v>
      </c>
      <c r="H61">
        <f t="shared" si="61"/>
        <v>3.3231533494242376</v>
      </c>
      <c r="I61">
        <f t="shared" si="62"/>
        <v>1.3572074599676123</v>
      </c>
      <c r="J61">
        <f t="shared" si="63"/>
        <v>17.264482498168945</v>
      </c>
      <c r="K61" s="1">
        <v>6</v>
      </c>
      <c r="L61">
        <f t="shared" si="64"/>
        <v>1.4200000166893005</v>
      </c>
      <c r="M61" s="1">
        <v>1</v>
      </c>
      <c r="N61">
        <f t="shared" si="65"/>
        <v>2.8400000333786011</v>
      </c>
      <c r="O61" s="1">
        <v>15.525454521179199</v>
      </c>
      <c r="P61" s="1">
        <v>17.264482498168945</v>
      </c>
      <c r="Q61" s="1">
        <v>15.099425315856934</v>
      </c>
      <c r="R61" s="1">
        <v>399.87490844726562</v>
      </c>
      <c r="S61" s="1">
        <v>384.6297607421875</v>
      </c>
      <c r="T61" s="1">
        <v>4.8672537803649902</v>
      </c>
      <c r="U61" s="1">
        <v>8.8202419281005859</v>
      </c>
      <c r="V61" s="1">
        <v>19.334026336669922</v>
      </c>
      <c r="W61" s="1">
        <v>35.036346435546875</v>
      </c>
      <c r="X61" s="1">
        <v>499.9522705078125</v>
      </c>
      <c r="Y61" s="1">
        <v>1500.2210693359375</v>
      </c>
      <c r="Z61" s="1">
        <v>64.156181335449219</v>
      </c>
      <c r="AA61" s="1">
        <v>70.314117431640625</v>
      </c>
      <c r="AB61" s="1">
        <v>-2.6569831371307373</v>
      </c>
      <c r="AC61" s="1">
        <v>0.26882541179656982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0.83325378417968732</v>
      </c>
      <c r="AL61">
        <f t="shared" si="67"/>
        <v>3.3231533494242375E-3</v>
      </c>
      <c r="AM61">
        <f t="shared" si="68"/>
        <v>290.41448249816892</v>
      </c>
      <c r="AN61">
        <f t="shared" si="69"/>
        <v>288.67545452117918</v>
      </c>
      <c r="AO61">
        <f t="shared" si="70"/>
        <v>240.03536572854136</v>
      </c>
      <c r="AP61">
        <f t="shared" si="71"/>
        <v>0.90125454008308614</v>
      </c>
      <c r="AQ61">
        <f t="shared" si="72"/>
        <v>1.9773949866755571</v>
      </c>
      <c r="AR61">
        <f t="shared" si="73"/>
        <v>28.122304010968783</v>
      </c>
      <c r="AS61">
        <f t="shared" si="74"/>
        <v>19.302062082868197</v>
      </c>
      <c r="AT61">
        <f t="shared" si="75"/>
        <v>16.394968509674072</v>
      </c>
      <c r="AU61">
        <f t="shared" si="76"/>
        <v>1.8712424441651405</v>
      </c>
      <c r="AV61">
        <f t="shared" si="77"/>
        <v>0.16898559660537135</v>
      </c>
      <c r="AW61">
        <f t="shared" si="78"/>
        <v>0.62018752670794497</v>
      </c>
      <c r="AX61">
        <f t="shared" si="79"/>
        <v>1.2510549174571954</v>
      </c>
      <c r="AY61">
        <f t="shared" si="80"/>
        <v>0.10652716823031502</v>
      </c>
      <c r="AZ61">
        <f t="shared" si="81"/>
        <v>18.788907977661459</v>
      </c>
      <c r="BA61">
        <f t="shared" si="82"/>
        <v>0.69473011450947419</v>
      </c>
      <c r="BB61">
        <f t="shared" si="83"/>
        <v>34.233052551750696</v>
      </c>
      <c r="BC61">
        <f t="shared" si="84"/>
        <v>379.19891362072991</v>
      </c>
      <c r="BD61">
        <f t="shared" si="85"/>
        <v>1.031408477153211E-2</v>
      </c>
    </row>
    <row r="62" spans="1:114" x14ac:dyDescent="0.25">
      <c r="A62" s="1">
        <v>43</v>
      </c>
      <c r="B62" s="1" t="s">
        <v>100</v>
      </c>
      <c r="C62" s="1">
        <v>1456.9999991729856</v>
      </c>
      <c r="D62" s="1">
        <v>0</v>
      </c>
      <c r="E62">
        <f t="shared" si="58"/>
        <v>11.386447138918157</v>
      </c>
      <c r="F62">
        <f t="shared" si="59"/>
        <v>0.17967608677324937</v>
      </c>
      <c r="G62">
        <f t="shared" si="60"/>
        <v>267.58363193786153</v>
      </c>
      <c r="H62">
        <f t="shared" si="61"/>
        <v>3.3238357003302834</v>
      </c>
      <c r="I62">
        <f t="shared" si="62"/>
        <v>1.3574971488725893</v>
      </c>
      <c r="J62">
        <f t="shared" si="63"/>
        <v>17.267066955566406</v>
      </c>
      <c r="K62" s="1">
        <v>6</v>
      </c>
      <c r="L62">
        <f t="shared" si="64"/>
        <v>1.4200000166893005</v>
      </c>
      <c r="M62" s="1">
        <v>1</v>
      </c>
      <c r="N62">
        <f t="shared" si="65"/>
        <v>2.8400000333786011</v>
      </c>
      <c r="O62" s="1">
        <v>15.52665901184082</v>
      </c>
      <c r="P62" s="1">
        <v>17.267066955566406</v>
      </c>
      <c r="Q62" s="1">
        <v>15.099587440490723</v>
      </c>
      <c r="R62" s="1">
        <v>399.84609985351562</v>
      </c>
      <c r="S62" s="1">
        <v>384.64712524414062</v>
      </c>
      <c r="T62" s="1">
        <v>4.8669652938842773</v>
      </c>
      <c r="U62" s="1">
        <v>8.8206548690795898</v>
      </c>
      <c r="V62" s="1">
        <v>19.33152961730957</v>
      </c>
      <c r="W62" s="1">
        <v>35.035537719726563</v>
      </c>
      <c r="X62" s="1">
        <v>499.96600341796875</v>
      </c>
      <c r="Y62" s="1">
        <v>1500.4886474609375</v>
      </c>
      <c r="Z62" s="1">
        <v>64.220314025878906</v>
      </c>
      <c r="AA62" s="1">
        <v>70.314628601074219</v>
      </c>
      <c r="AB62" s="1">
        <v>-2.6569831371307373</v>
      </c>
      <c r="AC62" s="1">
        <v>0.26882541179656982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0.83327667236328118</v>
      </c>
      <c r="AL62">
        <f t="shared" si="67"/>
        <v>3.3238357003302836E-3</v>
      </c>
      <c r="AM62">
        <f t="shared" si="68"/>
        <v>290.41706695556638</v>
      </c>
      <c r="AN62">
        <f t="shared" si="69"/>
        <v>288.6766590118408</v>
      </c>
      <c r="AO62">
        <f t="shared" si="70"/>
        <v>240.07817822758443</v>
      </c>
      <c r="AP62">
        <f t="shared" si="71"/>
        <v>0.90122670095213175</v>
      </c>
      <c r="AQ62">
        <f t="shared" si="72"/>
        <v>1.9777182200101775</v>
      </c>
      <c r="AR62">
        <f t="shared" si="73"/>
        <v>28.126696526133159</v>
      </c>
      <c r="AS62">
        <f t="shared" si="74"/>
        <v>19.306041657053569</v>
      </c>
      <c r="AT62">
        <f t="shared" si="75"/>
        <v>16.396862983703613</v>
      </c>
      <c r="AU62">
        <f t="shared" si="76"/>
        <v>1.8714681763605734</v>
      </c>
      <c r="AV62">
        <f t="shared" si="77"/>
        <v>0.16898504082209456</v>
      </c>
      <c r="AW62">
        <f t="shared" si="78"/>
        <v>0.62022107113758829</v>
      </c>
      <c r="AX62">
        <f t="shared" si="79"/>
        <v>1.2512471052229852</v>
      </c>
      <c r="AY62">
        <f t="shared" si="80"/>
        <v>0.10652681484635625</v>
      </c>
      <c r="AZ62">
        <f t="shared" si="81"/>
        <v>18.815043699437275</v>
      </c>
      <c r="BA62">
        <f t="shared" si="82"/>
        <v>0.69566003325261472</v>
      </c>
      <c r="BB62">
        <f t="shared" si="83"/>
        <v>34.229591329765263</v>
      </c>
      <c r="BC62">
        <f t="shared" si="84"/>
        <v>379.23455360439573</v>
      </c>
      <c r="BD62">
        <f t="shared" si="85"/>
        <v>1.0277371314369226E-2</v>
      </c>
    </row>
    <row r="63" spans="1:114" x14ac:dyDescent="0.25">
      <c r="A63" s="1">
        <v>44</v>
      </c>
      <c r="B63" s="1" t="s">
        <v>101</v>
      </c>
      <c r="C63" s="1">
        <v>1457.4999991618097</v>
      </c>
      <c r="D63" s="1">
        <v>0</v>
      </c>
      <c r="E63">
        <f t="shared" si="58"/>
        <v>11.432299987658942</v>
      </c>
      <c r="F63">
        <f t="shared" si="59"/>
        <v>0.17962454389198751</v>
      </c>
      <c r="G63">
        <f t="shared" si="60"/>
        <v>267.10772888297214</v>
      </c>
      <c r="H63">
        <f t="shared" si="61"/>
        <v>3.3238271632352934</v>
      </c>
      <c r="I63">
        <f t="shared" si="62"/>
        <v>1.3578469908973336</v>
      </c>
      <c r="J63">
        <f t="shared" si="63"/>
        <v>17.269975662231445</v>
      </c>
      <c r="K63" s="1">
        <v>6</v>
      </c>
      <c r="L63">
        <f t="shared" si="64"/>
        <v>1.4200000166893005</v>
      </c>
      <c r="M63" s="1">
        <v>1</v>
      </c>
      <c r="N63">
        <f t="shared" si="65"/>
        <v>2.8400000333786011</v>
      </c>
      <c r="O63" s="1">
        <v>15.528194427490234</v>
      </c>
      <c r="P63" s="1">
        <v>17.269975662231445</v>
      </c>
      <c r="Q63" s="1">
        <v>15.099732398986816</v>
      </c>
      <c r="R63" s="1">
        <v>399.87945556640625</v>
      </c>
      <c r="S63" s="1">
        <v>384.6258544921875</v>
      </c>
      <c r="T63" s="1">
        <v>4.8673157691955566</v>
      </c>
      <c r="U63" s="1">
        <v>8.8209133148193359</v>
      </c>
      <c r="V63" s="1">
        <v>19.330886840820312</v>
      </c>
      <c r="W63" s="1">
        <v>35.032878875732422</v>
      </c>
      <c r="X63" s="1">
        <v>499.97622680664062</v>
      </c>
      <c r="Y63" s="1">
        <v>1500.821044921875</v>
      </c>
      <c r="Z63" s="1">
        <v>64.174423217773438</v>
      </c>
      <c r="AA63" s="1">
        <v>70.314155578613281</v>
      </c>
      <c r="AB63" s="1">
        <v>-2.6569831371307373</v>
      </c>
      <c r="AC63" s="1">
        <v>0.26882541179656982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0.83329371134440089</v>
      </c>
      <c r="AL63">
        <f t="shared" si="67"/>
        <v>3.3238271632352935E-3</v>
      </c>
      <c r="AM63">
        <f t="shared" si="68"/>
        <v>290.41997566223142</v>
      </c>
      <c r="AN63">
        <f t="shared" si="69"/>
        <v>288.67819442749021</v>
      </c>
      <c r="AO63">
        <f t="shared" si="70"/>
        <v>240.13136182014568</v>
      </c>
      <c r="AP63">
        <f t="shared" si="71"/>
        <v>0.90168740798247149</v>
      </c>
      <c r="AQ63">
        <f t="shared" si="72"/>
        <v>1.9780820620610018</v>
      </c>
      <c r="AR63">
        <f t="shared" si="73"/>
        <v>28.132060262736829</v>
      </c>
      <c r="AS63">
        <f t="shared" si="74"/>
        <v>19.311146947917493</v>
      </c>
      <c r="AT63">
        <f t="shared" si="75"/>
        <v>16.39908504486084</v>
      </c>
      <c r="AU63">
        <f t="shared" si="76"/>
        <v>1.8717329719983602</v>
      </c>
      <c r="AV63">
        <f t="shared" si="77"/>
        <v>0.16893944846281711</v>
      </c>
      <c r="AW63">
        <f t="shared" si="78"/>
        <v>0.62023507116366816</v>
      </c>
      <c r="AX63">
        <f t="shared" si="79"/>
        <v>1.251497900834692</v>
      </c>
      <c r="AY63">
        <f t="shared" si="80"/>
        <v>0.10649782590205846</v>
      </c>
      <c r="AZ63">
        <f t="shared" si="81"/>
        <v>18.781454404927363</v>
      </c>
      <c r="BA63">
        <f t="shared" si="82"/>
        <v>0.69446119069563905</v>
      </c>
      <c r="BB63">
        <f t="shared" si="83"/>
        <v>34.223431161550899</v>
      </c>
      <c r="BC63">
        <f t="shared" si="84"/>
        <v>379.19148660417767</v>
      </c>
      <c r="BD63">
        <f t="shared" si="85"/>
        <v>1.0318072674829256E-2</v>
      </c>
    </row>
    <row r="64" spans="1:114" x14ac:dyDescent="0.25">
      <c r="A64" s="1">
        <v>45</v>
      </c>
      <c r="B64" s="1" t="s">
        <v>101</v>
      </c>
      <c r="C64" s="1">
        <v>1457.9999991506338</v>
      </c>
      <c r="D64" s="1">
        <v>0</v>
      </c>
      <c r="E64">
        <f t="shared" si="58"/>
        <v>11.438772429894394</v>
      </c>
      <c r="F64">
        <f t="shared" si="59"/>
        <v>0.17971614878863634</v>
      </c>
      <c r="G64">
        <f t="shared" si="60"/>
        <v>267.08302509381161</v>
      </c>
      <c r="H64">
        <f t="shared" si="61"/>
        <v>3.3252672105937169</v>
      </c>
      <c r="I64">
        <f t="shared" si="62"/>
        <v>1.3577925666291319</v>
      </c>
      <c r="J64">
        <f t="shared" si="63"/>
        <v>17.270503997802734</v>
      </c>
      <c r="K64" s="1">
        <v>6</v>
      </c>
      <c r="L64">
        <f t="shared" si="64"/>
        <v>1.4200000166893005</v>
      </c>
      <c r="M64" s="1">
        <v>1</v>
      </c>
      <c r="N64">
        <f t="shared" si="65"/>
        <v>2.8400000333786011</v>
      </c>
      <c r="O64" s="1">
        <v>15.528863906860352</v>
      </c>
      <c r="P64" s="1">
        <v>17.270503997802734</v>
      </c>
      <c r="Q64" s="1">
        <v>15.099689483642578</v>
      </c>
      <c r="R64" s="1">
        <v>399.87124633789062</v>
      </c>
      <c r="S64" s="1">
        <v>384.60882568359375</v>
      </c>
      <c r="T64" s="1">
        <v>4.8671393394470215</v>
      </c>
      <c r="U64" s="1">
        <v>8.8225612640380859</v>
      </c>
      <c r="V64" s="1">
        <v>19.329502105712891</v>
      </c>
      <c r="W64" s="1">
        <v>35.038181304931641</v>
      </c>
      <c r="X64" s="1">
        <v>499.9613037109375</v>
      </c>
      <c r="Y64" s="1">
        <v>1501.1041259765625</v>
      </c>
      <c r="Z64" s="1">
        <v>64.255455017089844</v>
      </c>
      <c r="AA64" s="1">
        <v>70.314682006835938</v>
      </c>
      <c r="AB64" s="1">
        <v>-2.6569831371307373</v>
      </c>
      <c r="AC64" s="1">
        <v>0.26882541179656982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0.83326883951822917</v>
      </c>
      <c r="AL64">
        <f t="shared" si="67"/>
        <v>3.3252672105937168E-3</v>
      </c>
      <c r="AM64">
        <f t="shared" si="68"/>
        <v>290.42050399780271</v>
      </c>
      <c r="AN64">
        <f t="shared" si="69"/>
        <v>288.67886390686033</v>
      </c>
      <c r="AO64">
        <f t="shared" si="70"/>
        <v>240.17665478788331</v>
      </c>
      <c r="AP64">
        <f t="shared" si="71"/>
        <v>0.90148509890808659</v>
      </c>
      <c r="AQ64">
        <f t="shared" si="72"/>
        <v>1.9781481563957986</v>
      </c>
      <c r="AR64">
        <f t="shared" si="73"/>
        <v>28.132789624270572</v>
      </c>
      <c r="AS64">
        <f t="shared" si="74"/>
        <v>19.310228360232486</v>
      </c>
      <c r="AT64">
        <f t="shared" si="75"/>
        <v>16.399683952331543</v>
      </c>
      <c r="AU64">
        <f t="shared" si="76"/>
        <v>1.8718043474371313</v>
      </c>
      <c r="AV64">
        <f t="shared" si="77"/>
        <v>0.16902047668337272</v>
      </c>
      <c r="AW64">
        <f t="shared" si="78"/>
        <v>0.62035558976666649</v>
      </c>
      <c r="AX64">
        <f t="shared" si="79"/>
        <v>1.2514487576704649</v>
      </c>
      <c r="AY64">
        <f t="shared" si="80"/>
        <v>0.10654934608787271</v>
      </c>
      <c r="AZ64">
        <f t="shared" si="81"/>
        <v>18.779857978895148</v>
      </c>
      <c r="BA64">
        <f t="shared" si="82"/>
        <v>0.69442770747422444</v>
      </c>
      <c r="BB64">
        <f t="shared" si="83"/>
        <v>34.230180800900754</v>
      </c>
      <c r="BC64">
        <f t="shared" si="84"/>
        <v>379.17138110652928</v>
      </c>
      <c r="BD64">
        <f t="shared" si="85"/>
        <v>1.0326497935392347E-2</v>
      </c>
      <c r="BE64">
        <f>AVERAGE(E50:E64)</f>
        <v>11.396466193416844</v>
      </c>
      <c r="BF64">
        <f>AVERAGE(O50:O64)</f>
        <v>15.521496200561524</v>
      </c>
      <c r="BG64">
        <f>AVERAGE(P50:P64)</f>
        <v>17.260715738932291</v>
      </c>
      <c r="BH64" t="e">
        <f>AVERAGE(B50:B64)</f>
        <v>#DIV/0!</v>
      </c>
      <c r="BI64">
        <f t="shared" ref="BI64:DJ64" si="86">AVERAGE(C50:C64)</f>
        <v>1454.5999992266297</v>
      </c>
      <c r="BJ64">
        <f t="shared" si="86"/>
        <v>0</v>
      </c>
      <c r="BK64">
        <f t="shared" si="86"/>
        <v>11.396466193416844</v>
      </c>
      <c r="BL64">
        <f t="shared" si="86"/>
        <v>0.17977444797014142</v>
      </c>
      <c r="BM64">
        <f t="shared" si="86"/>
        <v>267.54013662726834</v>
      </c>
      <c r="BN64">
        <f t="shared" si="86"/>
        <v>3.3236306408725298</v>
      </c>
      <c r="BO64">
        <f t="shared" si="86"/>
        <v>1.3567154270980013</v>
      </c>
      <c r="BP64">
        <f t="shared" si="86"/>
        <v>17.260715738932291</v>
      </c>
      <c r="BQ64">
        <f t="shared" si="86"/>
        <v>6</v>
      </c>
      <c r="BR64">
        <f t="shared" si="86"/>
        <v>1.4200000166893005</v>
      </c>
      <c r="BS64">
        <f t="shared" si="86"/>
        <v>1</v>
      </c>
      <c r="BT64">
        <f t="shared" si="86"/>
        <v>2.8400000333786011</v>
      </c>
      <c r="BU64">
        <f t="shared" si="86"/>
        <v>15.521496200561524</v>
      </c>
      <c r="BV64">
        <f t="shared" si="86"/>
        <v>17.260715738932291</v>
      </c>
      <c r="BW64">
        <f t="shared" si="86"/>
        <v>15.098647626241048</v>
      </c>
      <c r="BX64">
        <f t="shared" si="86"/>
        <v>399.84684855143229</v>
      </c>
      <c r="BY64">
        <f t="shared" si="86"/>
        <v>384.63541870117189</v>
      </c>
      <c r="BZ64">
        <f t="shared" si="86"/>
        <v>4.8669313430786136</v>
      </c>
      <c r="CA64">
        <f t="shared" si="86"/>
        <v>8.8205263137817376</v>
      </c>
      <c r="CB64">
        <f t="shared" si="86"/>
        <v>19.337686920166014</v>
      </c>
      <c r="CC64">
        <f t="shared" si="86"/>
        <v>35.04643096923828</v>
      </c>
      <c r="CD64">
        <f t="shared" si="86"/>
        <v>499.94719034830729</v>
      </c>
      <c r="CE64">
        <f t="shared" si="86"/>
        <v>1499.2628662109375</v>
      </c>
      <c r="CF64">
        <f t="shared" si="86"/>
        <v>64.07620519002279</v>
      </c>
      <c r="CG64">
        <f t="shared" si="86"/>
        <v>70.31424255371094</v>
      </c>
      <c r="CH64">
        <f t="shared" si="86"/>
        <v>-2.6569831371307373</v>
      </c>
      <c r="CI64">
        <f t="shared" si="86"/>
        <v>0.26882541179656982</v>
      </c>
      <c r="CJ64">
        <f t="shared" si="86"/>
        <v>1</v>
      </c>
      <c r="CK64">
        <f t="shared" si="86"/>
        <v>-0.21956524252891541</v>
      </c>
      <c r="CL64">
        <f t="shared" si="86"/>
        <v>2.737391471862793</v>
      </c>
      <c r="CM64">
        <f t="shared" si="86"/>
        <v>1</v>
      </c>
      <c r="CN64">
        <f t="shared" si="86"/>
        <v>0</v>
      </c>
      <c r="CO64">
        <f t="shared" si="86"/>
        <v>0.15999999642372131</v>
      </c>
      <c r="CP64">
        <f t="shared" si="86"/>
        <v>111115</v>
      </c>
      <c r="CQ64">
        <f t="shared" si="86"/>
        <v>0.83324531724717876</v>
      </c>
      <c r="CR64">
        <f t="shared" si="86"/>
        <v>3.3236306408725301E-3</v>
      </c>
      <c r="CS64">
        <f t="shared" si="86"/>
        <v>290.41071573893237</v>
      </c>
      <c r="CT64">
        <f t="shared" si="86"/>
        <v>288.67149620056159</v>
      </c>
      <c r="CU64">
        <f t="shared" si="86"/>
        <v>239.88205323196817</v>
      </c>
      <c r="CV64">
        <f t="shared" si="86"/>
        <v>0.89915659015633298</v>
      </c>
      <c r="CW64">
        <f t="shared" si="86"/>
        <v>1.9769240540593032</v>
      </c>
      <c r="CX64">
        <f t="shared" si="86"/>
        <v>28.115556406265984</v>
      </c>
      <c r="CY64">
        <f t="shared" si="86"/>
        <v>19.295030092484243</v>
      </c>
      <c r="CZ64">
        <f t="shared" si="86"/>
        <v>16.391105969746906</v>
      </c>
      <c r="DA64">
        <f t="shared" si="86"/>
        <v>1.87078235554337</v>
      </c>
      <c r="DB64">
        <f t="shared" si="86"/>
        <v>0.1690720404366825</v>
      </c>
      <c r="DC64">
        <f t="shared" si="86"/>
        <v>0.62020862696130197</v>
      </c>
      <c r="DD64">
        <f t="shared" si="86"/>
        <v>1.2505737285820682</v>
      </c>
      <c r="DE64">
        <f t="shared" si="86"/>
        <v>0.10658213224293105</v>
      </c>
      <c r="DF64">
        <f t="shared" si="86"/>
        <v>18.811882034159506</v>
      </c>
      <c r="DG64">
        <f t="shared" si="86"/>
        <v>0.69556810905429067</v>
      </c>
      <c r="DH64">
        <f t="shared" si="86"/>
        <v>34.243580852515173</v>
      </c>
      <c r="DI64">
        <f t="shared" si="86"/>
        <v>379.2180844827601</v>
      </c>
      <c r="DJ64">
        <f t="shared" si="86"/>
        <v>1.0291064393477789E-2</v>
      </c>
    </row>
    <row r="65" spans="1:56" x14ac:dyDescent="0.25">
      <c r="A65" s="1" t="s">
        <v>9</v>
      </c>
      <c r="B65" s="1" t="s">
        <v>102</v>
      </c>
    </row>
    <row r="66" spans="1:56" x14ac:dyDescent="0.25">
      <c r="A66" s="1" t="s">
        <v>9</v>
      </c>
      <c r="B66" s="1" t="s">
        <v>103</v>
      </c>
    </row>
    <row r="67" spans="1:56" x14ac:dyDescent="0.25">
      <c r="A67" s="1">
        <v>46</v>
      </c>
      <c r="B67" s="1" t="s">
        <v>104</v>
      </c>
      <c r="C67" s="1">
        <v>1743.9999993517995</v>
      </c>
      <c r="D67" s="1">
        <v>0</v>
      </c>
      <c r="E67">
        <f t="shared" ref="E67:E81" si="87">(R67-S67*(1000-T67)/(1000-U67))*AK67</f>
        <v>11.529978861642865</v>
      </c>
      <c r="F67">
        <f t="shared" ref="F67:F81" si="88">IF(AV67&lt;&gt;0,1/(1/AV67-1/N67),0)</f>
        <v>0.17143819442481895</v>
      </c>
      <c r="G67">
        <f t="shared" ref="G67:G81" si="89">((AY67-AL67/2)*S67-E67)/(AY67+AL67/2)</f>
        <v>260.70523519072077</v>
      </c>
      <c r="H67">
        <f t="shared" ref="H67:H81" si="90">AL67*1000</f>
        <v>3.6617884494539896</v>
      </c>
      <c r="I67">
        <f t="shared" ref="I67:I81" si="91">(AQ67-AW67)</f>
        <v>1.5563205566159668</v>
      </c>
      <c r="J67">
        <f t="shared" ref="J67:J81" si="92">(P67+AP67*D67)</f>
        <v>20.209976196289063</v>
      </c>
      <c r="K67" s="1">
        <v>6</v>
      </c>
      <c r="L67">
        <f t="shared" ref="L67:L81" si="93">(K67*AE67+AF67)</f>
        <v>1.4200000166893005</v>
      </c>
      <c r="M67" s="1">
        <v>1</v>
      </c>
      <c r="N67">
        <f t="shared" ref="N67:N81" si="94">L67*(M67+1)*(M67+1)/(M67*M67+1)</f>
        <v>2.8400000333786011</v>
      </c>
      <c r="O67" s="1">
        <v>19.869935989379883</v>
      </c>
      <c r="P67" s="1">
        <v>20.209976196289063</v>
      </c>
      <c r="Q67" s="1">
        <v>19.979949951171875</v>
      </c>
      <c r="R67" s="1">
        <v>401.01910400390625</v>
      </c>
      <c r="S67" s="1">
        <v>385.48678588867187</v>
      </c>
      <c r="T67" s="1">
        <v>7.3321905136108398</v>
      </c>
      <c r="U67" s="1">
        <v>11.675719261169434</v>
      </c>
      <c r="V67" s="1">
        <v>22.148313522338867</v>
      </c>
      <c r="W67" s="1">
        <v>35.268791198730469</v>
      </c>
      <c r="X67" s="1">
        <v>499.92086791992187</v>
      </c>
      <c r="Y67" s="1">
        <v>1500.9434814453125</v>
      </c>
      <c r="Z67" s="1">
        <v>71.162094116210938</v>
      </c>
      <c r="AA67" s="1">
        <v>70.31512451171875</v>
      </c>
      <c r="AB67" s="1">
        <v>-2.7582099437713623</v>
      </c>
      <c r="AC67" s="1">
        <v>0.25605189800262451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ref="AK67:AK81" si="95">X67*0.000001/(K67*0.0001)</f>
        <v>0.83320144653320305</v>
      </c>
      <c r="AL67">
        <f t="shared" ref="AL67:AL81" si="96">(U67-T67)/(1000-U67)*AK67</f>
        <v>3.6617884494539897E-3</v>
      </c>
      <c r="AM67">
        <f t="shared" ref="AM67:AM81" si="97">(P67+273.15)</f>
        <v>293.35997619628904</v>
      </c>
      <c r="AN67">
        <f t="shared" ref="AN67:AN81" si="98">(O67+273.15)</f>
        <v>293.01993598937986</v>
      </c>
      <c r="AO67">
        <f t="shared" ref="AO67:AO81" si="99">(Y67*AG67+Z67*AH67)*AI67</f>
        <v>240.15095166345782</v>
      </c>
      <c r="AP67">
        <f t="shared" ref="AP67:AP81" si="100">((AO67+0.00000010773*(AN67^4-AM67^4))-AL67*44100)/(L67*51.4+0.00000043092*AM67^3)</f>
        <v>0.89394985891705991</v>
      </c>
      <c r="AQ67">
        <f t="shared" ref="AQ67:AQ81" si="101">0.61365*EXP(17.502*J67/(240.97+J67))</f>
        <v>2.3773002102289684</v>
      </c>
      <c r="AR67">
        <f t="shared" ref="AR67:AR81" si="102">AQ67*1000/AA67</f>
        <v>33.809229902348626</v>
      </c>
      <c r="AS67">
        <f t="shared" ref="AS67:AS81" si="103">(AR67-U67)</f>
        <v>22.133510641179193</v>
      </c>
      <c r="AT67">
        <f t="shared" ref="AT67:AT81" si="104">IF(D67,P67,(O67+P67)/2)</f>
        <v>20.039956092834473</v>
      </c>
      <c r="AU67">
        <f t="shared" ref="AU67:AU81" si="105">0.61365*EXP(17.502*AT67/(240.97+AT67))</f>
        <v>2.3524256192402406</v>
      </c>
      <c r="AV67">
        <f t="shared" ref="AV67:AV81" si="106">IF(AS67&lt;&gt;0,(1000-(AR67+U67)/2)/AS67*AL67,0)</f>
        <v>0.16167838788577524</v>
      </c>
      <c r="AW67">
        <f t="shared" ref="AW67:AW81" si="107">U67*AA67/1000</f>
        <v>0.82097965361300163</v>
      </c>
      <c r="AX67">
        <f t="shared" ref="AX67:AX81" si="108">(AU67-AW67)</f>
        <v>1.531445965627239</v>
      </c>
      <c r="AY67">
        <f t="shared" ref="AY67:AY81" si="109">1/(1.6/F67+1.37/N67)</f>
        <v>0.1018827545417781</v>
      </c>
      <c r="AZ67">
        <f t="shared" ref="AZ67:AZ81" si="110">G67*AA67*0.001</f>
        <v>18.331521073292453</v>
      </c>
      <c r="BA67">
        <f t="shared" ref="BA67:BA81" si="111">G67/S67</f>
        <v>0.67630135385759271</v>
      </c>
      <c r="BB67">
        <f t="shared" ref="BB67:BB81" si="112">(1-AL67*AA67/AQ67/F67)*100</f>
        <v>36.824252722722541</v>
      </c>
      <c r="BC67">
        <f t="shared" ref="BC67:BC81" si="113">(S67-E67/(N67/1.35))</f>
        <v>380.00598614209565</v>
      </c>
      <c r="BD67">
        <f t="shared" ref="BD67:BD81" si="114">E67*BB67/100/BC67</f>
        <v>1.1173057029949559E-2</v>
      </c>
    </row>
    <row r="68" spans="1:56" x14ac:dyDescent="0.25">
      <c r="A68" s="1">
        <v>47</v>
      </c>
      <c r="B68" s="1" t="s">
        <v>105</v>
      </c>
      <c r="C68" s="1">
        <v>1743.9999993517995</v>
      </c>
      <c r="D68" s="1">
        <v>0</v>
      </c>
      <c r="E68">
        <f t="shared" si="87"/>
        <v>11.529978861642865</v>
      </c>
      <c r="F68">
        <f t="shared" si="88"/>
        <v>0.17143819442481895</v>
      </c>
      <c r="G68">
        <f t="shared" si="89"/>
        <v>260.70523519072077</v>
      </c>
      <c r="H68">
        <f t="shared" si="90"/>
        <v>3.6617884494539896</v>
      </c>
      <c r="I68">
        <f t="shared" si="91"/>
        <v>1.5563205566159668</v>
      </c>
      <c r="J68">
        <f t="shared" si="92"/>
        <v>20.209976196289063</v>
      </c>
      <c r="K68" s="1">
        <v>6</v>
      </c>
      <c r="L68">
        <f t="shared" si="93"/>
        <v>1.4200000166893005</v>
      </c>
      <c r="M68" s="1">
        <v>1</v>
      </c>
      <c r="N68">
        <f t="shared" si="94"/>
        <v>2.8400000333786011</v>
      </c>
      <c r="O68" s="1">
        <v>19.869935989379883</v>
      </c>
      <c r="P68" s="1">
        <v>20.209976196289063</v>
      </c>
      <c r="Q68" s="1">
        <v>19.979949951171875</v>
      </c>
      <c r="R68" s="1">
        <v>401.01910400390625</v>
      </c>
      <c r="S68" s="1">
        <v>385.48678588867187</v>
      </c>
      <c r="T68" s="1">
        <v>7.3321905136108398</v>
      </c>
      <c r="U68" s="1">
        <v>11.675719261169434</v>
      </c>
      <c r="V68" s="1">
        <v>22.148313522338867</v>
      </c>
      <c r="W68" s="1">
        <v>35.268791198730469</v>
      </c>
      <c r="X68" s="1">
        <v>499.92086791992187</v>
      </c>
      <c r="Y68" s="1">
        <v>1500.9434814453125</v>
      </c>
      <c r="Z68" s="1">
        <v>71.162094116210938</v>
      </c>
      <c r="AA68" s="1">
        <v>70.31512451171875</v>
      </c>
      <c r="AB68" s="1">
        <v>-2.7582099437713623</v>
      </c>
      <c r="AC68" s="1">
        <v>0.25605189800262451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95"/>
        <v>0.83320144653320305</v>
      </c>
      <c r="AL68">
        <f t="shared" si="96"/>
        <v>3.6617884494539897E-3</v>
      </c>
      <c r="AM68">
        <f t="shared" si="97"/>
        <v>293.35997619628904</v>
      </c>
      <c r="AN68">
        <f t="shared" si="98"/>
        <v>293.01993598937986</v>
      </c>
      <c r="AO68">
        <f t="shared" si="99"/>
        <v>240.15095166345782</v>
      </c>
      <c r="AP68">
        <f t="shared" si="100"/>
        <v>0.89394985891705991</v>
      </c>
      <c r="AQ68">
        <f t="shared" si="101"/>
        <v>2.3773002102289684</v>
      </c>
      <c r="AR68">
        <f t="shared" si="102"/>
        <v>33.809229902348626</v>
      </c>
      <c r="AS68">
        <f t="shared" si="103"/>
        <v>22.133510641179193</v>
      </c>
      <c r="AT68">
        <f t="shared" si="104"/>
        <v>20.039956092834473</v>
      </c>
      <c r="AU68">
        <f t="shared" si="105"/>
        <v>2.3524256192402406</v>
      </c>
      <c r="AV68">
        <f t="shared" si="106"/>
        <v>0.16167838788577524</v>
      </c>
      <c r="AW68">
        <f t="shared" si="107"/>
        <v>0.82097965361300163</v>
      </c>
      <c r="AX68">
        <f t="shared" si="108"/>
        <v>1.531445965627239</v>
      </c>
      <c r="AY68">
        <f t="shared" si="109"/>
        <v>0.1018827545417781</v>
      </c>
      <c r="AZ68">
        <f t="shared" si="110"/>
        <v>18.331521073292453</v>
      </c>
      <c r="BA68">
        <f t="shared" si="111"/>
        <v>0.67630135385759271</v>
      </c>
      <c r="BB68">
        <f t="shared" si="112"/>
        <v>36.824252722722541</v>
      </c>
      <c r="BC68">
        <f t="shared" si="113"/>
        <v>380.00598614209565</v>
      </c>
      <c r="BD68">
        <f t="shared" si="114"/>
        <v>1.1173057029949559E-2</v>
      </c>
    </row>
    <row r="69" spans="1:56" x14ac:dyDescent="0.25">
      <c r="A69" s="1">
        <v>48</v>
      </c>
      <c r="B69" s="1" t="s">
        <v>105</v>
      </c>
      <c r="C69" s="1">
        <v>1743.9999993517995</v>
      </c>
      <c r="D69" s="1">
        <v>0</v>
      </c>
      <c r="E69">
        <f t="shared" si="87"/>
        <v>11.529978861642865</v>
      </c>
      <c r="F69">
        <f t="shared" si="88"/>
        <v>0.17143819442481895</v>
      </c>
      <c r="G69">
        <f t="shared" si="89"/>
        <v>260.70523519072077</v>
      </c>
      <c r="H69">
        <f t="shared" si="90"/>
        <v>3.6617884494539896</v>
      </c>
      <c r="I69">
        <f t="shared" si="91"/>
        <v>1.5563205566159668</v>
      </c>
      <c r="J69">
        <f t="shared" si="92"/>
        <v>20.209976196289063</v>
      </c>
      <c r="K69" s="1">
        <v>6</v>
      </c>
      <c r="L69">
        <f t="shared" si="93"/>
        <v>1.4200000166893005</v>
      </c>
      <c r="M69" s="1">
        <v>1</v>
      </c>
      <c r="N69">
        <f t="shared" si="94"/>
        <v>2.8400000333786011</v>
      </c>
      <c r="O69" s="1">
        <v>19.869935989379883</v>
      </c>
      <c r="P69" s="1">
        <v>20.209976196289063</v>
      </c>
      <c r="Q69" s="1">
        <v>19.979949951171875</v>
      </c>
      <c r="R69" s="1">
        <v>401.01910400390625</v>
      </c>
      <c r="S69" s="1">
        <v>385.48678588867187</v>
      </c>
      <c r="T69" s="1">
        <v>7.3321905136108398</v>
      </c>
      <c r="U69" s="1">
        <v>11.675719261169434</v>
      </c>
      <c r="V69" s="1">
        <v>22.148313522338867</v>
      </c>
      <c r="W69" s="1">
        <v>35.268791198730469</v>
      </c>
      <c r="X69" s="1">
        <v>499.92086791992187</v>
      </c>
      <c r="Y69" s="1">
        <v>1500.9434814453125</v>
      </c>
      <c r="Z69" s="1">
        <v>71.162094116210938</v>
      </c>
      <c r="AA69" s="1">
        <v>70.31512451171875</v>
      </c>
      <c r="AB69" s="1">
        <v>-2.7582099437713623</v>
      </c>
      <c r="AC69" s="1">
        <v>0.25605189800262451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95"/>
        <v>0.83320144653320305</v>
      </c>
      <c r="AL69">
        <f t="shared" si="96"/>
        <v>3.6617884494539897E-3</v>
      </c>
      <c r="AM69">
        <f t="shared" si="97"/>
        <v>293.35997619628904</v>
      </c>
      <c r="AN69">
        <f t="shared" si="98"/>
        <v>293.01993598937986</v>
      </c>
      <c r="AO69">
        <f t="shared" si="99"/>
        <v>240.15095166345782</v>
      </c>
      <c r="AP69">
        <f t="shared" si="100"/>
        <v>0.89394985891705991</v>
      </c>
      <c r="AQ69">
        <f t="shared" si="101"/>
        <v>2.3773002102289684</v>
      </c>
      <c r="AR69">
        <f t="shared" si="102"/>
        <v>33.809229902348626</v>
      </c>
      <c r="AS69">
        <f t="shared" si="103"/>
        <v>22.133510641179193</v>
      </c>
      <c r="AT69">
        <f t="shared" si="104"/>
        <v>20.039956092834473</v>
      </c>
      <c r="AU69">
        <f t="shared" si="105"/>
        <v>2.3524256192402406</v>
      </c>
      <c r="AV69">
        <f t="shared" si="106"/>
        <v>0.16167838788577524</v>
      </c>
      <c r="AW69">
        <f t="shared" si="107"/>
        <v>0.82097965361300163</v>
      </c>
      <c r="AX69">
        <f t="shared" si="108"/>
        <v>1.531445965627239</v>
      </c>
      <c r="AY69">
        <f t="shared" si="109"/>
        <v>0.1018827545417781</v>
      </c>
      <c r="AZ69">
        <f t="shared" si="110"/>
        <v>18.331521073292453</v>
      </c>
      <c r="BA69">
        <f t="shared" si="111"/>
        <v>0.67630135385759271</v>
      </c>
      <c r="BB69">
        <f t="shared" si="112"/>
        <v>36.824252722722541</v>
      </c>
      <c r="BC69">
        <f t="shared" si="113"/>
        <v>380.00598614209565</v>
      </c>
      <c r="BD69">
        <f t="shared" si="114"/>
        <v>1.1173057029949559E-2</v>
      </c>
    </row>
    <row r="70" spans="1:56" x14ac:dyDescent="0.25">
      <c r="A70" s="1">
        <v>49</v>
      </c>
      <c r="B70" s="1" t="s">
        <v>106</v>
      </c>
      <c r="C70" s="1">
        <v>1744.4999993406236</v>
      </c>
      <c r="D70" s="1">
        <v>0</v>
      </c>
      <c r="E70">
        <f t="shared" si="87"/>
        <v>11.483060838715836</v>
      </c>
      <c r="F70">
        <f t="shared" si="88"/>
        <v>0.17153287849620019</v>
      </c>
      <c r="G70">
        <f t="shared" si="89"/>
        <v>261.27286620589058</v>
      </c>
      <c r="H70">
        <f t="shared" si="90"/>
        <v>3.6632971786479067</v>
      </c>
      <c r="I70">
        <f t="shared" si="91"/>
        <v>1.5561561745264303</v>
      </c>
      <c r="J70">
        <f t="shared" si="92"/>
        <v>20.209403991699219</v>
      </c>
      <c r="K70" s="1">
        <v>6</v>
      </c>
      <c r="L70">
        <f t="shared" si="93"/>
        <v>1.4200000166893005</v>
      </c>
      <c r="M70" s="1">
        <v>1</v>
      </c>
      <c r="N70">
        <f t="shared" si="94"/>
        <v>2.8400000333786011</v>
      </c>
      <c r="O70" s="1">
        <v>19.870477676391602</v>
      </c>
      <c r="P70" s="1">
        <v>20.209403991699219</v>
      </c>
      <c r="Q70" s="1">
        <v>19.980493545532227</v>
      </c>
      <c r="R70" s="1">
        <v>401.02102661132812</v>
      </c>
      <c r="S70" s="1">
        <v>385.544677734375</v>
      </c>
      <c r="T70" s="1">
        <v>7.3316836357116699</v>
      </c>
      <c r="U70" s="1">
        <v>11.676825523376465</v>
      </c>
      <c r="V70" s="1">
        <v>22.146106719970703</v>
      </c>
      <c r="W70" s="1">
        <v>35.27105712890625</v>
      </c>
      <c r="X70" s="1">
        <v>499.94061279296875</v>
      </c>
      <c r="Y70" s="1">
        <v>1500.8671875</v>
      </c>
      <c r="Z70" s="1">
        <v>71.156669616699219</v>
      </c>
      <c r="AA70" s="1">
        <v>70.315338134765625</v>
      </c>
      <c r="AB70" s="1">
        <v>-2.7582099437713623</v>
      </c>
      <c r="AC70" s="1">
        <v>0.25605189800262451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0.83323435465494788</v>
      </c>
      <c r="AL70">
        <f t="shared" si="96"/>
        <v>3.6632971786479066E-3</v>
      </c>
      <c r="AM70">
        <f t="shared" si="97"/>
        <v>293.3594039916992</v>
      </c>
      <c r="AN70">
        <f t="shared" si="98"/>
        <v>293.02047767639158</v>
      </c>
      <c r="AO70">
        <f t="shared" si="99"/>
        <v>240.13874463248067</v>
      </c>
      <c r="AP70">
        <f t="shared" si="100"/>
        <v>0.89315589844662957</v>
      </c>
      <c r="AQ70">
        <f t="shared" si="101"/>
        <v>2.377216109543308</v>
      </c>
      <c r="AR70">
        <f t="shared" si="102"/>
        <v>33.807931137117777</v>
      </c>
      <c r="AS70">
        <f t="shared" si="103"/>
        <v>22.131105613741312</v>
      </c>
      <c r="AT70">
        <f t="shared" si="104"/>
        <v>20.03994083404541</v>
      </c>
      <c r="AU70">
        <f t="shared" si="105"/>
        <v>2.3524233970957225</v>
      </c>
      <c r="AV70">
        <f t="shared" si="106"/>
        <v>0.16176259563155937</v>
      </c>
      <c r="AW70">
        <f t="shared" si="107"/>
        <v>0.82105993501687768</v>
      </c>
      <c r="AX70">
        <f t="shared" si="108"/>
        <v>1.5313634620788448</v>
      </c>
      <c r="AY70">
        <f t="shared" si="109"/>
        <v>0.10193625670066309</v>
      </c>
      <c r="AZ70">
        <f t="shared" si="110"/>
        <v>18.371489932706577</v>
      </c>
      <c r="BA70">
        <f t="shared" si="111"/>
        <v>0.67767208651729138</v>
      </c>
      <c r="BB70">
        <f t="shared" si="112"/>
        <v>36.830683063164358</v>
      </c>
      <c r="BC70">
        <f t="shared" si="113"/>
        <v>380.08618056885763</v>
      </c>
      <c r="BD70">
        <f t="shared" si="114"/>
        <v>1.1127186305821452E-2</v>
      </c>
    </row>
    <row r="71" spans="1:56" x14ac:dyDescent="0.25">
      <c r="A71" s="1">
        <v>50</v>
      </c>
      <c r="B71" s="1" t="s">
        <v>106</v>
      </c>
      <c r="C71" s="1">
        <v>1744.9999993294477</v>
      </c>
      <c r="D71" s="1">
        <v>0</v>
      </c>
      <c r="E71">
        <f t="shared" si="87"/>
        <v>11.518057378240481</v>
      </c>
      <c r="F71">
        <f t="shared" si="88"/>
        <v>0.17158825555858498</v>
      </c>
      <c r="G71">
        <f t="shared" si="89"/>
        <v>260.94702558526774</v>
      </c>
      <c r="H71">
        <f t="shared" si="90"/>
        <v>3.6643379911333711</v>
      </c>
      <c r="I71">
        <f t="shared" si="91"/>
        <v>1.5561146218907231</v>
      </c>
      <c r="J71">
        <f t="shared" si="92"/>
        <v>20.209600448608398</v>
      </c>
      <c r="K71" s="1">
        <v>6</v>
      </c>
      <c r="L71">
        <f t="shared" si="93"/>
        <v>1.4200000166893005</v>
      </c>
      <c r="M71" s="1">
        <v>1</v>
      </c>
      <c r="N71">
        <f t="shared" si="94"/>
        <v>2.8400000333786011</v>
      </c>
      <c r="O71" s="1">
        <v>19.871860504150391</v>
      </c>
      <c r="P71" s="1">
        <v>20.209600448608398</v>
      </c>
      <c r="Q71" s="1">
        <v>19.980644226074219</v>
      </c>
      <c r="R71" s="1">
        <v>401.04031372070312</v>
      </c>
      <c r="S71" s="1">
        <v>385.52093505859375</v>
      </c>
      <c r="T71" s="1">
        <v>7.3313374519348145</v>
      </c>
      <c r="U71" s="1">
        <v>11.677891731262207</v>
      </c>
      <c r="V71" s="1">
        <v>22.143041610717773</v>
      </c>
      <c r="W71" s="1">
        <v>35.271060943603516</v>
      </c>
      <c r="X71" s="1">
        <v>499.91961669921875</v>
      </c>
      <c r="Y71" s="1">
        <v>1500.8421630859375</v>
      </c>
      <c r="Z71" s="1">
        <v>71.252449035644531</v>
      </c>
      <c r="AA71" s="1">
        <v>70.314949035644531</v>
      </c>
      <c r="AB71" s="1">
        <v>-2.7582099437713623</v>
      </c>
      <c r="AC71" s="1">
        <v>0.25605189800262451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0.83319936116536453</v>
      </c>
      <c r="AL71">
        <f t="shared" si="96"/>
        <v>3.6643379911333713E-3</v>
      </c>
      <c r="AM71">
        <f t="shared" si="97"/>
        <v>293.35960044860838</v>
      </c>
      <c r="AN71">
        <f t="shared" si="98"/>
        <v>293.02186050415037</v>
      </c>
      <c r="AO71">
        <f t="shared" si="99"/>
        <v>240.13474072632016</v>
      </c>
      <c r="AP71">
        <f t="shared" si="100"/>
        <v>0.89271390835342779</v>
      </c>
      <c r="AQ71">
        <f t="shared" si="101"/>
        <v>2.3772449838181999</v>
      </c>
      <c r="AR71">
        <f t="shared" si="102"/>
        <v>33.80852886081324</v>
      </c>
      <c r="AS71">
        <f t="shared" si="103"/>
        <v>22.130637129551033</v>
      </c>
      <c r="AT71">
        <f t="shared" si="104"/>
        <v>20.040730476379395</v>
      </c>
      <c r="AU71">
        <f t="shared" si="105"/>
        <v>2.3525383954898125</v>
      </c>
      <c r="AV71">
        <f t="shared" si="106"/>
        <v>0.16181184304104634</v>
      </c>
      <c r="AW71">
        <f t="shared" si="107"/>
        <v>0.82113036192747679</v>
      </c>
      <c r="AX71">
        <f t="shared" si="108"/>
        <v>1.5314080335623357</v>
      </c>
      <c r="AY71">
        <f t="shared" si="109"/>
        <v>0.10196754670430623</v>
      </c>
      <c r="AZ71">
        <f t="shared" si="110"/>
        <v>18.348476805031133</v>
      </c>
      <c r="BA71">
        <f t="shared" si="111"/>
        <v>0.67686862594273245</v>
      </c>
      <c r="BB71">
        <f t="shared" si="112"/>
        <v>36.83424479445079</v>
      </c>
      <c r="BC71">
        <f t="shared" si="113"/>
        <v>380.0458022142725</v>
      </c>
      <c r="BD71">
        <f t="shared" si="114"/>
        <v>1.1163363535520377E-2</v>
      </c>
    </row>
    <row r="72" spans="1:56" x14ac:dyDescent="0.25">
      <c r="A72" s="1">
        <v>51</v>
      </c>
      <c r="B72" s="1" t="s">
        <v>107</v>
      </c>
      <c r="C72" s="1">
        <v>1745.4999993182719</v>
      </c>
      <c r="D72" s="1">
        <v>0</v>
      </c>
      <c r="E72">
        <f t="shared" si="87"/>
        <v>11.483372291940963</v>
      </c>
      <c r="F72">
        <f t="shared" si="88"/>
        <v>0.17156232695094983</v>
      </c>
      <c r="G72">
        <f t="shared" si="89"/>
        <v>261.27473994709902</v>
      </c>
      <c r="H72">
        <f t="shared" si="90"/>
        <v>3.6637524337621459</v>
      </c>
      <c r="I72">
        <f t="shared" si="91"/>
        <v>1.5560781658435525</v>
      </c>
      <c r="J72">
        <f t="shared" si="92"/>
        <v>20.209226608276367</v>
      </c>
      <c r="K72" s="1">
        <v>6</v>
      </c>
      <c r="L72">
        <f t="shared" si="93"/>
        <v>1.4200000166893005</v>
      </c>
      <c r="M72" s="1">
        <v>1</v>
      </c>
      <c r="N72">
        <f t="shared" si="94"/>
        <v>2.8400000333786011</v>
      </c>
      <c r="O72" s="1">
        <v>19.872346878051758</v>
      </c>
      <c r="P72" s="1">
        <v>20.209226608276367</v>
      </c>
      <c r="Q72" s="1">
        <v>19.980361938476562</v>
      </c>
      <c r="R72" s="1">
        <v>401.0076904296875</v>
      </c>
      <c r="S72" s="1">
        <v>385.53054809570312</v>
      </c>
      <c r="T72" s="1">
        <v>7.3319506645202637</v>
      </c>
      <c r="U72" s="1">
        <v>11.677704811096191</v>
      </c>
      <c r="V72" s="1">
        <v>22.144079208374023</v>
      </c>
      <c r="W72" s="1">
        <v>35.269199371337891</v>
      </c>
      <c r="X72" s="1">
        <v>499.93185424804687</v>
      </c>
      <c r="Y72" s="1">
        <v>1500.9136962890625</v>
      </c>
      <c r="Z72" s="1">
        <v>71.30743408203125</v>
      </c>
      <c r="AA72" s="1">
        <v>70.314491271972656</v>
      </c>
      <c r="AB72" s="1">
        <v>-2.7582099437713623</v>
      </c>
      <c r="AC72" s="1">
        <v>0.25605189800262451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0.83321975708007801</v>
      </c>
      <c r="AL72">
        <f t="shared" si="96"/>
        <v>3.6637524337621457E-3</v>
      </c>
      <c r="AM72">
        <f t="shared" si="97"/>
        <v>293.35922660827634</v>
      </c>
      <c r="AN72">
        <f t="shared" si="98"/>
        <v>293.02234687805174</v>
      </c>
      <c r="AO72">
        <f t="shared" si="99"/>
        <v>240.14618603856434</v>
      </c>
      <c r="AP72">
        <f t="shared" si="100"/>
        <v>0.89327009411324476</v>
      </c>
      <c r="AQ72">
        <f t="shared" si="101"/>
        <v>2.3771900388600486</v>
      </c>
      <c r="AR72">
        <f t="shared" si="102"/>
        <v>33.807967544914831</v>
      </c>
      <c r="AS72">
        <f t="shared" si="103"/>
        <v>22.13026273381864</v>
      </c>
      <c r="AT72">
        <f t="shared" si="104"/>
        <v>20.040786743164063</v>
      </c>
      <c r="AU72">
        <f t="shared" si="105"/>
        <v>2.3525465900078264</v>
      </c>
      <c r="AV72">
        <f t="shared" si="106"/>
        <v>0.16178878468048405</v>
      </c>
      <c r="AW72">
        <f t="shared" si="107"/>
        <v>0.82111187301649624</v>
      </c>
      <c r="AX72">
        <f t="shared" si="108"/>
        <v>1.5314347169913303</v>
      </c>
      <c r="AY72">
        <f t="shared" si="109"/>
        <v>0.10195289624537203</v>
      </c>
      <c r="AZ72">
        <f t="shared" si="110"/>
        <v>18.371400421597219</v>
      </c>
      <c r="BA72">
        <f t="shared" si="111"/>
        <v>0.67770178326372421</v>
      </c>
      <c r="BB72">
        <f t="shared" si="112"/>
        <v>36.833745020052113</v>
      </c>
      <c r="BC72">
        <f t="shared" si="113"/>
        <v>380.07190288023889</v>
      </c>
      <c r="BD72">
        <f t="shared" si="114"/>
        <v>1.1128831249200893E-2</v>
      </c>
    </row>
    <row r="73" spans="1:56" x14ac:dyDescent="0.25">
      <c r="A73" s="1">
        <v>52</v>
      </c>
      <c r="B73" s="1" t="s">
        <v>107</v>
      </c>
      <c r="C73" s="1">
        <v>1745.999999307096</v>
      </c>
      <c r="D73" s="1">
        <v>0</v>
      </c>
      <c r="E73">
        <f t="shared" si="87"/>
        <v>11.446872455242609</v>
      </c>
      <c r="F73">
        <f t="shared" si="88"/>
        <v>0.17168797248068582</v>
      </c>
      <c r="G73">
        <f t="shared" si="89"/>
        <v>261.73088914867543</v>
      </c>
      <c r="H73">
        <f t="shared" si="90"/>
        <v>3.6658557777367387</v>
      </c>
      <c r="I73">
        <f t="shared" si="91"/>
        <v>1.5558988464748809</v>
      </c>
      <c r="J73">
        <f t="shared" si="92"/>
        <v>20.208368301391602</v>
      </c>
      <c r="K73" s="1">
        <v>6</v>
      </c>
      <c r="L73">
        <f t="shared" si="93"/>
        <v>1.4200000166893005</v>
      </c>
      <c r="M73" s="1">
        <v>1</v>
      </c>
      <c r="N73">
        <f t="shared" si="94"/>
        <v>2.8400000333786011</v>
      </c>
      <c r="O73" s="1">
        <v>19.873106002807617</v>
      </c>
      <c r="P73" s="1">
        <v>20.208368301391602</v>
      </c>
      <c r="Q73" s="1">
        <v>19.980781555175781</v>
      </c>
      <c r="R73" s="1">
        <v>400.99215698242187</v>
      </c>
      <c r="S73" s="1">
        <v>385.55783081054687</v>
      </c>
      <c r="T73" s="1">
        <v>7.3302369117736816</v>
      </c>
      <c r="U73" s="1">
        <v>11.67845344543457</v>
      </c>
      <c r="V73" s="1">
        <v>22.137874603271484</v>
      </c>
      <c r="W73" s="1">
        <v>35.269824981689453</v>
      </c>
      <c r="X73" s="1">
        <v>499.93521118164062</v>
      </c>
      <c r="Y73" s="1">
        <v>1500.8486328125</v>
      </c>
      <c r="Z73" s="1">
        <v>71.263160705566406</v>
      </c>
      <c r="AA73" s="1">
        <v>70.314537048339844</v>
      </c>
      <c r="AB73" s="1">
        <v>-2.7582099437713623</v>
      </c>
      <c r="AC73" s="1">
        <v>0.25605189800262451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0.83322535196940095</v>
      </c>
      <c r="AL73">
        <f t="shared" si="96"/>
        <v>3.6658557777367387E-3</v>
      </c>
      <c r="AM73">
        <f t="shared" si="97"/>
        <v>293.35836830139158</v>
      </c>
      <c r="AN73">
        <f t="shared" si="98"/>
        <v>293.02310600280759</v>
      </c>
      <c r="AO73">
        <f t="shared" si="99"/>
        <v>240.13577588254702</v>
      </c>
      <c r="AP73">
        <f t="shared" si="100"/>
        <v>0.89225045164980343</v>
      </c>
      <c r="AQ73">
        <f t="shared" si="101"/>
        <v>2.3770638939312021</v>
      </c>
      <c r="AR73">
        <f t="shared" si="102"/>
        <v>33.806151525921557</v>
      </c>
      <c r="AS73">
        <f t="shared" si="103"/>
        <v>22.127698080486986</v>
      </c>
      <c r="AT73">
        <f t="shared" si="104"/>
        <v>20.040737152099609</v>
      </c>
      <c r="AU73">
        <f t="shared" si="105"/>
        <v>2.352539367719455</v>
      </c>
      <c r="AV73">
        <f t="shared" si="106"/>
        <v>0.16190051779176012</v>
      </c>
      <c r="AW73">
        <f t="shared" si="107"/>
        <v>0.82116504745632124</v>
      </c>
      <c r="AX73">
        <f t="shared" si="108"/>
        <v>1.5313743202631338</v>
      </c>
      <c r="AY73">
        <f t="shared" si="109"/>
        <v>0.10202388779578329</v>
      </c>
      <c r="AZ73">
        <f t="shared" si="110"/>
        <v>18.403486301739466</v>
      </c>
      <c r="BA73">
        <f t="shared" si="111"/>
        <v>0.67883691688597347</v>
      </c>
      <c r="BB73">
        <f t="shared" si="112"/>
        <v>36.840342063592203</v>
      </c>
      <c r="BC73">
        <f t="shared" si="113"/>
        <v>380.11653586936563</v>
      </c>
      <c r="BD73">
        <f t="shared" si="114"/>
        <v>1.1094142375178776E-2</v>
      </c>
    </row>
    <row r="74" spans="1:56" x14ac:dyDescent="0.25">
      <c r="A74" s="1">
        <v>53</v>
      </c>
      <c r="B74" s="1" t="s">
        <v>108</v>
      </c>
      <c r="C74" s="1">
        <v>1746.4999992959201</v>
      </c>
      <c r="D74" s="1">
        <v>0</v>
      </c>
      <c r="E74">
        <f t="shared" si="87"/>
        <v>11.452827019943202</v>
      </c>
      <c r="F74">
        <f t="shared" si="88"/>
        <v>0.17173972373201757</v>
      </c>
      <c r="G74">
        <f t="shared" si="89"/>
        <v>261.721710158147</v>
      </c>
      <c r="H74">
        <f t="shared" si="90"/>
        <v>3.6667974397570502</v>
      </c>
      <c r="I74">
        <f t="shared" si="91"/>
        <v>1.5558786072831794</v>
      </c>
      <c r="J74">
        <f t="shared" si="92"/>
        <v>20.209117889404297</v>
      </c>
      <c r="K74" s="1">
        <v>6</v>
      </c>
      <c r="L74">
        <f t="shared" si="93"/>
        <v>1.4200000166893005</v>
      </c>
      <c r="M74" s="1">
        <v>1</v>
      </c>
      <c r="N74">
        <f t="shared" si="94"/>
        <v>2.8400000333786011</v>
      </c>
      <c r="O74" s="1">
        <v>19.874059677124023</v>
      </c>
      <c r="P74" s="1">
        <v>20.209117889404297</v>
      </c>
      <c r="Q74" s="1">
        <v>19.981086730957031</v>
      </c>
      <c r="R74" s="1">
        <v>401.01638793945312</v>
      </c>
      <c r="S74" s="1">
        <v>385.57464599609375</v>
      </c>
      <c r="T74" s="1">
        <v>7.3308658599853516</v>
      </c>
      <c r="U74" s="1">
        <v>11.680124282836914</v>
      </c>
      <c r="V74" s="1">
        <v>22.138816833496094</v>
      </c>
      <c r="W74" s="1">
        <v>35.273342132568359</v>
      </c>
      <c r="X74" s="1">
        <v>499.9429931640625</v>
      </c>
      <c r="Y74" s="1">
        <v>1500.731201171875</v>
      </c>
      <c r="Z74" s="1">
        <v>71.268356323242188</v>
      </c>
      <c r="AA74" s="1">
        <v>70.315643310546875</v>
      </c>
      <c r="AB74" s="1">
        <v>-2.7582099437713623</v>
      </c>
      <c r="AC74" s="1">
        <v>0.25605189800262451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0.83323832194010405</v>
      </c>
      <c r="AL74">
        <f t="shared" si="96"/>
        <v>3.6667974397570501E-3</v>
      </c>
      <c r="AM74">
        <f t="shared" si="97"/>
        <v>293.35911788940427</v>
      </c>
      <c r="AN74">
        <f t="shared" si="98"/>
        <v>293.024059677124</v>
      </c>
      <c r="AO74">
        <f t="shared" si="99"/>
        <v>240.11698682046699</v>
      </c>
      <c r="AP74">
        <f t="shared" si="100"/>
        <v>0.89155642546466818</v>
      </c>
      <c r="AQ74">
        <f t="shared" si="101"/>
        <v>2.3771740601779969</v>
      </c>
      <c r="AR74">
        <f t="shared" si="102"/>
        <v>33.807186399181205</v>
      </c>
      <c r="AS74">
        <f t="shared" si="103"/>
        <v>22.127062116344291</v>
      </c>
      <c r="AT74">
        <f t="shared" si="104"/>
        <v>20.04158878326416</v>
      </c>
      <c r="AU74">
        <f t="shared" si="105"/>
        <v>2.3526633993312283</v>
      </c>
      <c r="AV74">
        <f t="shared" si="106"/>
        <v>0.16194653604443132</v>
      </c>
      <c r="AW74">
        <f t="shared" si="107"/>
        <v>0.82129545289481753</v>
      </c>
      <c r="AX74">
        <f t="shared" si="108"/>
        <v>1.5313679464364107</v>
      </c>
      <c r="AY74">
        <f t="shared" si="109"/>
        <v>0.10205312651802184</v>
      </c>
      <c r="AZ74">
        <f t="shared" si="110"/>
        <v>18.403130418106599</v>
      </c>
      <c r="BA74">
        <f t="shared" si="111"/>
        <v>0.67878350632214157</v>
      </c>
      <c r="BB74">
        <f t="shared" si="112"/>
        <v>36.845088431164207</v>
      </c>
      <c r="BC74">
        <f t="shared" si="113"/>
        <v>380.13052054003526</v>
      </c>
      <c r="BD74">
        <f t="shared" si="114"/>
        <v>1.1100935114000961E-2</v>
      </c>
    </row>
    <row r="75" spans="1:56" x14ac:dyDescent="0.25">
      <c r="A75" s="1">
        <v>54</v>
      </c>
      <c r="B75" s="1" t="s">
        <v>108</v>
      </c>
      <c r="C75" s="1">
        <v>1746.9999992847443</v>
      </c>
      <c r="D75" s="1">
        <v>0</v>
      </c>
      <c r="E75">
        <f t="shared" si="87"/>
        <v>11.461678021491682</v>
      </c>
      <c r="F75">
        <f t="shared" si="88"/>
        <v>0.17179811242996876</v>
      </c>
      <c r="G75">
        <f t="shared" si="89"/>
        <v>261.65227879730782</v>
      </c>
      <c r="H75">
        <f t="shared" si="90"/>
        <v>3.6677311542577531</v>
      </c>
      <c r="I75">
        <f t="shared" si="91"/>
        <v>1.5557864072936891</v>
      </c>
      <c r="J75">
        <f t="shared" si="92"/>
        <v>20.208696365356445</v>
      </c>
      <c r="K75" s="1">
        <v>6</v>
      </c>
      <c r="L75">
        <f t="shared" si="93"/>
        <v>1.4200000166893005</v>
      </c>
      <c r="M75" s="1">
        <v>1</v>
      </c>
      <c r="N75">
        <f t="shared" si="94"/>
        <v>2.8400000333786011</v>
      </c>
      <c r="O75" s="1">
        <v>19.87445068359375</v>
      </c>
      <c r="P75" s="1">
        <v>20.208696365356445</v>
      </c>
      <c r="Q75" s="1">
        <v>19.980737686157227</v>
      </c>
      <c r="R75" s="1">
        <v>401.00640869140625</v>
      </c>
      <c r="S75" s="1">
        <v>385.55322265625</v>
      </c>
      <c r="T75" s="1">
        <v>7.3299803733825684</v>
      </c>
      <c r="U75" s="1">
        <v>11.68048095703125</v>
      </c>
      <c r="V75" s="1">
        <v>22.135744094848633</v>
      </c>
      <c r="W75" s="1">
        <v>35.273784637451172</v>
      </c>
      <c r="X75" s="1">
        <v>499.92733764648437</v>
      </c>
      <c r="Y75" s="1">
        <v>1500.7384033203125</v>
      </c>
      <c r="Z75" s="1">
        <v>71.262275695800781</v>
      </c>
      <c r="AA75" s="1">
        <v>70.316085815429688</v>
      </c>
      <c r="AB75" s="1">
        <v>-2.7582099437713623</v>
      </c>
      <c r="AC75" s="1">
        <v>0.25605189800262451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0.83321222941080719</v>
      </c>
      <c r="AL75">
        <f t="shared" si="96"/>
        <v>3.6677311542577533E-3</v>
      </c>
      <c r="AM75">
        <f t="shared" si="97"/>
        <v>293.35869636535642</v>
      </c>
      <c r="AN75">
        <f t="shared" si="98"/>
        <v>293.02445068359373</v>
      </c>
      <c r="AO75">
        <f t="shared" si="99"/>
        <v>240.11813916419123</v>
      </c>
      <c r="AP75">
        <f t="shared" si="100"/>
        <v>0.89118491436272473</v>
      </c>
      <c r="AQ75">
        <f t="shared" si="101"/>
        <v>2.3771121086337907</v>
      </c>
      <c r="AR75">
        <f t="shared" si="102"/>
        <v>33.806092604093351</v>
      </c>
      <c r="AS75">
        <f t="shared" si="103"/>
        <v>22.125611647062101</v>
      </c>
      <c r="AT75">
        <f t="shared" si="104"/>
        <v>20.041573524475098</v>
      </c>
      <c r="AU75">
        <f t="shared" si="105"/>
        <v>2.3526611769899013</v>
      </c>
      <c r="AV75">
        <f t="shared" si="106"/>
        <v>0.16199845454931869</v>
      </c>
      <c r="AW75">
        <f t="shared" si="107"/>
        <v>0.82132570134010163</v>
      </c>
      <c r="AX75">
        <f t="shared" si="108"/>
        <v>1.5313354756497997</v>
      </c>
      <c r="AY75">
        <f t="shared" si="109"/>
        <v>0.10208611426185614</v>
      </c>
      <c r="AZ75">
        <f t="shared" si="110"/>
        <v>18.398364089714228</v>
      </c>
      <c r="BA75">
        <f t="shared" si="111"/>
        <v>0.67864114063077285</v>
      </c>
      <c r="BB75">
        <f t="shared" si="112"/>
        <v>36.848433248357097</v>
      </c>
      <c r="BC75">
        <f t="shared" si="113"/>
        <v>380.10488985795564</v>
      </c>
      <c r="BD75">
        <f t="shared" si="114"/>
        <v>1.111127188200413E-2</v>
      </c>
    </row>
    <row r="76" spans="1:56" x14ac:dyDescent="0.25">
      <c r="A76" s="1">
        <v>55</v>
      </c>
      <c r="B76" s="1" t="s">
        <v>109</v>
      </c>
      <c r="C76" s="1">
        <v>1747.4999992735684</v>
      </c>
      <c r="D76" s="1">
        <v>0</v>
      </c>
      <c r="E76">
        <f t="shared" si="87"/>
        <v>11.420681103736085</v>
      </c>
      <c r="F76">
        <f t="shared" si="88"/>
        <v>0.17183426684431141</v>
      </c>
      <c r="G76">
        <f t="shared" si="89"/>
        <v>262.10333134165603</v>
      </c>
      <c r="H76">
        <f t="shared" si="90"/>
        <v>3.6687483378766097</v>
      </c>
      <c r="I76">
        <f t="shared" si="91"/>
        <v>1.5559205585994573</v>
      </c>
      <c r="J76">
        <f t="shared" si="92"/>
        <v>20.210128784179688</v>
      </c>
      <c r="K76" s="1">
        <v>6</v>
      </c>
      <c r="L76">
        <f t="shared" si="93"/>
        <v>1.4200000166893005</v>
      </c>
      <c r="M76" s="1">
        <v>1</v>
      </c>
      <c r="N76">
        <f t="shared" si="94"/>
        <v>2.8400000333786011</v>
      </c>
      <c r="O76" s="1">
        <v>19.87510871887207</v>
      </c>
      <c r="P76" s="1">
        <v>20.210128784179688</v>
      </c>
      <c r="Q76" s="1">
        <v>19.981460571289063</v>
      </c>
      <c r="R76" s="1">
        <v>400.99435424804687</v>
      </c>
      <c r="S76" s="1">
        <v>385.5899658203125</v>
      </c>
      <c r="T76" s="1">
        <v>7.3298206329345703</v>
      </c>
      <c r="U76" s="1">
        <v>11.681459426879883</v>
      </c>
      <c r="V76" s="1">
        <v>22.134565353393555</v>
      </c>
      <c r="W76" s="1">
        <v>35.275627136230469</v>
      </c>
      <c r="X76" s="1">
        <v>499.9346923828125</v>
      </c>
      <c r="Y76" s="1">
        <v>1500.7640380859375</v>
      </c>
      <c r="Z76" s="1">
        <v>71.436370849609375</v>
      </c>
      <c r="AA76" s="1">
        <v>70.316734313964844</v>
      </c>
      <c r="AB76" s="1">
        <v>-2.7582099437713623</v>
      </c>
      <c r="AC76" s="1">
        <v>0.25605189800262451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0.83322448730468746</v>
      </c>
      <c r="AL76">
        <f t="shared" si="96"/>
        <v>3.6687483378766098E-3</v>
      </c>
      <c r="AM76">
        <f t="shared" si="97"/>
        <v>293.36012878417966</v>
      </c>
      <c r="AN76">
        <f t="shared" si="98"/>
        <v>293.02510871887205</v>
      </c>
      <c r="AO76">
        <f t="shared" si="99"/>
        <v>240.12224072659956</v>
      </c>
      <c r="AP76">
        <f t="shared" si="100"/>
        <v>0.89059651564893738</v>
      </c>
      <c r="AQ76">
        <f t="shared" si="101"/>
        <v>2.3773226375187302</v>
      </c>
      <c r="AR76">
        <f t="shared" si="102"/>
        <v>33.808774834507581</v>
      </c>
      <c r="AS76">
        <f t="shared" si="103"/>
        <v>22.127315407627698</v>
      </c>
      <c r="AT76">
        <f t="shared" si="104"/>
        <v>20.042618751525879</v>
      </c>
      <c r="AU76">
        <f t="shared" si="105"/>
        <v>2.3528134116233295</v>
      </c>
      <c r="AV76">
        <f t="shared" si="106"/>
        <v>0.16203060159628077</v>
      </c>
      <c r="AW76">
        <f t="shared" si="107"/>
        <v>0.82140207891927275</v>
      </c>
      <c r="AX76">
        <f t="shared" si="108"/>
        <v>1.5314113327040566</v>
      </c>
      <c r="AY76">
        <f t="shared" si="109"/>
        <v>0.10210653979418152</v>
      </c>
      <c r="AZ76">
        <f t="shared" si="110"/>
        <v>18.430250312756321</v>
      </c>
      <c r="BA76">
        <f t="shared" si="111"/>
        <v>0.67974624491083857</v>
      </c>
      <c r="BB76">
        <f t="shared" si="112"/>
        <v>36.84922066061268</v>
      </c>
      <c r="BC76">
        <f t="shared" si="113"/>
        <v>380.16112099325738</v>
      </c>
      <c r="BD76">
        <f t="shared" si="114"/>
        <v>1.1070127239379767E-2</v>
      </c>
    </row>
    <row r="77" spans="1:56" x14ac:dyDescent="0.25">
      <c r="A77" s="1">
        <v>56</v>
      </c>
      <c r="B77" s="1" t="s">
        <v>109</v>
      </c>
      <c r="C77" s="1">
        <v>1747.9999992623925</v>
      </c>
      <c r="D77" s="1">
        <v>0</v>
      </c>
      <c r="E77">
        <f t="shared" si="87"/>
        <v>11.442839126058795</v>
      </c>
      <c r="F77">
        <f t="shared" si="88"/>
        <v>0.17194329122792934</v>
      </c>
      <c r="G77">
        <f t="shared" si="89"/>
        <v>261.95395799553108</v>
      </c>
      <c r="H77">
        <f t="shared" si="90"/>
        <v>3.6711125207773145</v>
      </c>
      <c r="I77">
        <f t="shared" si="91"/>
        <v>1.5559854355361356</v>
      </c>
      <c r="J77">
        <f t="shared" si="92"/>
        <v>20.211383819580078</v>
      </c>
      <c r="K77" s="1">
        <v>6</v>
      </c>
      <c r="L77">
        <f t="shared" si="93"/>
        <v>1.4200000166893005</v>
      </c>
      <c r="M77" s="1">
        <v>1</v>
      </c>
      <c r="N77">
        <f t="shared" si="94"/>
        <v>2.8400000333786011</v>
      </c>
      <c r="O77" s="1">
        <v>19.875802993774414</v>
      </c>
      <c r="P77" s="1">
        <v>20.211383819580078</v>
      </c>
      <c r="Q77" s="1">
        <v>19.981969833374023</v>
      </c>
      <c r="R77" s="1">
        <v>401.018798828125</v>
      </c>
      <c r="S77" s="1">
        <v>385.58779907226562</v>
      </c>
      <c r="T77" s="1">
        <v>7.3290510177612305</v>
      </c>
      <c r="U77" s="1">
        <v>11.683185577392578</v>
      </c>
      <c r="V77" s="1">
        <v>22.13123893737793</v>
      </c>
      <c r="W77" s="1">
        <v>35.279243469238281</v>
      </c>
      <c r="X77" s="1">
        <v>499.96923828125</v>
      </c>
      <c r="Y77" s="1">
        <v>1500.7353515625</v>
      </c>
      <c r="Z77" s="1">
        <v>71.416259765625</v>
      </c>
      <c r="AA77" s="1">
        <v>70.316581726074219</v>
      </c>
      <c r="AB77" s="1">
        <v>-2.7582099437713623</v>
      </c>
      <c r="AC77" s="1">
        <v>0.25605189800262451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0.83328206380208314</v>
      </c>
      <c r="AL77">
        <f t="shared" si="96"/>
        <v>3.6711125207773143E-3</v>
      </c>
      <c r="AM77">
        <f t="shared" si="97"/>
        <v>293.36138381958006</v>
      </c>
      <c r="AN77">
        <f t="shared" si="98"/>
        <v>293.02580299377439</v>
      </c>
      <c r="AO77">
        <f t="shared" si="99"/>
        <v>240.11765088295215</v>
      </c>
      <c r="AP77">
        <f t="shared" si="100"/>
        <v>0.88922409657556223</v>
      </c>
      <c r="AQ77">
        <f t="shared" si="101"/>
        <v>2.3775071090097524</v>
      </c>
      <c r="AR77">
        <f t="shared" si="102"/>
        <v>33.81147164223065</v>
      </c>
      <c r="AS77">
        <f t="shared" si="103"/>
        <v>22.128286064838072</v>
      </c>
      <c r="AT77">
        <f t="shared" si="104"/>
        <v>20.043593406677246</v>
      </c>
      <c r="AU77">
        <f t="shared" si="105"/>
        <v>2.3529553754178489</v>
      </c>
      <c r="AV77">
        <f t="shared" si="106"/>
        <v>0.16212753700813348</v>
      </c>
      <c r="AW77">
        <f t="shared" si="107"/>
        <v>0.82152167347361682</v>
      </c>
      <c r="AX77">
        <f t="shared" si="108"/>
        <v>1.5314337019442321</v>
      </c>
      <c r="AY77">
        <f t="shared" si="109"/>
        <v>0.10216813084588895</v>
      </c>
      <c r="AZ77">
        <f t="shared" si="110"/>
        <v>18.419706895861374</v>
      </c>
      <c r="BA77">
        <f t="shared" si="111"/>
        <v>0.67936267336725698</v>
      </c>
      <c r="BB77">
        <f t="shared" si="112"/>
        <v>36.853630478374825</v>
      </c>
      <c r="BC77">
        <f t="shared" si="113"/>
        <v>380.14842138261048</v>
      </c>
      <c r="BD77">
        <f t="shared" si="114"/>
        <v>1.1093303064142385E-2</v>
      </c>
    </row>
    <row r="78" spans="1:56" x14ac:dyDescent="0.25">
      <c r="A78" s="1">
        <v>57</v>
      </c>
      <c r="B78" s="1" t="s">
        <v>110</v>
      </c>
      <c r="C78" s="1">
        <v>1748.4999992512167</v>
      </c>
      <c r="D78" s="1">
        <v>0</v>
      </c>
      <c r="E78">
        <f t="shared" si="87"/>
        <v>11.451518623858153</v>
      </c>
      <c r="F78">
        <f t="shared" si="88"/>
        <v>0.17192702847242866</v>
      </c>
      <c r="G78">
        <f t="shared" si="89"/>
        <v>261.84063362377776</v>
      </c>
      <c r="H78">
        <f t="shared" si="90"/>
        <v>3.6718632785753305</v>
      </c>
      <c r="I78">
        <f t="shared" si="91"/>
        <v>1.5564356185875696</v>
      </c>
      <c r="J78">
        <f t="shared" si="92"/>
        <v>20.215122222900391</v>
      </c>
      <c r="K78" s="1">
        <v>6</v>
      </c>
      <c r="L78">
        <f t="shared" si="93"/>
        <v>1.4200000166893005</v>
      </c>
      <c r="M78" s="1">
        <v>1</v>
      </c>
      <c r="N78">
        <f t="shared" si="94"/>
        <v>2.8400000333786011</v>
      </c>
      <c r="O78" s="1">
        <v>19.876861572265625</v>
      </c>
      <c r="P78" s="1">
        <v>20.215122222900391</v>
      </c>
      <c r="Q78" s="1">
        <v>19.982166290283203</v>
      </c>
      <c r="R78" s="1">
        <v>401.01193237304687</v>
      </c>
      <c r="S78" s="1">
        <v>385.57058715820313</v>
      </c>
      <c r="T78" s="1">
        <v>7.3296728134155273</v>
      </c>
      <c r="U78" s="1">
        <v>11.684595108032227</v>
      </c>
      <c r="V78" s="1">
        <v>22.131671905517578</v>
      </c>
      <c r="W78" s="1">
        <v>35.281196594238281</v>
      </c>
      <c r="X78" s="1">
        <v>499.98031616210937</v>
      </c>
      <c r="Y78" s="1">
        <v>1500.7139892578125</v>
      </c>
      <c r="Z78" s="1">
        <v>71.420989990234375</v>
      </c>
      <c r="AA78" s="1">
        <v>70.316604614257812</v>
      </c>
      <c r="AB78" s="1">
        <v>-2.7582099437713623</v>
      </c>
      <c r="AC78" s="1">
        <v>0.25605189800262451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0.83330052693684875</v>
      </c>
      <c r="AL78">
        <f t="shared" si="96"/>
        <v>3.6718632785753304E-3</v>
      </c>
      <c r="AM78">
        <f t="shared" si="97"/>
        <v>293.36512222290037</v>
      </c>
      <c r="AN78">
        <f t="shared" si="98"/>
        <v>293.0268615722656</v>
      </c>
      <c r="AO78">
        <f t="shared" si="99"/>
        <v>240.11423291427855</v>
      </c>
      <c r="AP78">
        <f t="shared" si="100"/>
        <v>0.88843605480295673</v>
      </c>
      <c r="AQ78">
        <f t="shared" si="101"/>
        <v>2.3780566728767627</v>
      </c>
      <c r="AR78">
        <f t="shared" si="102"/>
        <v>33.819276199729558</v>
      </c>
      <c r="AS78">
        <f t="shared" si="103"/>
        <v>22.134681091697331</v>
      </c>
      <c r="AT78">
        <f t="shared" si="104"/>
        <v>20.045991897583008</v>
      </c>
      <c r="AU78">
        <f t="shared" si="105"/>
        <v>2.3533047605529256</v>
      </c>
      <c r="AV78">
        <f t="shared" si="106"/>
        <v>0.1621130779642137</v>
      </c>
      <c r="AW78">
        <f t="shared" si="107"/>
        <v>0.82162105428919308</v>
      </c>
      <c r="AX78">
        <f t="shared" si="108"/>
        <v>1.5316837062637325</v>
      </c>
      <c r="AY78">
        <f t="shared" si="109"/>
        <v>0.10215894378562732</v>
      </c>
      <c r="AZ78">
        <f t="shared" si="110"/>
        <v>18.411744306469924</v>
      </c>
      <c r="BA78">
        <f t="shared" si="111"/>
        <v>0.67909908676810493</v>
      </c>
      <c r="BB78">
        <f t="shared" si="112"/>
        <v>36.849319282646697</v>
      </c>
      <c r="BC78">
        <f t="shared" si="113"/>
        <v>380.12708365098058</v>
      </c>
      <c r="BD78">
        <f t="shared" si="114"/>
        <v>1.1101041840764284E-2</v>
      </c>
    </row>
    <row r="79" spans="1:56" x14ac:dyDescent="0.25">
      <c r="A79" s="1">
        <v>58</v>
      </c>
      <c r="B79" s="1" t="s">
        <v>110</v>
      </c>
      <c r="C79" s="1">
        <v>1748.9999992400408</v>
      </c>
      <c r="D79" s="1">
        <v>0</v>
      </c>
      <c r="E79">
        <f t="shared" si="87"/>
        <v>11.457458387260298</v>
      </c>
      <c r="F79">
        <f t="shared" si="88"/>
        <v>0.17192605890773127</v>
      </c>
      <c r="G79">
        <f t="shared" si="89"/>
        <v>261.79536036021364</v>
      </c>
      <c r="H79">
        <f t="shared" si="90"/>
        <v>3.672474205308121</v>
      </c>
      <c r="I79">
        <f t="shared" si="91"/>
        <v>1.5567010460080297</v>
      </c>
      <c r="J79">
        <f t="shared" si="92"/>
        <v>20.217502593994141</v>
      </c>
      <c r="K79" s="1">
        <v>6</v>
      </c>
      <c r="L79">
        <f t="shared" si="93"/>
        <v>1.4200000166893005</v>
      </c>
      <c r="M79" s="1">
        <v>1</v>
      </c>
      <c r="N79">
        <f t="shared" si="94"/>
        <v>2.8400000333786011</v>
      </c>
      <c r="O79" s="1">
        <v>19.877544403076172</v>
      </c>
      <c r="P79" s="1">
        <v>20.217502593994141</v>
      </c>
      <c r="Q79" s="1">
        <v>19.982139587402344</v>
      </c>
      <c r="R79" s="1">
        <v>401.03305053710937</v>
      </c>
      <c r="S79" s="1">
        <v>385.58551025390625</v>
      </c>
      <c r="T79" s="1">
        <v>7.3304944038391113</v>
      </c>
      <c r="U79" s="1">
        <v>11.685774803161621</v>
      </c>
      <c r="V79" s="1">
        <v>22.133256912231445</v>
      </c>
      <c r="W79" s="1">
        <v>35.283332824707031</v>
      </c>
      <c r="X79" s="1">
        <v>500.02178955078125</v>
      </c>
      <c r="Y79" s="1">
        <v>1500.7227783203125</v>
      </c>
      <c r="Z79" s="1">
        <v>71.396377563476562</v>
      </c>
      <c r="AA79" s="1">
        <v>70.316741943359375</v>
      </c>
      <c r="AB79" s="1">
        <v>-2.7582099437713623</v>
      </c>
      <c r="AC79" s="1">
        <v>0.25605189800262451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0.83336964925130197</v>
      </c>
      <c r="AL79">
        <f t="shared" si="96"/>
        <v>3.672474205308121E-3</v>
      </c>
      <c r="AM79">
        <f t="shared" si="97"/>
        <v>293.36750259399412</v>
      </c>
      <c r="AN79">
        <f t="shared" si="98"/>
        <v>293.02754440307615</v>
      </c>
      <c r="AO79">
        <f t="shared" si="99"/>
        <v>240.11563916424711</v>
      </c>
      <c r="AP79">
        <f t="shared" si="100"/>
        <v>0.88790825196477674</v>
      </c>
      <c r="AQ79">
        <f t="shared" si="101"/>
        <v>2.3784066572501565</v>
      </c>
      <c r="AR79">
        <f t="shared" si="102"/>
        <v>33.824187405696065</v>
      </c>
      <c r="AS79">
        <f t="shared" si="103"/>
        <v>22.138412602534444</v>
      </c>
      <c r="AT79">
        <f t="shared" si="104"/>
        <v>20.047523498535156</v>
      </c>
      <c r="AU79">
        <f t="shared" si="105"/>
        <v>2.3535278907068573</v>
      </c>
      <c r="AV79">
        <f t="shared" si="106"/>
        <v>0.16211221592956346</v>
      </c>
      <c r="AW79">
        <f t="shared" si="107"/>
        <v>0.82170561124212693</v>
      </c>
      <c r="AX79">
        <f t="shared" si="108"/>
        <v>1.5318222794647305</v>
      </c>
      <c r="AY79">
        <f t="shared" si="109"/>
        <v>0.10215839606213115</v>
      </c>
      <c r="AZ79">
        <f t="shared" si="110"/>
        <v>18.408596796417918</v>
      </c>
      <c r="BA79">
        <f t="shared" si="111"/>
        <v>0.67895538965616897</v>
      </c>
      <c r="BB79">
        <f t="shared" si="112"/>
        <v>36.847626975778006</v>
      </c>
      <c r="BC79">
        <f t="shared" si="113"/>
        <v>380.13918326763491</v>
      </c>
      <c r="BD79">
        <f t="shared" si="114"/>
        <v>1.1105936228811036E-2</v>
      </c>
    </row>
    <row r="80" spans="1:56" x14ac:dyDescent="0.25">
      <c r="A80" s="1">
        <v>59</v>
      </c>
      <c r="B80" s="1" t="s">
        <v>111</v>
      </c>
      <c r="C80" s="1">
        <v>1749.4999992288649</v>
      </c>
      <c r="D80" s="1">
        <v>0</v>
      </c>
      <c r="E80">
        <f t="shared" si="87"/>
        <v>11.492727847809784</v>
      </c>
      <c r="F80">
        <f t="shared" si="88"/>
        <v>0.17192668041575351</v>
      </c>
      <c r="G80">
        <f t="shared" si="89"/>
        <v>261.45637614754077</v>
      </c>
      <c r="H80">
        <f t="shared" si="90"/>
        <v>3.673673282962838</v>
      </c>
      <c r="I80">
        <f t="shared" si="91"/>
        <v>1.5571915426646794</v>
      </c>
      <c r="J80">
        <f t="shared" si="92"/>
        <v>20.221250534057617</v>
      </c>
      <c r="K80" s="1">
        <v>6</v>
      </c>
      <c r="L80">
        <f t="shared" si="93"/>
        <v>1.4200000166893005</v>
      </c>
      <c r="M80" s="1">
        <v>1</v>
      </c>
      <c r="N80">
        <f t="shared" si="94"/>
        <v>2.8400000333786011</v>
      </c>
      <c r="O80" s="1">
        <v>19.879098892211914</v>
      </c>
      <c r="P80" s="1">
        <v>20.221250534057617</v>
      </c>
      <c r="Q80" s="1">
        <v>19.982986450195313</v>
      </c>
      <c r="R80" s="1">
        <v>401.07864379882813</v>
      </c>
      <c r="S80" s="1">
        <v>385.589111328125</v>
      </c>
      <c r="T80" s="1">
        <v>7.3302326202392578</v>
      </c>
      <c r="U80" s="1">
        <v>11.686677932739258</v>
      </c>
      <c r="V80" s="1">
        <v>22.130260467529297</v>
      </c>
      <c r="W80" s="1">
        <v>35.282543182373047</v>
      </c>
      <c r="X80" s="1">
        <v>500.05084228515625</v>
      </c>
      <c r="Y80" s="1">
        <v>1500.66552734375</v>
      </c>
      <c r="Z80" s="1">
        <v>71.482269287109375</v>
      </c>
      <c r="AA80" s="1">
        <v>70.316497802734375</v>
      </c>
      <c r="AB80" s="1">
        <v>-2.7582099437713623</v>
      </c>
      <c r="AC80" s="1">
        <v>0.25605189800262451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0.8334180704752604</v>
      </c>
      <c r="AL80">
        <f t="shared" si="96"/>
        <v>3.6736732829628382E-3</v>
      </c>
      <c r="AM80">
        <f t="shared" si="97"/>
        <v>293.37125053405759</v>
      </c>
      <c r="AN80">
        <f t="shared" si="98"/>
        <v>293.02909889221189</v>
      </c>
      <c r="AO80">
        <f t="shared" si="99"/>
        <v>240.10647900820186</v>
      </c>
      <c r="AP80">
        <f t="shared" si="100"/>
        <v>0.88687885405581213</v>
      </c>
      <c r="AQ80">
        <f t="shared" si="101"/>
        <v>2.3789578058434038</v>
      </c>
      <c r="AR80">
        <f t="shared" si="102"/>
        <v>33.832142956228033</v>
      </c>
      <c r="AS80">
        <f t="shared" si="103"/>
        <v>22.145465023488775</v>
      </c>
      <c r="AT80">
        <f t="shared" si="104"/>
        <v>20.050174713134766</v>
      </c>
      <c r="AU80">
        <f t="shared" si="105"/>
        <v>2.3539141747657912</v>
      </c>
      <c r="AV80">
        <f t="shared" si="106"/>
        <v>0.16211276850899825</v>
      </c>
      <c r="AW80">
        <f t="shared" si="107"/>
        <v>0.82176626317872437</v>
      </c>
      <c r="AX80">
        <f t="shared" si="108"/>
        <v>1.5321479115870669</v>
      </c>
      <c r="AY80">
        <f t="shared" si="109"/>
        <v>0.10215874716255974</v>
      </c>
      <c r="AZ80">
        <f t="shared" si="110"/>
        <v>18.384696698889442</v>
      </c>
      <c r="BA80">
        <f t="shared" si="111"/>
        <v>0.67806991552997742</v>
      </c>
      <c r="BB80">
        <f t="shared" si="112"/>
        <v>36.842090768910381</v>
      </c>
      <c r="BC80">
        <f t="shared" si="113"/>
        <v>380.12601892946554</v>
      </c>
      <c r="BD80">
        <f t="shared" si="114"/>
        <v>1.1138835582574506E-2</v>
      </c>
    </row>
    <row r="81" spans="1:114" x14ac:dyDescent="0.25">
      <c r="A81" s="1">
        <v>60</v>
      </c>
      <c r="B81" s="1" t="s">
        <v>111</v>
      </c>
      <c r="C81" s="1">
        <v>1749.999999217689</v>
      </c>
      <c r="D81" s="1">
        <v>0</v>
      </c>
      <c r="E81">
        <f t="shared" si="87"/>
        <v>11.482676745962612</v>
      </c>
      <c r="F81">
        <f t="shared" si="88"/>
        <v>0.17194779911535846</v>
      </c>
      <c r="G81">
        <f t="shared" si="89"/>
        <v>261.59041858198839</v>
      </c>
      <c r="H81">
        <f t="shared" si="90"/>
        <v>3.6749990958930918</v>
      </c>
      <c r="I81">
        <f t="shared" si="91"/>
        <v>1.5575688504117253</v>
      </c>
      <c r="J81">
        <f t="shared" si="92"/>
        <v>20.224748611450195</v>
      </c>
      <c r="K81" s="1">
        <v>6</v>
      </c>
      <c r="L81">
        <f t="shared" si="93"/>
        <v>1.4200000166893005</v>
      </c>
      <c r="M81" s="1">
        <v>1</v>
      </c>
      <c r="N81">
        <f t="shared" si="94"/>
        <v>2.8400000333786011</v>
      </c>
      <c r="O81" s="1">
        <v>19.880134582519531</v>
      </c>
      <c r="P81" s="1">
        <v>20.224748611450195</v>
      </c>
      <c r="Q81" s="1">
        <v>19.982883453369141</v>
      </c>
      <c r="R81" s="1">
        <v>401.09512329101562</v>
      </c>
      <c r="S81" s="1">
        <v>385.61740112304688</v>
      </c>
      <c r="T81" s="1">
        <v>7.3307347297668457</v>
      </c>
      <c r="U81" s="1">
        <v>11.688606262207031</v>
      </c>
      <c r="V81" s="1">
        <v>22.130397796630859</v>
      </c>
      <c r="W81" s="1">
        <v>35.286167144775391</v>
      </c>
      <c r="X81" s="1">
        <v>500.06661987304687</v>
      </c>
      <c r="Y81" s="1">
        <v>1500.67431640625</v>
      </c>
      <c r="Z81" s="1">
        <v>71.541366577148438</v>
      </c>
      <c r="AA81" s="1">
        <v>70.316635131835938</v>
      </c>
      <c r="AB81" s="1">
        <v>-2.7582099437713623</v>
      </c>
      <c r="AC81" s="1">
        <v>0.25605189800262451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0.83344436645507802</v>
      </c>
      <c r="AL81">
        <f t="shared" si="96"/>
        <v>3.6749990958930916E-3</v>
      </c>
      <c r="AM81">
        <f t="shared" si="97"/>
        <v>293.37474861145017</v>
      </c>
      <c r="AN81">
        <f t="shared" si="98"/>
        <v>293.03013458251951</v>
      </c>
      <c r="AO81">
        <f t="shared" si="99"/>
        <v>240.10788525817043</v>
      </c>
      <c r="AP81">
        <f t="shared" si="100"/>
        <v>0.88587443743129157</v>
      </c>
      <c r="AQ81">
        <f t="shared" si="101"/>
        <v>2.3794723121510297</v>
      </c>
      <c r="AR81">
        <f t="shared" si="102"/>
        <v>33.839393874433576</v>
      </c>
      <c r="AS81">
        <f t="shared" si="103"/>
        <v>22.150787612226544</v>
      </c>
      <c r="AT81">
        <f t="shared" si="104"/>
        <v>20.052441596984863</v>
      </c>
      <c r="AU81">
        <f t="shared" si="105"/>
        <v>2.3542445055870096</v>
      </c>
      <c r="AV81">
        <f t="shared" si="106"/>
        <v>0.16213154489553211</v>
      </c>
      <c r="AW81">
        <f t="shared" si="107"/>
        <v>0.82190346173930451</v>
      </c>
      <c r="AX81">
        <f t="shared" si="108"/>
        <v>1.5323410438477052</v>
      </c>
      <c r="AY81">
        <f t="shared" si="109"/>
        <v>0.10217067740000133</v>
      </c>
      <c r="AZ81">
        <f t="shared" si="110"/>
        <v>18.394158017413915</v>
      </c>
      <c r="BA81">
        <f t="shared" si="111"/>
        <v>0.67836777546902594</v>
      </c>
      <c r="BB81">
        <f t="shared" si="112"/>
        <v>36.840593579194838</v>
      </c>
      <c r="BC81">
        <f t="shared" si="113"/>
        <v>380.15908653682902</v>
      </c>
      <c r="BD81">
        <f t="shared" si="114"/>
        <v>1.1127673707683375E-2</v>
      </c>
      <c r="BE81">
        <f>AVERAGE(E67:E81)</f>
        <v>11.478913761679273</v>
      </c>
      <c r="BF81">
        <f>AVERAGE(O67:O81)</f>
        <v>19.874044036865236</v>
      </c>
      <c r="BG81">
        <f>AVERAGE(P67:P81)</f>
        <v>20.212298583984374</v>
      </c>
      <c r="BH81" t="e">
        <f>AVERAGE(B67:B81)</f>
        <v>#DIV/0!</v>
      </c>
      <c r="BI81">
        <f t="shared" ref="BI81:DJ81" si="115">AVERAGE(C67:C81)</f>
        <v>1746.599999293685</v>
      </c>
      <c r="BJ81">
        <f t="shared" si="115"/>
        <v>0</v>
      </c>
      <c r="BK81">
        <f t="shared" si="115"/>
        <v>11.478913761679273</v>
      </c>
      <c r="BL81">
        <f t="shared" si="115"/>
        <v>0.17171526519375846</v>
      </c>
      <c r="BM81">
        <f t="shared" si="115"/>
        <v>261.4303528976838</v>
      </c>
      <c r="BN81">
        <f t="shared" si="115"/>
        <v>3.6673338696700157</v>
      </c>
      <c r="BO81">
        <f t="shared" si="115"/>
        <v>1.556311836331197</v>
      </c>
      <c r="BP81">
        <f t="shared" si="115"/>
        <v>20.212298583984374</v>
      </c>
      <c r="BQ81">
        <f t="shared" si="115"/>
        <v>6</v>
      </c>
      <c r="BR81">
        <f t="shared" si="115"/>
        <v>1.4200000166893005</v>
      </c>
      <c r="BS81">
        <f t="shared" si="115"/>
        <v>1</v>
      </c>
      <c r="BT81">
        <f t="shared" si="115"/>
        <v>2.8400000333786011</v>
      </c>
      <c r="BU81">
        <f t="shared" si="115"/>
        <v>19.874044036865236</v>
      </c>
      <c r="BV81">
        <f t="shared" si="115"/>
        <v>20.212298583984374</v>
      </c>
      <c r="BW81">
        <f t="shared" si="115"/>
        <v>19.98117078145345</v>
      </c>
      <c r="BX81">
        <f t="shared" si="115"/>
        <v>401.02487996419273</v>
      </c>
      <c r="BY81">
        <f t="shared" si="115"/>
        <v>385.55217285156249</v>
      </c>
      <c r="BZ81">
        <f t="shared" si="115"/>
        <v>7.3308421770731611</v>
      </c>
      <c r="CA81">
        <f t="shared" si="115"/>
        <v>11.680595842997233</v>
      </c>
      <c r="CB81">
        <f t="shared" si="115"/>
        <v>22.138799667358398</v>
      </c>
      <c r="CC81">
        <f t="shared" si="115"/>
        <v>35.274850209554039</v>
      </c>
      <c r="CD81">
        <f t="shared" si="115"/>
        <v>499.95891520182289</v>
      </c>
      <c r="CE81">
        <f t="shared" si="115"/>
        <v>1500.8031819661458</v>
      </c>
      <c r="CF81">
        <f t="shared" si="115"/>
        <v>71.31268412272135</v>
      </c>
      <c r="CG81">
        <f t="shared" si="115"/>
        <v>70.315747578938797</v>
      </c>
      <c r="CH81">
        <f t="shared" si="115"/>
        <v>-2.7582099437713623</v>
      </c>
      <c r="CI81">
        <f t="shared" si="115"/>
        <v>0.25605189800262451</v>
      </c>
      <c r="CJ81">
        <f t="shared" si="115"/>
        <v>1</v>
      </c>
      <c r="CK81">
        <f t="shared" si="115"/>
        <v>-0.21956524252891541</v>
      </c>
      <c r="CL81">
        <f t="shared" si="115"/>
        <v>2.737391471862793</v>
      </c>
      <c r="CM81">
        <f t="shared" si="115"/>
        <v>1</v>
      </c>
      <c r="CN81">
        <f t="shared" si="115"/>
        <v>0</v>
      </c>
      <c r="CO81">
        <f t="shared" si="115"/>
        <v>0.15999999642372131</v>
      </c>
      <c r="CP81">
        <f t="shared" si="115"/>
        <v>111115</v>
      </c>
      <c r="CQ81">
        <f t="shared" si="115"/>
        <v>0.83326485866970479</v>
      </c>
      <c r="CR81">
        <f t="shared" si="115"/>
        <v>3.6673338696700162E-3</v>
      </c>
      <c r="CS81">
        <f t="shared" si="115"/>
        <v>293.3622985839844</v>
      </c>
      <c r="CT81">
        <f t="shared" si="115"/>
        <v>293.02404403686523</v>
      </c>
      <c r="CU81">
        <f t="shared" si="115"/>
        <v>240.12850374729291</v>
      </c>
      <c r="CV81">
        <f t="shared" si="115"/>
        <v>0.8909932986414012</v>
      </c>
      <c r="CW81">
        <f t="shared" si="115"/>
        <v>2.3776416680200856</v>
      </c>
      <c r="CX81">
        <f t="shared" si="115"/>
        <v>33.813786312794221</v>
      </c>
      <c r="CY81">
        <f t="shared" si="115"/>
        <v>22.13319046979699</v>
      </c>
      <c r="CZ81">
        <f t="shared" si="115"/>
        <v>20.043171310424803</v>
      </c>
      <c r="DA81">
        <f t="shared" si="115"/>
        <v>2.3528939535338953</v>
      </c>
      <c r="DB81">
        <f t="shared" si="115"/>
        <v>0.16192477608657649</v>
      </c>
      <c r="DC81">
        <f t="shared" si="115"/>
        <v>0.82132983168888896</v>
      </c>
      <c r="DD81">
        <f t="shared" si="115"/>
        <v>1.5315641218450062</v>
      </c>
      <c r="DE81">
        <f t="shared" si="115"/>
        <v>0.10203930179344847</v>
      </c>
      <c r="DF81">
        <f t="shared" si="115"/>
        <v>18.382670947772102</v>
      </c>
      <c r="DG81">
        <f t="shared" si="115"/>
        <v>0.67806728045578579</v>
      </c>
      <c r="DH81">
        <f t="shared" si="115"/>
        <v>36.839185102297726</v>
      </c>
      <c r="DI81">
        <f t="shared" si="115"/>
        <v>380.09564700785262</v>
      </c>
      <c r="DJ81">
        <f t="shared" si="115"/>
        <v>1.1125454614328708E-2</v>
      </c>
    </row>
    <row r="82" spans="1:114" x14ac:dyDescent="0.25">
      <c r="A82" s="1" t="s">
        <v>9</v>
      </c>
      <c r="B82" s="1" t="s">
        <v>112</v>
      </c>
    </row>
    <row r="83" spans="1:114" x14ac:dyDescent="0.25">
      <c r="A83" s="1" t="s">
        <v>9</v>
      </c>
      <c r="B83" s="1" t="s">
        <v>113</v>
      </c>
    </row>
    <row r="84" spans="1:114" x14ac:dyDescent="0.25">
      <c r="A84" s="1">
        <v>61</v>
      </c>
      <c r="B84" s="1" t="s">
        <v>114</v>
      </c>
      <c r="C84" s="1">
        <v>2059.4999987147748</v>
      </c>
      <c r="D84" s="1">
        <v>0</v>
      </c>
      <c r="E84">
        <f t="shared" ref="E84:E98" si="116">(R84-S84*(1000-T84)/(1000-U84))*AK84</f>
        <v>11.451111794080587</v>
      </c>
      <c r="F84">
        <f t="shared" ref="F84:F98" si="117">IF(AV84&lt;&gt;0,1/(1/AV84-1/N84),0)</f>
        <v>0.16417592938606543</v>
      </c>
      <c r="G84">
        <f t="shared" ref="G84:G98" si="118">((AY84-AL84/2)*S84-E84)/(AY84+AL84/2)</f>
        <v>255.0657482480305</v>
      </c>
      <c r="H84">
        <f t="shared" ref="H84:H98" si="119">AL84*1000</f>
        <v>4.0648000638110631</v>
      </c>
      <c r="I84">
        <f t="shared" ref="I84:I98" si="120">(AQ84-AW84)</f>
        <v>1.7897759003908944</v>
      </c>
      <c r="J84">
        <f t="shared" ref="J84:J98" si="121">(P84+AP84*D84)</f>
        <v>23.310089111328125</v>
      </c>
      <c r="K84" s="1">
        <v>6</v>
      </c>
      <c r="L84">
        <f t="shared" ref="L84:L98" si="122">(K84*AE84+AF84)</f>
        <v>1.4200000166893005</v>
      </c>
      <c r="M84" s="1">
        <v>1</v>
      </c>
      <c r="N84">
        <f t="shared" ref="N84:N98" si="123">L84*(M84+1)*(M84+1)/(M84*M84+1)</f>
        <v>2.8400000333786011</v>
      </c>
      <c r="O84" s="1">
        <v>24.360727310180664</v>
      </c>
      <c r="P84" s="1">
        <v>23.310089111328125</v>
      </c>
      <c r="Q84" s="1">
        <v>25.050786972045898</v>
      </c>
      <c r="R84" s="1">
        <v>401.127685546875</v>
      </c>
      <c r="S84" s="1">
        <v>385.50396728515625</v>
      </c>
      <c r="T84" s="1">
        <v>10.602970123291016</v>
      </c>
      <c r="U84" s="1">
        <v>15.406193733215332</v>
      </c>
      <c r="V84" s="1">
        <v>24.360797882080078</v>
      </c>
      <c r="W84" s="1">
        <v>35.396419525146484</v>
      </c>
      <c r="X84" s="1">
        <v>499.93637084960937</v>
      </c>
      <c r="Y84" s="1">
        <v>1499.514892578125</v>
      </c>
      <c r="Z84" s="1">
        <v>79.3353271484375</v>
      </c>
      <c r="AA84" s="1">
        <v>70.316139221191406</v>
      </c>
      <c r="AB84" s="1">
        <v>-2.6637580394744873</v>
      </c>
      <c r="AC84" s="1">
        <v>0.23102366924285889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ref="AK84:AK98" si="124">X84*0.000001/(K84*0.0001)</f>
        <v>0.83322728474934882</v>
      </c>
      <c r="AL84">
        <f t="shared" ref="AL84:AL98" si="125">(U84-T84)/(1000-U84)*AK84</f>
        <v>4.0648000638110627E-3</v>
      </c>
      <c r="AM84">
        <f t="shared" ref="AM84:AM98" si="126">(P84+273.15)</f>
        <v>296.4600891113281</v>
      </c>
      <c r="AN84">
        <f t="shared" ref="AN84:AN98" si="127">(O84+273.15)</f>
        <v>297.51072731018064</v>
      </c>
      <c r="AO84">
        <f t="shared" ref="AO84:AO98" si="128">(Y84*AG84+Z84*AH84)*AI84</f>
        <v>239.92237744981685</v>
      </c>
      <c r="AP84">
        <f t="shared" ref="AP84:AP98" si="129">((AO84+0.00000010773*(AN84^4-AM84^4))-AL84*44100)/(L84*51.4+0.00000043092*AM84^3)</f>
        <v>0.86116749674062254</v>
      </c>
      <c r="AQ84">
        <f t="shared" ref="AQ84:AQ98" si="130">0.61365*EXP(17.502*J84/(240.97+J84))</f>
        <v>2.8730799638043103</v>
      </c>
      <c r="AR84">
        <f t="shared" ref="AR84:AR98" si="131">AQ84*1000/AA84</f>
        <v>40.859466910811861</v>
      </c>
      <c r="AS84">
        <f t="shared" ref="AS84:AS98" si="132">(AR84-U84)</f>
        <v>25.453273177596529</v>
      </c>
      <c r="AT84">
        <f t="shared" ref="AT84:AT98" si="133">IF(D84,P84,(O84+P84)/2)</f>
        <v>23.835408210754395</v>
      </c>
      <c r="AU84">
        <f t="shared" ref="AU84:AU98" si="134">0.61365*EXP(17.502*AT84/(240.97+AT84))</f>
        <v>2.9654907861591289</v>
      </c>
      <c r="AV84">
        <f t="shared" ref="AV84:AV98" si="135">IF(AS84&lt;&gt;0,(1000-(AR84+U84)/2)/AS84*AL84,0)</f>
        <v>0.15520383982677957</v>
      </c>
      <c r="AW84">
        <f t="shared" ref="AW84:AW98" si="136">U84*AA84/1000</f>
        <v>1.0833040634134159</v>
      </c>
      <c r="AX84">
        <f t="shared" ref="AX84:AX98" si="137">(AU84-AW84)</f>
        <v>1.882186722745713</v>
      </c>
      <c r="AY84">
        <f t="shared" ref="AY84:AY98" si="138">1/(1.6/F84+1.37/N84)</f>
        <v>9.7770467877502668E-2</v>
      </c>
      <c r="AZ84">
        <f t="shared" ref="AZ84:AZ98" si="139">G84*AA84*0.001</f>
        <v>17.935238664365873</v>
      </c>
      <c r="BA84">
        <f t="shared" ref="BA84:BA98" si="140">G84/S84</f>
        <v>0.66164234325339399</v>
      </c>
      <c r="BB84">
        <f t="shared" ref="BB84:BB98" si="141">(1-AL84*AA84/AQ84/F84)*100</f>
        <v>39.404969402075075</v>
      </c>
      <c r="BC84">
        <f t="shared" ref="BC84:BC98" si="142">(S84-E84/(N84/1.35))</f>
        <v>380.06065716532572</v>
      </c>
      <c r="BD84">
        <f t="shared" ref="BD84:BD98" si="143">E84*BB84/100/BC84</f>
        <v>1.1872597212007714E-2</v>
      </c>
    </row>
    <row r="85" spans="1:114" x14ac:dyDescent="0.25">
      <c r="A85" s="1">
        <v>62</v>
      </c>
      <c r="B85" s="1" t="s">
        <v>114</v>
      </c>
      <c r="C85" s="1">
        <v>2059.4999987147748</v>
      </c>
      <c r="D85" s="1">
        <v>0</v>
      </c>
      <c r="E85">
        <f t="shared" si="116"/>
        <v>11.451111794080587</v>
      </c>
      <c r="F85">
        <f t="shared" si="117"/>
        <v>0.16417592938606543</v>
      </c>
      <c r="G85">
        <f t="shared" si="118"/>
        <v>255.0657482480305</v>
      </c>
      <c r="H85">
        <f t="shared" si="119"/>
        <v>4.0648000638110631</v>
      </c>
      <c r="I85">
        <f t="shared" si="120"/>
        <v>1.7897759003908944</v>
      </c>
      <c r="J85">
        <f t="shared" si="121"/>
        <v>23.310089111328125</v>
      </c>
      <c r="K85" s="1">
        <v>6</v>
      </c>
      <c r="L85">
        <f t="shared" si="122"/>
        <v>1.4200000166893005</v>
      </c>
      <c r="M85" s="1">
        <v>1</v>
      </c>
      <c r="N85">
        <f t="shared" si="123"/>
        <v>2.8400000333786011</v>
      </c>
      <c r="O85" s="1">
        <v>24.360727310180664</v>
      </c>
      <c r="P85" s="1">
        <v>23.310089111328125</v>
      </c>
      <c r="Q85" s="1">
        <v>25.050786972045898</v>
      </c>
      <c r="R85" s="1">
        <v>401.127685546875</v>
      </c>
      <c r="S85" s="1">
        <v>385.50396728515625</v>
      </c>
      <c r="T85" s="1">
        <v>10.602970123291016</v>
      </c>
      <c r="U85" s="1">
        <v>15.406193733215332</v>
      </c>
      <c r="V85" s="1">
        <v>24.360797882080078</v>
      </c>
      <c r="W85" s="1">
        <v>35.396419525146484</v>
      </c>
      <c r="X85" s="1">
        <v>499.93637084960937</v>
      </c>
      <c r="Y85" s="1">
        <v>1499.514892578125</v>
      </c>
      <c r="Z85" s="1">
        <v>79.3353271484375</v>
      </c>
      <c r="AA85" s="1">
        <v>70.316139221191406</v>
      </c>
      <c r="AB85" s="1">
        <v>-2.6637580394744873</v>
      </c>
      <c r="AC85" s="1">
        <v>0.23102366924285889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124"/>
        <v>0.83322728474934882</v>
      </c>
      <c r="AL85">
        <f t="shared" si="125"/>
        <v>4.0648000638110627E-3</v>
      </c>
      <c r="AM85">
        <f t="shared" si="126"/>
        <v>296.4600891113281</v>
      </c>
      <c r="AN85">
        <f t="shared" si="127"/>
        <v>297.51072731018064</v>
      </c>
      <c r="AO85">
        <f t="shared" si="128"/>
        <v>239.92237744981685</v>
      </c>
      <c r="AP85">
        <f t="shared" si="129"/>
        <v>0.86116749674062254</v>
      </c>
      <c r="AQ85">
        <f t="shared" si="130"/>
        <v>2.8730799638043103</v>
      </c>
      <c r="AR85">
        <f t="shared" si="131"/>
        <v>40.859466910811861</v>
      </c>
      <c r="AS85">
        <f t="shared" si="132"/>
        <v>25.453273177596529</v>
      </c>
      <c r="AT85">
        <f t="shared" si="133"/>
        <v>23.835408210754395</v>
      </c>
      <c r="AU85">
        <f t="shared" si="134"/>
        <v>2.9654907861591289</v>
      </c>
      <c r="AV85">
        <f t="shared" si="135"/>
        <v>0.15520383982677957</v>
      </c>
      <c r="AW85">
        <f t="shared" si="136"/>
        <v>1.0833040634134159</v>
      </c>
      <c r="AX85">
        <f t="shared" si="137"/>
        <v>1.882186722745713</v>
      </c>
      <c r="AY85">
        <f t="shared" si="138"/>
        <v>9.7770467877502668E-2</v>
      </c>
      <c r="AZ85">
        <f t="shared" si="139"/>
        <v>17.935238664365873</v>
      </c>
      <c r="BA85">
        <f t="shared" si="140"/>
        <v>0.66164234325339399</v>
      </c>
      <c r="BB85">
        <f t="shared" si="141"/>
        <v>39.404969402075075</v>
      </c>
      <c r="BC85">
        <f t="shared" si="142"/>
        <v>380.06065716532572</v>
      </c>
      <c r="BD85">
        <f t="shared" si="143"/>
        <v>1.1872597212007714E-2</v>
      </c>
    </row>
    <row r="86" spans="1:114" x14ac:dyDescent="0.25">
      <c r="A86" s="1">
        <v>63</v>
      </c>
      <c r="B86" s="1" t="s">
        <v>114</v>
      </c>
      <c r="C86" s="1">
        <v>2059.4999987147748</v>
      </c>
      <c r="D86" s="1">
        <v>0</v>
      </c>
      <c r="E86">
        <f t="shared" si="116"/>
        <v>11.451111794080587</v>
      </c>
      <c r="F86">
        <f t="shared" si="117"/>
        <v>0.16417592938606543</v>
      </c>
      <c r="G86">
        <f t="shared" si="118"/>
        <v>255.0657482480305</v>
      </c>
      <c r="H86">
        <f t="shared" si="119"/>
        <v>4.0648000638110631</v>
      </c>
      <c r="I86">
        <f t="shared" si="120"/>
        <v>1.7897759003908944</v>
      </c>
      <c r="J86">
        <f t="shared" si="121"/>
        <v>23.310089111328125</v>
      </c>
      <c r="K86" s="1">
        <v>6</v>
      </c>
      <c r="L86">
        <f t="shared" si="122"/>
        <v>1.4200000166893005</v>
      </c>
      <c r="M86" s="1">
        <v>1</v>
      </c>
      <c r="N86">
        <f t="shared" si="123"/>
        <v>2.8400000333786011</v>
      </c>
      <c r="O86" s="1">
        <v>24.360727310180664</v>
      </c>
      <c r="P86" s="1">
        <v>23.310089111328125</v>
      </c>
      <c r="Q86" s="1">
        <v>25.050786972045898</v>
      </c>
      <c r="R86" s="1">
        <v>401.127685546875</v>
      </c>
      <c r="S86" s="1">
        <v>385.50396728515625</v>
      </c>
      <c r="T86" s="1">
        <v>10.602970123291016</v>
      </c>
      <c r="U86" s="1">
        <v>15.406193733215332</v>
      </c>
      <c r="V86" s="1">
        <v>24.360797882080078</v>
      </c>
      <c r="W86" s="1">
        <v>35.396419525146484</v>
      </c>
      <c r="X86" s="1">
        <v>499.93637084960937</v>
      </c>
      <c r="Y86" s="1">
        <v>1499.514892578125</v>
      </c>
      <c r="Z86" s="1">
        <v>79.3353271484375</v>
      </c>
      <c r="AA86" s="1">
        <v>70.316139221191406</v>
      </c>
      <c r="AB86" s="1">
        <v>-2.6637580394744873</v>
      </c>
      <c r="AC86" s="1">
        <v>0.23102366924285889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124"/>
        <v>0.83322728474934882</v>
      </c>
      <c r="AL86">
        <f t="shared" si="125"/>
        <v>4.0648000638110627E-3</v>
      </c>
      <c r="AM86">
        <f t="shared" si="126"/>
        <v>296.4600891113281</v>
      </c>
      <c r="AN86">
        <f t="shared" si="127"/>
        <v>297.51072731018064</v>
      </c>
      <c r="AO86">
        <f t="shared" si="128"/>
        <v>239.92237744981685</v>
      </c>
      <c r="AP86">
        <f t="shared" si="129"/>
        <v>0.86116749674062254</v>
      </c>
      <c r="AQ86">
        <f t="shared" si="130"/>
        <v>2.8730799638043103</v>
      </c>
      <c r="AR86">
        <f t="shared" si="131"/>
        <v>40.859466910811861</v>
      </c>
      <c r="AS86">
        <f t="shared" si="132"/>
        <v>25.453273177596529</v>
      </c>
      <c r="AT86">
        <f t="shared" si="133"/>
        <v>23.835408210754395</v>
      </c>
      <c r="AU86">
        <f t="shared" si="134"/>
        <v>2.9654907861591289</v>
      </c>
      <c r="AV86">
        <f t="shared" si="135"/>
        <v>0.15520383982677957</v>
      </c>
      <c r="AW86">
        <f t="shared" si="136"/>
        <v>1.0833040634134159</v>
      </c>
      <c r="AX86">
        <f t="shared" si="137"/>
        <v>1.882186722745713</v>
      </c>
      <c r="AY86">
        <f t="shared" si="138"/>
        <v>9.7770467877502668E-2</v>
      </c>
      <c r="AZ86">
        <f t="shared" si="139"/>
        <v>17.935238664365873</v>
      </c>
      <c r="BA86">
        <f t="shared" si="140"/>
        <v>0.66164234325339399</v>
      </c>
      <c r="BB86">
        <f t="shared" si="141"/>
        <v>39.404969402075075</v>
      </c>
      <c r="BC86">
        <f t="shared" si="142"/>
        <v>380.06065716532572</v>
      </c>
      <c r="BD86">
        <f t="shared" si="143"/>
        <v>1.1872597212007714E-2</v>
      </c>
    </row>
    <row r="87" spans="1:114" x14ac:dyDescent="0.25">
      <c r="A87" s="1">
        <v>64</v>
      </c>
      <c r="B87" s="1" t="s">
        <v>115</v>
      </c>
      <c r="C87" s="1">
        <v>2059.999998703599</v>
      </c>
      <c r="D87" s="1">
        <v>0</v>
      </c>
      <c r="E87">
        <f t="shared" si="116"/>
        <v>11.428834404931212</v>
      </c>
      <c r="F87">
        <f t="shared" si="117"/>
        <v>0.16418665972832616</v>
      </c>
      <c r="G87">
        <f t="shared" si="118"/>
        <v>255.31385173265753</v>
      </c>
      <c r="H87">
        <f t="shared" si="119"/>
        <v>4.0656767736325445</v>
      </c>
      <c r="I87">
        <f t="shared" si="120"/>
        <v>1.7900382207384598</v>
      </c>
      <c r="J87">
        <f t="shared" si="121"/>
        <v>23.312145233154297</v>
      </c>
      <c r="K87" s="1">
        <v>6</v>
      </c>
      <c r="L87">
        <f t="shared" si="122"/>
        <v>1.4200000166893005</v>
      </c>
      <c r="M87" s="1">
        <v>1</v>
      </c>
      <c r="N87">
        <f t="shared" si="123"/>
        <v>2.8400000333786011</v>
      </c>
      <c r="O87" s="1">
        <v>24.361810684204102</v>
      </c>
      <c r="P87" s="1">
        <v>23.312145233154297</v>
      </c>
      <c r="Q87" s="1">
        <v>25.051511764526367</v>
      </c>
      <c r="R87" s="1">
        <v>401.12188720703125</v>
      </c>
      <c r="S87" s="1">
        <v>385.52456665039062</v>
      </c>
      <c r="T87" s="1">
        <v>10.603395462036133</v>
      </c>
      <c r="U87" s="1">
        <v>15.407596588134766</v>
      </c>
      <c r="V87" s="1">
        <v>24.360101699829102</v>
      </c>
      <c r="W87" s="1">
        <v>35.397212982177734</v>
      </c>
      <c r="X87" s="1">
        <v>499.94174194335937</v>
      </c>
      <c r="Y87" s="1">
        <v>1499.4398193359375</v>
      </c>
      <c r="Z87" s="1">
        <v>79.38299560546875</v>
      </c>
      <c r="AA87" s="1">
        <v>70.315864562988281</v>
      </c>
      <c r="AB87" s="1">
        <v>-2.6637580394744873</v>
      </c>
      <c r="AC87" s="1">
        <v>0.23102366924285889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0.83323623657226553</v>
      </c>
      <c r="AL87">
        <f t="shared" si="125"/>
        <v>4.0656767736325441E-3</v>
      </c>
      <c r="AM87">
        <f t="shared" si="126"/>
        <v>296.46214523315427</v>
      </c>
      <c r="AN87">
        <f t="shared" si="127"/>
        <v>297.51181068420408</v>
      </c>
      <c r="AO87">
        <f t="shared" si="128"/>
        <v>239.91036573133533</v>
      </c>
      <c r="AP87">
        <f t="shared" si="129"/>
        <v>0.86043523695540547</v>
      </c>
      <c r="AQ87">
        <f t="shared" si="130"/>
        <v>2.8734366956709043</v>
      </c>
      <c r="AR87">
        <f t="shared" si="131"/>
        <v>40.864699787583596</v>
      </c>
      <c r="AS87">
        <f t="shared" si="132"/>
        <v>25.457103199448831</v>
      </c>
      <c r="AT87">
        <f t="shared" si="133"/>
        <v>23.836977958679199</v>
      </c>
      <c r="AU87">
        <f t="shared" si="134"/>
        <v>2.9657707754234521</v>
      </c>
      <c r="AV87">
        <f t="shared" si="135"/>
        <v>0.15521342937130531</v>
      </c>
      <c r="AW87">
        <f t="shared" si="136"/>
        <v>1.0833984749324446</v>
      </c>
      <c r="AX87">
        <f t="shared" si="137"/>
        <v>1.8823723004910076</v>
      </c>
      <c r="AY87">
        <f t="shared" si="138"/>
        <v>9.7776556634457223E-2</v>
      </c>
      <c r="AZ87">
        <f t="shared" si="139"/>
        <v>17.952614219488417</v>
      </c>
      <c r="BA87">
        <f t="shared" si="140"/>
        <v>0.66225053814582591</v>
      </c>
      <c r="BB87">
        <f t="shared" si="141"/>
        <v>39.403621660342822</v>
      </c>
      <c r="BC87">
        <f t="shared" si="142"/>
        <v>380.09184613443267</v>
      </c>
      <c r="BD87">
        <f t="shared" si="143"/>
        <v>1.1848122275986455E-2</v>
      </c>
    </row>
    <row r="88" spans="1:114" x14ac:dyDescent="0.25">
      <c r="A88" s="1">
        <v>65</v>
      </c>
      <c r="B88" s="1" t="s">
        <v>115</v>
      </c>
      <c r="C88" s="1">
        <v>2060.4999986924231</v>
      </c>
      <c r="D88" s="1">
        <v>0</v>
      </c>
      <c r="E88">
        <f t="shared" si="116"/>
        <v>11.463835491182245</v>
      </c>
      <c r="F88">
        <f t="shared" si="117"/>
        <v>0.16428220101041696</v>
      </c>
      <c r="G88">
        <f t="shared" si="118"/>
        <v>255.02651894290281</v>
      </c>
      <c r="H88">
        <f t="shared" si="119"/>
        <v>4.0678420166414657</v>
      </c>
      <c r="I88">
        <f t="shared" si="120"/>
        <v>1.7900010643685322</v>
      </c>
      <c r="J88">
        <f t="shared" si="121"/>
        <v>23.313009262084961</v>
      </c>
      <c r="K88" s="1">
        <v>6</v>
      </c>
      <c r="L88">
        <f t="shared" si="122"/>
        <v>1.4200000166893005</v>
      </c>
      <c r="M88" s="1">
        <v>1</v>
      </c>
      <c r="N88">
        <f t="shared" si="123"/>
        <v>2.8400000333786011</v>
      </c>
      <c r="O88" s="1">
        <v>24.362869262695313</v>
      </c>
      <c r="P88" s="1">
        <v>23.313009262084961</v>
      </c>
      <c r="Q88" s="1">
        <v>25.052387237548828</v>
      </c>
      <c r="R88" s="1">
        <v>401.16506958007813</v>
      </c>
      <c r="S88" s="1">
        <v>385.52395629882813</v>
      </c>
      <c r="T88" s="1">
        <v>10.603280067443848</v>
      </c>
      <c r="U88" s="1">
        <v>15.410268783569336</v>
      </c>
      <c r="V88" s="1">
        <v>24.358272552490234</v>
      </c>
      <c r="W88" s="1">
        <v>35.401073455810547</v>
      </c>
      <c r="X88" s="1">
        <v>499.91656494140625</v>
      </c>
      <c r="Y88" s="1">
        <v>1499.4412841796875</v>
      </c>
      <c r="Z88" s="1">
        <v>79.476814270019531</v>
      </c>
      <c r="AA88" s="1">
        <v>70.315811157226563</v>
      </c>
      <c r="AB88" s="1">
        <v>-2.6637580394744873</v>
      </c>
      <c r="AC88" s="1">
        <v>0.23102366924285889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0.83319427490234366</v>
      </c>
      <c r="AL88">
        <f t="shared" si="125"/>
        <v>4.0678420166414654E-3</v>
      </c>
      <c r="AM88">
        <f t="shared" si="126"/>
        <v>296.46300926208494</v>
      </c>
      <c r="AN88">
        <f t="shared" si="127"/>
        <v>297.51286926269529</v>
      </c>
      <c r="AO88">
        <f t="shared" si="128"/>
        <v>239.91060010633009</v>
      </c>
      <c r="AP88">
        <f t="shared" si="129"/>
        <v>0.85933062483350919</v>
      </c>
      <c r="AQ88">
        <f t="shared" si="130"/>
        <v>2.8735866140360971</v>
      </c>
      <c r="AR88">
        <f t="shared" si="131"/>
        <v>40.866862896749367</v>
      </c>
      <c r="AS88">
        <f t="shared" si="132"/>
        <v>25.456594113180032</v>
      </c>
      <c r="AT88">
        <f t="shared" si="133"/>
        <v>23.837939262390137</v>
      </c>
      <c r="AU88">
        <f t="shared" si="134"/>
        <v>2.9659422504920885</v>
      </c>
      <c r="AV88">
        <f t="shared" si="135"/>
        <v>0.15529881014923319</v>
      </c>
      <c r="AW88">
        <f t="shared" si="136"/>
        <v>1.0835855496675648</v>
      </c>
      <c r="AX88">
        <f t="shared" si="137"/>
        <v>1.8823567008245237</v>
      </c>
      <c r="AY88">
        <f t="shared" si="138"/>
        <v>9.7830768314980623E-2</v>
      </c>
      <c r="AZ88">
        <f t="shared" si="139"/>
        <v>17.932396546074017</v>
      </c>
      <c r="BA88">
        <f t="shared" si="140"/>
        <v>0.66150628197337269</v>
      </c>
      <c r="BB88">
        <f t="shared" si="141"/>
        <v>39.409816996417433</v>
      </c>
      <c r="BC88">
        <f t="shared" si="142"/>
        <v>380.07459794277037</v>
      </c>
      <c r="BD88">
        <f t="shared" si="143"/>
        <v>1.1886815410183113E-2</v>
      </c>
    </row>
    <row r="89" spans="1:114" x14ac:dyDescent="0.25">
      <c r="A89" s="1">
        <v>66</v>
      </c>
      <c r="B89" s="1" t="s">
        <v>116</v>
      </c>
      <c r="C89" s="1">
        <v>2060.9999986812472</v>
      </c>
      <c r="D89" s="1">
        <v>0</v>
      </c>
      <c r="E89">
        <f t="shared" si="116"/>
        <v>11.459356057786183</v>
      </c>
      <c r="F89">
        <f t="shared" si="117"/>
        <v>0.16435304608383919</v>
      </c>
      <c r="G89">
        <f t="shared" si="118"/>
        <v>255.14513976642647</v>
      </c>
      <c r="H89">
        <f t="shared" si="119"/>
        <v>4.0702263535237755</v>
      </c>
      <c r="I89">
        <f t="shared" si="120"/>
        <v>1.7903075960083603</v>
      </c>
      <c r="J89">
        <f t="shared" si="121"/>
        <v>23.315750122070313</v>
      </c>
      <c r="K89" s="1">
        <v>6</v>
      </c>
      <c r="L89">
        <f t="shared" si="122"/>
        <v>1.4200000166893005</v>
      </c>
      <c r="M89" s="1">
        <v>1</v>
      </c>
      <c r="N89">
        <f t="shared" si="123"/>
        <v>2.8400000333786011</v>
      </c>
      <c r="O89" s="1">
        <v>24.363237380981445</v>
      </c>
      <c r="P89" s="1">
        <v>23.315750122070313</v>
      </c>
      <c r="Q89" s="1">
        <v>25.053659439086914</v>
      </c>
      <c r="R89" s="1">
        <v>401.19009399414062</v>
      </c>
      <c r="S89" s="1">
        <v>385.55410766601562</v>
      </c>
      <c r="T89" s="1">
        <v>10.60322380065918</v>
      </c>
      <c r="U89" s="1">
        <v>15.412710189819336</v>
      </c>
      <c r="V89" s="1">
        <v>24.357547760009766</v>
      </c>
      <c r="W89" s="1">
        <v>35.40582275390625</v>
      </c>
      <c r="X89" s="1">
        <v>499.94857788085937</v>
      </c>
      <c r="Y89" s="1">
        <v>1499.4700927734375</v>
      </c>
      <c r="Z89" s="1">
        <v>79.526725769042969</v>
      </c>
      <c r="AA89" s="1">
        <v>70.315643310546875</v>
      </c>
      <c r="AB89" s="1">
        <v>-2.6637580394744873</v>
      </c>
      <c r="AC89" s="1">
        <v>0.23102366924285889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0.83324762980143219</v>
      </c>
      <c r="AL89">
        <f t="shared" si="125"/>
        <v>4.0702263535237759E-3</v>
      </c>
      <c r="AM89">
        <f t="shared" si="126"/>
        <v>296.46575012207029</v>
      </c>
      <c r="AN89">
        <f t="shared" si="127"/>
        <v>297.51323738098142</v>
      </c>
      <c r="AO89">
        <f t="shared" si="128"/>
        <v>239.91520948122707</v>
      </c>
      <c r="AP89">
        <f t="shared" si="129"/>
        <v>0.85781779296937855</v>
      </c>
      <c r="AQ89">
        <f t="shared" si="130"/>
        <v>2.8740622281645281</v>
      </c>
      <c r="AR89">
        <f t="shared" si="131"/>
        <v>40.873724435277097</v>
      </c>
      <c r="AS89">
        <f t="shared" si="132"/>
        <v>25.461014245457761</v>
      </c>
      <c r="AT89">
        <f t="shared" si="133"/>
        <v>23.839493751525879</v>
      </c>
      <c r="AU89">
        <f t="shared" si="134"/>
        <v>2.9662195549095447</v>
      </c>
      <c r="AV89">
        <f t="shared" si="135"/>
        <v>0.15536211757357576</v>
      </c>
      <c r="AW89">
        <f t="shared" si="136"/>
        <v>1.0837546321561677</v>
      </c>
      <c r="AX89">
        <f t="shared" si="137"/>
        <v>1.882464922753377</v>
      </c>
      <c r="AY89">
        <f t="shared" si="138"/>
        <v>9.7870965042869407E-2</v>
      </c>
      <c r="AZ89">
        <f t="shared" si="139"/>
        <v>17.940694640235673</v>
      </c>
      <c r="BA89">
        <f t="shared" si="140"/>
        <v>0.66176221363836363</v>
      </c>
      <c r="BB89">
        <f t="shared" si="141"/>
        <v>39.410608398233073</v>
      </c>
      <c r="BC89">
        <f t="shared" si="142"/>
        <v>380.10687861806122</v>
      </c>
      <c r="BD89">
        <f t="shared" si="143"/>
        <v>1.1881400192789668E-2</v>
      </c>
    </row>
    <row r="90" spans="1:114" x14ac:dyDescent="0.25">
      <c r="A90" s="1">
        <v>67</v>
      </c>
      <c r="B90" s="1" t="s">
        <v>116</v>
      </c>
      <c r="C90" s="1">
        <v>2061.4999986700714</v>
      </c>
      <c r="D90" s="1">
        <v>0</v>
      </c>
      <c r="E90">
        <f t="shared" si="116"/>
        <v>11.47356456933016</v>
      </c>
      <c r="F90">
        <f t="shared" si="117"/>
        <v>0.16430221775635673</v>
      </c>
      <c r="G90">
        <f t="shared" si="118"/>
        <v>254.96963709594189</v>
      </c>
      <c r="H90">
        <f t="shared" si="119"/>
        <v>4.0697906542443389</v>
      </c>
      <c r="I90">
        <f t="shared" si="120"/>
        <v>1.7906394156873868</v>
      </c>
      <c r="J90">
        <f t="shared" si="121"/>
        <v>23.318031311035156</v>
      </c>
      <c r="K90" s="1">
        <v>6</v>
      </c>
      <c r="L90">
        <f t="shared" si="122"/>
        <v>1.4200000166893005</v>
      </c>
      <c r="M90" s="1">
        <v>1</v>
      </c>
      <c r="N90">
        <f t="shared" si="123"/>
        <v>2.8400000333786011</v>
      </c>
      <c r="O90" s="1">
        <v>24.364408493041992</v>
      </c>
      <c r="P90" s="1">
        <v>23.318031311035156</v>
      </c>
      <c r="Q90" s="1">
        <v>25.052726745605469</v>
      </c>
      <c r="R90" s="1">
        <v>401.2095947265625</v>
      </c>
      <c r="S90" s="1">
        <v>385.5572509765625</v>
      </c>
      <c r="T90" s="1">
        <v>10.60476016998291</v>
      </c>
      <c r="U90" s="1">
        <v>15.413571357727051</v>
      </c>
      <c r="V90" s="1">
        <v>24.35944938659668</v>
      </c>
      <c r="W90" s="1">
        <v>35.405429840087891</v>
      </c>
      <c r="X90" s="1">
        <v>499.96481323242187</v>
      </c>
      <c r="Y90" s="1">
        <v>1499.46630859375</v>
      </c>
      <c r="Z90" s="1">
        <v>79.493576049804688</v>
      </c>
      <c r="AA90" s="1">
        <v>70.315872192382812</v>
      </c>
      <c r="AB90" s="1">
        <v>-2.6637580394744873</v>
      </c>
      <c r="AC90" s="1">
        <v>0.23102366924285889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0.83327468872070298</v>
      </c>
      <c r="AL90">
        <f t="shared" si="125"/>
        <v>4.0697906542443386E-3</v>
      </c>
      <c r="AM90">
        <f t="shared" si="126"/>
        <v>296.46803131103513</v>
      </c>
      <c r="AN90">
        <f t="shared" si="127"/>
        <v>297.51440849304197</v>
      </c>
      <c r="AO90">
        <f t="shared" si="128"/>
        <v>239.9146040124906</v>
      </c>
      <c r="AP90">
        <f t="shared" si="129"/>
        <v>0.85788977071764383</v>
      </c>
      <c r="AQ90">
        <f t="shared" si="130"/>
        <v>2.8744581293054945</v>
      </c>
      <c r="AR90">
        <f t="shared" si="131"/>
        <v>40.879221713143721</v>
      </c>
      <c r="AS90">
        <f t="shared" si="132"/>
        <v>25.46565035541667</v>
      </c>
      <c r="AT90">
        <f t="shared" si="133"/>
        <v>23.841219902038574</v>
      </c>
      <c r="AU90">
        <f t="shared" si="134"/>
        <v>2.9665275084650986</v>
      </c>
      <c r="AV90">
        <f t="shared" si="135"/>
        <v>0.15531669749139035</v>
      </c>
      <c r="AW90">
        <f t="shared" si="136"/>
        <v>1.0838187136181077</v>
      </c>
      <c r="AX90">
        <f t="shared" si="137"/>
        <v>1.8827087948469909</v>
      </c>
      <c r="AY90">
        <f t="shared" si="138"/>
        <v>9.7842125765812166E-2</v>
      </c>
      <c r="AZ90">
        <f t="shared" si="139"/>
        <v>17.928412414976481</v>
      </c>
      <c r="BA90">
        <f t="shared" si="140"/>
        <v>0.66130162628284006</v>
      </c>
      <c r="BB90">
        <f t="shared" si="141"/>
        <v>39.406501838953943</v>
      </c>
      <c r="BC90">
        <f t="shared" si="142"/>
        <v>380.10326788270709</v>
      </c>
      <c r="BD90">
        <f t="shared" si="143"/>
        <v>1.1895005423636234E-2</v>
      </c>
    </row>
    <row r="91" spans="1:114" x14ac:dyDescent="0.25">
      <c r="A91" s="1">
        <v>68</v>
      </c>
      <c r="B91" s="1" t="s">
        <v>117</v>
      </c>
      <c r="C91" s="1">
        <v>2061.9999986588955</v>
      </c>
      <c r="D91" s="1">
        <v>0</v>
      </c>
      <c r="E91">
        <f t="shared" si="116"/>
        <v>11.491695936442797</v>
      </c>
      <c r="F91">
        <f t="shared" si="117"/>
        <v>0.16429301772076466</v>
      </c>
      <c r="G91">
        <f t="shared" si="118"/>
        <v>254.76271604184259</v>
      </c>
      <c r="H91">
        <f t="shared" si="119"/>
        <v>4.0697416978574035</v>
      </c>
      <c r="I91">
        <f t="shared" si="120"/>
        <v>1.7907159761054425</v>
      </c>
      <c r="J91">
        <f t="shared" si="121"/>
        <v>23.318798065185547</v>
      </c>
      <c r="K91" s="1">
        <v>6</v>
      </c>
      <c r="L91">
        <f t="shared" si="122"/>
        <v>1.4200000166893005</v>
      </c>
      <c r="M91" s="1">
        <v>1</v>
      </c>
      <c r="N91">
        <f t="shared" si="123"/>
        <v>2.8400000333786011</v>
      </c>
      <c r="O91" s="1">
        <v>24.365793228149414</v>
      </c>
      <c r="P91" s="1">
        <v>23.318798065185547</v>
      </c>
      <c r="Q91" s="1">
        <v>25.052875518798828</v>
      </c>
      <c r="R91" s="1">
        <v>401.21157836914062</v>
      </c>
      <c r="S91" s="1">
        <v>385.53775024414062</v>
      </c>
      <c r="T91" s="1">
        <v>10.605625152587891</v>
      </c>
      <c r="U91" s="1">
        <v>15.414326667785645</v>
      </c>
      <c r="V91" s="1">
        <v>24.359489440917969</v>
      </c>
      <c r="W91" s="1">
        <v>35.404335021972656</v>
      </c>
      <c r="X91" s="1">
        <v>499.96981811523437</v>
      </c>
      <c r="Y91" s="1">
        <v>1499.45703125</v>
      </c>
      <c r="Z91" s="1">
        <v>79.50909423828125</v>
      </c>
      <c r="AA91" s="1">
        <v>70.316093444824219</v>
      </c>
      <c r="AB91" s="1">
        <v>-2.6637580394744873</v>
      </c>
      <c r="AC91" s="1">
        <v>0.23102366924285889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0.83328303019205718</v>
      </c>
      <c r="AL91">
        <f t="shared" si="125"/>
        <v>4.0697416978574038E-3</v>
      </c>
      <c r="AM91">
        <f t="shared" si="126"/>
        <v>296.46879806518552</v>
      </c>
      <c r="AN91">
        <f t="shared" si="127"/>
        <v>297.51579322814939</v>
      </c>
      <c r="AO91">
        <f t="shared" si="128"/>
        <v>239.91311963752378</v>
      </c>
      <c r="AP91">
        <f t="shared" si="129"/>
        <v>0.85798125234734735</v>
      </c>
      <c r="AQ91">
        <f t="shared" si="130"/>
        <v>2.8745912104665039</v>
      </c>
      <c r="AR91">
        <f t="shared" si="131"/>
        <v>40.880985698133877</v>
      </c>
      <c r="AS91">
        <f t="shared" si="132"/>
        <v>25.466659030348232</v>
      </c>
      <c r="AT91">
        <f t="shared" si="133"/>
        <v>23.84229564666748</v>
      </c>
      <c r="AU91">
        <f t="shared" si="134"/>
        <v>2.9667194406221187</v>
      </c>
      <c r="AV91">
        <f t="shared" si="135"/>
        <v>0.15530847619545701</v>
      </c>
      <c r="AW91">
        <f t="shared" si="136"/>
        <v>1.0838752343610614</v>
      </c>
      <c r="AX91">
        <f t="shared" si="137"/>
        <v>1.8828442062610573</v>
      </c>
      <c r="AY91">
        <f t="shared" si="138"/>
        <v>9.7836905705192795E-2</v>
      </c>
      <c r="AZ91">
        <f t="shared" si="139"/>
        <v>17.913918947455421</v>
      </c>
      <c r="BA91">
        <f t="shared" si="140"/>
        <v>0.66079836768387756</v>
      </c>
      <c r="BB91">
        <f t="shared" si="141"/>
        <v>39.406452354421987</v>
      </c>
      <c r="BC91">
        <f t="shared" si="142"/>
        <v>380.07514836672379</v>
      </c>
      <c r="BD91">
        <f t="shared" si="143"/>
        <v>1.1914669252565773E-2</v>
      </c>
    </row>
    <row r="92" spans="1:114" x14ac:dyDescent="0.25">
      <c r="A92" s="1">
        <v>69</v>
      </c>
      <c r="B92" s="1" t="s">
        <v>117</v>
      </c>
      <c r="C92" s="1">
        <v>2062.4999986477196</v>
      </c>
      <c r="D92" s="1">
        <v>0</v>
      </c>
      <c r="E92">
        <f t="shared" si="116"/>
        <v>11.515301484098755</v>
      </c>
      <c r="F92">
        <f t="shared" si="117"/>
        <v>0.16445833087126818</v>
      </c>
      <c r="G92">
        <f t="shared" si="118"/>
        <v>254.6506041351042</v>
      </c>
      <c r="H92">
        <f t="shared" si="119"/>
        <v>4.073588663620737</v>
      </c>
      <c r="I92">
        <f t="shared" si="120"/>
        <v>1.7907012023208915</v>
      </c>
      <c r="J92">
        <f t="shared" si="121"/>
        <v>23.320705413818359</v>
      </c>
      <c r="K92" s="1">
        <v>6</v>
      </c>
      <c r="L92">
        <f t="shared" si="122"/>
        <v>1.4200000166893005</v>
      </c>
      <c r="M92" s="1">
        <v>1</v>
      </c>
      <c r="N92">
        <f t="shared" si="123"/>
        <v>2.8400000333786011</v>
      </c>
      <c r="O92" s="1">
        <v>24.367559432983398</v>
      </c>
      <c r="P92" s="1">
        <v>23.320705413818359</v>
      </c>
      <c r="Q92" s="1">
        <v>25.053010940551758</v>
      </c>
      <c r="R92" s="1">
        <v>401.25527954101562</v>
      </c>
      <c r="S92" s="1">
        <v>385.55197143554687</v>
      </c>
      <c r="T92" s="1">
        <v>10.606197357177734</v>
      </c>
      <c r="U92" s="1">
        <v>15.419206619262695</v>
      </c>
      <c r="V92" s="1">
        <v>24.35828971862793</v>
      </c>
      <c r="W92" s="1">
        <v>35.411891937255859</v>
      </c>
      <c r="X92" s="1">
        <v>499.99203491210937</v>
      </c>
      <c r="Y92" s="1">
        <v>1499.43115234375</v>
      </c>
      <c r="Z92" s="1">
        <v>79.478614807128906</v>
      </c>
      <c r="AA92" s="1">
        <v>70.316268920898437</v>
      </c>
      <c r="AB92" s="1">
        <v>-2.6637580394744873</v>
      </c>
      <c r="AC92" s="1">
        <v>0.23102366924285889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0.83332005818684884</v>
      </c>
      <c r="AL92">
        <f t="shared" si="125"/>
        <v>4.0735886636207369E-3</v>
      </c>
      <c r="AM92">
        <f t="shared" si="126"/>
        <v>296.47070541381834</v>
      </c>
      <c r="AN92">
        <f t="shared" si="127"/>
        <v>297.51755943298338</v>
      </c>
      <c r="AO92">
        <f t="shared" si="128"/>
        <v>239.90897901261633</v>
      </c>
      <c r="AP92">
        <f t="shared" si="129"/>
        <v>0.85589911033657018</v>
      </c>
      <c r="AQ92">
        <f t="shared" si="130"/>
        <v>2.8749222815078643</v>
      </c>
      <c r="AR92">
        <f t="shared" si="131"/>
        <v>40.885591992117476</v>
      </c>
      <c r="AS92">
        <f t="shared" si="132"/>
        <v>25.466385372854781</v>
      </c>
      <c r="AT92">
        <f t="shared" si="133"/>
        <v>23.844132423400879</v>
      </c>
      <c r="AU92">
        <f t="shared" si="134"/>
        <v>2.9670471796694771</v>
      </c>
      <c r="AV92">
        <f t="shared" si="135"/>
        <v>0.15545619494061555</v>
      </c>
      <c r="AW92">
        <f t="shared" si="136"/>
        <v>1.0842210791869729</v>
      </c>
      <c r="AX92">
        <f t="shared" si="137"/>
        <v>1.8828261004825042</v>
      </c>
      <c r="AY92">
        <f t="shared" si="138"/>
        <v>9.7930699469386706E-2</v>
      </c>
      <c r="AZ92">
        <f t="shared" si="139"/>
        <v>17.90608036123324</v>
      </c>
      <c r="BA92">
        <f t="shared" si="140"/>
        <v>0.66048321108811758</v>
      </c>
      <c r="BB92">
        <f t="shared" si="141"/>
        <v>39.416967982356034</v>
      </c>
      <c r="BC92">
        <f t="shared" si="142"/>
        <v>380.07814861131283</v>
      </c>
      <c r="BD92">
        <f t="shared" si="143"/>
        <v>1.1942235341976394E-2</v>
      </c>
    </row>
    <row r="93" spans="1:114" x14ac:dyDescent="0.25">
      <c r="A93" s="1">
        <v>70</v>
      </c>
      <c r="B93" s="1" t="s">
        <v>118</v>
      </c>
      <c r="C93" s="1">
        <v>2062.9999986365438</v>
      </c>
      <c r="D93" s="1">
        <v>0</v>
      </c>
      <c r="E93">
        <f t="shared" si="116"/>
        <v>11.514663917982869</v>
      </c>
      <c r="F93">
        <f t="shared" si="117"/>
        <v>0.16438786247349219</v>
      </c>
      <c r="G93">
        <f t="shared" si="118"/>
        <v>254.61512008454977</v>
      </c>
      <c r="H93">
        <f t="shared" si="119"/>
        <v>4.0725926649551321</v>
      </c>
      <c r="I93">
        <f t="shared" si="120"/>
        <v>1.7909912518252029</v>
      </c>
      <c r="J93">
        <f t="shared" si="121"/>
        <v>23.32258415222168</v>
      </c>
      <c r="K93" s="1">
        <v>6</v>
      </c>
      <c r="L93">
        <f t="shared" si="122"/>
        <v>1.4200000166893005</v>
      </c>
      <c r="M93" s="1">
        <v>1</v>
      </c>
      <c r="N93">
        <f t="shared" si="123"/>
        <v>2.8400000333786011</v>
      </c>
      <c r="O93" s="1">
        <v>24.368555068969727</v>
      </c>
      <c r="P93" s="1">
        <v>23.32258415222168</v>
      </c>
      <c r="Q93" s="1">
        <v>25.052679061889648</v>
      </c>
      <c r="R93" s="1">
        <v>401.2615966796875</v>
      </c>
      <c r="S93" s="1">
        <v>385.55960083007812</v>
      </c>
      <c r="T93" s="1">
        <v>10.607867240905762</v>
      </c>
      <c r="U93" s="1">
        <v>15.419659614562988</v>
      </c>
      <c r="V93" s="1">
        <v>24.360767364501953</v>
      </c>
      <c r="W93" s="1">
        <v>35.410961151123047</v>
      </c>
      <c r="X93" s="1">
        <v>499.9959716796875</v>
      </c>
      <c r="Y93" s="1">
        <v>1499.451416015625</v>
      </c>
      <c r="Z93" s="1">
        <v>79.556541442871094</v>
      </c>
      <c r="AA93" s="1">
        <v>70.316543579101563</v>
      </c>
      <c r="AB93" s="1">
        <v>-2.6637580394744873</v>
      </c>
      <c r="AC93" s="1">
        <v>0.23102366924285889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0.83332661946614572</v>
      </c>
      <c r="AL93">
        <f t="shared" si="125"/>
        <v>4.0725926649551316E-3</v>
      </c>
      <c r="AM93">
        <f t="shared" si="126"/>
        <v>296.47258415222166</v>
      </c>
      <c r="AN93">
        <f t="shared" si="127"/>
        <v>297.5185550689697</v>
      </c>
      <c r="AO93">
        <f t="shared" si="128"/>
        <v>239.91222120004386</v>
      </c>
      <c r="AP93">
        <f t="shared" si="129"/>
        <v>0.85634065108428681</v>
      </c>
      <c r="AQ93">
        <f t="shared" si="130"/>
        <v>2.8752484190875336</v>
      </c>
      <c r="AR93">
        <f t="shared" si="131"/>
        <v>40.890070426357987</v>
      </c>
      <c r="AS93">
        <f t="shared" si="132"/>
        <v>25.470410811794999</v>
      </c>
      <c r="AT93">
        <f t="shared" si="133"/>
        <v>23.845569610595703</v>
      </c>
      <c r="AU93">
        <f t="shared" si="134"/>
        <v>2.9673036413850862</v>
      </c>
      <c r="AV93">
        <f t="shared" si="135"/>
        <v>0.15539322853627233</v>
      </c>
      <c r="AW93">
        <f t="shared" si="136"/>
        <v>1.0842571672623307</v>
      </c>
      <c r="AX93">
        <f t="shared" si="137"/>
        <v>1.8830464741227555</v>
      </c>
      <c r="AY93">
        <f t="shared" si="138"/>
        <v>9.7890718885942099E-2</v>
      </c>
      <c r="AZ93">
        <f t="shared" si="139"/>
        <v>17.90365518732342</v>
      </c>
      <c r="BA93">
        <f t="shared" si="140"/>
        <v>0.66037810895224591</v>
      </c>
      <c r="BB93">
        <f t="shared" si="141"/>
        <v>39.412453257470759</v>
      </c>
      <c r="BC93">
        <f t="shared" si="142"/>
        <v>380.08608107424067</v>
      </c>
      <c r="BD93">
        <f t="shared" si="143"/>
        <v>1.1939957184444802E-2</v>
      </c>
    </row>
    <row r="94" spans="1:114" x14ac:dyDescent="0.25">
      <c r="A94" s="1">
        <v>71</v>
      </c>
      <c r="B94" s="1" t="s">
        <v>118</v>
      </c>
      <c r="C94" s="1">
        <v>2063.4999986253679</v>
      </c>
      <c r="D94" s="1">
        <v>0</v>
      </c>
      <c r="E94">
        <f t="shared" si="116"/>
        <v>11.519415622862752</v>
      </c>
      <c r="F94">
        <f t="shared" si="117"/>
        <v>0.1644548511099905</v>
      </c>
      <c r="G94">
        <f t="shared" si="118"/>
        <v>254.60290756470724</v>
      </c>
      <c r="H94">
        <f t="shared" si="119"/>
        <v>4.0741384269314684</v>
      </c>
      <c r="I94">
        <f t="shared" si="120"/>
        <v>1.7909773354862932</v>
      </c>
      <c r="J94">
        <f t="shared" si="121"/>
        <v>23.323513031005859</v>
      </c>
      <c r="K94" s="1">
        <v>6</v>
      </c>
      <c r="L94">
        <f t="shared" si="122"/>
        <v>1.4200000166893005</v>
      </c>
      <c r="M94" s="1">
        <v>1</v>
      </c>
      <c r="N94">
        <f t="shared" si="123"/>
        <v>2.8400000333786011</v>
      </c>
      <c r="O94" s="1">
        <v>24.369428634643555</v>
      </c>
      <c r="P94" s="1">
        <v>23.323513031005859</v>
      </c>
      <c r="Q94" s="1">
        <v>25.052814483642578</v>
      </c>
      <c r="R94" s="1">
        <v>401.25747680664062</v>
      </c>
      <c r="S94" s="1">
        <v>385.5496826171875</v>
      </c>
      <c r="T94" s="1">
        <v>10.60871410369873</v>
      </c>
      <c r="U94" s="1">
        <v>15.422145843505859</v>
      </c>
      <c r="V94" s="1">
        <v>24.361444473266602</v>
      </c>
      <c r="W94" s="1">
        <v>35.414825439453125</v>
      </c>
      <c r="X94" s="1">
        <v>500.01412963867187</v>
      </c>
      <c r="Y94" s="1">
        <v>1499.4371337890625</v>
      </c>
      <c r="Z94" s="1">
        <v>79.623283386230469</v>
      </c>
      <c r="AA94" s="1">
        <v>70.316566467285156</v>
      </c>
      <c r="AB94" s="1">
        <v>-2.6637580394744873</v>
      </c>
      <c r="AC94" s="1">
        <v>0.23102366924285889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0.83335688273111974</v>
      </c>
      <c r="AL94">
        <f t="shared" si="125"/>
        <v>4.0741384269314682E-3</v>
      </c>
      <c r="AM94">
        <f t="shared" si="126"/>
        <v>296.47351303100584</v>
      </c>
      <c r="AN94">
        <f t="shared" si="127"/>
        <v>297.51942863464353</v>
      </c>
      <c r="AO94">
        <f t="shared" si="128"/>
        <v>239.90993604384494</v>
      </c>
      <c r="AP94">
        <f t="shared" si="129"/>
        <v>0.85549687499044258</v>
      </c>
      <c r="AQ94">
        <f t="shared" si="130"/>
        <v>2.8754096787593384</v>
      </c>
      <c r="AR94">
        <f t="shared" si="131"/>
        <v>40.892350454812458</v>
      </c>
      <c r="AS94">
        <f t="shared" si="132"/>
        <v>25.470204611306599</v>
      </c>
      <c r="AT94">
        <f t="shared" si="133"/>
        <v>23.846470832824707</v>
      </c>
      <c r="AU94">
        <f t="shared" si="134"/>
        <v>2.96746447165923</v>
      </c>
      <c r="AV94">
        <f t="shared" si="135"/>
        <v>0.15545308570048502</v>
      </c>
      <c r="AW94">
        <f t="shared" si="136"/>
        <v>1.0844323432730452</v>
      </c>
      <c r="AX94">
        <f t="shared" si="137"/>
        <v>1.8830321283861848</v>
      </c>
      <c r="AY94">
        <f t="shared" si="138"/>
        <v>9.7928725248127041E-2</v>
      </c>
      <c r="AZ94">
        <f t="shared" si="139"/>
        <v>17.902802272537798</v>
      </c>
      <c r="BA94">
        <f t="shared" si="140"/>
        <v>0.66036342148283544</v>
      </c>
      <c r="BB94">
        <f t="shared" si="141"/>
        <v>39.417524140066575</v>
      </c>
      <c r="BC94">
        <f t="shared" si="142"/>
        <v>380.07390412842312</v>
      </c>
      <c r="BD94">
        <f t="shared" si="143"/>
        <v>1.1946803988948108E-2</v>
      </c>
    </row>
    <row r="95" spans="1:114" x14ac:dyDescent="0.25">
      <c r="A95" s="1">
        <v>72</v>
      </c>
      <c r="B95" s="1" t="s">
        <v>119</v>
      </c>
      <c r="C95" s="1">
        <v>2063.999998614192</v>
      </c>
      <c r="D95" s="1">
        <v>0</v>
      </c>
      <c r="E95">
        <f t="shared" si="116"/>
        <v>11.560743945816606</v>
      </c>
      <c r="F95">
        <f t="shared" si="117"/>
        <v>0.16448188246721704</v>
      </c>
      <c r="G95">
        <f t="shared" si="118"/>
        <v>254.17910703746125</v>
      </c>
      <c r="H95">
        <f t="shared" si="119"/>
        <v>4.0751700321488409</v>
      </c>
      <c r="I95">
        <f t="shared" si="120"/>
        <v>1.7911384308083678</v>
      </c>
      <c r="J95">
        <f t="shared" si="121"/>
        <v>23.324922561645508</v>
      </c>
      <c r="K95" s="1">
        <v>6</v>
      </c>
      <c r="L95">
        <f t="shared" si="122"/>
        <v>1.4200000166893005</v>
      </c>
      <c r="M95" s="1">
        <v>1</v>
      </c>
      <c r="N95">
        <f t="shared" si="123"/>
        <v>2.8400000333786011</v>
      </c>
      <c r="O95" s="1">
        <v>24.370708465576172</v>
      </c>
      <c r="P95" s="1">
        <v>23.324922561645508</v>
      </c>
      <c r="Q95" s="1">
        <v>25.053142547607422</v>
      </c>
      <c r="R95" s="1">
        <v>401.27862548828125</v>
      </c>
      <c r="S95" s="1">
        <v>385.52130126953125</v>
      </c>
      <c r="T95" s="1">
        <v>10.608895301818848</v>
      </c>
      <c r="U95" s="1">
        <v>15.423417091369629</v>
      </c>
      <c r="V95" s="1">
        <v>24.35986328125</v>
      </c>
      <c r="W95" s="1">
        <v>35.414840698242187</v>
      </c>
      <c r="X95" s="1">
        <v>500.02685546875</v>
      </c>
      <c r="Y95" s="1">
        <v>1499.5238037109375</v>
      </c>
      <c r="Z95" s="1">
        <v>79.599136352539063</v>
      </c>
      <c r="AA95" s="1">
        <v>70.316192626953125</v>
      </c>
      <c r="AB95" s="1">
        <v>-2.6637580394744873</v>
      </c>
      <c r="AC95" s="1">
        <v>0.23102366924285889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0.8333780924479165</v>
      </c>
      <c r="AL95">
        <f t="shared" si="125"/>
        <v>4.0751700321488412E-3</v>
      </c>
      <c r="AM95">
        <f t="shared" si="126"/>
        <v>296.47492256164549</v>
      </c>
      <c r="AN95">
        <f t="shared" si="127"/>
        <v>297.52070846557615</v>
      </c>
      <c r="AO95">
        <f t="shared" si="128"/>
        <v>239.92380323103498</v>
      </c>
      <c r="AP95">
        <f t="shared" si="129"/>
        <v>0.85510423162585214</v>
      </c>
      <c r="AQ95">
        <f t="shared" si="130"/>
        <v>2.8756543979709557</v>
      </c>
      <c r="AR95">
        <f t="shared" si="131"/>
        <v>40.896048129725948</v>
      </c>
      <c r="AS95">
        <f t="shared" si="132"/>
        <v>25.472631038356319</v>
      </c>
      <c r="AT95">
        <f t="shared" si="133"/>
        <v>23.84781551361084</v>
      </c>
      <c r="AU95">
        <f t="shared" si="134"/>
        <v>2.9677044548109928</v>
      </c>
      <c r="AV95">
        <f t="shared" si="135"/>
        <v>0.15547723859924317</v>
      </c>
      <c r="AW95">
        <f t="shared" si="136"/>
        <v>1.0845159671625879</v>
      </c>
      <c r="AX95">
        <f t="shared" si="137"/>
        <v>1.8831884876484049</v>
      </c>
      <c r="AY95">
        <f t="shared" si="138"/>
        <v>9.7944061219426087E-2</v>
      </c>
      <c r="AZ95">
        <f t="shared" si="139"/>
        <v>17.872907052193064</v>
      </c>
      <c r="BA95">
        <f t="shared" si="140"/>
        <v>0.65931274407002449</v>
      </c>
      <c r="BB95">
        <f t="shared" si="141"/>
        <v>39.417621093231894</v>
      </c>
      <c r="BC95">
        <f t="shared" si="142"/>
        <v>380.02587727536826</v>
      </c>
      <c r="BD95">
        <f t="shared" si="143"/>
        <v>1.1991210379651954E-2</v>
      </c>
    </row>
    <row r="96" spans="1:114" x14ac:dyDescent="0.25">
      <c r="A96" s="1">
        <v>73</v>
      </c>
      <c r="B96" s="1" t="s">
        <v>119</v>
      </c>
      <c r="C96" s="1">
        <v>2064.4999986030161</v>
      </c>
      <c r="D96" s="1">
        <v>0</v>
      </c>
      <c r="E96">
        <f t="shared" si="116"/>
        <v>11.574645877652577</v>
      </c>
      <c r="F96">
        <f t="shared" si="117"/>
        <v>0.1643979645098399</v>
      </c>
      <c r="G96">
        <f t="shared" si="118"/>
        <v>253.95790902437207</v>
      </c>
      <c r="H96">
        <f t="shared" si="119"/>
        <v>4.0743151893097842</v>
      </c>
      <c r="I96">
        <f t="shared" si="120"/>
        <v>1.7916262735007558</v>
      </c>
      <c r="J96">
        <f t="shared" si="121"/>
        <v>23.328193664550781</v>
      </c>
      <c r="K96" s="1">
        <v>6</v>
      </c>
      <c r="L96">
        <f t="shared" si="122"/>
        <v>1.4200000166893005</v>
      </c>
      <c r="M96" s="1">
        <v>1</v>
      </c>
      <c r="N96">
        <f t="shared" si="123"/>
        <v>2.8400000333786011</v>
      </c>
      <c r="O96" s="1">
        <v>24.370824813842773</v>
      </c>
      <c r="P96" s="1">
        <v>23.328193664550781</v>
      </c>
      <c r="Q96" s="1">
        <v>25.052883148193359</v>
      </c>
      <c r="R96" s="1">
        <v>401.271484375</v>
      </c>
      <c r="S96" s="1">
        <v>385.49810791015625</v>
      </c>
      <c r="T96" s="1">
        <v>10.611020088195801</v>
      </c>
      <c r="U96" s="1">
        <v>15.424489974975586</v>
      </c>
      <c r="V96" s="1">
        <v>24.364677429199219</v>
      </c>
      <c r="W96" s="1">
        <v>35.417209625244141</v>
      </c>
      <c r="X96" s="1">
        <v>500.03067016601562</v>
      </c>
      <c r="Y96" s="1">
        <v>1499.4678955078125</v>
      </c>
      <c r="Z96" s="1">
        <v>79.624984741210937</v>
      </c>
      <c r="AA96" s="1">
        <v>70.316497802734375</v>
      </c>
      <c r="AB96" s="1">
        <v>-2.6637580394744873</v>
      </c>
      <c r="AC96" s="1">
        <v>0.23102366924285889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0.83338445027669261</v>
      </c>
      <c r="AL96">
        <f t="shared" si="125"/>
        <v>4.0743151893097842E-3</v>
      </c>
      <c r="AM96">
        <f t="shared" si="126"/>
        <v>296.47819366455076</v>
      </c>
      <c r="AN96">
        <f t="shared" si="127"/>
        <v>297.52082481384275</v>
      </c>
      <c r="AO96">
        <f t="shared" si="128"/>
        <v>239.91485791873492</v>
      </c>
      <c r="AP96">
        <f t="shared" si="129"/>
        <v>0.85502137931944544</v>
      </c>
      <c r="AQ96">
        <f t="shared" si="130"/>
        <v>2.8762223889344249</v>
      </c>
      <c r="AR96">
        <f t="shared" si="131"/>
        <v>40.903948274036175</v>
      </c>
      <c r="AS96">
        <f t="shared" si="132"/>
        <v>25.479458299060589</v>
      </c>
      <c r="AT96">
        <f t="shared" si="133"/>
        <v>23.849509239196777</v>
      </c>
      <c r="AU96">
        <f t="shared" si="134"/>
        <v>2.9680067556115226</v>
      </c>
      <c r="AV96">
        <f t="shared" si="135"/>
        <v>0.15540225530154805</v>
      </c>
      <c r="AW96">
        <f t="shared" si="136"/>
        <v>1.0845961154336692</v>
      </c>
      <c r="AX96">
        <f t="shared" si="137"/>
        <v>1.8834106401778534</v>
      </c>
      <c r="AY96">
        <f t="shared" si="138"/>
        <v>9.7896450424100737E-2</v>
      </c>
      <c r="AZ96">
        <f t="shared" si="139"/>
        <v>17.857430751899276</v>
      </c>
      <c r="BA96">
        <f t="shared" si="140"/>
        <v>0.65877861347002831</v>
      </c>
      <c r="BB96">
        <f t="shared" si="141"/>
        <v>39.411115545226096</v>
      </c>
      <c r="BC96">
        <f t="shared" si="142"/>
        <v>379.99607560340246</v>
      </c>
      <c r="BD96">
        <f t="shared" si="143"/>
        <v>1.2004589925169114E-2</v>
      </c>
    </row>
    <row r="97" spans="1:114" x14ac:dyDescent="0.25">
      <c r="A97" s="1">
        <v>74</v>
      </c>
      <c r="B97" s="1" t="s">
        <v>120</v>
      </c>
      <c r="C97" s="1">
        <v>2064.9999985918403</v>
      </c>
      <c r="D97" s="1">
        <v>0</v>
      </c>
      <c r="E97">
        <f t="shared" si="116"/>
        <v>11.58251356199796</v>
      </c>
      <c r="F97">
        <f t="shared" si="117"/>
        <v>0.16432821847259813</v>
      </c>
      <c r="G97">
        <f t="shared" si="118"/>
        <v>253.78020486278055</v>
      </c>
      <c r="H97">
        <f t="shared" si="119"/>
        <v>4.0727228600376453</v>
      </c>
      <c r="I97">
        <f t="shared" si="120"/>
        <v>1.7916569441995942</v>
      </c>
      <c r="J97">
        <f t="shared" si="121"/>
        <v>23.328470230102539</v>
      </c>
      <c r="K97" s="1">
        <v>6</v>
      </c>
      <c r="L97">
        <f t="shared" si="122"/>
        <v>1.4200000166893005</v>
      </c>
      <c r="M97" s="1">
        <v>1</v>
      </c>
      <c r="N97">
        <f t="shared" si="123"/>
        <v>2.8400000333786011</v>
      </c>
      <c r="O97" s="1">
        <v>24.371513366699219</v>
      </c>
      <c r="P97" s="1">
        <v>23.328470230102539</v>
      </c>
      <c r="Q97" s="1">
        <v>25.051345825195313</v>
      </c>
      <c r="R97" s="1">
        <v>401.226318359375</v>
      </c>
      <c r="S97" s="1">
        <v>385.4439697265625</v>
      </c>
      <c r="T97" s="1">
        <v>10.612875938415527</v>
      </c>
      <c r="U97" s="1">
        <v>15.424626350402832</v>
      </c>
      <c r="V97" s="1">
        <v>24.368108749389648</v>
      </c>
      <c r="W97" s="1">
        <v>35.416316986083984</v>
      </c>
      <c r="X97" s="1">
        <v>500.0137939453125</v>
      </c>
      <c r="Y97" s="1">
        <v>1499.43701171875</v>
      </c>
      <c r="Z97" s="1">
        <v>79.548736572265625</v>
      </c>
      <c r="AA97" s="1">
        <v>70.317001342773437</v>
      </c>
      <c r="AB97" s="1">
        <v>-2.6637580394744873</v>
      </c>
      <c r="AC97" s="1">
        <v>0.23102366924285889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0.83335632324218745</v>
      </c>
      <c r="AL97">
        <f t="shared" si="125"/>
        <v>4.0727228600376452E-3</v>
      </c>
      <c r="AM97">
        <f t="shared" si="126"/>
        <v>296.47847023010252</v>
      </c>
      <c r="AN97">
        <f t="shared" si="127"/>
        <v>297.5215133666992</v>
      </c>
      <c r="AO97">
        <f t="shared" si="128"/>
        <v>239.90991651259537</v>
      </c>
      <c r="AP97">
        <f t="shared" si="129"/>
        <v>0.85585210404274548</v>
      </c>
      <c r="AQ97">
        <f t="shared" si="130"/>
        <v>2.8762704159926487</v>
      </c>
      <c r="AR97">
        <f t="shared" si="131"/>
        <v>40.904338368636175</v>
      </c>
      <c r="AS97">
        <f t="shared" si="132"/>
        <v>25.479712018233343</v>
      </c>
      <c r="AT97">
        <f t="shared" si="133"/>
        <v>23.849991798400879</v>
      </c>
      <c r="AU97">
        <f t="shared" si="134"/>
        <v>2.9680928890338558</v>
      </c>
      <c r="AV97">
        <f t="shared" si="135"/>
        <v>0.15533993186651943</v>
      </c>
      <c r="AW97">
        <f t="shared" si="136"/>
        <v>1.0846134717930545</v>
      </c>
      <c r="AX97">
        <f t="shared" si="137"/>
        <v>1.8834794172408014</v>
      </c>
      <c r="AY97">
        <f t="shared" si="138"/>
        <v>9.785687831118299E-2</v>
      </c>
      <c r="AZ97">
        <f t="shared" si="139"/>
        <v>17.845063006105459</v>
      </c>
      <c r="BA97">
        <f t="shared" si="140"/>
        <v>0.65841010573550951</v>
      </c>
      <c r="BB97">
        <f t="shared" si="141"/>
        <v>39.409667046179273</v>
      </c>
      <c r="BC97">
        <f t="shared" si="142"/>
        <v>379.93819749947721</v>
      </c>
      <c r="BD97">
        <f t="shared" si="143"/>
        <v>1.2014138247756033E-2</v>
      </c>
    </row>
    <row r="98" spans="1:114" x14ac:dyDescent="0.25">
      <c r="A98" s="1">
        <v>75</v>
      </c>
      <c r="B98" s="1" t="s">
        <v>121</v>
      </c>
      <c r="C98" s="1">
        <v>2065.4999985806644</v>
      </c>
      <c r="D98" s="1">
        <v>0</v>
      </c>
      <c r="E98">
        <f t="shared" si="116"/>
        <v>11.554567050610205</v>
      </c>
      <c r="F98">
        <f t="shared" si="117"/>
        <v>0.16441743690250837</v>
      </c>
      <c r="G98">
        <f t="shared" si="118"/>
        <v>254.13170853440198</v>
      </c>
      <c r="H98">
        <f t="shared" si="119"/>
        <v>4.0751610756661245</v>
      </c>
      <c r="I98">
        <f t="shared" si="120"/>
        <v>1.7917995965044724</v>
      </c>
      <c r="J98">
        <f t="shared" si="121"/>
        <v>23.330411911010742</v>
      </c>
      <c r="K98" s="1">
        <v>6</v>
      </c>
      <c r="L98">
        <f t="shared" si="122"/>
        <v>1.4200000166893005</v>
      </c>
      <c r="M98" s="1">
        <v>1</v>
      </c>
      <c r="N98">
        <f t="shared" si="123"/>
        <v>2.8400000333786011</v>
      </c>
      <c r="O98" s="1">
        <v>24.371791839599609</v>
      </c>
      <c r="P98" s="1">
        <v>23.330411911010742</v>
      </c>
      <c r="Q98" s="1">
        <v>25.052057266235352</v>
      </c>
      <c r="R98" s="1">
        <v>401.206787109375</v>
      </c>
      <c r="S98" s="1">
        <v>385.45751953125</v>
      </c>
      <c r="T98" s="1">
        <v>10.613030433654785</v>
      </c>
      <c r="U98" s="1">
        <v>15.427421569824219</v>
      </c>
      <c r="V98" s="1">
        <v>24.368011474609375</v>
      </c>
      <c r="W98" s="1">
        <v>35.422077178955078</v>
      </c>
      <c r="X98" s="1">
        <v>500.03729248046875</v>
      </c>
      <c r="Y98" s="1">
        <v>1499.3548583984375</v>
      </c>
      <c r="Z98" s="1">
        <v>79.664649963378906</v>
      </c>
      <c r="AA98" s="1">
        <v>70.316871643066406</v>
      </c>
      <c r="AB98" s="1">
        <v>-2.6637580394744873</v>
      </c>
      <c r="AC98" s="1">
        <v>0.23102366924285889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0.83339548746744774</v>
      </c>
      <c r="AL98">
        <f t="shared" si="125"/>
        <v>4.0751610756661243E-3</v>
      </c>
      <c r="AM98">
        <f t="shared" si="126"/>
        <v>296.48041191101072</v>
      </c>
      <c r="AN98">
        <f t="shared" si="127"/>
        <v>297.52179183959959</v>
      </c>
      <c r="AO98">
        <f t="shared" si="128"/>
        <v>239.89677198163918</v>
      </c>
      <c r="AP98">
        <f t="shared" si="129"/>
        <v>0.85419565029355304</v>
      </c>
      <c r="AQ98">
        <f t="shared" si="130"/>
        <v>2.8766076188132761</v>
      </c>
      <c r="AR98">
        <f t="shared" si="131"/>
        <v>40.909209292119066</v>
      </c>
      <c r="AS98">
        <f t="shared" si="132"/>
        <v>25.481787722294847</v>
      </c>
      <c r="AT98">
        <f t="shared" si="133"/>
        <v>23.851101875305176</v>
      </c>
      <c r="AU98">
        <f t="shared" si="134"/>
        <v>2.9682910382473757</v>
      </c>
      <c r="AV98">
        <f t="shared" si="135"/>
        <v>0.15541965486156553</v>
      </c>
      <c r="AW98">
        <f t="shared" si="136"/>
        <v>1.0848080223088037</v>
      </c>
      <c r="AX98">
        <f t="shared" si="137"/>
        <v>1.883483015938572</v>
      </c>
      <c r="AY98">
        <f t="shared" si="138"/>
        <v>9.7907498277189767E-2</v>
      </c>
      <c r="AZ98">
        <f t="shared" si="139"/>
        <v>17.869746729446707</v>
      </c>
      <c r="BA98">
        <f t="shared" si="140"/>
        <v>0.65929887382518393</v>
      </c>
      <c r="BB98">
        <f t="shared" si="141"/>
        <v>39.413506178530241</v>
      </c>
      <c r="BC98">
        <f t="shared" si="142"/>
        <v>379.96503173723863</v>
      </c>
      <c r="BD98">
        <f t="shared" si="143"/>
        <v>1.1985471340804833E-2</v>
      </c>
      <c r="BE98">
        <f>AVERAGE(E84:E98)</f>
        <v>11.49949822019574</v>
      </c>
      <c r="BF98">
        <f>AVERAGE(O84:O98)</f>
        <v>24.366045506795249</v>
      </c>
      <c r="BG98">
        <f>AVERAGE(P84:P98)</f>
        <v>23.319120152791342</v>
      </c>
      <c r="BH98" t="e">
        <f>AVERAGE(B84:B98)</f>
        <v>#DIV/0!</v>
      </c>
      <c r="BI98">
        <f t="shared" ref="BI98:DJ98" si="144">AVERAGE(C84:C98)</f>
        <v>2062.0999986566603</v>
      </c>
      <c r="BJ98">
        <f t="shared" si="144"/>
        <v>0</v>
      </c>
      <c r="BK98">
        <f t="shared" si="144"/>
        <v>11.49949822019574</v>
      </c>
      <c r="BL98">
        <f t="shared" si="144"/>
        <v>0.1643247651509876</v>
      </c>
      <c r="BM98">
        <f t="shared" si="144"/>
        <v>254.68884463781595</v>
      </c>
      <c r="BN98">
        <f t="shared" si="144"/>
        <v>4.0703577733334964</v>
      </c>
      <c r="BO98">
        <f t="shared" si="144"/>
        <v>1.7906614005817629</v>
      </c>
      <c r="BP98">
        <f t="shared" si="144"/>
        <v>23.319120152791342</v>
      </c>
      <c r="BQ98">
        <f t="shared" si="144"/>
        <v>6</v>
      </c>
      <c r="BR98">
        <f t="shared" si="144"/>
        <v>1.4200000166893005</v>
      </c>
      <c r="BS98">
        <f t="shared" si="144"/>
        <v>1</v>
      </c>
      <c r="BT98">
        <f t="shared" si="144"/>
        <v>2.8400000333786011</v>
      </c>
      <c r="BU98">
        <f t="shared" si="144"/>
        <v>24.366045506795249</v>
      </c>
      <c r="BV98">
        <f t="shared" si="144"/>
        <v>23.319120152791342</v>
      </c>
      <c r="BW98">
        <f t="shared" si="144"/>
        <v>25.052230326334634</v>
      </c>
      <c r="BX98">
        <f t="shared" si="144"/>
        <v>401.20258992513021</v>
      </c>
      <c r="BY98">
        <f t="shared" si="144"/>
        <v>385.51944580078123</v>
      </c>
      <c r="BZ98">
        <f t="shared" si="144"/>
        <v>10.60651969909668</v>
      </c>
      <c r="CA98">
        <f t="shared" si="144"/>
        <v>15.415868123372396</v>
      </c>
      <c r="CB98">
        <f t="shared" si="144"/>
        <v>24.361227798461915</v>
      </c>
      <c r="CC98">
        <f t="shared" si="144"/>
        <v>35.407417043050131</v>
      </c>
      <c r="CD98">
        <f t="shared" si="144"/>
        <v>499.97742513020836</v>
      </c>
      <c r="CE98">
        <f t="shared" si="144"/>
        <v>1499.4614990234375</v>
      </c>
      <c r="CF98">
        <f t="shared" si="144"/>
        <v>79.499408976236978</v>
      </c>
      <c r="CG98">
        <f t="shared" si="144"/>
        <v>70.316242980957028</v>
      </c>
      <c r="CH98">
        <f t="shared" si="144"/>
        <v>-2.6637580394744873</v>
      </c>
      <c r="CI98">
        <f t="shared" si="144"/>
        <v>0.23102366924285889</v>
      </c>
      <c r="CJ98">
        <f t="shared" si="144"/>
        <v>1</v>
      </c>
      <c r="CK98">
        <f t="shared" si="144"/>
        <v>-0.21956524252891541</v>
      </c>
      <c r="CL98">
        <f t="shared" si="144"/>
        <v>2.737391471862793</v>
      </c>
      <c r="CM98">
        <f t="shared" si="144"/>
        <v>1</v>
      </c>
      <c r="CN98">
        <f t="shared" si="144"/>
        <v>0</v>
      </c>
      <c r="CO98">
        <f t="shared" si="144"/>
        <v>0.15999999642372131</v>
      </c>
      <c r="CP98">
        <f t="shared" si="144"/>
        <v>111115</v>
      </c>
      <c r="CQ98">
        <f t="shared" si="144"/>
        <v>0.83329570855034707</v>
      </c>
      <c r="CR98">
        <f t="shared" si="144"/>
        <v>4.0703577733334972E-3</v>
      </c>
      <c r="CS98">
        <f t="shared" si="144"/>
        <v>296.46912015279133</v>
      </c>
      <c r="CT98">
        <f t="shared" si="144"/>
        <v>297.51604550679525</v>
      </c>
      <c r="CU98">
        <f t="shared" si="144"/>
        <v>239.91383448125779</v>
      </c>
      <c r="CV98">
        <f t="shared" si="144"/>
        <v>0.85765781131586982</v>
      </c>
      <c r="CW98">
        <f t="shared" si="144"/>
        <v>2.8746473313415</v>
      </c>
      <c r="CX98">
        <f t="shared" si="144"/>
        <v>40.881696813408567</v>
      </c>
      <c r="CY98">
        <f t="shared" si="144"/>
        <v>25.465828690036172</v>
      </c>
      <c r="CZ98">
        <f t="shared" si="144"/>
        <v>23.842582829793294</v>
      </c>
      <c r="DA98">
        <f t="shared" si="144"/>
        <v>2.9667708212538155</v>
      </c>
      <c r="DB98">
        <f t="shared" si="144"/>
        <v>0.15533684267116996</v>
      </c>
      <c r="DC98">
        <f t="shared" si="144"/>
        <v>1.0839859307597373</v>
      </c>
      <c r="DD98">
        <f t="shared" si="144"/>
        <v>1.882784890494078</v>
      </c>
      <c r="DE98">
        <f t="shared" si="144"/>
        <v>9.7854917128745042E-2</v>
      </c>
      <c r="DF98">
        <f t="shared" si="144"/>
        <v>17.908762541471106</v>
      </c>
      <c r="DG98">
        <f t="shared" si="144"/>
        <v>0.66063807574056044</v>
      </c>
      <c r="DH98">
        <f t="shared" si="144"/>
        <v>39.410050979843696</v>
      </c>
      <c r="DI98">
        <f t="shared" si="144"/>
        <v>380.05313509134243</v>
      </c>
      <c r="DJ98">
        <f t="shared" si="144"/>
        <v>1.1924547373329042E-2</v>
      </c>
    </row>
    <row r="99" spans="1:114" x14ac:dyDescent="0.25">
      <c r="A99" s="1" t="s">
        <v>9</v>
      </c>
      <c r="B99" s="1" t="s">
        <v>122</v>
      </c>
    </row>
    <row r="100" spans="1:114" x14ac:dyDescent="0.25">
      <c r="A100" s="1" t="s">
        <v>9</v>
      </c>
      <c r="B100" s="1" t="s">
        <v>123</v>
      </c>
    </row>
    <row r="101" spans="1:114" x14ac:dyDescent="0.25">
      <c r="A101" s="1">
        <v>76</v>
      </c>
      <c r="B101" s="1" t="s">
        <v>124</v>
      </c>
      <c r="C101" s="1">
        <v>2508.4999985136092</v>
      </c>
      <c r="D101" s="1">
        <v>0</v>
      </c>
      <c r="E101">
        <f t="shared" ref="E101:E115" si="145">(R101-S101*(1000-T101)/(1000-U101))*AK101</f>
        <v>11.187734692316235</v>
      </c>
      <c r="F101">
        <f t="shared" ref="F101:F115" si="146">IF(AV101&lt;&gt;0,1/(1/AV101-1/N101),0)</f>
        <v>0.15710172520384866</v>
      </c>
      <c r="G101">
        <f t="shared" ref="G101:G115" si="147">((AY101-AL101/2)*S101-E101)/(AY101+AL101/2)</f>
        <v>249.41381816756279</v>
      </c>
      <c r="H101">
        <f t="shared" ref="H101:H115" si="148">AL101*1000</f>
        <v>4.5357014190738925</v>
      </c>
      <c r="I101">
        <f t="shared" ref="I101:I115" si="149">(AQ101-AW101)</f>
        <v>2.0679836252739623</v>
      </c>
      <c r="J101">
        <f t="shared" ref="J101:J115" si="150">(P101+AP101*D101)</f>
        <v>26.497631072998047</v>
      </c>
      <c r="K101" s="1">
        <v>6</v>
      </c>
      <c r="L101">
        <f t="shared" ref="L101:L115" si="151">(K101*AE101+AF101)</f>
        <v>1.4200000166893005</v>
      </c>
      <c r="M101" s="1">
        <v>1</v>
      </c>
      <c r="N101">
        <f t="shared" ref="N101:N115" si="152">L101*(M101+1)*(M101+1)/(M101*M101+1)</f>
        <v>2.8400000333786011</v>
      </c>
      <c r="O101" s="1">
        <v>28.930376052856445</v>
      </c>
      <c r="P101" s="1">
        <v>26.497631072998047</v>
      </c>
      <c r="Q101" s="1">
        <v>30.132644653320313</v>
      </c>
      <c r="R101" s="1">
        <v>399.59475708007812</v>
      </c>
      <c r="S101" s="1">
        <v>384.07672119140625</v>
      </c>
      <c r="T101" s="1">
        <v>14.67427921295166</v>
      </c>
      <c r="U101" s="1">
        <v>20.009000778198242</v>
      </c>
      <c r="V101" s="1">
        <v>25.759292602539063</v>
      </c>
      <c r="W101" s="1">
        <v>35.123886108398437</v>
      </c>
      <c r="X101" s="1">
        <v>499.92636108398437</v>
      </c>
      <c r="Y101" s="1">
        <v>1499.93017578125</v>
      </c>
      <c r="Z101" s="1">
        <v>92.61761474609375</v>
      </c>
      <c r="AA101" s="1">
        <v>70.314445495605469</v>
      </c>
      <c r="AB101" s="1">
        <v>-2.0484626293182373</v>
      </c>
      <c r="AC101" s="1">
        <v>0.1639631986618042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ref="AK101:AK115" si="153">X101*0.000001/(K101*0.0001)</f>
        <v>0.83321060180664053</v>
      </c>
      <c r="AL101">
        <f t="shared" ref="AL101:AL115" si="154">(U101-T101)/(1000-U101)*AK101</f>
        <v>4.5357014190738924E-3</v>
      </c>
      <c r="AM101">
        <f t="shared" ref="AM101:AM115" si="155">(P101+273.15)</f>
        <v>299.64763107299802</v>
      </c>
      <c r="AN101">
        <f t="shared" ref="AN101:AN115" si="156">(O101+273.15)</f>
        <v>302.08037605285642</v>
      </c>
      <c r="AO101">
        <f t="shared" ref="AO101:AO115" si="157">(Y101*AG101+Z101*AH101)*AI101</f>
        <v>239.98882276083168</v>
      </c>
      <c r="AP101">
        <f t="shared" ref="AP101:AP115" si="158">((AO101+0.00000010773*(AN101^4-AM101^4))-AL101*44100)/(L101*51.4+0.00000043092*AM101^3)</f>
        <v>0.81003997437263064</v>
      </c>
      <c r="AQ101">
        <f t="shared" ref="AQ101:AQ115" si="159">0.61365*EXP(17.502*J101/(240.97+J101))</f>
        <v>3.4749054199141098</v>
      </c>
      <c r="AR101">
        <f t="shared" ref="AR101:AR115" si="160">AQ101*1000/AA101</f>
        <v>49.419509681425069</v>
      </c>
      <c r="AS101">
        <f t="shared" ref="AS101:AS115" si="161">(AR101-U101)</f>
        <v>29.410508903226827</v>
      </c>
      <c r="AT101">
        <f t="shared" ref="AT101:AT115" si="162">IF(D101,P101,(O101+P101)/2)</f>
        <v>27.714003562927246</v>
      </c>
      <c r="AU101">
        <f t="shared" ref="AU101:AU115" si="163">0.61365*EXP(17.502*AT101/(240.97+AT101))</f>
        <v>3.7320280826364742</v>
      </c>
      <c r="AV101">
        <f t="shared" ref="AV101:AV115" si="164">IF(AS101&lt;&gt;0,(1000-(AR101+U101)/2)/AS101*AL101,0)</f>
        <v>0.1488667855687997</v>
      </c>
      <c r="AW101">
        <f t="shared" ref="AW101:AW115" si="165">U101*AA101/1000</f>
        <v>1.4069217946401478</v>
      </c>
      <c r="AX101">
        <f t="shared" ref="AX101:AX115" si="166">(AU101-AW101)</f>
        <v>2.3251062879963262</v>
      </c>
      <c r="AY101">
        <f t="shared" ref="AY101:AY115" si="167">1/(1.6/F101+1.37/N101)</f>
        <v>9.3748139821782511E-2</v>
      </c>
      <c r="AZ101">
        <f t="shared" ref="AZ101:AZ115" si="168">G101*AA101*0.001</f>
        <v>17.537394323393947</v>
      </c>
      <c r="BA101">
        <f t="shared" ref="BA101:BA115" si="169">G101/S101</f>
        <v>0.64938540767032416</v>
      </c>
      <c r="BB101">
        <f t="shared" ref="BB101:BB115" si="170">(1-AL101*AA101/AQ101/F101)*100</f>
        <v>41.579526694818647</v>
      </c>
      <c r="BC101">
        <f t="shared" ref="BC101:BC115" si="171">(S101-E101/(N101/1.35))</f>
        <v>378.75860793185848</v>
      </c>
      <c r="BD101">
        <f t="shared" ref="BD101:BD115" si="172">E101*BB101/100/BC101</f>
        <v>1.2281719901594977E-2</v>
      </c>
    </row>
    <row r="102" spans="1:114" x14ac:dyDescent="0.25">
      <c r="A102" s="1">
        <v>77</v>
      </c>
      <c r="B102" s="1" t="s">
        <v>124</v>
      </c>
      <c r="C102" s="1">
        <v>2508.4999985136092</v>
      </c>
      <c r="D102" s="1">
        <v>0</v>
      </c>
      <c r="E102">
        <f t="shared" si="145"/>
        <v>11.187734692316235</v>
      </c>
      <c r="F102">
        <f t="shared" si="146"/>
        <v>0.15710172520384866</v>
      </c>
      <c r="G102">
        <f t="shared" si="147"/>
        <v>249.41381816756279</v>
      </c>
      <c r="H102">
        <f t="shared" si="148"/>
        <v>4.5357014190738925</v>
      </c>
      <c r="I102">
        <f t="shared" si="149"/>
        <v>2.0679836252739623</v>
      </c>
      <c r="J102">
        <f t="shared" si="150"/>
        <v>26.497631072998047</v>
      </c>
      <c r="K102" s="1">
        <v>6</v>
      </c>
      <c r="L102">
        <f t="shared" si="151"/>
        <v>1.4200000166893005</v>
      </c>
      <c r="M102" s="1">
        <v>1</v>
      </c>
      <c r="N102">
        <f t="shared" si="152"/>
        <v>2.8400000333786011</v>
      </c>
      <c r="O102" s="1">
        <v>28.930376052856445</v>
      </c>
      <c r="P102" s="1">
        <v>26.497631072998047</v>
      </c>
      <c r="Q102" s="1">
        <v>30.132644653320313</v>
      </c>
      <c r="R102" s="1">
        <v>399.59475708007812</v>
      </c>
      <c r="S102" s="1">
        <v>384.07672119140625</v>
      </c>
      <c r="T102" s="1">
        <v>14.67427921295166</v>
      </c>
      <c r="U102" s="1">
        <v>20.009000778198242</v>
      </c>
      <c r="V102" s="1">
        <v>25.759292602539063</v>
      </c>
      <c r="W102" s="1">
        <v>35.123886108398437</v>
      </c>
      <c r="X102" s="1">
        <v>499.92636108398437</v>
      </c>
      <c r="Y102" s="1">
        <v>1499.93017578125</v>
      </c>
      <c r="Z102" s="1">
        <v>92.61761474609375</v>
      </c>
      <c r="AA102" s="1">
        <v>70.314445495605469</v>
      </c>
      <c r="AB102" s="1">
        <v>-2.0484626293182373</v>
      </c>
      <c r="AC102" s="1">
        <v>0.1639631986618042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53"/>
        <v>0.83321060180664053</v>
      </c>
      <c r="AL102">
        <f t="shared" si="154"/>
        <v>4.5357014190738924E-3</v>
      </c>
      <c r="AM102">
        <f t="shared" si="155"/>
        <v>299.64763107299802</v>
      </c>
      <c r="AN102">
        <f t="shared" si="156"/>
        <v>302.08037605285642</v>
      </c>
      <c r="AO102">
        <f t="shared" si="157"/>
        <v>239.98882276083168</v>
      </c>
      <c r="AP102">
        <f t="shared" si="158"/>
        <v>0.81003997437263064</v>
      </c>
      <c r="AQ102">
        <f t="shared" si="159"/>
        <v>3.4749054199141098</v>
      </c>
      <c r="AR102">
        <f t="shared" si="160"/>
        <v>49.419509681425069</v>
      </c>
      <c r="AS102">
        <f t="shared" si="161"/>
        <v>29.410508903226827</v>
      </c>
      <c r="AT102">
        <f t="shared" si="162"/>
        <v>27.714003562927246</v>
      </c>
      <c r="AU102">
        <f t="shared" si="163"/>
        <v>3.7320280826364742</v>
      </c>
      <c r="AV102">
        <f t="shared" si="164"/>
        <v>0.1488667855687997</v>
      </c>
      <c r="AW102">
        <f t="shared" si="165"/>
        <v>1.4069217946401478</v>
      </c>
      <c r="AX102">
        <f t="shared" si="166"/>
        <v>2.3251062879963262</v>
      </c>
      <c r="AY102">
        <f t="shared" si="167"/>
        <v>9.3748139821782511E-2</v>
      </c>
      <c r="AZ102">
        <f t="shared" si="168"/>
        <v>17.537394323393947</v>
      </c>
      <c r="BA102">
        <f t="shared" si="169"/>
        <v>0.64938540767032416</v>
      </c>
      <c r="BB102">
        <f t="shared" si="170"/>
        <v>41.579526694818647</v>
      </c>
      <c r="BC102">
        <f t="shared" si="171"/>
        <v>378.75860793185848</v>
      </c>
      <c r="BD102">
        <f t="shared" si="172"/>
        <v>1.2281719901594977E-2</v>
      </c>
    </row>
    <row r="103" spans="1:114" x14ac:dyDescent="0.25">
      <c r="A103" s="1">
        <v>78</v>
      </c>
      <c r="B103" s="1" t="s">
        <v>125</v>
      </c>
      <c r="C103" s="1">
        <v>2508.9999985024333</v>
      </c>
      <c r="D103" s="1">
        <v>0</v>
      </c>
      <c r="E103">
        <f t="shared" si="145"/>
        <v>11.173812700441641</v>
      </c>
      <c r="F103">
        <f t="shared" si="146"/>
        <v>0.15709984839272684</v>
      </c>
      <c r="G103">
        <f t="shared" si="147"/>
        <v>249.58947858801497</v>
      </c>
      <c r="H103">
        <f t="shared" si="148"/>
        <v>4.5357618985986869</v>
      </c>
      <c r="I103">
        <f t="shared" si="149"/>
        <v>2.0680306457734057</v>
      </c>
      <c r="J103">
        <f t="shared" si="150"/>
        <v>26.498083114624023</v>
      </c>
      <c r="K103" s="1">
        <v>6</v>
      </c>
      <c r="L103">
        <f t="shared" si="151"/>
        <v>1.4200000166893005</v>
      </c>
      <c r="M103" s="1">
        <v>1</v>
      </c>
      <c r="N103">
        <f t="shared" si="152"/>
        <v>2.8400000333786011</v>
      </c>
      <c r="O103" s="1">
        <v>28.931264877319336</v>
      </c>
      <c r="P103" s="1">
        <v>26.498083114624023</v>
      </c>
      <c r="Q103" s="1">
        <v>30.132984161376953</v>
      </c>
      <c r="R103" s="1">
        <v>399.61279296875</v>
      </c>
      <c r="S103" s="1">
        <v>384.11068725585937</v>
      </c>
      <c r="T103" s="1">
        <v>14.6746826171875</v>
      </c>
      <c r="U103" s="1">
        <v>20.009666442871094</v>
      </c>
      <c r="V103" s="1">
        <v>25.758651733398437</v>
      </c>
      <c r="W103" s="1">
        <v>35.123214721679688</v>
      </c>
      <c r="X103" s="1">
        <v>499.90811157226562</v>
      </c>
      <c r="Y103" s="1">
        <v>1500.1982421875</v>
      </c>
      <c r="Z103" s="1">
        <v>92.706939697265625</v>
      </c>
      <c r="AA103" s="1">
        <v>70.314384460449219</v>
      </c>
      <c r="AB103" s="1">
        <v>-2.0484626293182373</v>
      </c>
      <c r="AC103" s="1">
        <v>0.1639631986618042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53"/>
        <v>0.83318018595377596</v>
      </c>
      <c r="AL103">
        <f t="shared" si="154"/>
        <v>4.5357618985986869E-3</v>
      </c>
      <c r="AM103">
        <f t="shared" si="155"/>
        <v>299.648083114624</v>
      </c>
      <c r="AN103">
        <f t="shared" si="156"/>
        <v>302.08126487731931</v>
      </c>
      <c r="AO103">
        <f t="shared" si="157"/>
        <v>240.031713384873</v>
      </c>
      <c r="AP103">
        <f t="shared" si="158"/>
        <v>0.81057789120531787</v>
      </c>
      <c r="AQ103">
        <f t="shared" si="159"/>
        <v>3.4749980249627934</v>
      </c>
      <c r="AR103">
        <f t="shared" si="160"/>
        <v>49.420869593438987</v>
      </c>
      <c r="AS103">
        <f t="shared" si="161"/>
        <v>29.411203150567893</v>
      </c>
      <c r="AT103">
        <f t="shared" si="162"/>
        <v>27.71467399597168</v>
      </c>
      <c r="AU103">
        <f t="shared" si="163"/>
        <v>3.7321742581982096</v>
      </c>
      <c r="AV103">
        <f t="shared" si="164"/>
        <v>0.14886510035675837</v>
      </c>
      <c r="AW103">
        <f t="shared" si="165"/>
        <v>1.4069673791893875</v>
      </c>
      <c r="AX103">
        <f t="shared" si="166"/>
        <v>2.3252068790088218</v>
      </c>
      <c r="AY103">
        <f t="shared" si="167"/>
        <v>9.3747070510386304E-2</v>
      </c>
      <c r="AZ103">
        <f t="shared" si="168"/>
        <v>17.549730554720743</v>
      </c>
      <c r="BA103">
        <f t="shared" si="169"/>
        <v>0.64978530113576694</v>
      </c>
      <c r="BB103">
        <f t="shared" si="170"/>
        <v>41.579657368290391</v>
      </c>
      <c r="BC103">
        <f t="shared" si="171"/>
        <v>378.79919184448403</v>
      </c>
      <c r="BD103">
        <f t="shared" si="172"/>
        <v>1.2265160897506821E-2</v>
      </c>
    </row>
    <row r="104" spans="1:114" x14ac:dyDescent="0.25">
      <c r="A104" s="1">
        <v>79</v>
      </c>
      <c r="B104" s="1" t="s">
        <v>125</v>
      </c>
      <c r="C104" s="1">
        <v>2509.4999984912574</v>
      </c>
      <c r="D104" s="1">
        <v>0</v>
      </c>
      <c r="E104">
        <f t="shared" si="145"/>
        <v>11.110723081219131</v>
      </c>
      <c r="F104">
        <f t="shared" si="146"/>
        <v>0.1571401865726211</v>
      </c>
      <c r="G104">
        <f t="shared" si="147"/>
        <v>250.30031761656724</v>
      </c>
      <c r="H104">
        <f t="shared" si="148"/>
        <v>4.5362802184307407</v>
      </c>
      <c r="I104">
        <f t="shared" si="149"/>
        <v>2.0677699249294905</v>
      </c>
      <c r="J104">
        <f t="shared" si="150"/>
        <v>26.496923446655273</v>
      </c>
      <c r="K104" s="1">
        <v>6</v>
      </c>
      <c r="L104">
        <f t="shared" si="151"/>
        <v>1.4200000166893005</v>
      </c>
      <c r="M104" s="1">
        <v>1</v>
      </c>
      <c r="N104">
        <f t="shared" si="152"/>
        <v>2.8400000333786011</v>
      </c>
      <c r="O104" s="1">
        <v>28.9320068359375</v>
      </c>
      <c r="P104" s="1">
        <v>26.496923446655273</v>
      </c>
      <c r="Q104" s="1">
        <v>30.133390426635742</v>
      </c>
      <c r="R104" s="1">
        <v>399.56259155273437</v>
      </c>
      <c r="S104" s="1">
        <v>384.13528442382812</v>
      </c>
      <c r="T104" s="1">
        <v>14.674187660217285</v>
      </c>
      <c r="U104" s="1">
        <v>20.009969711303711</v>
      </c>
      <c r="V104" s="1">
        <v>25.756711959838867</v>
      </c>
      <c r="W104" s="1">
        <v>35.122287750244141</v>
      </c>
      <c r="X104" s="1">
        <v>499.89028930664062</v>
      </c>
      <c r="Y104" s="1">
        <v>1500.4442138671875</v>
      </c>
      <c r="Z104" s="1">
        <v>92.649955749511719</v>
      </c>
      <c r="AA104" s="1">
        <v>70.314476013183594</v>
      </c>
      <c r="AB104" s="1">
        <v>-2.0484626293182373</v>
      </c>
      <c r="AC104" s="1">
        <v>0.1639631986618042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53"/>
        <v>0.83315048217773424</v>
      </c>
      <c r="AL104">
        <f t="shared" si="154"/>
        <v>4.5362802184307407E-3</v>
      </c>
      <c r="AM104">
        <f t="shared" si="155"/>
        <v>299.64692344665525</v>
      </c>
      <c r="AN104">
        <f t="shared" si="156"/>
        <v>302.08200683593748</v>
      </c>
      <c r="AO104">
        <f t="shared" si="157"/>
        <v>240.07106885274334</v>
      </c>
      <c r="AP104">
        <f t="shared" si="158"/>
        <v>0.81103738999069741</v>
      </c>
      <c r="AQ104">
        <f t="shared" si="159"/>
        <v>3.4747604602194855</v>
      </c>
      <c r="AR104">
        <f t="shared" si="160"/>
        <v>49.417426641535187</v>
      </c>
      <c r="AS104">
        <f t="shared" si="161"/>
        <v>29.407456930231476</v>
      </c>
      <c r="AT104">
        <f t="shared" si="162"/>
        <v>27.714465141296387</v>
      </c>
      <c r="AU104">
        <f t="shared" si="163"/>
        <v>3.7321287207520584</v>
      </c>
      <c r="AV104">
        <f t="shared" si="164"/>
        <v>0.14890132004522183</v>
      </c>
      <c r="AW104">
        <f t="shared" si="165"/>
        <v>1.406990535289995</v>
      </c>
      <c r="AX104">
        <f t="shared" si="166"/>
        <v>2.3251381854620634</v>
      </c>
      <c r="AY104">
        <f t="shared" si="167"/>
        <v>9.377005289652228E-2</v>
      </c>
      <c r="AZ104">
        <f t="shared" si="168"/>
        <v>17.599735679142352</v>
      </c>
      <c r="BA104">
        <f t="shared" si="169"/>
        <v>0.65159418508507361</v>
      </c>
      <c r="BB104">
        <f t="shared" si="170"/>
        <v>41.583910152275237</v>
      </c>
      <c r="BC104">
        <f t="shared" si="171"/>
        <v>378.85377879588566</v>
      </c>
      <c r="BD104">
        <f t="shared" si="172"/>
        <v>1.2195399285832452E-2</v>
      </c>
    </row>
    <row r="105" spans="1:114" x14ac:dyDescent="0.25">
      <c r="A105" s="1">
        <v>80</v>
      </c>
      <c r="B105" s="1" t="s">
        <v>126</v>
      </c>
      <c r="C105" s="1">
        <v>2509.9999984800816</v>
      </c>
      <c r="D105" s="1">
        <v>0</v>
      </c>
      <c r="E105">
        <f t="shared" si="145"/>
        <v>11.055092402809642</v>
      </c>
      <c r="F105">
        <f t="shared" si="146"/>
        <v>0.15707921952792836</v>
      </c>
      <c r="G105">
        <f t="shared" si="147"/>
        <v>250.85424592844873</v>
      </c>
      <c r="H105">
        <f t="shared" si="148"/>
        <v>4.5349338092048255</v>
      </c>
      <c r="I105">
        <f t="shared" si="149"/>
        <v>2.0679075965572036</v>
      </c>
      <c r="J105">
        <f t="shared" si="150"/>
        <v>26.497411727905273</v>
      </c>
      <c r="K105" s="1">
        <v>6</v>
      </c>
      <c r="L105">
        <f t="shared" si="151"/>
        <v>1.4200000166893005</v>
      </c>
      <c r="M105" s="1">
        <v>1</v>
      </c>
      <c r="N105">
        <f t="shared" si="152"/>
        <v>2.8400000333786011</v>
      </c>
      <c r="O105" s="1">
        <v>28.932695388793945</v>
      </c>
      <c r="P105" s="1">
        <v>26.497411727905273</v>
      </c>
      <c r="Q105" s="1">
        <v>30.133684158325195</v>
      </c>
      <c r="R105" s="1">
        <v>399.51507568359375</v>
      </c>
      <c r="S105" s="1">
        <v>384.15463256835937</v>
      </c>
      <c r="T105" s="1">
        <v>14.67516040802002</v>
      </c>
      <c r="U105" s="1">
        <v>20.00950813293457</v>
      </c>
      <c r="V105" s="1">
        <v>25.757299423217773</v>
      </c>
      <c r="W105" s="1">
        <v>35.119949340820313</v>
      </c>
      <c r="X105" s="1">
        <v>499.87652587890625</v>
      </c>
      <c r="Y105" s="1">
        <v>1500.5394287109375</v>
      </c>
      <c r="Z105" s="1">
        <v>92.704376220703125</v>
      </c>
      <c r="AA105" s="1">
        <v>70.314216613769531</v>
      </c>
      <c r="AB105" s="1">
        <v>-2.0484626293182373</v>
      </c>
      <c r="AC105" s="1">
        <v>0.1639631986618042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53"/>
        <v>0.83312754313151027</v>
      </c>
      <c r="AL105">
        <f t="shared" si="154"/>
        <v>4.5349338092048252E-3</v>
      </c>
      <c r="AM105">
        <f t="shared" si="155"/>
        <v>299.64741172790525</v>
      </c>
      <c r="AN105">
        <f t="shared" si="156"/>
        <v>302.08269538879392</v>
      </c>
      <c r="AO105">
        <f t="shared" si="157"/>
        <v>240.08630322740282</v>
      </c>
      <c r="AP105">
        <f t="shared" si="158"/>
        <v>0.81194873410087365</v>
      </c>
      <c r="AQ105">
        <f t="shared" si="159"/>
        <v>3.4748604857513481</v>
      </c>
      <c r="AR105">
        <f t="shared" si="160"/>
        <v>49.419031500250995</v>
      </c>
      <c r="AS105">
        <f t="shared" si="161"/>
        <v>29.409523367316424</v>
      </c>
      <c r="AT105">
        <f t="shared" si="162"/>
        <v>27.715053558349609</v>
      </c>
      <c r="AU105">
        <f t="shared" si="163"/>
        <v>3.7322570169899416</v>
      </c>
      <c r="AV105">
        <f t="shared" si="164"/>
        <v>0.14884657730347778</v>
      </c>
      <c r="AW105">
        <f t="shared" si="165"/>
        <v>1.4069528891941445</v>
      </c>
      <c r="AX105">
        <f t="shared" si="166"/>
        <v>2.3253041277957971</v>
      </c>
      <c r="AY105">
        <f t="shared" si="167"/>
        <v>9.3735317157653417E-2</v>
      </c>
      <c r="AZ105">
        <f t="shared" si="168"/>
        <v>17.638619786696761</v>
      </c>
      <c r="BA105">
        <f t="shared" si="169"/>
        <v>0.65300330820248498</v>
      </c>
      <c r="BB105">
        <f t="shared" si="170"/>
        <v>41.580479520347389</v>
      </c>
      <c r="BC105">
        <f t="shared" si="171"/>
        <v>378.89957110061766</v>
      </c>
      <c r="BD105">
        <f t="shared" si="172"/>
        <v>1.2131870245070989E-2</v>
      </c>
    </row>
    <row r="106" spans="1:114" x14ac:dyDescent="0.25">
      <c r="A106" s="1">
        <v>81</v>
      </c>
      <c r="B106" s="1" t="s">
        <v>126</v>
      </c>
      <c r="C106" s="1">
        <v>2510.4999984689057</v>
      </c>
      <c r="D106" s="1">
        <v>0</v>
      </c>
      <c r="E106">
        <f t="shared" si="145"/>
        <v>11.038904023482178</v>
      </c>
      <c r="F106">
        <f t="shared" si="146"/>
        <v>0.15706691577113688</v>
      </c>
      <c r="G106">
        <f t="shared" si="147"/>
        <v>251.01648038878753</v>
      </c>
      <c r="H106">
        <f t="shared" si="148"/>
        <v>4.5347350792481871</v>
      </c>
      <c r="I106">
        <f t="shared" si="149"/>
        <v>2.0679540204481706</v>
      </c>
      <c r="J106">
        <f t="shared" si="150"/>
        <v>26.497962951660156</v>
      </c>
      <c r="K106" s="1">
        <v>6</v>
      </c>
      <c r="L106">
        <f t="shared" si="151"/>
        <v>1.4200000166893005</v>
      </c>
      <c r="M106" s="1">
        <v>1</v>
      </c>
      <c r="N106">
        <f t="shared" si="152"/>
        <v>2.8400000333786011</v>
      </c>
      <c r="O106" s="1">
        <v>28.933305740356445</v>
      </c>
      <c r="P106" s="1">
        <v>26.497962951660156</v>
      </c>
      <c r="Q106" s="1">
        <v>30.133737564086914</v>
      </c>
      <c r="R106" s="1">
        <v>399.49859619140625</v>
      </c>
      <c r="S106" s="1">
        <v>384.15744018554688</v>
      </c>
      <c r="T106" s="1">
        <v>14.676397323608398</v>
      </c>
      <c r="U106" s="1">
        <v>20.010581970214844</v>
      </c>
      <c r="V106" s="1">
        <v>25.758394241333008</v>
      </c>
      <c r="W106" s="1">
        <v>35.120365142822266</v>
      </c>
      <c r="X106" s="1">
        <v>499.86935424804687</v>
      </c>
      <c r="Y106" s="1">
        <v>1500.552001953125</v>
      </c>
      <c r="Z106" s="1">
        <v>92.623695373535156</v>
      </c>
      <c r="AA106" s="1">
        <v>70.313766479492187</v>
      </c>
      <c r="AB106" s="1">
        <v>-2.0484626293182373</v>
      </c>
      <c r="AC106" s="1">
        <v>0.1639631986618042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0.83311559041341132</v>
      </c>
      <c r="AL106">
        <f t="shared" si="154"/>
        <v>4.5347350792481868E-3</v>
      </c>
      <c r="AM106">
        <f t="shared" si="155"/>
        <v>299.64796295166013</v>
      </c>
      <c r="AN106">
        <f t="shared" si="156"/>
        <v>302.08330574035642</v>
      </c>
      <c r="AO106">
        <f t="shared" si="157"/>
        <v>240.08831494610786</v>
      </c>
      <c r="AP106">
        <f t="shared" si="158"/>
        <v>0.8120856808487501</v>
      </c>
      <c r="AQ106">
        <f t="shared" si="159"/>
        <v>3.4749734082205941</v>
      </c>
      <c r="AR106">
        <f t="shared" si="160"/>
        <v>49.420953850255053</v>
      </c>
      <c r="AS106">
        <f t="shared" si="161"/>
        <v>29.410371880040209</v>
      </c>
      <c r="AT106">
        <f t="shared" si="162"/>
        <v>27.715634346008301</v>
      </c>
      <c r="AU106">
        <f t="shared" si="163"/>
        <v>3.7323836535172261</v>
      </c>
      <c r="AV106">
        <f t="shared" si="164"/>
        <v>0.14883552940292236</v>
      </c>
      <c r="AW106">
        <f t="shared" si="165"/>
        <v>1.4070193877724233</v>
      </c>
      <c r="AX106">
        <f t="shared" si="166"/>
        <v>2.3253642657448026</v>
      </c>
      <c r="AY106">
        <f t="shared" si="167"/>
        <v>9.3728306991759672E-2</v>
      </c>
      <c r="AZ106">
        <f t="shared" si="168"/>
        <v>17.649914184561236</v>
      </c>
      <c r="BA106">
        <f t="shared" si="169"/>
        <v>0.6534208481489967</v>
      </c>
      <c r="BB106">
        <f t="shared" si="170"/>
        <v>41.580735968762973</v>
      </c>
      <c r="BC106">
        <f t="shared" si="171"/>
        <v>378.91007389802883</v>
      </c>
      <c r="BD106">
        <f t="shared" si="172"/>
        <v>1.2113844028027981E-2</v>
      </c>
    </row>
    <row r="107" spans="1:114" x14ac:dyDescent="0.25">
      <c r="A107" s="1">
        <v>82</v>
      </c>
      <c r="B107" s="1" t="s">
        <v>127</v>
      </c>
      <c r="C107" s="1">
        <v>2510.9999984577298</v>
      </c>
      <c r="D107" s="1">
        <v>0</v>
      </c>
      <c r="E107">
        <f t="shared" si="145"/>
        <v>11.025825117356048</v>
      </c>
      <c r="F107">
        <f t="shared" si="146"/>
        <v>0.15705509431102543</v>
      </c>
      <c r="G107">
        <f t="shared" si="147"/>
        <v>251.15347057587294</v>
      </c>
      <c r="H107">
        <f t="shared" si="148"/>
        <v>4.5341497740748258</v>
      </c>
      <c r="I107">
        <f t="shared" si="149"/>
        <v>2.0678427480073136</v>
      </c>
      <c r="J107">
        <f t="shared" si="150"/>
        <v>26.49738883972168</v>
      </c>
      <c r="K107" s="1">
        <v>6</v>
      </c>
      <c r="L107">
        <f t="shared" si="151"/>
        <v>1.4200000166893005</v>
      </c>
      <c r="M107" s="1">
        <v>1</v>
      </c>
      <c r="N107">
        <f t="shared" si="152"/>
        <v>2.8400000333786011</v>
      </c>
      <c r="O107" s="1">
        <v>28.933488845825195</v>
      </c>
      <c r="P107" s="1">
        <v>26.49738883972168</v>
      </c>
      <c r="Q107" s="1">
        <v>30.133108139038086</v>
      </c>
      <c r="R107" s="1">
        <v>399.49188232421875</v>
      </c>
      <c r="S107" s="1">
        <v>384.16598510742188</v>
      </c>
      <c r="T107" s="1">
        <v>14.676705360412598</v>
      </c>
      <c r="U107" s="1">
        <v>20.010433197021484</v>
      </c>
      <c r="V107" s="1">
        <v>25.758739471435547</v>
      </c>
      <c r="W107" s="1">
        <v>35.119838714599609</v>
      </c>
      <c r="X107" s="1">
        <v>499.84771728515625</v>
      </c>
      <c r="Y107" s="1">
        <v>1500.5946044921875</v>
      </c>
      <c r="Z107" s="1">
        <v>92.712593078613281</v>
      </c>
      <c r="AA107" s="1">
        <v>70.313972473144531</v>
      </c>
      <c r="AB107" s="1">
        <v>-2.0484626293182373</v>
      </c>
      <c r="AC107" s="1">
        <v>0.1639631986618042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0.83307952880859371</v>
      </c>
      <c r="AL107">
        <f t="shared" si="154"/>
        <v>4.5341497740748254E-3</v>
      </c>
      <c r="AM107">
        <f t="shared" si="155"/>
        <v>299.64738883972166</v>
      </c>
      <c r="AN107">
        <f t="shared" si="156"/>
        <v>302.08348884582517</v>
      </c>
      <c r="AO107">
        <f t="shared" si="157"/>
        <v>240.0951313522055</v>
      </c>
      <c r="AP107">
        <f t="shared" si="158"/>
        <v>0.81257649259830389</v>
      </c>
      <c r="AQ107">
        <f t="shared" si="159"/>
        <v>3.4748557969983795</v>
      </c>
      <c r="AR107">
        <f t="shared" si="160"/>
        <v>49.419136407426755</v>
      </c>
      <c r="AS107">
        <f t="shared" si="161"/>
        <v>29.408703210405271</v>
      </c>
      <c r="AT107">
        <f t="shared" si="162"/>
        <v>27.715438842773438</v>
      </c>
      <c r="AU107">
        <f t="shared" si="163"/>
        <v>3.7323410250393425</v>
      </c>
      <c r="AV107">
        <f t="shared" si="164"/>
        <v>0.1488249144851175</v>
      </c>
      <c r="AW107">
        <f t="shared" si="165"/>
        <v>1.4070130489910662</v>
      </c>
      <c r="AX107">
        <f t="shared" si="166"/>
        <v>2.3253279760482766</v>
      </c>
      <c r="AY107">
        <f t="shared" si="167"/>
        <v>9.3721571571561482E-2</v>
      </c>
      <c r="AZ107">
        <f t="shared" si="168"/>
        <v>17.659598216606646</v>
      </c>
      <c r="BA107">
        <f t="shared" si="169"/>
        <v>0.65376290539008686</v>
      </c>
      <c r="BB107">
        <f t="shared" si="170"/>
        <v>41.581731293644708</v>
      </c>
      <c r="BC107">
        <f t="shared" si="171"/>
        <v>378.92483590548932</v>
      </c>
      <c r="BD107">
        <f t="shared" si="172"/>
        <v>1.2099309780659751E-2</v>
      </c>
    </row>
    <row r="108" spans="1:114" x14ac:dyDescent="0.25">
      <c r="A108" s="1">
        <v>83</v>
      </c>
      <c r="B108" s="1" t="s">
        <v>127</v>
      </c>
      <c r="C108" s="1">
        <v>2511.4999984465539</v>
      </c>
      <c r="D108" s="1">
        <v>0</v>
      </c>
      <c r="E108">
        <f t="shared" si="145"/>
        <v>11.047718413588695</v>
      </c>
      <c r="F108">
        <f t="shared" si="146"/>
        <v>0.15706077568687615</v>
      </c>
      <c r="G108">
        <f t="shared" si="147"/>
        <v>250.92732250019608</v>
      </c>
      <c r="H108">
        <f t="shared" si="148"/>
        <v>4.5342641513461963</v>
      </c>
      <c r="I108">
        <f t="shared" si="149"/>
        <v>2.0678404508676058</v>
      </c>
      <c r="J108">
        <f t="shared" si="150"/>
        <v>26.49761962890625</v>
      </c>
      <c r="K108" s="1">
        <v>6</v>
      </c>
      <c r="L108">
        <f t="shared" si="151"/>
        <v>1.4200000166893005</v>
      </c>
      <c r="M108" s="1">
        <v>1</v>
      </c>
      <c r="N108">
        <f t="shared" si="152"/>
        <v>2.8400000333786011</v>
      </c>
      <c r="O108" s="1">
        <v>28.933218002319336</v>
      </c>
      <c r="P108" s="1">
        <v>26.49761962890625</v>
      </c>
      <c r="Q108" s="1">
        <v>30.132526397705078</v>
      </c>
      <c r="R108" s="1">
        <v>399.51644897460937</v>
      </c>
      <c r="S108" s="1">
        <v>384.1636962890625</v>
      </c>
      <c r="T108" s="1">
        <v>14.676925659179688</v>
      </c>
      <c r="U108" s="1">
        <v>20.010971069335938</v>
      </c>
      <c r="V108" s="1">
        <v>25.759738922119141</v>
      </c>
      <c r="W108" s="1">
        <v>35.121620178222656</v>
      </c>
      <c r="X108" s="1">
        <v>499.83029174804687</v>
      </c>
      <c r="Y108" s="1">
        <v>1500.5797119140625</v>
      </c>
      <c r="Z108" s="1">
        <v>92.817176818847656</v>
      </c>
      <c r="AA108" s="1">
        <v>70.314559936523438</v>
      </c>
      <c r="AB108" s="1">
        <v>-2.0484626293182373</v>
      </c>
      <c r="AC108" s="1">
        <v>0.1639631986618042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0.83305048624674471</v>
      </c>
      <c r="AL108">
        <f t="shared" si="154"/>
        <v>4.5342641513461965E-3</v>
      </c>
      <c r="AM108">
        <f t="shared" si="155"/>
        <v>299.64761962890623</v>
      </c>
      <c r="AN108">
        <f t="shared" si="156"/>
        <v>302.08321800231931</v>
      </c>
      <c r="AO108">
        <f t="shared" si="157"/>
        <v>240.09274853975876</v>
      </c>
      <c r="AP108">
        <f t="shared" si="158"/>
        <v>0.812418755662354</v>
      </c>
      <c r="AQ108">
        <f t="shared" si="159"/>
        <v>3.474903075510464</v>
      </c>
      <c r="AR108">
        <f t="shared" si="160"/>
        <v>49.419395906728809</v>
      </c>
      <c r="AS108">
        <f t="shared" si="161"/>
        <v>29.408424837392872</v>
      </c>
      <c r="AT108">
        <f t="shared" si="162"/>
        <v>27.715418815612793</v>
      </c>
      <c r="AU108">
        <f t="shared" si="163"/>
        <v>3.7323366582436455</v>
      </c>
      <c r="AV108">
        <f t="shared" si="164"/>
        <v>0.14883001600901194</v>
      </c>
      <c r="AW108">
        <f t="shared" si="165"/>
        <v>1.4070626246428584</v>
      </c>
      <c r="AX108">
        <f t="shared" si="166"/>
        <v>2.3252740336007873</v>
      </c>
      <c r="AY108">
        <f t="shared" si="167"/>
        <v>9.372480861004355E-2</v>
      </c>
      <c r="AZ108">
        <f t="shared" si="168"/>
        <v>17.643844257651384</v>
      </c>
      <c r="BA108">
        <f t="shared" si="169"/>
        <v>0.65317812412807164</v>
      </c>
      <c r="BB108">
        <f t="shared" si="170"/>
        <v>41.582677621855943</v>
      </c>
      <c r="BC108">
        <f t="shared" si="171"/>
        <v>378.91214006263465</v>
      </c>
      <c r="BD108">
        <f t="shared" si="172"/>
        <v>1.2124016748931881E-2</v>
      </c>
    </row>
    <row r="109" spans="1:114" x14ac:dyDescent="0.25">
      <c r="A109" s="1">
        <v>84</v>
      </c>
      <c r="B109" s="1" t="s">
        <v>128</v>
      </c>
      <c r="C109" s="1">
        <v>2511.9999984353781</v>
      </c>
      <c r="D109" s="1">
        <v>0</v>
      </c>
      <c r="E109">
        <f t="shared" si="145"/>
        <v>11.037486403566955</v>
      </c>
      <c r="F109">
        <f t="shared" si="146"/>
        <v>0.15695665380170559</v>
      </c>
      <c r="G109">
        <f t="shared" si="147"/>
        <v>250.93472632450582</v>
      </c>
      <c r="H109">
        <f t="shared" si="148"/>
        <v>4.5321984102270463</v>
      </c>
      <c r="I109">
        <f t="shared" si="149"/>
        <v>2.0681894786079633</v>
      </c>
      <c r="J109">
        <f t="shared" si="150"/>
        <v>26.498813629150391</v>
      </c>
      <c r="K109" s="1">
        <v>6</v>
      </c>
      <c r="L109">
        <f t="shared" si="151"/>
        <v>1.4200000166893005</v>
      </c>
      <c r="M109" s="1">
        <v>1</v>
      </c>
      <c r="N109">
        <f t="shared" si="152"/>
        <v>2.8400000333786011</v>
      </c>
      <c r="O109" s="1">
        <v>28.933383941650391</v>
      </c>
      <c r="P109" s="1">
        <v>26.498813629150391</v>
      </c>
      <c r="Q109" s="1">
        <v>30.133090972900391</v>
      </c>
      <c r="R109" s="1">
        <v>399.47836303710937</v>
      </c>
      <c r="S109" s="1">
        <v>384.13882446289062</v>
      </c>
      <c r="T109" s="1">
        <v>14.677865028381348</v>
      </c>
      <c r="U109" s="1">
        <v>20.009542465209961</v>
      </c>
      <c r="V109" s="1">
        <v>25.761070251464844</v>
      </c>
      <c r="W109" s="1">
        <v>35.118682861328125</v>
      </c>
      <c r="X109" s="1">
        <v>499.8251953125</v>
      </c>
      <c r="Y109" s="1">
        <v>1500.5845947265625</v>
      </c>
      <c r="Z109" s="1">
        <v>92.729019165039063</v>
      </c>
      <c r="AA109" s="1">
        <v>70.314361572265625</v>
      </c>
      <c r="AB109" s="1">
        <v>-2.0484626293182373</v>
      </c>
      <c r="AC109" s="1">
        <v>0.1639631986618042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0.83304199218749986</v>
      </c>
      <c r="AL109">
        <f t="shared" si="154"/>
        <v>4.5321984102270462E-3</v>
      </c>
      <c r="AM109">
        <f t="shared" si="155"/>
        <v>299.64881362915037</v>
      </c>
      <c r="AN109">
        <f t="shared" si="156"/>
        <v>302.08338394165037</v>
      </c>
      <c r="AO109">
        <f t="shared" si="157"/>
        <v>240.0935297897413</v>
      </c>
      <c r="AP109">
        <f t="shared" si="158"/>
        <v>0.81336335143391425</v>
      </c>
      <c r="AQ109">
        <f t="shared" si="159"/>
        <v>3.4751476824023397</v>
      </c>
      <c r="AR109">
        <f t="shared" si="160"/>
        <v>49.423014085547159</v>
      </c>
      <c r="AS109">
        <f t="shared" si="161"/>
        <v>29.413471620337198</v>
      </c>
      <c r="AT109">
        <f t="shared" si="162"/>
        <v>27.716098785400391</v>
      </c>
      <c r="AU109">
        <f t="shared" si="163"/>
        <v>3.7324849238486038</v>
      </c>
      <c r="AV109">
        <f t="shared" si="164"/>
        <v>0.14873651792920262</v>
      </c>
      <c r="AW109">
        <f t="shared" si="165"/>
        <v>1.4069582037943764</v>
      </c>
      <c r="AX109">
        <f t="shared" si="166"/>
        <v>2.3255267200542273</v>
      </c>
      <c r="AY109">
        <f t="shared" si="167"/>
        <v>9.3665482117772481E-2</v>
      </c>
      <c r="AZ109">
        <f t="shared" si="168"/>
        <v>17.644315077818824</v>
      </c>
      <c r="BA109">
        <f t="shared" si="169"/>
        <v>0.65323968925912912</v>
      </c>
      <c r="BB109">
        <f t="shared" si="170"/>
        <v>41.574833961084458</v>
      </c>
      <c r="BC109">
        <f t="shared" si="171"/>
        <v>378.89213204398635</v>
      </c>
      <c r="BD109">
        <f t="shared" si="172"/>
        <v>1.2111142612028452E-2</v>
      </c>
    </row>
    <row r="110" spans="1:114" x14ac:dyDescent="0.25">
      <c r="A110" s="1">
        <v>85</v>
      </c>
      <c r="B110" s="1" t="s">
        <v>128</v>
      </c>
      <c r="C110" s="1">
        <v>2512.4999984242022</v>
      </c>
      <c r="D110" s="1">
        <v>0</v>
      </c>
      <c r="E110">
        <f t="shared" si="145"/>
        <v>11.034473031944822</v>
      </c>
      <c r="F110">
        <f t="shared" si="146"/>
        <v>0.15692312361904073</v>
      </c>
      <c r="G110">
        <f t="shared" si="147"/>
        <v>250.94001325950066</v>
      </c>
      <c r="H110">
        <f t="shared" si="148"/>
        <v>4.5310491644647124</v>
      </c>
      <c r="I110">
        <f t="shared" si="149"/>
        <v>2.0680882112256413</v>
      </c>
      <c r="J110">
        <f t="shared" si="150"/>
        <v>26.497844696044922</v>
      </c>
      <c r="K110" s="1">
        <v>6</v>
      </c>
      <c r="L110">
        <f t="shared" si="151"/>
        <v>1.4200000166893005</v>
      </c>
      <c r="M110" s="1">
        <v>1</v>
      </c>
      <c r="N110">
        <f t="shared" si="152"/>
        <v>2.8400000333786011</v>
      </c>
      <c r="O110" s="1">
        <v>28.933860778808594</v>
      </c>
      <c r="P110" s="1">
        <v>26.497844696044922</v>
      </c>
      <c r="Q110" s="1">
        <v>30.132488250732422</v>
      </c>
      <c r="R110" s="1">
        <v>399.47134399414062</v>
      </c>
      <c r="S110" s="1">
        <v>384.13525390625</v>
      </c>
      <c r="T110" s="1">
        <v>14.677577018737793</v>
      </c>
      <c r="U110" s="1">
        <v>20.008159637451172</v>
      </c>
      <c r="V110" s="1">
        <v>25.759857177734375</v>
      </c>
      <c r="W110" s="1">
        <v>35.115283966064453</v>
      </c>
      <c r="X110" s="1">
        <v>499.80178833007812</v>
      </c>
      <c r="Y110" s="1">
        <v>1500.6007080078125</v>
      </c>
      <c r="Z110" s="1">
        <v>92.614479064941406</v>
      </c>
      <c r="AA110" s="1">
        <v>70.314361572265625</v>
      </c>
      <c r="AB110" s="1">
        <v>-2.0484626293182373</v>
      </c>
      <c r="AC110" s="1">
        <v>0.1639631986618042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0.83300298055013011</v>
      </c>
      <c r="AL110">
        <f t="shared" si="154"/>
        <v>4.5310491644647123E-3</v>
      </c>
      <c r="AM110">
        <f t="shared" si="155"/>
        <v>299.6478446960449</v>
      </c>
      <c r="AN110">
        <f t="shared" si="156"/>
        <v>302.08386077880857</v>
      </c>
      <c r="AO110">
        <f t="shared" si="157"/>
        <v>240.09610791468367</v>
      </c>
      <c r="AP110">
        <f t="shared" si="158"/>
        <v>0.81419390073303488</v>
      </c>
      <c r="AQ110">
        <f t="shared" si="159"/>
        <v>3.4749491823689942</v>
      </c>
      <c r="AR110">
        <f t="shared" si="160"/>
        <v>49.420191048703657</v>
      </c>
      <c r="AS110">
        <f t="shared" si="161"/>
        <v>29.412031411252485</v>
      </c>
      <c r="AT110">
        <f t="shared" si="162"/>
        <v>27.715852737426758</v>
      </c>
      <c r="AU110">
        <f t="shared" si="163"/>
        <v>3.7324312731485358</v>
      </c>
      <c r="AV110">
        <f t="shared" si="164"/>
        <v>0.14870640752845324</v>
      </c>
      <c r="AW110">
        <f t="shared" si="165"/>
        <v>1.4068609711433528</v>
      </c>
      <c r="AX110">
        <f t="shared" si="166"/>
        <v>2.325570302005183</v>
      </c>
      <c r="AY110">
        <f t="shared" si="167"/>
        <v>9.3646376557532204E-2</v>
      </c>
      <c r="AZ110">
        <f t="shared" si="168"/>
        <v>17.64468682527766</v>
      </c>
      <c r="BA110">
        <f t="shared" si="169"/>
        <v>0.65325952436727852</v>
      </c>
      <c r="BB110">
        <f t="shared" si="170"/>
        <v>41.573831047821677</v>
      </c>
      <c r="BC110">
        <f t="shared" si="171"/>
        <v>378.88999389989573</v>
      </c>
      <c r="BD110">
        <f t="shared" si="172"/>
        <v>1.2107612365530589E-2</v>
      </c>
    </row>
    <row r="111" spans="1:114" x14ac:dyDescent="0.25">
      <c r="A111" s="1">
        <v>86</v>
      </c>
      <c r="B111" s="1" t="s">
        <v>129</v>
      </c>
      <c r="C111" s="1">
        <v>2512.9999984130263</v>
      </c>
      <c r="D111" s="1">
        <v>0</v>
      </c>
      <c r="E111">
        <f t="shared" si="145"/>
        <v>11.051184846663075</v>
      </c>
      <c r="F111">
        <f t="shared" si="146"/>
        <v>0.156948320100988</v>
      </c>
      <c r="G111">
        <f t="shared" si="147"/>
        <v>250.75417678034833</v>
      </c>
      <c r="H111">
        <f t="shared" si="148"/>
        <v>4.5324049381713056</v>
      </c>
      <c r="I111">
        <f t="shared" si="149"/>
        <v>2.0683827020405046</v>
      </c>
      <c r="J111">
        <f t="shared" si="150"/>
        <v>26.499467849731445</v>
      </c>
      <c r="K111" s="1">
        <v>6</v>
      </c>
      <c r="L111">
        <f t="shared" si="151"/>
        <v>1.4200000166893005</v>
      </c>
      <c r="M111" s="1">
        <v>1</v>
      </c>
      <c r="N111">
        <f t="shared" si="152"/>
        <v>2.8400000333786011</v>
      </c>
      <c r="O111" s="1">
        <v>28.93377685546875</v>
      </c>
      <c r="P111" s="1">
        <v>26.499467849731445</v>
      </c>
      <c r="Q111" s="1">
        <v>30.132837295532227</v>
      </c>
      <c r="R111" s="1">
        <v>399.46286010742188</v>
      </c>
      <c r="S111" s="1">
        <v>384.10684204101562</v>
      </c>
      <c r="T111" s="1">
        <v>14.676773071289063</v>
      </c>
      <c r="U111" s="1">
        <v>20.008737564086914</v>
      </c>
      <c r="V111" s="1">
        <v>25.758522033691406</v>
      </c>
      <c r="W111" s="1">
        <v>35.116405487060547</v>
      </c>
      <c r="X111" s="1">
        <v>499.82147216796875</v>
      </c>
      <c r="Y111" s="1">
        <v>1500.6121826171875</v>
      </c>
      <c r="Z111" s="1">
        <v>92.540359497070313</v>
      </c>
      <c r="AA111" s="1">
        <v>70.314231872558594</v>
      </c>
      <c r="AB111" s="1">
        <v>-2.0484626293182373</v>
      </c>
      <c r="AC111" s="1">
        <v>0.1639631986618042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0.8330357869466144</v>
      </c>
      <c r="AL111">
        <f t="shared" si="154"/>
        <v>4.5324049381713057E-3</v>
      </c>
      <c r="AM111">
        <f t="shared" si="155"/>
        <v>299.64946784973142</v>
      </c>
      <c r="AN111">
        <f t="shared" si="156"/>
        <v>302.08377685546873</v>
      </c>
      <c r="AO111">
        <f t="shared" si="157"/>
        <v>240.09794385214263</v>
      </c>
      <c r="AP111">
        <f t="shared" si="158"/>
        <v>0.81327263177431164</v>
      </c>
      <c r="AQ111">
        <f t="shared" si="159"/>
        <v>3.4752817145988852</v>
      </c>
      <c r="AR111">
        <f t="shared" si="160"/>
        <v>49.425011438618547</v>
      </c>
      <c r="AS111">
        <f t="shared" si="161"/>
        <v>29.416273874531633</v>
      </c>
      <c r="AT111">
        <f t="shared" si="162"/>
        <v>27.716622352600098</v>
      </c>
      <c r="AU111">
        <f t="shared" si="163"/>
        <v>3.7325990897870449</v>
      </c>
      <c r="AV111">
        <f t="shared" si="164"/>
        <v>0.14872903425513001</v>
      </c>
      <c r="AW111">
        <f t="shared" si="165"/>
        <v>1.4068990125583805</v>
      </c>
      <c r="AX111">
        <f t="shared" si="166"/>
        <v>2.3257000772286647</v>
      </c>
      <c r="AY111">
        <f t="shared" si="167"/>
        <v>9.3660733594097975E-2</v>
      </c>
      <c r="AZ111">
        <f t="shared" si="168"/>
        <v>17.631587329145962</v>
      </c>
      <c r="BA111">
        <f t="shared" si="169"/>
        <v>0.65282403054297156</v>
      </c>
      <c r="BB111">
        <f t="shared" si="170"/>
        <v>41.57143045782604</v>
      </c>
      <c r="BC111">
        <f t="shared" si="171"/>
        <v>378.85363803832178</v>
      </c>
      <c r="BD111">
        <f t="shared" si="172"/>
        <v>1.2126412846619262E-2</v>
      </c>
    </row>
    <row r="112" spans="1:114" x14ac:dyDescent="0.25">
      <c r="A112" s="1">
        <v>87</v>
      </c>
      <c r="B112" s="1" t="s">
        <v>129</v>
      </c>
      <c r="C112" s="1">
        <v>2513.4999984018505</v>
      </c>
      <c r="D112" s="1">
        <v>0</v>
      </c>
      <c r="E112">
        <f t="shared" si="145"/>
        <v>11.108969834723283</v>
      </c>
      <c r="F112">
        <f t="shared" si="146"/>
        <v>0.15696101112641883</v>
      </c>
      <c r="G112">
        <f t="shared" si="147"/>
        <v>250.139308494939</v>
      </c>
      <c r="H112">
        <f t="shared" si="148"/>
        <v>4.5335360725300573</v>
      </c>
      <c r="I112">
        <f t="shared" si="149"/>
        <v>2.0687316513461589</v>
      </c>
      <c r="J112">
        <f t="shared" si="150"/>
        <v>26.501195907592773</v>
      </c>
      <c r="K112" s="1">
        <v>6</v>
      </c>
      <c r="L112">
        <f t="shared" si="151"/>
        <v>1.4200000166893005</v>
      </c>
      <c r="M112" s="1">
        <v>1</v>
      </c>
      <c r="N112">
        <f t="shared" si="152"/>
        <v>2.8400000333786011</v>
      </c>
      <c r="O112" s="1">
        <v>28.933115005493164</v>
      </c>
      <c r="P112" s="1">
        <v>26.501195907592773</v>
      </c>
      <c r="Q112" s="1">
        <v>30.132661819458008</v>
      </c>
      <c r="R112" s="1">
        <v>399.51266479492187</v>
      </c>
      <c r="S112" s="1">
        <v>384.08706665039063</v>
      </c>
      <c r="T112" s="1">
        <v>14.675615310668945</v>
      </c>
      <c r="U112" s="1">
        <v>20.008840560913086</v>
      </c>
      <c r="V112" s="1">
        <v>25.757438659667969</v>
      </c>
      <c r="W112" s="1">
        <v>35.117877960205078</v>
      </c>
      <c r="X112" s="1">
        <v>499.82797241210937</v>
      </c>
      <c r="Y112" s="1">
        <v>1500.6068115234375</v>
      </c>
      <c r="Z112" s="1">
        <v>92.515518188476563</v>
      </c>
      <c r="AA112" s="1">
        <v>70.314125061035156</v>
      </c>
      <c r="AB112" s="1">
        <v>-2.0484626293182373</v>
      </c>
      <c r="AC112" s="1">
        <v>0.1639631986618042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0.83304662068684887</v>
      </c>
      <c r="AL112">
        <f t="shared" si="154"/>
        <v>4.5335360725300569E-3</v>
      </c>
      <c r="AM112">
        <f t="shared" si="155"/>
        <v>299.65119590759275</v>
      </c>
      <c r="AN112">
        <f t="shared" si="156"/>
        <v>302.08311500549314</v>
      </c>
      <c r="AO112">
        <f t="shared" si="157"/>
        <v>240.09708447716184</v>
      </c>
      <c r="AP112">
        <f t="shared" si="158"/>
        <v>0.81234095865432709</v>
      </c>
      <c r="AQ112">
        <f t="shared" si="159"/>
        <v>3.4756357688725141</v>
      </c>
      <c r="AR112">
        <f t="shared" si="160"/>
        <v>49.43012184046291</v>
      </c>
      <c r="AS112">
        <f t="shared" si="161"/>
        <v>29.421281279549824</v>
      </c>
      <c r="AT112">
        <f t="shared" si="162"/>
        <v>27.717155456542969</v>
      </c>
      <c r="AU112">
        <f t="shared" si="163"/>
        <v>3.7327153383815905</v>
      </c>
      <c r="AV112">
        <f t="shared" si="164"/>
        <v>0.14874043079588709</v>
      </c>
      <c r="AW112">
        <f t="shared" si="165"/>
        <v>1.4069041175263555</v>
      </c>
      <c r="AX112">
        <f t="shared" si="166"/>
        <v>2.3258112208552353</v>
      </c>
      <c r="AY112">
        <f t="shared" si="167"/>
        <v>9.3667964902392112E-2</v>
      </c>
      <c r="AZ112">
        <f t="shared" si="168"/>
        <v>17.588326620193996</v>
      </c>
      <c r="BA112">
        <f t="shared" si="169"/>
        <v>0.65125678580222668</v>
      </c>
      <c r="BB112">
        <f t="shared" si="170"/>
        <v>41.567615808630165</v>
      </c>
      <c r="BC112">
        <f t="shared" si="171"/>
        <v>378.80639443186425</v>
      </c>
      <c r="BD112">
        <f t="shared" si="172"/>
        <v>1.2190221625271379E-2</v>
      </c>
    </row>
    <row r="113" spans="1:114" x14ac:dyDescent="0.25">
      <c r="A113" s="1">
        <v>88</v>
      </c>
      <c r="B113" s="1" t="s">
        <v>130</v>
      </c>
      <c r="C113" s="1">
        <v>2513.9999983906746</v>
      </c>
      <c r="D113" s="1">
        <v>0</v>
      </c>
      <c r="E113">
        <f t="shared" si="145"/>
        <v>11.160311940530564</v>
      </c>
      <c r="F113">
        <f t="shared" si="146"/>
        <v>0.15697823674263311</v>
      </c>
      <c r="G113">
        <f t="shared" si="147"/>
        <v>249.60723385664787</v>
      </c>
      <c r="H113">
        <f t="shared" si="148"/>
        <v>4.5344116484608579</v>
      </c>
      <c r="I113">
        <f t="shared" si="149"/>
        <v>2.0689114030709397</v>
      </c>
      <c r="J113">
        <f t="shared" si="150"/>
        <v>26.502264022827148</v>
      </c>
      <c r="K113" s="1">
        <v>6</v>
      </c>
      <c r="L113">
        <f t="shared" si="151"/>
        <v>1.4200000166893005</v>
      </c>
      <c r="M113" s="1">
        <v>1</v>
      </c>
      <c r="N113">
        <f t="shared" si="152"/>
        <v>2.8400000333786011</v>
      </c>
      <c r="O113" s="1">
        <v>28.933649063110352</v>
      </c>
      <c r="P113" s="1">
        <v>26.502264022827148</v>
      </c>
      <c r="Q113" s="1">
        <v>30.132640838623047</v>
      </c>
      <c r="R113" s="1">
        <v>399.56610107421875</v>
      </c>
      <c r="S113" s="1">
        <v>384.07891845703125</v>
      </c>
      <c r="T113" s="1">
        <v>14.675291061401367</v>
      </c>
      <c r="U113" s="1">
        <v>20.009403228759766</v>
      </c>
      <c r="V113" s="1">
        <v>25.756063461303711</v>
      </c>
      <c r="W113" s="1">
        <v>35.117767333984375</v>
      </c>
      <c r="X113" s="1">
        <v>499.84109497070312</v>
      </c>
      <c r="Y113" s="1">
        <v>1500.6182861328125</v>
      </c>
      <c r="Z113" s="1">
        <v>92.454124450683594</v>
      </c>
      <c r="AA113" s="1">
        <v>70.314102172851563</v>
      </c>
      <c r="AB113" s="1">
        <v>-2.0484626293182373</v>
      </c>
      <c r="AC113" s="1">
        <v>0.1639631986618042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0.83306849161783836</v>
      </c>
      <c r="AL113">
        <f t="shared" si="154"/>
        <v>4.5344116484608583E-3</v>
      </c>
      <c r="AM113">
        <f t="shared" si="155"/>
        <v>299.65226402282713</v>
      </c>
      <c r="AN113">
        <f t="shared" si="156"/>
        <v>302.08364906311033</v>
      </c>
      <c r="AO113">
        <f t="shared" si="157"/>
        <v>240.09892041462081</v>
      </c>
      <c r="AP113">
        <f t="shared" si="158"/>
        <v>0.81183355104704991</v>
      </c>
      <c r="AQ113">
        <f t="shared" si="159"/>
        <v>3.4758546261157397</v>
      </c>
      <c r="AR113">
        <f t="shared" si="160"/>
        <v>49.433250496054477</v>
      </c>
      <c r="AS113">
        <f t="shared" si="161"/>
        <v>29.423847267294711</v>
      </c>
      <c r="AT113">
        <f t="shared" si="162"/>
        <v>27.71795654296875</v>
      </c>
      <c r="AU113">
        <f t="shared" si="163"/>
        <v>3.732890029150985</v>
      </c>
      <c r="AV113">
        <f t="shared" si="164"/>
        <v>0.14875589924472749</v>
      </c>
      <c r="AW113">
        <f t="shared" si="165"/>
        <v>1.4069432230448</v>
      </c>
      <c r="AX113">
        <f t="shared" si="166"/>
        <v>2.325946806106185</v>
      </c>
      <c r="AY113">
        <f t="shared" si="167"/>
        <v>9.3677779922408971E-2</v>
      </c>
      <c r="AZ113">
        <f t="shared" si="168"/>
        <v>17.550908544479192</v>
      </c>
      <c r="BA113">
        <f t="shared" si="169"/>
        <v>0.64988527581623212</v>
      </c>
      <c r="BB113">
        <f t="shared" si="170"/>
        <v>41.566442274763581</v>
      </c>
      <c r="BC113">
        <f t="shared" si="171"/>
        <v>378.77384066032698</v>
      </c>
      <c r="BD113">
        <f t="shared" si="172"/>
        <v>1.2247267689756458E-2</v>
      </c>
    </row>
    <row r="114" spans="1:114" x14ac:dyDescent="0.25">
      <c r="A114" s="1">
        <v>89</v>
      </c>
      <c r="B114" s="1" t="s">
        <v>131</v>
      </c>
      <c r="C114" s="1">
        <v>2514.4999983794987</v>
      </c>
      <c r="D114" s="1">
        <v>0</v>
      </c>
      <c r="E114">
        <f t="shared" si="145"/>
        <v>11.194043852716536</v>
      </c>
      <c r="F114">
        <f t="shared" si="146"/>
        <v>0.15701746279006179</v>
      </c>
      <c r="G114">
        <f t="shared" si="147"/>
        <v>249.26967440546863</v>
      </c>
      <c r="H114">
        <f t="shared" si="148"/>
        <v>4.5360406632477677</v>
      </c>
      <c r="I114">
        <f t="shared" si="149"/>
        <v>2.0691759788669883</v>
      </c>
      <c r="J114">
        <f t="shared" si="150"/>
        <v>26.503824234008789</v>
      </c>
      <c r="K114" s="1">
        <v>6</v>
      </c>
      <c r="L114">
        <f t="shared" si="151"/>
        <v>1.4200000166893005</v>
      </c>
      <c r="M114" s="1">
        <v>1</v>
      </c>
      <c r="N114">
        <f t="shared" si="152"/>
        <v>2.8400000333786011</v>
      </c>
      <c r="O114" s="1">
        <v>28.9342041015625</v>
      </c>
      <c r="P114" s="1">
        <v>26.503824234008789</v>
      </c>
      <c r="Q114" s="1">
        <v>30.132699966430664</v>
      </c>
      <c r="R114" s="1">
        <v>399.59381103515625</v>
      </c>
      <c r="S114" s="1">
        <v>384.06631469726562</v>
      </c>
      <c r="T114" s="1">
        <v>14.674299240112305</v>
      </c>
      <c r="U114" s="1">
        <v>20.010028839111328</v>
      </c>
      <c r="V114" s="1">
        <v>25.753700256347656</v>
      </c>
      <c r="W114" s="1">
        <v>35.118015289306641</v>
      </c>
      <c r="X114" s="1">
        <v>499.8687744140625</v>
      </c>
      <c r="Y114" s="1">
        <v>1500.68505859375</v>
      </c>
      <c r="Z114" s="1">
        <v>92.5438232421875</v>
      </c>
      <c r="AA114" s="1">
        <v>70.314659118652344</v>
      </c>
      <c r="AB114" s="1">
        <v>-2.0484626293182373</v>
      </c>
      <c r="AC114" s="1">
        <v>0.1639631986618042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0.83311462402343739</v>
      </c>
      <c r="AL114">
        <f t="shared" si="154"/>
        <v>4.5360406632477673E-3</v>
      </c>
      <c r="AM114">
        <f t="shared" si="155"/>
        <v>299.65382423400877</v>
      </c>
      <c r="AN114">
        <f t="shared" si="156"/>
        <v>302.08420410156248</v>
      </c>
      <c r="AO114">
        <f t="shared" si="157"/>
        <v>240.10960400813201</v>
      </c>
      <c r="AP114">
        <f t="shared" si="158"/>
        <v>0.81097285887604764</v>
      </c>
      <c r="AQ114">
        <f t="shared" si="159"/>
        <v>3.476174335643504</v>
      </c>
      <c r="AR114">
        <f t="shared" si="160"/>
        <v>49.437405787285975</v>
      </c>
      <c r="AS114">
        <f t="shared" si="161"/>
        <v>29.427376948174647</v>
      </c>
      <c r="AT114">
        <f t="shared" si="162"/>
        <v>27.719014167785645</v>
      </c>
      <c r="AU114">
        <f t="shared" si="163"/>
        <v>3.7331206734859887</v>
      </c>
      <c r="AV114">
        <f t="shared" si="164"/>
        <v>0.14879112321995708</v>
      </c>
      <c r="AW114">
        <f t="shared" si="165"/>
        <v>1.4069983567765156</v>
      </c>
      <c r="AX114">
        <f t="shared" si="166"/>
        <v>2.3261223167094731</v>
      </c>
      <c r="AY114">
        <f t="shared" si="167"/>
        <v>9.3700130251089669E-2</v>
      </c>
      <c r="AZ114">
        <f t="shared" si="168"/>
        <v>17.527312184437985</v>
      </c>
      <c r="BA114">
        <f t="shared" si="169"/>
        <v>0.64902769356888701</v>
      </c>
      <c r="BB114">
        <f t="shared" si="170"/>
        <v>41.564964730181664</v>
      </c>
      <c r="BC114">
        <f t="shared" si="171"/>
        <v>378.74520236502758</v>
      </c>
      <c r="BD114">
        <f t="shared" si="172"/>
        <v>1.2284777074953981E-2</v>
      </c>
    </row>
    <row r="115" spans="1:114" x14ac:dyDescent="0.25">
      <c r="A115" s="1">
        <v>90</v>
      </c>
      <c r="B115" s="1" t="s">
        <v>131</v>
      </c>
      <c r="C115" s="1">
        <v>2514.9999983683228</v>
      </c>
      <c r="D115" s="1">
        <v>0</v>
      </c>
      <c r="E115">
        <f t="shared" si="145"/>
        <v>11.226346010875089</v>
      </c>
      <c r="F115">
        <f t="shared" si="146"/>
        <v>0.15701561685204393</v>
      </c>
      <c r="G115">
        <f t="shared" si="147"/>
        <v>248.9172828216989</v>
      </c>
      <c r="H115">
        <f t="shared" si="148"/>
        <v>4.5371290535855042</v>
      </c>
      <c r="I115">
        <f t="shared" si="149"/>
        <v>2.0696816803197402</v>
      </c>
      <c r="J115">
        <f t="shared" si="150"/>
        <v>26.506341934204102</v>
      </c>
      <c r="K115" s="1">
        <v>6</v>
      </c>
      <c r="L115">
        <f t="shared" si="151"/>
        <v>1.4200000166893005</v>
      </c>
      <c r="M115" s="1">
        <v>1</v>
      </c>
      <c r="N115">
        <f t="shared" si="152"/>
        <v>2.8400000333786011</v>
      </c>
      <c r="O115" s="1">
        <v>28.934770584106445</v>
      </c>
      <c r="P115" s="1">
        <v>26.506341934204102</v>
      </c>
      <c r="Q115" s="1">
        <v>30.133020401000977</v>
      </c>
      <c r="R115" s="1">
        <v>399.62176513671875</v>
      </c>
      <c r="S115" s="1">
        <v>384.0550537109375</v>
      </c>
      <c r="T115" s="1">
        <v>14.673219680786133</v>
      </c>
      <c r="U115" s="1">
        <v>20.010229110717773</v>
      </c>
      <c r="V115" s="1">
        <v>25.750888824462891</v>
      </c>
      <c r="W115" s="1">
        <v>35.117118835449219</v>
      </c>
      <c r="X115" s="1">
        <v>499.86871337890625</v>
      </c>
      <c r="Y115" s="1">
        <v>1500.68505859375</v>
      </c>
      <c r="Z115" s="1">
        <v>92.435775756835938</v>
      </c>
      <c r="AA115" s="1">
        <v>70.314468383789063</v>
      </c>
      <c r="AB115" s="1">
        <v>-2.0484626293182373</v>
      </c>
      <c r="AC115" s="1">
        <v>0.1639631986618042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0.83311452229817684</v>
      </c>
      <c r="AL115">
        <f t="shared" si="154"/>
        <v>4.5371290535855041E-3</v>
      </c>
      <c r="AM115">
        <f t="shared" si="155"/>
        <v>299.65634193420408</v>
      </c>
      <c r="AN115">
        <f t="shared" si="156"/>
        <v>302.08477058410642</v>
      </c>
      <c r="AO115">
        <f t="shared" si="157"/>
        <v>240.10960400813201</v>
      </c>
      <c r="AP115">
        <f t="shared" si="158"/>
        <v>0.81013701776570624</v>
      </c>
      <c r="AQ115">
        <f t="shared" si="159"/>
        <v>3.4766903024776807</v>
      </c>
      <c r="AR115">
        <f t="shared" si="160"/>
        <v>49.444877880627317</v>
      </c>
      <c r="AS115">
        <f t="shared" si="161"/>
        <v>29.434648769909543</v>
      </c>
      <c r="AT115">
        <f t="shared" si="162"/>
        <v>27.720556259155273</v>
      </c>
      <c r="AU115">
        <f t="shared" si="163"/>
        <v>3.7334569914322779</v>
      </c>
      <c r="AV115">
        <f t="shared" si="164"/>
        <v>0.14878946563607329</v>
      </c>
      <c r="AW115">
        <f t="shared" si="165"/>
        <v>1.4070086221579403</v>
      </c>
      <c r="AX115">
        <f t="shared" si="166"/>
        <v>2.3264483692743374</v>
      </c>
      <c r="AY115">
        <f t="shared" si="167"/>
        <v>9.3699078478602371E-2</v>
      </c>
      <c r="AZ115">
        <f t="shared" si="168"/>
        <v>17.502486413145029</v>
      </c>
      <c r="BA115">
        <f t="shared" si="169"/>
        <v>0.64812916902546147</v>
      </c>
      <c r="BB115">
        <f t="shared" si="170"/>
        <v>41.55908941894797</v>
      </c>
      <c r="BC115">
        <f t="shared" si="171"/>
        <v>378.71858647975529</v>
      </c>
      <c r="BD115">
        <f t="shared" si="172"/>
        <v>1.2319350947380764E-2</v>
      </c>
      <c r="BE115">
        <f>AVERAGE(E101:E115)</f>
        <v>11.109357402970009</v>
      </c>
      <c r="BF115">
        <f>AVERAGE(O101:O115)</f>
        <v>28.932899475097656</v>
      </c>
      <c r="BG115">
        <f>AVERAGE(P101:P115)</f>
        <v>26.499360275268554</v>
      </c>
      <c r="BH115" t="e">
        <f>AVERAGE(B101:B115)</f>
        <v>#DIV/0!</v>
      </c>
      <c r="BI115">
        <f t="shared" ref="BI115:DJ115" si="173">AVERAGE(C101:C115)</f>
        <v>2511.5333317791424</v>
      </c>
      <c r="BJ115">
        <f t="shared" si="173"/>
        <v>0</v>
      </c>
      <c r="BK115">
        <f t="shared" si="173"/>
        <v>11.109357402970009</v>
      </c>
      <c r="BL115">
        <f t="shared" si="173"/>
        <v>0.15703372771352694</v>
      </c>
      <c r="BM115">
        <f t="shared" si="173"/>
        <v>250.21542452507481</v>
      </c>
      <c r="BN115">
        <f t="shared" si="173"/>
        <v>4.5345531813158999</v>
      </c>
      <c r="BO115">
        <f t="shared" si="173"/>
        <v>2.0682982495072699</v>
      </c>
      <c r="BP115">
        <f t="shared" si="173"/>
        <v>26.499360275268554</v>
      </c>
      <c r="BQ115">
        <f t="shared" si="173"/>
        <v>6</v>
      </c>
      <c r="BR115">
        <f t="shared" si="173"/>
        <v>1.4200000166893005</v>
      </c>
      <c r="BS115">
        <f t="shared" si="173"/>
        <v>1</v>
      </c>
      <c r="BT115">
        <f t="shared" si="173"/>
        <v>2.8400000333786011</v>
      </c>
      <c r="BU115">
        <f t="shared" si="173"/>
        <v>28.932899475097656</v>
      </c>
      <c r="BV115">
        <f t="shared" si="173"/>
        <v>26.499360275268554</v>
      </c>
      <c r="BW115">
        <f t="shared" si="173"/>
        <v>30.132943979899089</v>
      </c>
      <c r="BX115">
        <f t="shared" si="173"/>
        <v>399.53958740234373</v>
      </c>
      <c r="BY115">
        <f t="shared" si="173"/>
        <v>384.11396280924481</v>
      </c>
      <c r="BZ115">
        <f t="shared" si="173"/>
        <v>14.675550524393717</v>
      </c>
      <c r="CA115">
        <f t="shared" si="173"/>
        <v>20.00960489908854</v>
      </c>
      <c r="CB115">
        <f t="shared" si="173"/>
        <v>25.757710774739582</v>
      </c>
      <c r="CC115">
        <f t="shared" si="173"/>
        <v>35.119746653238934</v>
      </c>
      <c r="CD115">
        <f t="shared" si="173"/>
        <v>499.86200154622395</v>
      </c>
      <c r="CE115">
        <f t="shared" si="173"/>
        <v>1500.4774169921875</v>
      </c>
      <c r="CF115">
        <f t="shared" si="173"/>
        <v>92.618871053059891</v>
      </c>
      <c r="CG115">
        <f t="shared" si="173"/>
        <v>70.314305114746091</v>
      </c>
      <c r="CH115">
        <f t="shared" si="173"/>
        <v>-2.0484626293182373</v>
      </c>
      <c r="CI115">
        <f t="shared" si="173"/>
        <v>0.1639631986618042</v>
      </c>
      <c r="CJ115">
        <f t="shared" si="173"/>
        <v>1</v>
      </c>
      <c r="CK115">
        <f t="shared" si="173"/>
        <v>-0.21956524252891541</v>
      </c>
      <c r="CL115">
        <f t="shared" si="173"/>
        <v>2.737391471862793</v>
      </c>
      <c r="CM115">
        <f t="shared" si="173"/>
        <v>1</v>
      </c>
      <c r="CN115">
        <f t="shared" si="173"/>
        <v>0</v>
      </c>
      <c r="CO115">
        <f t="shared" si="173"/>
        <v>0.15999999642372131</v>
      </c>
      <c r="CP115">
        <f t="shared" si="173"/>
        <v>111115</v>
      </c>
      <c r="CQ115">
        <f t="shared" si="173"/>
        <v>0.83310333591037322</v>
      </c>
      <c r="CR115">
        <f t="shared" si="173"/>
        <v>4.5345531813159E-3</v>
      </c>
      <c r="CS115">
        <f t="shared" si="173"/>
        <v>299.64936027526858</v>
      </c>
      <c r="CT115">
        <f t="shared" si="173"/>
        <v>302.08289947509763</v>
      </c>
      <c r="CU115">
        <f t="shared" si="173"/>
        <v>240.07638135262459</v>
      </c>
      <c r="CV115">
        <f t="shared" si="173"/>
        <v>0.81178927756239672</v>
      </c>
      <c r="CW115">
        <f t="shared" si="173"/>
        <v>3.4752597135980632</v>
      </c>
      <c r="CX115">
        <f t="shared" si="173"/>
        <v>49.424647055985737</v>
      </c>
      <c r="CY115">
        <f t="shared" si="173"/>
        <v>29.415042156897186</v>
      </c>
      <c r="CZ115">
        <f t="shared" si="173"/>
        <v>27.716129875183107</v>
      </c>
      <c r="DA115">
        <f t="shared" si="173"/>
        <v>3.7324917211498931</v>
      </c>
      <c r="DB115">
        <f t="shared" si="173"/>
        <v>0.14880572715663598</v>
      </c>
      <c r="DC115">
        <f t="shared" si="173"/>
        <v>1.4069614640907924</v>
      </c>
      <c r="DD115">
        <f t="shared" si="173"/>
        <v>2.3255302570591008</v>
      </c>
      <c r="DE115">
        <f t="shared" si="173"/>
        <v>9.3709396880359133E-2</v>
      </c>
      <c r="DF115">
        <f t="shared" si="173"/>
        <v>17.593723621377713</v>
      </c>
      <c r="DG115">
        <f t="shared" si="173"/>
        <v>0.65140917705422097</v>
      </c>
      <c r="DH115">
        <f t="shared" si="173"/>
        <v>41.575096867604643</v>
      </c>
      <c r="DI115">
        <f t="shared" si="173"/>
        <v>378.83310635933572</v>
      </c>
      <c r="DJ115">
        <f t="shared" si="173"/>
        <v>1.2191988396717379E-2</v>
      </c>
    </row>
    <row r="116" spans="1:114" x14ac:dyDescent="0.25">
      <c r="A116" s="1" t="s">
        <v>9</v>
      </c>
      <c r="B116" s="1" t="s">
        <v>132</v>
      </c>
    </row>
    <row r="117" spans="1:114" x14ac:dyDescent="0.25">
      <c r="A117" s="1" t="s">
        <v>9</v>
      </c>
      <c r="B117" s="1" t="s">
        <v>133</v>
      </c>
    </row>
    <row r="118" spans="1:114" x14ac:dyDescent="0.25">
      <c r="A118" s="1">
        <v>91</v>
      </c>
      <c r="B118" s="1" t="s">
        <v>134</v>
      </c>
      <c r="C118" s="1">
        <v>2860.9999991729856</v>
      </c>
      <c r="D118" s="1">
        <v>0</v>
      </c>
      <c r="E118">
        <f t="shared" ref="E118:E132" si="174">(R118-S118*(1000-T118)/(1000-U118))*AK118</f>
        <v>10.833131212769601</v>
      </c>
      <c r="F118">
        <f t="shared" ref="F118:F132" si="175">IF(AV118&lt;&gt;0,1/(1/AV118-1/N118),0)</f>
        <v>0.14997757601333409</v>
      </c>
      <c r="G118">
        <f t="shared" ref="G118:G132" si="176">((AY118-AL118/2)*S118-E118)/(AY118+AL118/2)</f>
        <v>246.07669303745936</v>
      </c>
      <c r="H118">
        <f t="shared" ref="H118:H132" si="177">AL118*1000</f>
        <v>4.8955492940383385</v>
      </c>
      <c r="I118">
        <f t="shared" ref="I118:I132" si="178">(AQ118-AW118)</f>
        <v>2.3186752123420651</v>
      </c>
      <c r="J118">
        <f t="shared" ref="J118:J132" si="179">(P118+AP118*D118)</f>
        <v>28.909936904907227</v>
      </c>
      <c r="K118" s="1">
        <v>6</v>
      </c>
      <c r="L118">
        <f t="shared" ref="L118:L132" si="180">(K118*AE118+AF118)</f>
        <v>1.4200000166893005</v>
      </c>
      <c r="M118" s="1">
        <v>1</v>
      </c>
      <c r="N118">
        <f t="shared" ref="N118:N132" si="181">L118*(M118+1)*(M118+1)/(M118*M118+1)</f>
        <v>2.8400000333786011</v>
      </c>
      <c r="O118" s="1">
        <v>33.115299224853516</v>
      </c>
      <c r="P118" s="1">
        <v>28.909936904907227</v>
      </c>
      <c r="Q118" s="1">
        <v>35.018653869628906</v>
      </c>
      <c r="R118" s="1">
        <v>399.33251953125</v>
      </c>
      <c r="S118" s="1">
        <v>384.07269287109375</v>
      </c>
      <c r="T118" s="1">
        <v>18.188980102539063</v>
      </c>
      <c r="U118" s="1">
        <v>23.924509048461914</v>
      </c>
      <c r="V118" s="1">
        <v>25.150943756103516</v>
      </c>
      <c r="W118" s="1">
        <v>33.081787109375</v>
      </c>
      <c r="X118" s="1">
        <v>499.87637329101562</v>
      </c>
      <c r="Y118" s="1">
        <v>1499.564208984375</v>
      </c>
      <c r="Z118" s="1">
        <v>103.26042938232422</v>
      </c>
      <c r="AA118" s="1">
        <v>70.312225341796875</v>
      </c>
      <c r="AB118" s="1">
        <v>-1.9399726390838623</v>
      </c>
      <c r="AC118" s="1">
        <v>9.8016619682312012E-2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ref="AK118:AK132" si="182">X118*0.000001/(K118*0.0001)</f>
        <v>0.83312728881835929</v>
      </c>
      <c r="AL118">
        <f t="shared" ref="AL118:AL132" si="183">(U118-T118)/(1000-U118)*AK118</f>
        <v>4.8955492940383387E-3</v>
      </c>
      <c r="AM118">
        <f t="shared" ref="AM118:AM132" si="184">(P118+273.15)</f>
        <v>302.0599369049072</v>
      </c>
      <c r="AN118">
        <f t="shared" ref="AN118:AN132" si="185">(O118+273.15)</f>
        <v>306.26529922485349</v>
      </c>
      <c r="AO118">
        <f t="shared" ref="AO118:AO132" si="186">(Y118*AG118+Z118*AH118)*AI118</f>
        <v>239.93026807464048</v>
      </c>
      <c r="AP118">
        <f t="shared" ref="AP118:AP132" si="187">((AO118+0.00000010773*(AN118^4-AM118^4))-AL118*44100)/(L118*51.4+0.00000043092*AM118^3)</f>
        <v>0.88415186001663937</v>
      </c>
      <c r="AQ118">
        <f t="shared" ref="AQ118:AQ132" si="188">0.61365*EXP(17.502*J118/(240.97+J118))</f>
        <v>4.0008606837493774</v>
      </c>
      <c r="AR118">
        <f t="shared" ref="AR118:AR132" si="189">AQ118*1000/AA118</f>
        <v>56.901351995341827</v>
      </c>
      <c r="AS118">
        <f t="shared" ref="AS118:AS132" si="190">(AR118-U118)</f>
        <v>32.976842946879913</v>
      </c>
      <c r="AT118">
        <f t="shared" ref="AT118:AT132" si="191">IF(D118,P118,(O118+P118)/2)</f>
        <v>31.012618064880371</v>
      </c>
      <c r="AU118">
        <f t="shared" ref="AU118:AU132" si="192">0.61365*EXP(17.502*AT118/(240.97+AT118))</f>
        <v>4.5146250440455793</v>
      </c>
      <c r="AV118">
        <f t="shared" ref="AV118:AV132" si="193">IF(AS118&lt;&gt;0,(1000-(AR118+U118)/2)/AS118*AL118,0)</f>
        <v>0.14245468579630338</v>
      </c>
      <c r="AW118">
        <f t="shared" ref="AW118:AW132" si="194">U118*AA118/1000</f>
        <v>1.6821854714073123</v>
      </c>
      <c r="AX118">
        <f t="shared" ref="AX118:AX132" si="195">(AU118-AW118)</f>
        <v>2.832439572638267</v>
      </c>
      <c r="AY118">
        <f t="shared" ref="AY118:AY132" si="196">1/(1.6/F118+1.37/N118)</f>
        <v>8.9680823490181347E-2</v>
      </c>
      <c r="AZ118">
        <f t="shared" ref="AZ118:AZ132" si="197">G118*AA118*0.001</f>
        <v>17.30219989221402</v>
      </c>
      <c r="BA118">
        <f t="shared" ref="BA118:BA132" si="198">G118/S118</f>
        <v>0.64070343350353742</v>
      </c>
      <c r="BB118">
        <f t="shared" ref="BB118:BB132" si="199">(1-AL118*AA118/AQ118/F118)*100</f>
        <v>42.634271614381944</v>
      </c>
      <c r="BC118">
        <f t="shared" ref="BC118:BC132" si="200">(S118-E118/(N118/1.35))</f>
        <v>378.92314112272965</v>
      </c>
      <c r="BD118">
        <f t="shared" ref="BD118:BD132" si="201">E118*BB118/100/BC118</f>
        <v>1.2188821648395052E-2</v>
      </c>
    </row>
    <row r="119" spans="1:114" x14ac:dyDescent="0.25">
      <c r="A119" s="1">
        <v>92</v>
      </c>
      <c r="B119" s="1" t="s">
        <v>134</v>
      </c>
      <c r="C119" s="1">
        <v>2860.9999991729856</v>
      </c>
      <c r="D119" s="1">
        <v>0</v>
      </c>
      <c r="E119">
        <f t="shared" si="174"/>
        <v>10.833131212769601</v>
      </c>
      <c r="F119">
        <f t="shared" si="175"/>
        <v>0.14997757601333409</v>
      </c>
      <c r="G119">
        <f t="shared" si="176"/>
        <v>246.07669303745936</v>
      </c>
      <c r="H119">
        <f t="shared" si="177"/>
        <v>4.8955492940383385</v>
      </c>
      <c r="I119">
        <f t="shared" si="178"/>
        <v>2.3186752123420651</v>
      </c>
      <c r="J119">
        <f t="shared" si="179"/>
        <v>28.909936904907227</v>
      </c>
      <c r="K119" s="1">
        <v>6</v>
      </c>
      <c r="L119">
        <f t="shared" si="180"/>
        <v>1.4200000166893005</v>
      </c>
      <c r="M119" s="1">
        <v>1</v>
      </c>
      <c r="N119">
        <f t="shared" si="181"/>
        <v>2.8400000333786011</v>
      </c>
      <c r="O119" s="1">
        <v>33.115299224853516</v>
      </c>
      <c r="P119" s="1">
        <v>28.909936904907227</v>
      </c>
      <c r="Q119" s="1">
        <v>35.018653869628906</v>
      </c>
      <c r="R119" s="1">
        <v>399.33251953125</v>
      </c>
      <c r="S119" s="1">
        <v>384.07269287109375</v>
      </c>
      <c r="T119" s="1">
        <v>18.188980102539063</v>
      </c>
      <c r="U119" s="1">
        <v>23.924509048461914</v>
      </c>
      <c r="V119" s="1">
        <v>25.150943756103516</v>
      </c>
      <c r="W119" s="1">
        <v>33.081787109375</v>
      </c>
      <c r="X119" s="1">
        <v>499.87637329101562</v>
      </c>
      <c r="Y119" s="1">
        <v>1499.564208984375</v>
      </c>
      <c r="Z119" s="1">
        <v>103.26042938232422</v>
      </c>
      <c r="AA119" s="1">
        <v>70.312225341796875</v>
      </c>
      <c r="AB119" s="1">
        <v>-1.9399726390838623</v>
      </c>
      <c r="AC119" s="1">
        <v>9.8016619682312012E-2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182"/>
        <v>0.83312728881835929</v>
      </c>
      <c r="AL119">
        <f t="shared" si="183"/>
        <v>4.8955492940383387E-3</v>
      </c>
      <c r="AM119">
        <f t="shared" si="184"/>
        <v>302.0599369049072</v>
      </c>
      <c r="AN119">
        <f t="shared" si="185"/>
        <v>306.26529922485349</v>
      </c>
      <c r="AO119">
        <f t="shared" si="186"/>
        <v>239.93026807464048</v>
      </c>
      <c r="AP119">
        <f t="shared" si="187"/>
        <v>0.88415186001663937</v>
      </c>
      <c r="AQ119">
        <f t="shared" si="188"/>
        <v>4.0008606837493774</v>
      </c>
      <c r="AR119">
        <f t="shared" si="189"/>
        <v>56.901351995341827</v>
      </c>
      <c r="AS119">
        <f t="shared" si="190"/>
        <v>32.976842946879913</v>
      </c>
      <c r="AT119">
        <f t="shared" si="191"/>
        <v>31.012618064880371</v>
      </c>
      <c r="AU119">
        <f t="shared" si="192"/>
        <v>4.5146250440455793</v>
      </c>
      <c r="AV119">
        <f t="shared" si="193"/>
        <v>0.14245468579630338</v>
      </c>
      <c r="AW119">
        <f t="shared" si="194"/>
        <v>1.6821854714073123</v>
      </c>
      <c r="AX119">
        <f t="shared" si="195"/>
        <v>2.832439572638267</v>
      </c>
      <c r="AY119">
        <f t="shared" si="196"/>
        <v>8.9680823490181347E-2</v>
      </c>
      <c r="AZ119">
        <f t="shared" si="197"/>
        <v>17.30219989221402</v>
      </c>
      <c r="BA119">
        <f t="shared" si="198"/>
        <v>0.64070343350353742</v>
      </c>
      <c r="BB119">
        <f t="shared" si="199"/>
        <v>42.634271614381944</v>
      </c>
      <c r="BC119">
        <f t="shared" si="200"/>
        <v>378.92314112272965</v>
      </c>
      <c r="BD119">
        <f t="shared" si="201"/>
        <v>1.2188821648395052E-2</v>
      </c>
    </row>
    <row r="120" spans="1:114" x14ac:dyDescent="0.25">
      <c r="A120" s="1">
        <v>93</v>
      </c>
      <c r="B120" s="1" t="s">
        <v>135</v>
      </c>
      <c r="C120" s="1">
        <v>2861.4999991618097</v>
      </c>
      <c r="D120" s="1">
        <v>0</v>
      </c>
      <c r="E120">
        <f t="shared" si="174"/>
        <v>10.847422481642591</v>
      </c>
      <c r="F120">
        <f t="shared" si="175"/>
        <v>0.14981415761912087</v>
      </c>
      <c r="G120">
        <f t="shared" si="176"/>
        <v>245.79774162697174</v>
      </c>
      <c r="H120">
        <f t="shared" si="177"/>
        <v>4.8923445837793862</v>
      </c>
      <c r="I120">
        <f t="shared" si="178"/>
        <v>2.3195423207860468</v>
      </c>
      <c r="J120">
        <f t="shared" si="179"/>
        <v>28.913236618041992</v>
      </c>
      <c r="K120" s="1">
        <v>6</v>
      </c>
      <c r="L120">
        <f t="shared" si="180"/>
        <v>1.4200000166893005</v>
      </c>
      <c r="M120" s="1">
        <v>1</v>
      </c>
      <c r="N120">
        <f t="shared" si="181"/>
        <v>2.8400000333786011</v>
      </c>
      <c r="O120" s="1">
        <v>33.11676025390625</v>
      </c>
      <c r="P120" s="1">
        <v>28.913236618041992</v>
      </c>
      <c r="Q120" s="1">
        <v>35.0194091796875</v>
      </c>
      <c r="R120" s="1">
        <v>399.35400390625</v>
      </c>
      <c r="S120" s="1">
        <v>384.07855224609375</v>
      </c>
      <c r="T120" s="1">
        <v>18.191343307495117</v>
      </c>
      <c r="U120" s="1">
        <v>23.923093795776367</v>
      </c>
      <c r="V120" s="1">
        <v>25.152101516723633</v>
      </c>
      <c r="W120" s="1">
        <v>33.077056884765625</v>
      </c>
      <c r="X120" s="1">
        <v>499.87918090820312</v>
      </c>
      <c r="Y120" s="1">
        <v>1499.5419921875</v>
      </c>
      <c r="Z120" s="1">
        <v>103.34658813476562</v>
      </c>
      <c r="AA120" s="1">
        <v>70.312095642089844</v>
      </c>
      <c r="AB120" s="1">
        <v>-1.9399726390838623</v>
      </c>
      <c r="AC120" s="1">
        <v>9.8016619682312012E-2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182"/>
        <v>0.83313196818033841</v>
      </c>
      <c r="AL120">
        <f t="shared" si="183"/>
        <v>4.8923445837793858E-3</v>
      </c>
      <c r="AM120">
        <f t="shared" si="184"/>
        <v>302.06323661804197</v>
      </c>
      <c r="AN120">
        <f t="shared" si="185"/>
        <v>306.26676025390623</v>
      </c>
      <c r="AO120">
        <f t="shared" si="186"/>
        <v>239.92671338721993</v>
      </c>
      <c r="AP120">
        <f t="shared" si="187"/>
        <v>0.88552259426237634</v>
      </c>
      <c r="AQ120">
        <f t="shared" si="188"/>
        <v>4.0016251798093609</v>
      </c>
      <c r="AR120">
        <f t="shared" si="189"/>
        <v>56.912329852588407</v>
      </c>
      <c r="AS120">
        <f t="shared" si="190"/>
        <v>32.98923605681204</v>
      </c>
      <c r="AT120">
        <f t="shared" si="191"/>
        <v>31.014998435974121</v>
      </c>
      <c r="AU120">
        <f t="shared" si="192"/>
        <v>4.5152377616799892</v>
      </c>
      <c r="AV120">
        <f t="shared" si="193"/>
        <v>0.14230724234301234</v>
      </c>
      <c r="AW120">
        <f t="shared" si="194"/>
        <v>1.6820828590233141</v>
      </c>
      <c r="AX120">
        <f t="shared" si="195"/>
        <v>2.8331549026566751</v>
      </c>
      <c r="AY120">
        <f t="shared" si="196"/>
        <v>8.9587328592937499E-2</v>
      </c>
      <c r="AZ120">
        <f t="shared" si="197"/>
        <v>17.282554317885324</v>
      </c>
      <c r="BA120">
        <f t="shared" si="198"/>
        <v>0.63996737175128637</v>
      </c>
      <c r="BB120">
        <f t="shared" si="199"/>
        <v>42.620360333812421</v>
      </c>
      <c r="BC120">
        <f t="shared" si="200"/>
        <v>378.92220711295789</v>
      </c>
      <c r="BD120">
        <f t="shared" si="201"/>
        <v>1.2200949065064578E-2</v>
      </c>
    </row>
    <row r="121" spans="1:114" x14ac:dyDescent="0.25">
      <c r="A121" s="1">
        <v>94</v>
      </c>
      <c r="B121" s="1" t="s">
        <v>135</v>
      </c>
      <c r="C121" s="1">
        <v>2861.9999991506338</v>
      </c>
      <c r="D121" s="1">
        <v>0</v>
      </c>
      <c r="E121">
        <f t="shared" si="174"/>
        <v>10.790908772963331</v>
      </c>
      <c r="F121">
        <f t="shared" si="175"/>
        <v>0.14979982169668038</v>
      </c>
      <c r="G121">
        <f t="shared" si="176"/>
        <v>246.46855792808708</v>
      </c>
      <c r="H121">
        <f t="shared" si="177"/>
        <v>4.8922601808098518</v>
      </c>
      <c r="I121">
        <f t="shared" si="178"/>
        <v>2.3197259665112533</v>
      </c>
      <c r="J121">
        <f t="shared" si="179"/>
        <v>28.914297103881836</v>
      </c>
      <c r="K121" s="1">
        <v>6</v>
      </c>
      <c r="L121">
        <f t="shared" si="180"/>
        <v>1.4200000166893005</v>
      </c>
      <c r="M121" s="1">
        <v>1</v>
      </c>
      <c r="N121">
        <f t="shared" si="181"/>
        <v>2.8400000333786011</v>
      </c>
      <c r="O121" s="1">
        <v>33.117076873779297</v>
      </c>
      <c r="P121" s="1">
        <v>28.914297103881836</v>
      </c>
      <c r="Q121" s="1">
        <v>35.018726348876953</v>
      </c>
      <c r="R121" s="1">
        <v>399.35885620117187</v>
      </c>
      <c r="S121" s="1">
        <v>384.15115356445312</v>
      </c>
      <c r="T121" s="1">
        <v>18.192264556884766</v>
      </c>
      <c r="U121" s="1">
        <v>23.923797607421875</v>
      </c>
      <c r="V121" s="1">
        <v>25.153114318847656</v>
      </c>
      <c r="W121" s="1">
        <v>33.077686309814453</v>
      </c>
      <c r="X121" s="1">
        <v>499.88916015625</v>
      </c>
      <c r="Y121" s="1">
        <v>1499.5279541015625</v>
      </c>
      <c r="Z121" s="1">
        <v>103.3453369140625</v>
      </c>
      <c r="AA121" s="1">
        <v>70.3126220703125</v>
      </c>
      <c r="AB121" s="1">
        <v>-1.9399726390838623</v>
      </c>
      <c r="AC121" s="1">
        <v>9.8016619682312012E-2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si="182"/>
        <v>0.83314860026041659</v>
      </c>
      <c r="AL121">
        <f t="shared" si="183"/>
        <v>4.8922601808098522E-3</v>
      </c>
      <c r="AM121">
        <f t="shared" si="184"/>
        <v>302.06429710388181</v>
      </c>
      <c r="AN121">
        <f t="shared" si="185"/>
        <v>306.26707687377927</v>
      </c>
      <c r="AO121">
        <f t="shared" si="186"/>
        <v>239.92446729352014</v>
      </c>
      <c r="AP121">
        <f t="shared" si="187"/>
        <v>0.88543645558776818</v>
      </c>
      <c r="AQ121">
        <f t="shared" si="188"/>
        <v>4.0018709061685538</v>
      </c>
      <c r="AR121">
        <f t="shared" si="189"/>
        <v>56.915398520719222</v>
      </c>
      <c r="AS121">
        <f t="shared" si="190"/>
        <v>32.991600913297347</v>
      </c>
      <c r="AT121">
        <f t="shared" si="191"/>
        <v>31.015686988830566</v>
      </c>
      <c r="AU121">
        <f t="shared" si="192"/>
        <v>4.5154150116166738</v>
      </c>
      <c r="AV121">
        <f t="shared" si="193"/>
        <v>0.14229430705754337</v>
      </c>
      <c r="AW121">
        <f t="shared" si="194"/>
        <v>1.6821449396573007</v>
      </c>
      <c r="AX121">
        <f t="shared" si="195"/>
        <v>2.8332700719593733</v>
      </c>
      <c r="AY121">
        <f t="shared" si="196"/>
        <v>8.957912630745081E-2</v>
      </c>
      <c r="AZ121">
        <f t="shared" si="197"/>
        <v>17.32985056581251</v>
      </c>
      <c r="BA121">
        <f t="shared" si="198"/>
        <v>0.64159265341561555</v>
      </c>
      <c r="BB121">
        <f t="shared" si="199"/>
        <v>42.618953023935902</v>
      </c>
      <c r="BC121">
        <f t="shared" si="200"/>
        <v>379.02167234181735</v>
      </c>
      <c r="BD121">
        <f t="shared" si="201"/>
        <v>1.2133797817918649E-2</v>
      </c>
    </row>
    <row r="122" spans="1:114" x14ac:dyDescent="0.25">
      <c r="A122" s="1">
        <v>95</v>
      </c>
      <c r="B122" s="1" t="s">
        <v>136</v>
      </c>
      <c r="C122" s="1">
        <v>2862.4999991394579</v>
      </c>
      <c r="D122" s="1">
        <v>0</v>
      </c>
      <c r="E122">
        <f t="shared" si="174"/>
        <v>10.794603601305425</v>
      </c>
      <c r="F122">
        <f t="shared" si="175"/>
        <v>0.14980556265015144</v>
      </c>
      <c r="G122">
        <f t="shared" si="176"/>
        <v>246.43797841129489</v>
      </c>
      <c r="H122">
        <f t="shared" si="177"/>
        <v>4.8933135697792665</v>
      </c>
      <c r="I122">
        <f t="shared" si="178"/>
        <v>2.320135116777128</v>
      </c>
      <c r="J122">
        <f t="shared" si="179"/>
        <v>28.916706085205078</v>
      </c>
      <c r="K122" s="1">
        <v>6</v>
      </c>
      <c r="L122">
        <f t="shared" si="180"/>
        <v>1.4200000166893005</v>
      </c>
      <c r="M122" s="1">
        <v>1</v>
      </c>
      <c r="N122">
        <f t="shared" si="181"/>
        <v>2.8400000333786011</v>
      </c>
      <c r="O122" s="1">
        <v>33.117164611816406</v>
      </c>
      <c r="P122" s="1">
        <v>28.916706085205078</v>
      </c>
      <c r="Q122" s="1">
        <v>35.01910400390625</v>
      </c>
      <c r="R122" s="1">
        <v>399.37338256835937</v>
      </c>
      <c r="S122" s="1">
        <v>384.15988159179687</v>
      </c>
      <c r="T122" s="1">
        <v>18.192789077758789</v>
      </c>
      <c r="U122" s="1">
        <v>23.92585563659668</v>
      </c>
      <c r="V122" s="1">
        <v>25.153783798217773</v>
      </c>
      <c r="W122" s="1">
        <v>33.080459594726563</v>
      </c>
      <c r="X122" s="1">
        <v>499.86199951171875</v>
      </c>
      <c r="Y122" s="1">
        <v>1499.5970458984375</v>
      </c>
      <c r="Z122" s="1">
        <v>103.32428741455078</v>
      </c>
      <c r="AA122" s="1">
        <v>70.31280517578125</v>
      </c>
      <c r="AB122" s="1">
        <v>-1.9399726390838623</v>
      </c>
      <c r="AC122" s="1">
        <v>9.8016619682312012E-2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82"/>
        <v>0.83310333251953117</v>
      </c>
      <c r="AL122">
        <f t="shared" si="183"/>
        <v>4.8933135697792661E-3</v>
      </c>
      <c r="AM122">
        <f t="shared" si="184"/>
        <v>302.06670608520506</v>
      </c>
      <c r="AN122">
        <f t="shared" si="185"/>
        <v>306.26716461181638</v>
      </c>
      <c r="AO122">
        <f t="shared" si="186"/>
        <v>239.93552198077305</v>
      </c>
      <c r="AP122">
        <f t="shared" si="187"/>
        <v>0.88469202283446868</v>
      </c>
      <c r="AQ122">
        <f t="shared" si="188"/>
        <v>4.002429142817018</v>
      </c>
      <c r="AR122">
        <f t="shared" si="189"/>
        <v>56.923189635387018</v>
      </c>
      <c r="AS122">
        <f t="shared" si="190"/>
        <v>32.997333998790339</v>
      </c>
      <c r="AT122">
        <f t="shared" si="191"/>
        <v>31.016935348510742</v>
      </c>
      <c r="AU122">
        <f t="shared" si="192"/>
        <v>4.5157363846437404</v>
      </c>
      <c r="AV122">
        <f t="shared" si="193"/>
        <v>0.1422994871278041</v>
      </c>
      <c r="AW122">
        <f t="shared" si="194"/>
        <v>1.68229402603989</v>
      </c>
      <c r="AX122">
        <f t="shared" si="195"/>
        <v>2.8334423586038504</v>
      </c>
      <c r="AY122">
        <f t="shared" si="196"/>
        <v>8.9582410997102416E-2</v>
      </c>
      <c r="AZ122">
        <f t="shared" si="197"/>
        <v>17.327745563946763</v>
      </c>
      <c r="BA122">
        <f t="shared" si="198"/>
        <v>0.6414984755569989</v>
      </c>
      <c r="BB122">
        <f t="shared" si="199"/>
        <v>42.616652525414224</v>
      </c>
      <c r="BC122">
        <f t="shared" si="200"/>
        <v>379.02864402472335</v>
      </c>
      <c r="BD122">
        <f t="shared" si="201"/>
        <v>1.2137074020094679E-2</v>
      </c>
    </row>
    <row r="123" spans="1:114" x14ac:dyDescent="0.25">
      <c r="A123" s="1">
        <v>96</v>
      </c>
      <c r="B123" s="1" t="s">
        <v>136</v>
      </c>
      <c r="C123" s="1">
        <v>2862.9999991282821</v>
      </c>
      <c r="D123" s="1">
        <v>0</v>
      </c>
      <c r="E123">
        <f t="shared" si="174"/>
        <v>10.845007622546262</v>
      </c>
      <c r="F123">
        <f t="shared" si="175"/>
        <v>0.14981426973636153</v>
      </c>
      <c r="G123">
        <f t="shared" si="176"/>
        <v>245.88710033238968</v>
      </c>
      <c r="H123">
        <f t="shared" si="177"/>
        <v>4.8942431926191947</v>
      </c>
      <c r="I123">
        <f t="shared" si="178"/>
        <v>2.3204378377081674</v>
      </c>
      <c r="J123">
        <f t="shared" si="179"/>
        <v>28.918178558349609</v>
      </c>
      <c r="K123" s="1">
        <v>6</v>
      </c>
      <c r="L123">
        <f t="shared" si="180"/>
        <v>1.4200000166893005</v>
      </c>
      <c r="M123" s="1">
        <v>1</v>
      </c>
      <c r="N123">
        <f t="shared" si="181"/>
        <v>2.8400000333786011</v>
      </c>
      <c r="O123" s="1">
        <v>33.117328643798828</v>
      </c>
      <c r="P123" s="1">
        <v>28.918178558349609</v>
      </c>
      <c r="Q123" s="1">
        <v>35.018993377685547</v>
      </c>
      <c r="R123" s="1">
        <v>399.42633056640625</v>
      </c>
      <c r="S123" s="1">
        <v>384.1519775390625</v>
      </c>
      <c r="T123" s="1">
        <v>18.192296981811523</v>
      </c>
      <c r="U123" s="1">
        <v>23.926437377929688</v>
      </c>
      <c r="V123" s="1">
        <v>25.152837753295898</v>
      </c>
      <c r="W123" s="1">
        <v>33.080913543701172</v>
      </c>
      <c r="X123" s="1">
        <v>499.863037109375</v>
      </c>
      <c r="Y123" s="1">
        <v>1499.609619140625</v>
      </c>
      <c r="Z123" s="1">
        <v>103.24472045898437</v>
      </c>
      <c r="AA123" s="1">
        <v>70.312705993652344</v>
      </c>
      <c r="AB123" s="1">
        <v>-1.9399726390838623</v>
      </c>
      <c r="AC123" s="1">
        <v>9.8016619682312012E-2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82"/>
        <v>0.83310506184895816</v>
      </c>
      <c r="AL123">
        <f t="shared" si="183"/>
        <v>4.8942431926191944E-3</v>
      </c>
      <c r="AM123">
        <f t="shared" si="184"/>
        <v>302.06817855834959</v>
      </c>
      <c r="AN123">
        <f t="shared" si="185"/>
        <v>306.26732864379881</v>
      </c>
      <c r="AO123">
        <f t="shared" si="186"/>
        <v>239.93753369947808</v>
      </c>
      <c r="AP123">
        <f t="shared" si="187"/>
        <v>0.8840486923320352</v>
      </c>
      <c r="AQ123">
        <f t="shared" si="188"/>
        <v>4.0027703945380715</v>
      </c>
      <c r="AR123">
        <f t="shared" si="189"/>
        <v>56.928123274041418</v>
      </c>
      <c r="AS123">
        <f t="shared" si="190"/>
        <v>33.001685896111731</v>
      </c>
      <c r="AT123">
        <f t="shared" si="191"/>
        <v>31.017753601074219</v>
      </c>
      <c r="AU123">
        <f t="shared" si="192"/>
        <v>4.5159470433190565</v>
      </c>
      <c r="AV123">
        <f t="shared" si="193"/>
        <v>0.14230734350577406</v>
      </c>
      <c r="AW123">
        <f t="shared" si="194"/>
        <v>1.6823325568299041</v>
      </c>
      <c r="AX123">
        <f t="shared" si="195"/>
        <v>2.8336144864891524</v>
      </c>
      <c r="AY123">
        <f t="shared" si="196"/>
        <v>8.9587392740451327E-2</v>
      </c>
      <c r="AZ123">
        <f t="shared" si="197"/>
        <v>17.28898739330301</v>
      </c>
      <c r="BA123">
        <f t="shared" si="198"/>
        <v>0.6400776638131106</v>
      </c>
      <c r="BB123">
        <f t="shared" si="199"/>
        <v>42.614060395266804</v>
      </c>
      <c r="BC123">
        <f t="shared" si="200"/>
        <v>378.99678031428635</v>
      </c>
      <c r="BD123">
        <f t="shared" si="201"/>
        <v>1.2194029971206445E-2</v>
      </c>
    </row>
    <row r="124" spans="1:114" x14ac:dyDescent="0.25">
      <c r="A124" s="1">
        <v>97</v>
      </c>
      <c r="B124" s="1" t="s">
        <v>137</v>
      </c>
      <c r="C124" s="1">
        <v>2863.4999991171062</v>
      </c>
      <c r="D124" s="1">
        <v>0</v>
      </c>
      <c r="E124">
        <f t="shared" si="174"/>
        <v>10.761677552809964</v>
      </c>
      <c r="F124">
        <f t="shared" si="175"/>
        <v>0.14977689525022517</v>
      </c>
      <c r="G124">
        <f t="shared" si="176"/>
        <v>246.84200136786907</v>
      </c>
      <c r="H124">
        <f t="shared" si="177"/>
        <v>4.8934914894616881</v>
      </c>
      <c r="I124">
        <f t="shared" si="178"/>
        <v>2.3206350785741341</v>
      </c>
      <c r="J124">
        <f t="shared" si="179"/>
        <v>28.919357299804688</v>
      </c>
      <c r="K124" s="1">
        <v>6</v>
      </c>
      <c r="L124">
        <f t="shared" si="180"/>
        <v>1.4200000166893005</v>
      </c>
      <c r="M124" s="1">
        <v>1</v>
      </c>
      <c r="N124">
        <f t="shared" si="181"/>
        <v>2.8400000333786011</v>
      </c>
      <c r="O124" s="1">
        <v>33.1180419921875</v>
      </c>
      <c r="P124" s="1">
        <v>28.919357299804688</v>
      </c>
      <c r="Q124" s="1">
        <v>35.018871307373047</v>
      </c>
      <c r="R124" s="1">
        <v>399.41061401367187</v>
      </c>
      <c r="S124" s="1">
        <v>384.2352294921875</v>
      </c>
      <c r="T124" s="1">
        <v>18.193822860717773</v>
      </c>
      <c r="U124" s="1">
        <v>23.927421569824219</v>
      </c>
      <c r="V124" s="1">
        <v>25.15403938293457</v>
      </c>
      <c r="W124" s="1">
        <v>33.081077575683594</v>
      </c>
      <c r="X124" s="1">
        <v>499.83297729492187</v>
      </c>
      <c r="Y124" s="1">
        <v>1499.6107177734375</v>
      </c>
      <c r="Z124" s="1">
        <v>103.25491333007812</v>
      </c>
      <c r="AA124" s="1">
        <v>70.31298828125</v>
      </c>
      <c r="AB124" s="1">
        <v>-1.9399726390838623</v>
      </c>
      <c r="AC124" s="1">
        <v>9.8016619682312012E-2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82"/>
        <v>0.83305496215820296</v>
      </c>
      <c r="AL124">
        <f t="shared" si="183"/>
        <v>4.893491489461688E-3</v>
      </c>
      <c r="AM124">
        <f t="shared" si="184"/>
        <v>302.06935729980466</v>
      </c>
      <c r="AN124">
        <f t="shared" si="185"/>
        <v>306.26804199218748</v>
      </c>
      <c r="AO124">
        <f t="shared" si="186"/>
        <v>239.93770948072415</v>
      </c>
      <c r="AP124">
        <f t="shared" si="187"/>
        <v>0.88437902365067689</v>
      </c>
      <c r="AQ124">
        <f t="shared" si="188"/>
        <v>4.0030435910137125</v>
      </c>
      <c r="AR124">
        <f t="shared" si="189"/>
        <v>56.931780157055044</v>
      </c>
      <c r="AS124">
        <f t="shared" si="190"/>
        <v>33.004358587230826</v>
      </c>
      <c r="AT124">
        <f t="shared" si="191"/>
        <v>31.018699645996094</v>
      </c>
      <c r="AU124">
        <f t="shared" si="192"/>
        <v>4.5161906127364677</v>
      </c>
      <c r="AV124">
        <f t="shared" si="193"/>
        <v>0.14227362029483068</v>
      </c>
      <c r="AW124">
        <f t="shared" si="194"/>
        <v>1.6824085124395787</v>
      </c>
      <c r="AX124">
        <f t="shared" si="195"/>
        <v>2.8337821002968893</v>
      </c>
      <c r="AY124">
        <f t="shared" si="196"/>
        <v>8.9566008820162718E-2</v>
      </c>
      <c r="AZ124">
        <f t="shared" si="197"/>
        <v>17.356198749499274</v>
      </c>
      <c r="BA124">
        <f t="shared" si="198"/>
        <v>0.6424241777467935</v>
      </c>
      <c r="BB124">
        <f t="shared" si="199"/>
        <v>42.612243101258684</v>
      </c>
      <c r="BC124">
        <f t="shared" si="200"/>
        <v>379.11964339164444</v>
      </c>
      <c r="BD124">
        <f t="shared" si="201"/>
        <v>1.2095897114567806E-2</v>
      </c>
    </row>
    <row r="125" spans="1:114" x14ac:dyDescent="0.25">
      <c r="A125" s="1">
        <v>98</v>
      </c>
      <c r="B125" s="1" t="s">
        <v>137</v>
      </c>
      <c r="C125" s="1">
        <v>2863.9999991059303</v>
      </c>
      <c r="D125" s="1">
        <v>0</v>
      </c>
      <c r="E125">
        <f t="shared" si="174"/>
        <v>10.641665775355783</v>
      </c>
      <c r="F125">
        <f t="shared" si="175"/>
        <v>0.14996327877458385</v>
      </c>
      <c r="G125">
        <f t="shared" si="176"/>
        <v>248.39083713822953</v>
      </c>
      <c r="H125">
        <f t="shared" si="177"/>
        <v>4.8984220635960609</v>
      </c>
      <c r="I125">
        <f t="shared" si="178"/>
        <v>2.3202239051820417</v>
      </c>
      <c r="J125">
        <f t="shared" si="179"/>
        <v>28.919137954711914</v>
      </c>
      <c r="K125" s="1">
        <v>6</v>
      </c>
      <c r="L125">
        <f t="shared" si="180"/>
        <v>1.4200000166893005</v>
      </c>
      <c r="M125" s="1">
        <v>1</v>
      </c>
      <c r="N125">
        <f t="shared" si="181"/>
        <v>2.8400000333786011</v>
      </c>
      <c r="O125" s="1">
        <v>33.119152069091797</v>
      </c>
      <c r="P125" s="1">
        <v>28.919137954711914</v>
      </c>
      <c r="Q125" s="1">
        <v>35.018650054931641</v>
      </c>
      <c r="R125" s="1">
        <v>399.3790283203125</v>
      </c>
      <c r="S125" s="1">
        <v>384.34500122070312</v>
      </c>
      <c r="T125" s="1">
        <v>18.19329833984375</v>
      </c>
      <c r="U125" s="1">
        <v>23.932561874389648</v>
      </c>
      <c r="V125" s="1">
        <v>25.151729583740234</v>
      </c>
      <c r="W125" s="1">
        <v>33.086101531982422</v>
      </c>
      <c r="X125" s="1">
        <v>499.84011840820312</v>
      </c>
      <c r="Y125" s="1">
        <v>1499.5584716796875</v>
      </c>
      <c r="Z125" s="1">
        <v>103.36156463623047</v>
      </c>
      <c r="AA125" s="1">
        <v>70.312942504882813</v>
      </c>
      <c r="AB125" s="1">
        <v>-1.9399726390838623</v>
      </c>
      <c r="AC125" s="1">
        <v>9.8016619682312012E-2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0.8330668640136718</v>
      </c>
      <c r="AL125">
        <f t="shared" si="183"/>
        <v>4.8984220635960611E-3</v>
      </c>
      <c r="AM125">
        <f t="shared" si="184"/>
        <v>302.06913795471189</v>
      </c>
      <c r="AN125">
        <f t="shared" si="185"/>
        <v>306.26915206909177</v>
      </c>
      <c r="AO125">
        <f t="shared" si="186"/>
        <v>239.929350105911</v>
      </c>
      <c r="AP125">
        <f t="shared" si="187"/>
        <v>0.88191126003289377</v>
      </c>
      <c r="AQ125">
        <f t="shared" si="188"/>
        <v>4.0029927522505515</v>
      </c>
      <c r="AR125">
        <f t="shared" si="189"/>
        <v>56.931094186145991</v>
      </c>
      <c r="AS125">
        <f t="shared" si="190"/>
        <v>32.998532311756342</v>
      </c>
      <c r="AT125">
        <f t="shared" si="191"/>
        <v>31.019145011901855</v>
      </c>
      <c r="AU125">
        <f t="shared" si="192"/>
        <v>4.516305280929541</v>
      </c>
      <c r="AV125">
        <f t="shared" si="193"/>
        <v>0.14244178682536376</v>
      </c>
      <c r="AW125">
        <f t="shared" si="194"/>
        <v>1.6827688470685098</v>
      </c>
      <c r="AX125">
        <f t="shared" si="195"/>
        <v>2.8335364338610312</v>
      </c>
      <c r="AY125">
        <f t="shared" si="196"/>
        <v>8.9672644108810304E-2</v>
      </c>
      <c r="AZ125">
        <f t="shared" si="197"/>
        <v>17.465090650440043</v>
      </c>
      <c r="BA125">
        <f t="shared" si="198"/>
        <v>0.64627050267162345</v>
      </c>
      <c r="BB125">
        <f t="shared" si="199"/>
        <v>42.625126028623804</v>
      </c>
      <c r="BC125">
        <f t="shared" si="200"/>
        <v>379.28646297144843</v>
      </c>
      <c r="BD125">
        <f t="shared" si="201"/>
        <v>1.1959360249120697E-2</v>
      </c>
    </row>
    <row r="126" spans="1:114" x14ac:dyDescent="0.25">
      <c r="A126" s="1">
        <v>99</v>
      </c>
      <c r="B126" s="1" t="s">
        <v>138</v>
      </c>
      <c r="C126" s="1">
        <v>2864.4999990947545</v>
      </c>
      <c r="D126" s="1">
        <v>0</v>
      </c>
      <c r="E126">
        <f t="shared" si="174"/>
        <v>10.676807960567164</v>
      </c>
      <c r="F126">
        <f t="shared" si="175"/>
        <v>0.15004614098191688</v>
      </c>
      <c r="G126">
        <f t="shared" si="176"/>
        <v>248.04253286351232</v>
      </c>
      <c r="H126">
        <f t="shared" si="177"/>
        <v>4.9009633849676337</v>
      </c>
      <c r="I126">
        <f t="shared" si="178"/>
        <v>2.3201915854145989</v>
      </c>
      <c r="J126">
        <f t="shared" si="179"/>
        <v>28.919660568237305</v>
      </c>
      <c r="K126" s="1">
        <v>6</v>
      </c>
      <c r="L126">
        <f t="shared" si="180"/>
        <v>1.4200000166893005</v>
      </c>
      <c r="M126" s="1">
        <v>1</v>
      </c>
      <c r="N126">
        <f t="shared" si="181"/>
        <v>2.8400000333786011</v>
      </c>
      <c r="O126" s="1">
        <v>33.120643615722656</v>
      </c>
      <c r="P126" s="1">
        <v>28.919660568237305</v>
      </c>
      <c r="Q126" s="1">
        <v>35.018966674804688</v>
      </c>
      <c r="R126" s="1">
        <v>399.392333984375</v>
      </c>
      <c r="S126" s="1">
        <v>384.315185546875</v>
      </c>
      <c r="T126" s="1">
        <v>18.19267463684082</v>
      </c>
      <c r="U126" s="1">
        <v>23.934879302978516</v>
      </c>
      <c r="V126" s="1">
        <v>25.14862060546875</v>
      </c>
      <c r="W126" s="1">
        <v>33.086349487304687</v>
      </c>
      <c r="X126" s="1">
        <v>499.84210205078125</v>
      </c>
      <c r="Y126" s="1">
        <v>1499.5491943359375</v>
      </c>
      <c r="Z126" s="1">
        <v>103.53470611572266</v>
      </c>
      <c r="AA126" s="1">
        <v>70.312545776367188</v>
      </c>
      <c r="AB126" s="1">
        <v>-1.9399726390838623</v>
      </c>
      <c r="AC126" s="1">
        <v>9.8016619682312012E-2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0.83307017008463535</v>
      </c>
      <c r="AL126">
        <f t="shared" si="183"/>
        <v>4.9009633849676337E-3</v>
      </c>
      <c r="AM126">
        <f t="shared" si="184"/>
        <v>302.06966056823728</v>
      </c>
      <c r="AN126">
        <f t="shared" si="185"/>
        <v>306.27064361572263</v>
      </c>
      <c r="AO126">
        <f t="shared" si="186"/>
        <v>239.92786573094418</v>
      </c>
      <c r="AP126">
        <f t="shared" si="187"/>
        <v>0.88071697505163371</v>
      </c>
      <c r="AQ126">
        <f t="shared" si="188"/>
        <v>4.0031138820570993</v>
      </c>
      <c r="AR126">
        <f t="shared" si="189"/>
        <v>56.933138145633599</v>
      </c>
      <c r="AS126">
        <f t="shared" si="190"/>
        <v>32.998258842655083</v>
      </c>
      <c r="AT126">
        <f t="shared" si="191"/>
        <v>31.02015209197998</v>
      </c>
      <c r="AU126">
        <f t="shared" si="192"/>
        <v>4.5165645828110108</v>
      </c>
      <c r="AV126">
        <f t="shared" si="193"/>
        <v>0.14251654340692949</v>
      </c>
      <c r="AW126">
        <f t="shared" si="194"/>
        <v>1.6829222966425004</v>
      </c>
      <c r="AX126">
        <f t="shared" si="195"/>
        <v>2.8336422861685104</v>
      </c>
      <c r="AY126">
        <f t="shared" si="196"/>
        <v>8.9720048240650066E-2</v>
      </c>
      <c r="AZ126">
        <f t="shared" si="197"/>
        <v>17.440501946451771</v>
      </c>
      <c r="BA126">
        <f t="shared" si="198"/>
        <v>0.64541434268477149</v>
      </c>
      <c r="BB126">
        <f t="shared" si="199"/>
        <v>42.629120874960634</v>
      </c>
      <c r="BC126">
        <f t="shared" si="200"/>
        <v>379.23994238583236</v>
      </c>
      <c r="BD126">
        <f t="shared" si="201"/>
        <v>1.2001450433897195E-2</v>
      </c>
    </row>
    <row r="127" spans="1:114" x14ac:dyDescent="0.25">
      <c r="A127" s="1">
        <v>100</v>
      </c>
      <c r="B127" s="1" t="s">
        <v>138</v>
      </c>
      <c r="C127" s="1">
        <v>2864.9999990835786</v>
      </c>
      <c r="D127" s="1">
        <v>0</v>
      </c>
      <c r="E127">
        <f t="shared" si="174"/>
        <v>10.746986442858471</v>
      </c>
      <c r="F127">
        <f t="shared" si="175"/>
        <v>0.15017628144950335</v>
      </c>
      <c r="G127">
        <f t="shared" si="176"/>
        <v>247.34206919804981</v>
      </c>
      <c r="H127">
        <f t="shared" si="177"/>
        <v>4.9034831848835658</v>
      </c>
      <c r="I127">
        <f t="shared" si="178"/>
        <v>2.3194688052929422</v>
      </c>
      <c r="J127">
        <f t="shared" si="179"/>
        <v>28.917802810668945</v>
      </c>
      <c r="K127" s="1">
        <v>6</v>
      </c>
      <c r="L127">
        <f t="shared" si="180"/>
        <v>1.4200000166893005</v>
      </c>
      <c r="M127" s="1">
        <v>1</v>
      </c>
      <c r="N127">
        <f t="shared" si="181"/>
        <v>2.8400000333786011</v>
      </c>
      <c r="O127" s="1">
        <v>33.121322631835938</v>
      </c>
      <c r="P127" s="1">
        <v>28.917802810668945</v>
      </c>
      <c r="Q127" s="1">
        <v>35.019287109375</v>
      </c>
      <c r="R127" s="1">
        <v>399.43463134765625</v>
      </c>
      <c r="S127" s="1">
        <v>384.2718505859375</v>
      </c>
      <c r="T127" s="1">
        <v>18.193792343139648</v>
      </c>
      <c r="U127" s="1">
        <v>23.939107894897461</v>
      </c>
      <c r="V127" s="1">
        <v>25.149127960205078</v>
      </c>
      <c r="W127" s="1">
        <v>33.090831756591797</v>
      </c>
      <c r="X127" s="1">
        <v>499.82614135742187</v>
      </c>
      <c r="Y127" s="1">
        <v>1499.524658203125</v>
      </c>
      <c r="Z127" s="1">
        <v>103.52442169189453</v>
      </c>
      <c r="AA127" s="1">
        <v>70.312332153320312</v>
      </c>
      <c r="AB127" s="1">
        <v>-1.9399726390838623</v>
      </c>
      <c r="AC127" s="1">
        <v>9.8016619682312012E-2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0.8330435689290363</v>
      </c>
      <c r="AL127">
        <f t="shared" si="183"/>
        <v>4.9034831848835661E-3</v>
      </c>
      <c r="AM127">
        <f t="shared" si="184"/>
        <v>302.06780281066892</v>
      </c>
      <c r="AN127">
        <f t="shared" si="185"/>
        <v>306.27132263183591</v>
      </c>
      <c r="AO127">
        <f t="shared" si="186"/>
        <v>239.92393994978192</v>
      </c>
      <c r="AP127">
        <f t="shared" si="187"/>
        <v>0.87972263318352972</v>
      </c>
      <c r="AQ127">
        <f t="shared" si="188"/>
        <v>4.0026833110531452</v>
      </c>
      <c r="AR127">
        <f t="shared" si="189"/>
        <v>56.927187428871669</v>
      </c>
      <c r="AS127">
        <f t="shared" si="190"/>
        <v>32.988079533974208</v>
      </c>
      <c r="AT127">
        <f t="shared" si="191"/>
        <v>31.019562721252441</v>
      </c>
      <c r="AU127">
        <f t="shared" si="192"/>
        <v>4.516412830704315</v>
      </c>
      <c r="AV127">
        <f t="shared" si="193"/>
        <v>0.14263394510025132</v>
      </c>
      <c r="AW127">
        <f t="shared" si="194"/>
        <v>1.6832145057602028</v>
      </c>
      <c r="AX127">
        <f t="shared" si="195"/>
        <v>2.8331983249441119</v>
      </c>
      <c r="AY127">
        <f t="shared" si="196"/>
        <v>8.979449492822808E-2</v>
      </c>
      <c r="AZ127">
        <f t="shared" si="197"/>
        <v>17.391197724942817</v>
      </c>
      <c r="BA127">
        <f t="shared" si="198"/>
        <v>0.64366429344460896</v>
      </c>
      <c r="BB127">
        <f t="shared" si="199"/>
        <v>42.643371300478975</v>
      </c>
      <c r="BC127">
        <f t="shared" si="200"/>
        <v>379.16324793546534</v>
      </c>
      <c r="BD127">
        <f t="shared" si="201"/>
        <v>1.2086818428194005E-2</v>
      </c>
    </row>
    <row r="128" spans="1:114" x14ac:dyDescent="0.25">
      <c r="A128" s="1">
        <v>101</v>
      </c>
      <c r="B128" s="1" t="s">
        <v>139</v>
      </c>
      <c r="C128" s="1">
        <v>2865.4999990724027</v>
      </c>
      <c r="D128" s="1">
        <v>0</v>
      </c>
      <c r="E128">
        <f t="shared" si="174"/>
        <v>10.724585176074504</v>
      </c>
      <c r="F128">
        <f t="shared" si="175"/>
        <v>0.15025656695501871</v>
      </c>
      <c r="G128">
        <f t="shared" si="176"/>
        <v>247.66425938863705</v>
      </c>
      <c r="H128">
        <f t="shared" si="177"/>
        <v>4.9060473339491333</v>
      </c>
      <c r="I128">
        <f t="shared" si="178"/>
        <v>2.3195120984085</v>
      </c>
      <c r="J128">
        <f t="shared" si="179"/>
        <v>28.918821334838867</v>
      </c>
      <c r="K128" s="1">
        <v>6</v>
      </c>
      <c r="L128">
        <f t="shared" si="180"/>
        <v>1.4200000166893005</v>
      </c>
      <c r="M128" s="1">
        <v>1</v>
      </c>
      <c r="N128">
        <f t="shared" si="181"/>
        <v>2.8400000333786011</v>
      </c>
      <c r="O128" s="1">
        <v>33.121593475341797</v>
      </c>
      <c r="P128" s="1">
        <v>28.918821334838867</v>
      </c>
      <c r="Q128" s="1">
        <v>35.018733978271484</v>
      </c>
      <c r="R128" s="1">
        <v>399.4302978515625</v>
      </c>
      <c r="S128" s="1">
        <v>384.2930908203125</v>
      </c>
      <c r="T128" s="1">
        <v>18.193387985229492</v>
      </c>
      <c r="U128" s="1">
        <v>23.941696166992188</v>
      </c>
      <c r="V128" s="1">
        <v>25.148349761962891</v>
      </c>
      <c r="W128" s="1">
        <v>33.094120025634766</v>
      </c>
      <c r="X128" s="1">
        <v>499.82583618164062</v>
      </c>
      <c r="Y128" s="1">
        <v>1499.5111083984375</v>
      </c>
      <c r="Z128" s="1">
        <v>103.50279235839844</v>
      </c>
      <c r="AA128" s="1">
        <v>70.312782287597656</v>
      </c>
      <c r="AB128" s="1">
        <v>-1.9399726390838623</v>
      </c>
      <c r="AC128" s="1">
        <v>9.8016619682312012E-2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0.83304306030273423</v>
      </c>
      <c r="AL128">
        <f t="shared" si="183"/>
        <v>4.9060473339491333E-3</v>
      </c>
      <c r="AM128">
        <f t="shared" si="184"/>
        <v>302.06882133483884</v>
      </c>
      <c r="AN128">
        <f t="shared" si="185"/>
        <v>306.27159347534177</v>
      </c>
      <c r="AO128">
        <f t="shared" si="186"/>
        <v>239.92177198108038</v>
      </c>
      <c r="AP128">
        <f t="shared" si="187"/>
        <v>0.87826035210546693</v>
      </c>
      <c r="AQ128">
        <f t="shared" si="188"/>
        <v>4.002919368594033</v>
      </c>
      <c r="AR128">
        <f t="shared" si="189"/>
        <v>56.930180236945347</v>
      </c>
      <c r="AS128">
        <f t="shared" si="190"/>
        <v>32.988484069953159</v>
      </c>
      <c r="AT128">
        <f t="shared" si="191"/>
        <v>31.020207405090332</v>
      </c>
      <c r="AU128">
        <f t="shared" si="192"/>
        <v>4.5165788251460732</v>
      </c>
      <c r="AV128">
        <f t="shared" si="193"/>
        <v>0.14270636677802082</v>
      </c>
      <c r="AW128">
        <f t="shared" si="194"/>
        <v>1.6834072701855329</v>
      </c>
      <c r="AX128">
        <f t="shared" si="195"/>
        <v>2.8331715549605403</v>
      </c>
      <c r="AY128">
        <f t="shared" si="196"/>
        <v>8.9840419361223223E-2</v>
      </c>
      <c r="AZ128">
        <f t="shared" si="197"/>
        <v>17.41396315081235</v>
      </c>
      <c r="BA128">
        <f t="shared" si="198"/>
        <v>0.64446711456605321</v>
      </c>
      <c r="BB128">
        <f t="shared" si="199"/>
        <v>42.647056312579487</v>
      </c>
      <c r="BC128">
        <f t="shared" si="200"/>
        <v>379.19513665920755</v>
      </c>
      <c r="BD128">
        <f t="shared" si="201"/>
        <v>1.2061652265971876E-2</v>
      </c>
    </row>
    <row r="129" spans="1:114" x14ac:dyDescent="0.25">
      <c r="A129" s="1">
        <v>102</v>
      </c>
      <c r="B129" s="1" t="s">
        <v>139</v>
      </c>
      <c r="C129" s="1">
        <v>2865.9999990612268</v>
      </c>
      <c r="D129" s="1">
        <v>0</v>
      </c>
      <c r="E129">
        <f t="shared" si="174"/>
        <v>10.82118946519145</v>
      </c>
      <c r="F129">
        <f t="shared" si="175"/>
        <v>0.15014458966581121</v>
      </c>
      <c r="G129">
        <f t="shared" si="176"/>
        <v>246.43818170482294</v>
      </c>
      <c r="H129">
        <f t="shared" si="177"/>
        <v>4.9043963291484411</v>
      </c>
      <c r="I129">
        <f t="shared" si="178"/>
        <v>2.3203447275921394</v>
      </c>
      <c r="J129">
        <f t="shared" si="179"/>
        <v>28.922174453735352</v>
      </c>
      <c r="K129" s="1">
        <v>6</v>
      </c>
      <c r="L129">
        <f t="shared" si="180"/>
        <v>1.4200000166893005</v>
      </c>
      <c r="M129" s="1">
        <v>1</v>
      </c>
      <c r="N129">
        <f t="shared" si="181"/>
        <v>2.8400000333786011</v>
      </c>
      <c r="O129" s="1">
        <v>33.122772216796875</v>
      </c>
      <c r="P129" s="1">
        <v>28.922174453735352</v>
      </c>
      <c r="Q129" s="1">
        <v>35.019351959228516</v>
      </c>
      <c r="R129" s="1">
        <v>399.45053100585937</v>
      </c>
      <c r="S129" s="1">
        <v>384.19866943359375</v>
      </c>
      <c r="T129" s="1">
        <v>18.194694519042969</v>
      </c>
      <c r="U129" s="1">
        <v>23.941074371337891</v>
      </c>
      <c r="V129" s="1">
        <v>25.148317337036133</v>
      </c>
      <c r="W129" s="1">
        <v>33.090839385986328</v>
      </c>
      <c r="X129" s="1">
        <v>499.82562255859375</v>
      </c>
      <c r="Y129" s="1">
        <v>1499.5400390625</v>
      </c>
      <c r="Z129" s="1">
        <v>103.50087738037109</v>
      </c>
      <c r="AA129" s="1">
        <v>70.312294006347656</v>
      </c>
      <c r="AB129" s="1">
        <v>-1.9399726390838623</v>
      </c>
      <c r="AC129" s="1">
        <v>9.8016619682312012E-2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0.83304270426432281</v>
      </c>
      <c r="AL129">
        <f t="shared" si="183"/>
        <v>4.9043963291484412E-3</v>
      </c>
      <c r="AM129">
        <f t="shared" si="184"/>
        <v>302.07217445373533</v>
      </c>
      <c r="AN129">
        <f t="shared" si="185"/>
        <v>306.27277221679685</v>
      </c>
      <c r="AO129">
        <f t="shared" si="186"/>
        <v>239.92640088722692</v>
      </c>
      <c r="AP129">
        <f t="shared" si="187"/>
        <v>0.87887140364139349</v>
      </c>
      <c r="AQ129">
        <f t="shared" si="188"/>
        <v>4.0036965876174841</v>
      </c>
      <c r="AR129">
        <f t="shared" si="189"/>
        <v>56.94162940062855</v>
      </c>
      <c r="AS129">
        <f t="shared" si="190"/>
        <v>33.000555029290659</v>
      </c>
      <c r="AT129">
        <f t="shared" si="191"/>
        <v>31.022473335266113</v>
      </c>
      <c r="AU129">
        <f t="shared" si="192"/>
        <v>4.5171623033946888</v>
      </c>
      <c r="AV129">
        <f t="shared" si="193"/>
        <v>0.14260535640191566</v>
      </c>
      <c r="AW129">
        <f t="shared" si="194"/>
        <v>1.6833518600253448</v>
      </c>
      <c r="AX129">
        <f t="shared" si="195"/>
        <v>2.8338104433693441</v>
      </c>
      <c r="AY129">
        <f t="shared" si="196"/>
        <v>8.9776366198818305E-2</v>
      </c>
      <c r="AZ129">
        <f t="shared" si="197"/>
        <v>17.327633886419235</v>
      </c>
      <c r="BA129">
        <f t="shared" si="198"/>
        <v>0.64143424043642661</v>
      </c>
      <c r="BB129">
        <f t="shared" si="199"/>
        <v>42.635134339686672</v>
      </c>
      <c r="BC129">
        <f t="shared" si="200"/>
        <v>379.05479422010325</v>
      </c>
      <c r="BD129">
        <f t="shared" si="201"/>
        <v>1.2171403016096484E-2</v>
      </c>
    </row>
    <row r="130" spans="1:114" x14ac:dyDescent="0.25">
      <c r="A130" s="1">
        <v>103</v>
      </c>
      <c r="B130" s="1" t="s">
        <v>140</v>
      </c>
      <c r="C130" s="1">
        <v>2866.499999050051</v>
      </c>
      <c r="D130" s="1">
        <v>0</v>
      </c>
      <c r="E130">
        <f t="shared" si="174"/>
        <v>10.770084100106004</v>
      </c>
      <c r="F130">
        <f t="shared" si="175"/>
        <v>0.15007684094959745</v>
      </c>
      <c r="G130">
        <f t="shared" si="176"/>
        <v>246.98664885820503</v>
      </c>
      <c r="H130">
        <f t="shared" si="177"/>
        <v>4.9031578721805982</v>
      </c>
      <c r="I130">
        <f t="shared" si="178"/>
        <v>2.3207307733437812</v>
      </c>
      <c r="J130">
        <f t="shared" si="179"/>
        <v>28.92350959777832</v>
      </c>
      <c r="K130" s="1">
        <v>6</v>
      </c>
      <c r="L130">
        <f t="shared" si="180"/>
        <v>1.4200000166893005</v>
      </c>
      <c r="M130" s="1">
        <v>1</v>
      </c>
      <c r="N130">
        <f t="shared" si="181"/>
        <v>2.8400000333786011</v>
      </c>
      <c r="O130" s="1">
        <v>33.124534606933594</v>
      </c>
      <c r="P130" s="1">
        <v>28.92350959777832</v>
      </c>
      <c r="Q130" s="1">
        <v>35.019142150878906</v>
      </c>
      <c r="R130" s="1">
        <v>399.43856811523437</v>
      </c>
      <c r="S130" s="1">
        <v>384.2491455078125</v>
      </c>
      <c r="T130" s="1">
        <v>18.195545196533203</v>
      </c>
      <c r="U130" s="1">
        <v>23.940170288085938</v>
      </c>
      <c r="V130" s="1">
        <v>25.146812438964844</v>
      </c>
      <c r="W130" s="1">
        <v>33.086063385009766</v>
      </c>
      <c r="X130" s="1">
        <v>499.85250854492187</v>
      </c>
      <c r="Y130" s="1">
        <v>1499.5670166015625</v>
      </c>
      <c r="Z130" s="1">
        <v>103.48114776611328</v>
      </c>
      <c r="AA130" s="1">
        <v>70.311752319335937</v>
      </c>
      <c r="AB130" s="1">
        <v>-1.9399726390838623</v>
      </c>
      <c r="AC130" s="1">
        <v>9.8016619682312012E-2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0.83308751424153638</v>
      </c>
      <c r="AL130">
        <f t="shared" si="183"/>
        <v>4.9031578721805986E-3</v>
      </c>
      <c r="AM130">
        <f t="shared" si="184"/>
        <v>302.0735095977783</v>
      </c>
      <c r="AN130">
        <f t="shared" si="185"/>
        <v>306.27453460693357</v>
      </c>
      <c r="AO130">
        <f t="shared" si="186"/>
        <v>239.93071729338044</v>
      </c>
      <c r="AP130">
        <f t="shared" si="187"/>
        <v>0.87963442231092592</v>
      </c>
      <c r="AQ130">
        <f t="shared" si="188"/>
        <v>4.0040060971224047</v>
      </c>
      <c r="AR130">
        <f t="shared" si="189"/>
        <v>56.946470042978738</v>
      </c>
      <c r="AS130">
        <f t="shared" si="190"/>
        <v>33.006299754892801</v>
      </c>
      <c r="AT130">
        <f t="shared" si="191"/>
        <v>31.024022102355957</v>
      </c>
      <c r="AU130">
        <f t="shared" si="192"/>
        <v>4.5175611495325478</v>
      </c>
      <c r="AV130">
        <f t="shared" si="193"/>
        <v>0.14254423923531168</v>
      </c>
      <c r="AW130">
        <f t="shared" si="194"/>
        <v>1.6832753237786238</v>
      </c>
      <c r="AX130">
        <f t="shared" si="195"/>
        <v>2.8342858257539243</v>
      </c>
      <c r="AY130">
        <f t="shared" si="196"/>
        <v>8.9737610621518485E-2</v>
      </c>
      <c r="AZ130">
        <f t="shared" si="197"/>
        <v>17.366064080700909</v>
      </c>
      <c r="BA130">
        <f t="shared" si="198"/>
        <v>0.64277735356260757</v>
      </c>
      <c r="BB130">
        <f t="shared" si="199"/>
        <v>42.628607776763836</v>
      </c>
      <c r="BC130">
        <f t="shared" si="200"/>
        <v>379.12956333729892</v>
      </c>
      <c r="BD130">
        <f t="shared" si="201"/>
        <v>1.2109677936608738E-2</v>
      </c>
    </row>
    <row r="131" spans="1:114" x14ac:dyDescent="0.25">
      <c r="A131" s="1">
        <v>104</v>
      </c>
      <c r="B131" s="1" t="s">
        <v>140</v>
      </c>
      <c r="C131" s="1">
        <v>2866.9999990388751</v>
      </c>
      <c r="D131" s="1">
        <v>0</v>
      </c>
      <c r="E131">
        <f t="shared" si="174"/>
        <v>10.746975546930136</v>
      </c>
      <c r="F131">
        <f t="shared" si="175"/>
        <v>0.15024855980896365</v>
      </c>
      <c r="G131">
        <f t="shared" si="176"/>
        <v>247.37426728027793</v>
      </c>
      <c r="H131">
        <f t="shared" si="177"/>
        <v>4.9089525418869693</v>
      </c>
      <c r="I131">
        <f t="shared" si="178"/>
        <v>2.3209214372278533</v>
      </c>
      <c r="J131">
        <f t="shared" si="179"/>
        <v>28.925849914550781</v>
      </c>
      <c r="K131" s="1">
        <v>6</v>
      </c>
      <c r="L131">
        <f t="shared" si="180"/>
        <v>1.4200000166893005</v>
      </c>
      <c r="M131" s="1">
        <v>1</v>
      </c>
      <c r="N131">
        <f t="shared" si="181"/>
        <v>2.8400000333786011</v>
      </c>
      <c r="O131" s="1">
        <v>33.125396728515625</v>
      </c>
      <c r="P131" s="1">
        <v>28.925849914550781</v>
      </c>
      <c r="Q131" s="1">
        <v>35.019668579101563</v>
      </c>
      <c r="R131" s="1">
        <v>399.4259033203125</v>
      </c>
      <c r="S131" s="1">
        <v>384.26071166992187</v>
      </c>
      <c r="T131" s="1">
        <v>18.193643569946289</v>
      </c>
      <c r="U131" s="1">
        <v>23.945318222045898</v>
      </c>
      <c r="V131" s="1">
        <v>25.142814636230469</v>
      </c>
      <c r="W131" s="1">
        <v>33.091377258300781</v>
      </c>
      <c r="X131" s="1">
        <v>499.82723999023437</v>
      </c>
      <c r="Y131" s="1">
        <v>1499.591796875</v>
      </c>
      <c r="Z131" s="1">
        <v>103.48237609863281</v>
      </c>
      <c r="AA131" s="1">
        <v>70.311332702636719</v>
      </c>
      <c r="AB131" s="1">
        <v>-1.9399726390838623</v>
      </c>
      <c r="AC131" s="1">
        <v>9.8016619682312012E-2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0.83304539998372396</v>
      </c>
      <c r="AL131">
        <f t="shared" si="183"/>
        <v>4.9089525418869696E-3</v>
      </c>
      <c r="AM131">
        <f t="shared" si="184"/>
        <v>302.07584991455076</v>
      </c>
      <c r="AN131">
        <f t="shared" si="185"/>
        <v>306.2753967285156</v>
      </c>
      <c r="AO131">
        <f t="shared" si="186"/>
        <v>239.93468213704182</v>
      </c>
      <c r="AP131">
        <f t="shared" si="187"/>
        <v>0.87646533769420076</v>
      </c>
      <c r="AQ131">
        <f t="shared" si="188"/>
        <v>4.0045486734086317</v>
      </c>
      <c r="AR131">
        <f t="shared" si="189"/>
        <v>56.954526667056882</v>
      </c>
      <c r="AS131">
        <f t="shared" si="190"/>
        <v>33.009208445010984</v>
      </c>
      <c r="AT131">
        <f t="shared" si="191"/>
        <v>31.025623321533203</v>
      </c>
      <c r="AU131">
        <f t="shared" si="192"/>
        <v>4.5179735356401238</v>
      </c>
      <c r="AV131">
        <f t="shared" si="193"/>
        <v>0.14269914409279288</v>
      </c>
      <c r="AW131">
        <f t="shared" si="194"/>
        <v>1.6836272361807787</v>
      </c>
      <c r="AX131">
        <f t="shared" si="195"/>
        <v>2.8343462994593454</v>
      </c>
      <c r="AY131">
        <f t="shared" si="196"/>
        <v>8.9835839257080122E-2</v>
      </c>
      <c r="AZ131">
        <f t="shared" si="197"/>
        <v>17.3932144088146</v>
      </c>
      <c r="BA131">
        <f t="shared" si="198"/>
        <v>0.64376674421186009</v>
      </c>
      <c r="BB131">
        <f t="shared" si="199"/>
        <v>42.634567957604254</v>
      </c>
      <c r="BC131">
        <f t="shared" si="200"/>
        <v>379.15211419885219</v>
      </c>
      <c r="BD131">
        <f t="shared" si="201"/>
        <v>1.2084665814470383E-2</v>
      </c>
    </row>
    <row r="132" spans="1:114" x14ac:dyDescent="0.25">
      <c r="A132" s="1">
        <v>105</v>
      </c>
      <c r="B132" s="1" t="s">
        <v>141</v>
      </c>
      <c r="C132" s="1">
        <v>2867.4999990276992</v>
      </c>
      <c r="D132" s="1">
        <v>0</v>
      </c>
      <c r="E132">
        <f t="shared" si="174"/>
        <v>10.768240091316841</v>
      </c>
      <c r="F132">
        <f t="shared" si="175"/>
        <v>0.15026394572475463</v>
      </c>
      <c r="G132">
        <f t="shared" si="176"/>
        <v>247.10926095207046</v>
      </c>
      <c r="H132">
        <f t="shared" si="177"/>
        <v>4.9105648640588466</v>
      </c>
      <c r="I132">
        <f t="shared" si="178"/>
        <v>2.3214532566381063</v>
      </c>
      <c r="J132">
        <f t="shared" si="179"/>
        <v>28.928506851196289</v>
      </c>
      <c r="K132" s="1">
        <v>6</v>
      </c>
      <c r="L132">
        <f t="shared" si="180"/>
        <v>1.4200000166893005</v>
      </c>
      <c r="M132" s="1">
        <v>1</v>
      </c>
      <c r="N132">
        <f t="shared" si="181"/>
        <v>2.8400000333786011</v>
      </c>
      <c r="O132" s="1">
        <v>33.126415252685547</v>
      </c>
      <c r="P132" s="1">
        <v>28.928506851196289</v>
      </c>
      <c r="Q132" s="1">
        <v>35.019439697265625</v>
      </c>
      <c r="R132" s="1">
        <v>399.40704345703125</v>
      </c>
      <c r="S132" s="1">
        <v>384.2161865234375</v>
      </c>
      <c r="T132" s="1">
        <v>18.193016052246094</v>
      </c>
      <c r="U132" s="1">
        <v>23.946443557739258</v>
      </c>
      <c r="V132" s="1">
        <v>25.140588760375977</v>
      </c>
      <c r="W132" s="1">
        <v>33.091144561767578</v>
      </c>
      <c r="X132" s="1">
        <v>499.8385009765625</v>
      </c>
      <c r="Y132" s="1">
        <v>1499.5958251953125</v>
      </c>
      <c r="Z132" s="1">
        <v>103.47227478027344</v>
      </c>
      <c r="AA132" s="1">
        <v>70.311546325683594</v>
      </c>
      <c r="AB132" s="1">
        <v>-1.9399726390838623</v>
      </c>
      <c r="AC132" s="1">
        <v>9.8016619682312012E-2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0.83306416829427077</v>
      </c>
      <c r="AL132">
        <f t="shared" si="183"/>
        <v>4.9105648640588462E-3</v>
      </c>
      <c r="AM132">
        <f t="shared" si="184"/>
        <v>302.07850685119627</v>
      </c>
      <c r="AN132">
        <f t="shared" si="185"/>
        <v>306.27641525268552</v>
      </c>
      <c r="AO132">
        <f t="shared" si="186"/>
        <v>239.93532666827741</v>
      </c>
      <c r="AP132">
        <f t="shared" si="187"/>
        <v>0.87540857680223694</v>
      </c>
      <c r="AQ132">
        <f t="shared" si="188"/>
        <v>4.0051647321834576</v>
      </c>
      <c r="AR132">
        <f t="shared" si="189"/>
        <v>56.963115469420991</v>
      </c>
      <c r="AS132">
        <f t="shared" si="190"/>
        <v>33.016671911681733</v>
      </c>
      <c r="AT132">
        <f t="shared" si="191"/>
        <v>31.027461051940918</v>
      </c>
      <c r="AU132">
        <f t="shared" si="192"/>
        <v>4.5184468744606701</v>
      </c>
      <c r="AV132">
        <f t="shared" si="193"/>
        <v>0.14271302261476804</v>
      </c>
      <c r="AW132">
        <f t="shared" si="194"/>
        <v>1.6837114755453513</v>
      </c>
      <c r="AX132">
        <f t="shared" si="195"/>
        <v>2.8347353989153188</v>
      </c>
      <c r="AY132">
        <f t="shared" si="196"/>
        <v>8.9844640014078825E-2</v>
      </c>
      <c r="AZ132">
        <f t="shared" si="197"/>
        <v>17.374634248936939</v>
      </c>
      <c r="BA132">
        <f t="shared" si="198"/>
        <v>0.64315161520920616</v>
      </c>
      <c r="BB132">
        <f t="shared" si="199"/>
        <v>42.630253696384301</v>
      </c>
      <c r="BC132">
        <f t="shared" si="200"/>
        <v>379.09748090638732</v>
      </c>
      <c r="BD132">
        <f t="shared" si="201"/>
        <v>1.2109096738360279E-2</v>
      </c>
      <c r="BE132">
        <f>AVERAGE(E118:E132)</f>
        <v>10.773494467680475</v>
      </c>
      <c r="BF132">
        <f>AVERAGE(O118:O132)</f>
        <v>33.119920094807945</v>
      </c>
      <c r="BG132">
        <f>AVERAGE(P118:P132)</f>
        <v>28.918474197387695</v>
      </c>
      <c r="BH132" t="e">
        <f>AVERAGE(B118:B132)</f>
        <v>#DIV/0!</v>
      </c>
      <c r="BI132">
        <f t="shared" ref="BI132:DJ132" si="202">AVERAGE(C118:C132)</f>
        <v>2864.0333324385188</v>
      </c>
      <c r="BJ132">
        <f t="shared" si="202"/>
        <v>0</v>
      </c>
      <c r="BK132">
        <f t="shared" si="202"/>
        <v>10.773494467680475</v>
      </c>
      <c r="BL132">
        <f t="shared" si="202"/>
        <v>0.15000947088595715</v>
      </c>
      <c r="BM132">
        <f t="shared" si="202"/>
        <v>246.86232154168911</v>
      </c>
      <c r="BN132">
        <f t="shared" si="202"/>
        <v>4.8995159452798207</v>
      </c>
      <c r="BO132">
        <f t="shared" si="202"/>
        <v>2.3200448889427219</v>
      </c>
      <c r="BP132">
        <f t="shared" si="202"/>
        <v>28.918474197387695</v>
      </c>
      <c r="BQ132">
        <f t="shared" si="202"/>
        <v>6</v>
      </c>
      <c r="BR132">
        <f t="shared" si="202"/>
        <v>1.4200000166893005</v>
      </c>
      <c r="BS132">
        <f t="shared" si="202"/>
        <v>1</v>
      </c>
      <c r="BT132">
        <f t="shared" si="202"/>
        <v>2.8400000333786011</v>
      </c>
      <c r="BU132">
        <f t="shared" si="202"/>
        <v>33.119920094807945</v>
      </c>
      <c r="BV132">
        <f t="shared" si="202"/>
        <v>28.918474197387695</v>
      </c>
      <c r="BW132">
        <f t="shared" si="202"/>
        <v>35.0190434773763</v>
      </c>
      <c r="BX132">
        <f t="shared" si="202"/>
        <v>399.39643758138021</v>
      </c>
      <c r="BY132">
        <f t="shared" si="202"/>
        <v>384.20480143229167</v>
      </c>
      <c r="BZ132">
        <f t="shared" si="202"/>
        <v>18.192701975504558</v>
      </c>
      <c r="CA132">
        <f t="shared" si="202"/>
        <v>23.933125050862632</v>
      </c>
      <c r="CB132">
        <f t="shared" si="202"/>
        <v>25.149608357747397</v>
      </c>
      <c r="CC132">
        <f t="shared" si="202"/>
        <v>33.085173034667967</v>
      </c>
      <c r="CD132">
        <f t="shared" si="202"/>
        <v>499.85047810872396</v>
      </c>
      <c r="CE132">
        <f t="shared" si="202"/>
        <v>1499.5635904947917</v>
      </c>
      <c r="CF132">
        <f t="shared" si="202"/>
        <v>103.39312438964843</v>
      </c>
      <c r="CG132">
        <f t="shared" si="202"/>
        <v>70.312346394856775</v>
      </c>
      <c r="CH132">
        <f t="shared" si="202"/>
        <v>-1.9399726390838623</v>
      </c>
      <c r="CI132">
        <f t="shared" si="202"/>
        <v>9.8016619682312012E-2</v>
      </c>
      <c r="CJ132">
        <f t="shared" si="202"/>
        <v>1</v>
      </c>
      <c r="CK132">
        <f t="shared" si="202"/>
        <v>-0.21956524252891541</v>
      </c>
      <c r="CL132">
        <f t="shared" si="202"/>
        <v>2.737391471862793</v>
      </c>
      <c r="CM132">
        <f t="shared" si="202"/>
        <v>1</v>
      </c>
      <c r="CN132">
        <f t="shared" si="202"/>
        <v>0</v>
      </c>
      <c r="CO132">
        <f t="shared" si="202"/>
        <v>0.15999999642372131</v>
      </c>
      <c r="CP132">
        <f t="shared" si="202"/>
        <v>111115</v>
      </c>
      <c r="CQ132">
        <f t="shared" si="202"/>
        <v>0.83308413018120642</v>
      </c>
      <c r="CR132">
        <f t="shared" si="202"/>
        <v>4.8995159452798216E-3</v>
      </c>
      <c r="CS132">
        <f t="shared" si="202"/>
        <v>302.06847419738767</v>
      </c>
      <c r="CT132">
        <f t="shared" si="202"/>
        <v>306.26992009480796</v>
      </c>
      <c r="CU132">
        <f t="shared" si="202"/>
        <v>239.93016911630937</v>
      </c>
      <c r="CV132">
        <f t="shared" si="202"/>
        <v>0.88155823130152566</v>
      </c>
      <c r="CW132">
        <f t="shared" si="202"/>
        <v>4.002839065742152</v>
      </c>
      <c r="CX132">
        <f t="shared" si="202"/>
        <v>56.929391133877111</v>
      </c>
      <c r="CY132">
        <f t="shared" si="202"/>
        <v>32.996266083014476</v>
      </c>
      <c r="CZ132">
        <f t="shared" si="202"/>
        <v>31.01919714609782</v>
      </c>
      <c r="DA132">
        <f t="shared" si="202"/>
        <v>4.5163188189804035</v>
      </c>
      <c r="DB132">
        <f t="shared" si="202"/>
        <v>0.14248345175846169</v>
      </c>
      <c r="DC132">
        <f t="shared" si="202"/>
        <v>1.6827941767994303</v>
      </c>
      <c r="DD132">
        <f t="shared" si="202"/>
        <v>2.8335246421809739</v>
      </c>
      <c r="DE132">
        <f t="shared" si="202"/>
        <v>8.9699065144591666E-2</v>
      </c>
      <c r="DF132">
        <f t="shared" si="202"/>
        <v>17.357469098159573</v>
      </c>
      <c r="DG132">
        <f t="shared" si="202"/>
        <v>0.64252756107186915</v>
      </c>
      <c r="DH132">
        <f t="shared" si="202"/>
        <v>42.62827005970226</v>
      </c>
      <c r="DI132">
        <f t="shared" si="202"/>
        <v>379.08359813636559</v>
      </c>
      <c r="DJ132">
        <f t="shared" si="202"/>
        <v>1.2114901077890794E-2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stm-pcup1_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2015-06-28T23:55:16Z</dcterms:created>
  <dcterms:modified xsi:type="dcterms:W3CDTF">2015-07-22T14:54:36Z</dcterms:modified>
</cp:coreProperties>
</file>