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5200" windowHeight="12135"/>
  </bookViews>
  <sheets>
    <sheet name="stm-pcup2_" sheetId="1" r:id="rId1"/>
  </sheets>
  <calcPr calcId="152511"/>
</workbook>
</file>

<file path=xl/calcChain.xml><?xml version="1.0" encoding="utf-8"?>
<calcChain xmlns="http://schemas.openxmlformats.org/spreadsheetml/2006/main">
  <c r="DJ134" i="1" l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 l="1"/>
  <c r="BF30" i="1"/>
  <c r="BG48" i="1"/>
  <c r="BF48" i="1"/>
  <c r="BG66" i="1"/>
  <c r="BF66" i="1"/>
  <c r="BG83" i="1"/>
  <c r="BF83" i="1"/>
  <c r="BG100" i="1"/>
  <c r="BF100" i="1"/>
  <c r="BG117" i="1"/>
  <c r="BF117" i="1"/>
  <c r="BG134" i="1"/>
  <c r="BF134" i="1"/>
  <c r="L16" i="1" l="1"/>
  <c r="N16" i="1" s="1"/>
  <c r="AK16" i="1"/>
  <c r="AL16" i="1" s="1"/>
  <c r="AM16" i="1"/>
  <c r="AN16" i="1"/>
  <c r="AO16" i="1"/>
  <c r="AP16" i="1" s="1"/>
  <c r="J16" i="1" s="1"/>
  <c r="AQ16" i="1" s="1"/>
  <c r="AT16" i="1"/>
  <c r="AU16" i="1"/>
  <c r="AW16" i="1"/>
  <c r="L17" i="1"/>
  <c r="N17" i="1" s="1"/>
  <c r="AK17" i="1"/>
  <c r="AL17" i="1" s="1"/>
  <c r="AM17" i="1"/>
  <c r="AN17" i="1"/>
  <c r="AO17" i="1"/>
  <c r="AP17" i="1" s="1"/>
  <c r="J17" i="1" s="1"/>
  <c r="AQ17" i="1" s="1"/>
  <c r="AT17" i="1"/>
  <c r="AU17" i="1"/>
  <c r="AW17" i="1"/>
  <c r="L18" i="1"/>
  <c r="N18" i="1" s="1"/>
  <c r="AK18" i="1"/>
  <c r="AL18" i="1" s="1"/>
  <c r="AM18" i="1"/>
  <c r="AN18" i="1"/>
  <c r="AO18" i="1"/>
  <c r="AT18" i="1"/>
  <c r="AU18" i="1" s="1"/>
  <c r="AX18" i="1" s="1"/>
  <c r="AW18" i="1"/>
  <c r="L19" i="1"/>
  <c r="N19" i="1" s="1"/>
  <c r="AK19" i="1"/>
  <c r="AL19" i="1" s="1"/>
  <c r="AM19" i="1"/>
  <c r="AN19" i="1"/>
  <c r="AO19" i="1"/>
  <c r="AP19" i="1" s="1"/>
  <c r="J19" i="1" s="1"/>
  <c r="AQ19" i="1" s="1"/>
  <c r="AT19" i="1"/>
  <c r="AU19" i="1" s="1"/>
  <c r="AX19" i="1" s="1"/>
  <c r="AW19" i="1"/>
  <c r="L20" i="1"/>
  <c r="N20" i="1" s="1"/>
  <c r="AK20" i="1"/>
  <c r="AL20" i="1" s="1"/>
  <c r="AM20" i="1"/>
  <c r="AN20" i="1"/>
  <c r="AO20" i="1"/>
  <c r="AP20" i="1" s="1"/>
  <c r="J20" i="1" s="1"/>
  <c r="AQ20" i="1" s="1"/>
  <c r="AT20" i="1"/>
  <c r="AU20" i="1"/>
  <c r="AW20" i="1"/>
  <c r="L21" i="1"/>
  <c r="N21" i="1" s="1"/>
  <c r="AK21" i="1"/>
  <c r="AL21" i="1" s="1"/>
  <c r="AM21" i="1"/>
  <c r="AN21" i="1"/>
  <c r="AO21" i="1"/>
  <c r="AP21" i="1" s="1"/>
  <c r="J21" i="1" s="1"/>
  <c r="AQ21" i="1" s="1"/>
  <c r="AT21" i="1"/>
  <c r="AU21" i="1"/>
  <c r="AW21" i="1"/>
  <c r="L22" i="1"/>
  <c r="N22" i="1" s="1"/>
  <c r="AK22" i="1"/>
  <c r="AL22" i="1" s="1"/>
  <c r="AM22" i="1"/>
  <c r="AN22" i="1"/>
  <c r="AO22" i="1"/>
  <c r="AP22" i="1" s="1"/>
  <c r="J22" i="1" s="1"/>
  <c r="AQ22" i="1" s="1"/>
  <c r="AT22" i="1"/>
  <c r="AU22" i="1"/>
  <c r="AW22" i="1"/>
  <c r="L23" i="1"/>
  <c r="N23" i="1" s="1"/>
  <c r="AK23" i="1"/>
  <c r="AM23" i="1"/>
  <c r="AN23" i="1"/>
  <c r="AO23" i="1"/>
  <c r="AT23" i="1"/>
  <c r="AU23" i="1" s="1"/>
  <c r="AX23" i="1" s="1"/>
  <c r="AW23" i="1"/>
  <c r="L24" i="1"/>
  <c r="N24" i="1" s="1"/>
  <c r="AK24" i="1"/>
  <c r="AL24" i="1" s="1"/>
  <c r="AM24" i="1"/>
  <c r="AN24" i="1"/>
  <c r="AO24" i="1"/>
  <c r="AP24" i="1" s="1"/>
  <c r="J24" i="1" s="1"/>
  <c r="AQ24" i="1" s="1"/>
  <c r="AT24" i="1"/>
  <c r="AU24" i="1" s="1"/>
  <c r="AX24" i="1" s="1"/>
  <c r="AW24" i="1"/>
  <c r="L25" i="1"/>
  <c r="N25" i="1" s="1"/>
  <c r="AK25" i="1"/>
  <c r="AL25" i="1" s="1"/>
  <c r="AM25" i="1"/>
  <c r="AN25" i="1"/>
  <c r="AO25" i="1"/>
  <c r="AP25" i="1" s="1"/>
  <c r="J25" i="1" s="1"/>
  <c r="AQ25" i="1" s="1"/>
  <c r="AT25" i="1"/>
  <c r="AU25" i="1"/>
  <c r="AW25" i="1"/>
  <c r="L26" i="1"/>
  <c r="N26" i="1" s="1"/>
  <c r="AK26" i="1"/>
  <c r="AL26" i="1" s="1"/>
  <c r="AM26" i="1"/>
  <c r="AN26" i="1"/>
  <c r="AO26" i="1"/>
  <c r="AP26" i="1" s="1"/>
  <c r="J26" i="1" s="1"/>
  <c r="AQ26" i="1" s="1"/>
  <c r="AT26" i="1"/>
  <c r="AU26" i="1"/>
  <c r="AW26" i="1"/>
  <c r="L27" i="1"/>
  <c r="N27" i="1" s="1"/>
  <c r="AK27" i="1"/>
  <c r="AL27" i="1" s="1"/>
  <c r="H27" i="1" s="1"/>
  <c r="AM27" i="1"/>
  <c r="AN27" i="1"/>
  <c r="AO27" i="1"/>
  <c r="AP27" i="1" s="1"/>
  <c r="J27" i="1" s="1"/>
  <c r="AQ27" i="1" s="1"/>
  <c r="AT27" i="1"/>
  <c r="AU27" i="1"/>
  <c r="AW27" i="1"/>
  <c r="L28" i="1"/>
  <c r="N28" i="1" s="1"/>
  <c r="AK28" i="1"/>
  <c r="AL28" i="1" s="1"/>
  <c r="AM28" i="1"/>
  <c r="AN28" i="1"/>
  <c r="AO28" i="1"/>
  <c r="AT28" i="1"/>
  <c r="AU28" i="1" s="1"/>
  <c r="AX28" i="1" s="1"/>
  <c r="AW28" i="1"/>
  <c r="L29" i="1"/>
  <c r="N29" i="1" s="1"/>
  <c r="AK29" i="1"/>
  <c r="AL29" i="1" s="1"/>
  <c r="AM29" i="1"/>
  <c r="AN29" i="1"/>
  <c r="AO29" i="1"/>
  <c r="AP29" i="1" s="1"/>
  <c r="J29" i="1" s="1"/>
  <c r="AQ29" i="1" s="1"/>
  <c r="AT29" i="1"/>
  <c r="AU29" i="1" s="1"/>
  <c r="AX29" i="1" s="1"/>
  <c r="AW29" i="1"/>
  <c r="L30" i="1"/>
  <c r="N30" i="1" s="1"/>
  <c r="AK30" i="1"/>
  <c r="AL30" i="1" s="1"/>
  <c r="AM30" i="1"/>
  <c r="AN30" i="1"/>
  <c r="AO30" i="1"/>
  <c r="AP30" i="1" s="1"/>
  <c r="J30" i="1" s="1"/>
  <c r="AQ30" i="1" s="1"/>
  <c r="AT30" i="1"/>
  <c r="AU30" i="1"/>
  <c r="AW30" i="1"/>
  <c r="L34" i="1"/>
  <c r="N34" i="1" s="1"/>
  <c r="AK34" i="1"/>
  <c r="AL34" i="1" s="1"/>
  <c r="AM34" i="1"/>
  <c r="AN34" i="1"/>
  <c r="AO34" i="1"/>
  <c r="AP34" i="1" s="1"/>
  <c r="J34" i="1" s="1"/>
  <c r="AQ34" i="1" s="1"/>
  <c r="AT34" i="1"/>
  <c r="AU34" i="1"/>
  <c r="AW34" i="1"/>
  <c r="L35" i="1"/>
  <c r="N35" i="1" s="1"/>
  <c r="AK35" i="1"/>
  <c r="AL35" i="1" s="1"/>
  <c r="AM35" i="1"/>
  <c r="AN35" i="1"/>
  <c r="AO35" i="1"/>
  <c r="AP35" i="1" s="1"/>
  <c r="J35" i="1" s="1"/>
  <c r="AQ35" i="1" s="1"/>
  <c r="AT35" i="1"/>
  <c r="AU35" i="1"/>
  <c r="AW35" i="1"/>
  <c r="L36" i="1"/>
  <c r="N36" i="1" s="1"/>
  <c r="AK36" i="1"/>
  <c r="AL36" i="1" s="1"/>
  <c r="AM36" i="1"/>
  <c r="AN36" i="1"/>
  <c r="AO36" i="1"/>
  <c r="AT36" i="1"/>
  <c r="AU36" i="1" s="1"/>
  <c r="AX36" i="1" s="1"/>
  <c r="AW36" i="1"/>
  <c r="L37" i="1"/>
  <c r="N37" i="1" s="1"/>
  <c r="AK37" i="1"/>
  <c r="AL37" i="1" s="1"/>
  <c r="AM37" i="1"/>
  <c r="AN37" i="1"/>
  <c r="AO37" i="1"/>
  <c r="AP37" i="1" s="1"/>
  <c r="J37" i="1" s="1"/>
  <c r="AQ37" i="1" s="1"/>
  <c r="AT37" i="1"/>
  <c r="AU37" i="1" s="1"/>
  <c r="AX37" i="1" s="1"/>
  <c r="AW37" i="1"/>
  <c r="L38" i="1"/>
  <c r="N38" i="1" s="1"/>
  <c r="AK38" i="1"/>
  <c r="AL38" i="1" s="1"/>
  <c r="AM38" i="1"/>
  <c r="AN38" i="1"/>
  <c r="AO38" i="1"/>
  <c r="AP38" i="1" s="1"/>
  <c r="J38" i="1" s="1"/>
  <c r="AQ38" i="1" s="1"/>
  <c r="AT38" i="1"/>
  <c r="AU38" i="1"/>
  <c r="AW38" i="1"/>
  <c r="L39" i="1"/>
  <c r="N39" i="1" s="1"/>
  <c r="AK39" i="1"/>
  <c r="AL39" i="1" s="1"/>
  <c r="AM39" i="1"/>
  <c r="AN39" i="1"/>
  <c r="AO39" i="1"/>
  <c r="AP39" i="1" s="1"/>
  <c r="J39" i="1" s="1"/>
  <c r="AQ39" i="1" s="1"/>
  <c r="AT39" i="1"/>
  <c r="AU39" i="1"/>
  <c r="AW39" i="1"/>
  <c r="L40" i="1"/>
  <c r="N40" i="1" s="1"/>
  <c r="AK40" i="1"/>
  <c r="AL40" i="1" s="1"/>
  <c r="AM40" i="1"/>
  <c r="AN40" i="1"/>
  <c r="AO40" i="1"/>
  <c r="AP40" i="1" s="1"/>
  <c r="J40" i="1" s="1"/>
  <c r="AQ40" i="1" s="1"/>
  <c r="AT40" i="1"/>
  <c r="AU40" i="1"/>
  <c r="AW40" i="1"/>
  <c r="L41" i="1"/>
  <c r="N41" i="1" s="1"/>
  <c r="AK41" i="1"/>
  <c r="AL41" i="1" s="1"/>
  <c r="AM41" i="1"/>
  <c r="AN41" i="1"/>
  <c r="AO41" i="1"/>
  <c r="AT41" i="1"/>
  <c r="AU41" i="1" s="1"/>
  <c r="AX41" i="1" s="1"/>
  <c r="AW41" i="1"/>
  <c r="L42" i="1"/>
  <c r="N42" i="1" s="1"/>
  <c r="AK42" i="1"/>
  <c r="AL42" i="1" s="1"/>
  <c r="H42" i="1" s="1"/>
  <c r="AM42" i="1"/>
  <c r="AN42" i="1"/>
  <c r="AO42" i="1"/>
  <c r="AP42" i="1" s="1"/>
  <c r="J42" i="1" s="1"/>
  <c r="AQ42" i="1" s="1"/>
  <c r="AT42" i="1"/>
  <c r="AU42" i="1" s="1"/>
  <c r="AX42" i="1" s="1"/>
  <c r="AW42" i="1"/>
  <c r="L43" i="1"/>
  <c r="N43" i="1" s="1"/>
  <c r="AK43" i="1"/>
  <c r="AL43" i="1" s="1"/>
  <c r="AM43" i="1"/>
  <c r="AN43" i="1"/>
  <c r="AO43" i="1"/>
  <c r="AP43" i="1" s="1"/>
  <c r="J43" i="1" s="1"/>
  <c r="AQ43" i="1" s="1"/>
  <c r="AT43" i="1"/>
  <c r="AU43" i="1"/>
  <c r="AW43" i="1"/>
  <c r="L44" i="1"/>
  <c r="N44" i="1" s="1"/>
  <c r="AK44" i="1"/>
  <c r="AL44" i="1" s="1"/>
  <c r="AM44" i="1"/>
  <c r="AN44" i="1"/>
  <c r="AO44" i="1"/>
  <c r="AP44" i="1" s="1"/>
  <c r="J44" i="1" s="1"/>
  <c r="AQ44" i="1" s="1"/>
  <c r="AT44" i="1"/>
  <c r="AU44" i="1"/>
  <c r="AW44" i="1"/>
  <c r="L45" i="1"/>
  <c r="N45" i="1" s="1"/>
  <c r="AK45" i="1"/>
  <c r="AL45" i="1" s="1"/>
  <c r="AM45" i="1"/>
  <c r="AN45" i="1"/>
  <c r="AO45" i="1"/>
  <c r="AP45" i="1" s="1"/>
  <c r="J45" i="1" s="1"/>
  <c r="AQ45" i="1" s="1"/>
  <c r="AT45" i="1"/>
  <c r="AU45" i="1"/>
  <c r="AW45" i="1"/>
  <c r="L46" i="1"/>
  <c r="N46" i="1" s="1"/>
  <c r="AK46" i="1"/>
  <c r="AL46" i="1" s="1"/>
  <c r="AM46" i="1"/>
  <c r="AN46" i="1"/>
  <c r="AO46" i="1"/>
  <c r="AT46" i="1"/>
  <c r="AU46" i="1" s="1"/>
  <c r="AX46" i="1" s="1"/>
  <c r="AW46" i="1"/>
  <c r="L47" i="1"/>
  <c r="N47" i="1" s="1"/>
  <c r="AK47" i="1"/>
  <c r="AL47" i="1" s="1"/>
  <c r="AM47" i="1"/>
  <c r="AN47" i="1"/>
  <c r="AO47" i="1"/>
  <c r="AP47" i="1" s="1"/>
  <c r="J47" i="1" s="1"/>
  <c r="AQ47" i="1" s="1"/>
  <c r="AT47" i="1"/>
  <c r="AU47" i="1" s="1"/>
  <c r="AX47" i="1" s="1"/>
  <c r="AW47" i="1"/>
  <c r="L48" i="1"/>
  <c r="N48" i="1" s="1"/>
  <c r="AK48" i="1"/>
  <c r="AL48" i="1" s="1"/>
  <c r="AM48" i="1"/>
  <c r="AN48" i="1"/>
  <c r="AO48" i="1"/>
  <c r="AP48" i="1" s="1"/>
  <c r="J48" i="1" s="1"/>
  <c r="AQ48" i="1" s="1"/>
  <c r="AT48" i="1"/>
  <c r="AU48" i="1"/>
  <c r="AW48" i="1"/>
  <c r="L52" i="1"/>
  <c r="N52" i="1" s="1"/>
  <c r="AK52" i="1"/>
  <c r="AL52" i="1" s="1"/>
  <c r="AM52" i="1"/>
  <c r="AN52" i="1"/>
  <c r="AO52" i="1"/>
  <c r="AP52" i="1" s="1"/>
  <c r="J52" i="1" s="1"/>
  <c r="AQ52" i="1" s="1"/>
  <c r="AT52" i="1"/>
  <c r="AU52" i="1"/>
  <c r="AW52" i="1"/>
  <c r="L53" i="1"/>
  <c r="N53" i="1" s="1"/>
  <c r="AK53" i="1"/>
  <c r="AL53" i="1" s="1"/>
  <c r="H53" i="1" s="1"/>
  <c r="AM53" i="1"/>
  <c r="AN53" i="1"/>
  <c r="AO53" i="1"/>
  <c r="AP53" i="1" s="1"/>
  <c r="J53" i="1" s="1"/>
  <c r="AQ53" i="1" s="1"/>
  <c r="AT53" i="1"/>
  <c r="AU53" i="1"/>
  <c r="AW53" i="1"/>
  <c r="L54" i="1"/>
  <c r="N54" i="1"/>
  <c r="AK54" i="1"/>
  <c r="E54" i="1" s="1"/>
  <c r="AM54" i="1"/>
  <c r="AN54" i="1"/>
  <c r="AO54" i="1"/>
  <c r="AT54" i="1"/>
  <c r="AU54" i="1" s="1"/>
  <c r="AW54" i="1"/>
  <c r="AX54" i="1"/>
  <c r="L55" i="1"/>
  <c r="N55" i="1"/>
  <c r="AK55" i="1"/>
  <c r="E55" i="1" s="1"/>
  <c r="AL55" i="1"/>
  <c r="AM55" i="1"/>
  <c r="AN55" i="1"/>
  <c r="AO55" i="1"/>
  <c r="AP55" i="1"/>
  <c r="J55" i="1" s="1"/>
  <c r="AQ55" i="1" s="1"/>
  <c r="AT55" i="1"/>
  <c r="AU55" i="1" s="1"/>
  <c r="AW55" i="1"/>
  <c r="L56" i="1"/>
  <c r="N56" i="1" s="1"/>
  <c r="AK56" i="1"/>
  <c r="E56" i="1" s="1"/>
  <c r="AL56" i="1"/>
  <c r="H56" i="1" s="1"/>
  <c r="AM56" i="1"/>
  <c r="AN56" i="1"/>
  <c r="AO56" i="1"/>
  <c r="AP56" i="1"/>
  <c r="J56" i="1" s="1"/>
  <c r="AQ56" i="1" s="1"/>
  <c r="I56" i="1" s="1"/>
  <c r="AT56" i="1"/>
  <c r="AU56" i="1" s="1"/>
  <c r="AX56" i="1" s="1"/>
  <c r="AW56" i="1"/>
  <c r="L57" i="1"/>
  <c r="N57" i="1"/>
  <c r="AK57" i="1"/>
  <c r="E57" i="1" s="1"/>
  <c r="AL57" i="1"/>
  <c r="AM57" i="1"/>
  <c r="AN57" i="1"/>
  <c r="AO57" i="1"/>
  <c r="AP57" i="1"/>
  <c r="J57" i="1" s="1"/>
  <c r="AQ57" i="1" s="1"/>
  <c r="AT57" i="1"/>
  <c r="AU57" i="1" s="1"/>
  <c r="AW57" i="1"/>
  <c r="L58" i="1"/>
  <c r="N58" i="1"/>
  <c r="AK58" i="1"/>
  <c r="E58" i="1" s="1"/>
  <c r="AL58" i="1"/>
  <c r="H58" i="1" s="1"/>
  <c r="AM58" i="1"/>
  <c r="AN58" i="1"/>
  <c r="AO58" i="1"/>
  <c r="AP58" i="1" s="1"/>
  <c r="J58" i="1" s="1"/>
  <c r="AQ58" i="1" s="1"/>
  <c r="AT58" i="1"/>
  <c r="AU58" i="1" s="1"/>
  <c r="AW58" i="1"/>
  <c r="AX58" i="1"/>
  <c r="L59" i="1"/>
  <c r="N59" i="1"/>
  <c r="AK59" i="1"/>
  <c r="E59" i="1" s="1"/>
  <c r="AL59" i="1"/>
  <c r="AM59" i="1"/>
  <c r="AN59" i="1"/>
  <c r="AP59" i="1" s="1"/>
  <c r="J59" i="1" s="1"/>
  <c r="AQ59" i="1" s="1"/>
  <c r="AO59" i="1"/>
  <c r="AT59" i="1"/>
  <c r="AU59" i="1" s="1"/>
  <c r="AX59" i="1" s="1"/>
  <c r="AW59" i="1"/>
  <c r="L60" i="1"/>
  <c r="N60" i="1"/>
  <c r="AK60" i="1"/>
  <c r="E60" i="1" s="1"/>
  <c r="AM60" i="1"/>
  <c r="AN60" i="1"/>
  <c r="AO60" i="1"/>
  <c r="AT60" i="1"/>
  <c r="AU60" i="1" s="1"/>
  <c r="AW60" i="1"/>
  <c r="AX60" i="1"/>
  <c r="L61" i="1"/>
  <c r="N61" i="1"/>
  <c r="AK61" i="1"/>
  <c r="E61" i="1" s="1"/>
  <c r="AL61" i="1"/>
  <c r="AM61" i="1"/>
  <c r="AN61" i="1"/>
  <c r="AO61" i="1"/>
  <c r="AP61" i="1" s="1"/>
  <c r="J61" i="1" s="1"/>
  <c r="AQ61" i="1" s="1"/>
  <c r="AT61" i="1"/>
  <c r="AU61" i="1" s="1"/>
  <c r="AW61" i="1"/>
  <c r="L62" i="1"/>
  <c r="N62" i="1" s="1"/>
  <c r="AK62" i="1"/>
  <c r="E62" i="1" s="1"/>
  <c r="AL62" i="1"/>
  <c r="H62" i="1" s="1"/>
  <c r="AM62" i="1"/>
  <c r="AN62" i="1"/>
  <c r="AO62" i="1"/>
  <c r="AP62" i="1"/>
  <c r="J62" i="1" s="1"/>
  <c r="AQ62" i="1" s="1"/>
  <c r="I62" i="1" s="1"/>
  <c r="AR62" i="1"/>
  <c r="AS62" i="1" s="1"/>
  <c r="AT62" i="1"/>
  <c r="AU62" i="1" s="1"/>
  <c r="AX62" i="1" s="1"/>
  <c r="AV62" i="1"/>
  <c r="AW62" i="1"/>
  <c r="L63" i="1"/>
  <c r="N63" i="1"/>
  <c r="AK63" i="1"/>
  <c r="E63" i="1" s="1"/>
  <c r="AM63" i="1"/>
  <c r="AN63" i="1"/>
  <c r="AO63" i="1"/>
  <c r="AT63" i="1"/>
  <c r="AU63" i="1" s="1"/>
  <c r="AW63" i="1"/>
  <c r="L64" i="1"/>
  <c r="N64" i="1"/>
  <c r="AK64" i="1"/>
  <c r="E64" i="1" s="1"/>
  <c r="AL64" i="1"/>
  <c r="H64" i="1" s="1"/>
  <c r="AM64" i="1"/>
  <c r="AN64" i="1"/>
  <c r="AO64" i="1"/>
  <c r="AP64" i="1" s="1"/>
  <c r="J64" i="1" s="1"/>
  <c r="AQ64" i="1" s="1"/>
  <c r="I64" i="1" s="1"/>
  <c r="AT64" i="1"/>
  <c r="AU64" i="1" s="1"/>
  <c r="AX64" i="1" s="1"/>
  <c r="AW64" i="1"/>
  <c r="L65" i="1"/>
  <c r="N65" i="1" s="1"/>
  <c r="AK65" i="1"/>
  <c r="E65" i="1" s="1"/>
  <c r="AL65" i="1"/>
  <c r="AM65" i="1"/>
  <c r="AN65" i="1"/>
  <c r="AP65" i="1" s="1"/>
  <c r="J65" i="1" s="1"/>
  <c r="AQ65" i="1" s="1"/>
  <c r="AO65" i="1"/>
  <c r="AT65" i="1"/>
  <c r="AU65" i="1" s="1"/>
  <c r="AW65" i="1"/>
  <c r="L66" i="1"/>
  <c r="N66" i="1"/>
  <c r="AK66" i="1"/>
  <c r="E66" i="1" s="1"/>
  <c r="AL66" i="1"/>
  <c r="H66" i="1" s="1"/>
  <c r="AM66" i="1"/>
  <c r="AN66" i="1"/>
  <c r="AO66" i="1"/>
  <c r="AP66" i="1" s="1"/>
  <c r="J66" i="1" s="1"/>
  <c r="AQ66" i="1" s="1"/>
  <c r="AT66" i="1"/>
  <c r="AU66" i="1" s="1"/>
  <c r="AW66" i="1"/>
  <c r="AX66" i="1"/>
  <c r="L69" i="1"/>
  <c r="N69" i="1"/>
  <c r="AK69" i="1"/>
  <c r="E69" i="1" s="1"/>
  <c r="AL69" i="1"/>
  <c r="AM69" i="1"/>
  <c r="AN69" i="1"/>
  <c r="AO69" i="1"/>
  <c r="AP69" i="1"/>
  <c r="J69" i="1" s="1"/>
  <c r="AQ69" i="1" s="1"/>
  <c r="AT69" i="1"/>
  <c r="AU69" i="1" s="1"/>
  <c r="AW69" i="1"/>
  <c r="L70" i="1"/>
  <c r="N70" i="1" s="1"/>
  <c r="AK70" i="1"/>
  <c r="E70" i="1" s="1"/>
  <c r="AM70" i="1"/>
  <c r="AN70" i="1"/>
  <c r="AO70" i="1"/>
  <c r="AT70" i="1"/>
  <c r="AU70" i="1" s="1"/>
  <c r="AW70" i="1"/>
  <c r="AX70" i="1"/>
  <c r="L71" i="1"/>
  <c r="N71" i="1"/>
  <c r="AK71" i="1"/>
  <c r="E71" i="1" s="1"/>
  <c r="AL71" i="1"/>
  <c r="AM71" i="1"/>
  <c r="AN71" i="1"/>
  <c r="AO71" i="1"/>
  <c r="AP71" i="1"/>
  <c r="J71" i="1" s="1"/>
  <c r="AQ71" i="1" s="1"/>
  <c r="AT71" i="1"/>
  <c r="AU71" i="1" s="1"/>
  <c r="AW71" i="1"/>
  <c r="L72" i="1"/>
  <c r="N72" i="1" s="1"/>
  <c r="AK72" i="1"/>
  <c r="E72" i="1" s="1"/>
  <c r="AL72" i="1"/>
  <c r="H72" i="1" s="1"/>
  <c r="AM72" i="1"/>
  <c r="AN72" i="1"/>
  <c r="AO72" i="1"/>
  <c r="AP72" i="1"/>
  <c r="J72" i="1" s="1"/>
  <c r="AQ72" i="1" s="1"/>
  <c r="AR72" i="1"/>
  <c r="AS72" i="1" s="1"/>
  <c r="AV72" i="1" s="1"/>
  <c r="AT72" i="1"/>
  <c r="AU72" i="1" s="1"/>
  <c r="AW72" i="1"/>
  <c r="AX72" i="1"/>
  <c r="L73" i="1"/>
  <c r="N73" i="1"/>
  <c r="AK73" i="1"/>
  <c r="E73" i="1" s="1"/>
  <c r="AL73" i="1"/>
  <c r="AM73" i="1"/>
  <c r="AN73" i="1"/>
  <c r="AP73" i="1" s="1"/>
  <c r="J73" i="1" s="1"/>
  <c r="AQ73" i="1" s="1"/>
  <c r="AO73" i="1"/>
  <c r="AT73" i="1"/>
  <c r="AU73" i="1" s="1"/>
  <c r="AW73" i="1"/>
  <c r="L74" i="1"/>
  <c r="N74" i="1"/>
  <c r="AK74" i="1"/>
  <c r="E74" i="1" s="1"/>
  <c r="AL74" i="1"/>
  <c r="H74" i="1" s="1"/>
  <c r="AM74" i="1"/>
  <c r="AN74" i="1"/>
  <c r="AO74" i="1"/>
  <c r="AP74" i="1"/>
  <c r="J74" i="1" s="1"/>
  <c r="AQ74" i="1" s="1"/>
  <c r="AT74" i="1"/>
  <c r="AU74" i="1" s="1"/>
  <c r="AW74" i="1"/>
  <c r="AX74" i="1"/>
  <c r="L75" i="1"/>
  <c r="N75" i="1"/>
  <c r="AK75" i="1"/>
  <c r="E75" i="1" s="1"/>
  <c r="AL75" i="1"/>
  <c r="AM75" i="1"/>
  <c r="AN75" i="1"/>
  <c r="AO75" i="1"/>
  <c r="AP75" i="1" s="1"/>
  <c r="J75" i="1" s="1"/>
  <c r="AQ75" i="1" s="1"/>
  <c r="AT75" i="1"/>
  <c r="AU75" i="1" s="1"/>
  <c r="AX75" i="1" s="1"/>
  <c r="AW75" i="1"/>
  <c r="L76" i="1"/>
  <c r="N76" i="1"/>
  <c r="AK76" i="1"/>
  <c r="E76" i="1" s="1"/>
  <c r="AM76" i="1"/>
  <c r="AN76" i="1"/>
  <c r="AO76" i="1"/>
  <c r="AT76" i="1"/>
  <c r="AU76" i="1" s="1"/>
  <c r="AW76" i="1"/>
  <c r="AX76" i="1"/>
  <c r="L77" i="1"/>
  <c r="N77" i="1"/>
  <c r="AK77" i="1"/>
  <c r="E77" i="1" s="1"/>
  <c r="AM77" i="1"/>
  <c r="AN77" i="1"/>
  <c r="AO77" i="1"/>
  <c r="AT77" i="1"/>
  <c r="AU77" i="1" s="1"/>
  <c r="AW77" i="1"/>
  <c r="L78" i="1"/>
  <c r="N78" i="1"/>
  <c r="AK78" i="1"/>
  <c r="E78" i="1" s="1"/>
  <c r="AL78" i="1"/>
  <c r="H78" i="1" s="1"/>
  <c r="AM78" i="1"/>
  <c r="AN78" i="1"/>
  <c r="AO78" i="1"/>
  <c r="AP78" i="1"/>
  <c r="J78" i="1" s="1"/>
  <c r="AQ78" i="1" s="1"/>
  <c r="I78" i="1" s="1"/>
  <c r="AT78" i="1"/>
  <c r="AU78" i="1" s="1"/>
  <c r="AX78" i="1" s="1"/>
  <c r="AW78" i="1"/>
  <c r="L79" i="1"/>
  <c r="N79" i="1" s="1"/>
  <c r="AK79" i="1"/>
  <c r="E79" i="1" s="1"/>
  <c r="AM79" i="1"/>
  <c r="AN79" i="1"/>
  <c r="AO79" i="1"/>
  <c r="AT79" i="1"/>
  <c r="AU79" i="1" s="1"/>
  <c r="AW79" i="1"/>
  <c r="L80" i="1"/>
  <c r="N80" i="1"/>
  <c r="AK80" i="1"/>
  <c r="E80" i="1" s="1"/>
  <c r="AL80" i="1"/>
  <c r="H80" i="1" s="1"/>
  <c r="AM80" i="1"/>
  <c r="AN80" i="1"/>
  <c r="AO80" i="1"/>
  <c r="AP80" i="1" s="1"/>
  <c r="J80" i="1" s="1"/>
  <c r="AQ80" i="1" s="1"/>
  <c r="AT80" i="1"/>
  <c r="AU80" i="1" s="1"/>
  <c r="AX80" i="1" s="1"/>
  <c r="AW80" i="1"/>
  <c r="L81" i="1"/>
  <c r="N81" i="1"/>
  <c r="AK81" i="1"/>
  <c r="E81" i="1" s="1"/>
  <c r="AL81" i="1"/>
  <c r="AM81" i="1"/>
  <c r="AN81" i="1"/>
  <c r="AO81" i="1"/>
  <c r="AP81" i="1"/>
  <c r="J81" i="1" s="1"/>
  <c r="AQ81" i="1" s="1"/>
  <c r="AT81" i="1"/>
  <c r="AU81" i="1" s="1"/>
  <c r="AW81" i="1"/>
  <c r="L82" i="1"/>
  <c r="N82" i="1"/>
  <c r="AK82" i="1"/>
  <c r="E82" i="1" s="1"/>
  <c r="AM82" i="1"/>
  <c r="AN82" i="1"/>
  <c r="AO82" i="1"/>
  <c r="AT82" i="1"/>
  <c r="AU82" i="1" s="1"/>
  <c r="AW82" i="1"/>
  <c r="AX82" i="1"/>
  <c r="L83" i="1"/>
  <c r="N83" i="1"/>
  <c r="AK83" i="1"/>
  <c r="E83" i="1" s="1"/>
  <c r="AL83" i="1"/>
  <c r="AM83" i="1"/>
  <c r="AN83" i="1"/>
  <c r="AO83" i="1"/>
  <c r="AP83" i="1"/>
  <c r="J83" i="1" s="1"/>
  <c r="AQ83" i="1" s="1"/>
  <c r="AT83" i="1"/>
  <c r="AU83" i="1" s="1"/>
  <c r="AW83" i="1"/>
  <c r="L86" i="1"/>
  <c r="N86" i="1" s="1"/>
  <c r="AK86" i="1"/>
  <c r="E86" i="1" s="1"/>
  <c r="AM86" i="1"/>
  <c r="AN86" i="1"/>
  <c r="AO86" i="1"/>
  <c r="AT86" i="1"/>
  <c r="AU86" i="1" s="1"/>
  <c r="AX86" i="1" s="1"/>
  <c r="AW86" i="1"/>
  <c r="L87" i="1"/>
  <c r="N87" i="1"/>
  <c r="AK87" i="1"/>
  <c r="E87" i="1" s="1"/>
  <c r="AL87" i="1"/>
  <c r="H87" i="1" s="1"/>
  <c r="AM87" i="1"/>
  <c r="AN87" i="1"/>
  <c r="AO87" i="1"/>
  <c r="AP87" i="1" s="1"/>
  <c r="J87" i="1" s="1"/>
  <c r="AQ87" i="1" s="1"/>
  <c r="AT87" i="1"/>
  <c r="AU87" i="1" s="1"/>
  <c r="AX87" i="1" s="1"/>
  <c r="AW87" i="1"/>
  <c r="L88" i="1"/>
  <c r="N88" i="1" s="1"/>
  <c r="AK88" i="1"/>
  <c r="E88" i="1" s="1"/>
  <c r="AL88" i="1"/>
  <c r="H88" i="1" s="1"/>
  <c r="AM88" i="1"/>
  <c r="AN88" i="1"/>
  <c r="AP88" i="1" s="1"/>
  <c r="J88" i="1" s="1"/>
  <c r="AQ88" i="1" s="1"/>
  <c r="AO88" i="1"/>
  <c r="AT88" i="1"/>
  <c r="AU88" i="1" s="1"/>
  <c r="AW88" i="1"/>
  <c r="AX88" i="1"/>
  <c r="L89" i="1"/>
  <c r="N89" i="1"/>
  <c r="AK89" i="1"/>
  <c r="E89" i="1" s="1"/>
  <c r="AL89" i="1"/>
  <c r="H89" i="1" s="1"/>
  <c r="AM89" i="1"/>
  <c r="AN89" i="1"/>
  <c r="AO89" i="1"/>
  <c r="AP89" i="1" s="1"/>
  <c r="J89" i="1" s="1"/>
  <c r="AQ89" i="1" s="1"/>
  <c r="AT89" i="1"/>
  <c r="AU89" i="1" s="1"/>
  <c r="AW89" i="1"/>
  <c r="L90" i="1"/>
  <c r="N90" i="1"/>
  <c r="AK90" i="1"/>
  <c r="E90" i="1" s="1"/>
  <c r="BC90" i="1" s="1"/>
  <c r="AL90" i="1"/>
  <c r="H90" i="1" s="1"/>
  <c r="AM90" i="1"/>
  <c r="AN90" i="1"/>
  <c r="AO90" i="1"/>
  <c r="AP90" i="1"/>
  <c r="J90" i="1" s="1"/>
  <c r="AQ90" i="1" s="1"/>
  <c r="AT90" i="1"/>
  <c r="AU90" i="1" s="1"/>
  <c r="AW90" i="1"/>
  <c r="AX90" i="1"/>
  <c r="L91" i="1"/>
  <c r="N91" i="1"/>
  <c r="AK91" i="1"/>
  <c r="E91" i="1" s="1"/>
  <c r="AM91" i="1"/>
  <c r="AN91" i="1"/>
  <c r="AO91" i="1"/>
  <c r="AT91" i="1"/>
  <c r="AU91" i="1" s="1"/>
  <c r="AW91" i="1"/>
  <c r="L92" i="1"/>
  <c r="N92" i="1"/>
  <c r="AK92" i="1"/>
  <c r="E92" i="1" s="1"/>
  <c r="AL92" i="1"/>
  <c r="H92" i="1" s="1"/>
  <c r="AM92" i="1"/>
  <c r="AN92" i="1"/>
  <c r="AO92" i="1"/>
  <c r="AP92" i="1"/>
  <c r="J92" i="1" s="1"/>
  <c r="AQ92" i="1" s="1"/>
  <c r="AT92" i="1"/>
  <c r="AU92" i="1" s="1"/>
  <c r="AW92" i="1"/>
  <c r="AX92" i="1"/>
  <c r="L93" i="1"/>
  <c r="N93" i="1" s="1"/>
  <c r="AK93" i="1"/>
  <c r="E93" i="1" s="1"/>
  <c r="AM93" i="1"/>
  <c r="AN93" i="1"/>
  <c r="AO93" i="1"/>
  <c r="AT93" i="1"/>
  <c r="AU93" i="1" s="1"/>
  <c r="AW93" i="1"/>
  <c r="L94" i="1"/>
  <c r="N94" i="1"/>
  <c r="AK94" i="1"/>
  <c r="E94" i="1" s="1"/>
  <c r="BC94" i="1" s="1"/>
  <c r="AL94" i="1"/>
  <c r="H94" i="1" s="1"/>
  <c r="AM94" i="1"/>
  <c r="AN94" i="1"/>
  <c r="AO94" i="1"/>
  <c r="AP94" i="1"/>
  <c r="J94" i="1" s="1"/>
  <c r="AQ94" i="1" s="1"/>
  <c r="AT94" i="1"/>
  <c r="AU94" i="1" s="1"/>
  <c r="AX94" i="1" s="1"/>
  <c r="AW94" i="1"/>
  <c r="L95" i="1"/>
  <c r="N95" i="1" s="1"/>
  <c r="AK95" i="1"/>
  <c r="E95" i="1" s="1"/>
  <c r="AL95" i="1"/>
  <c r="H95" i="1" s="1"/>
  <c r="AM95" i="1"/>
  <c r="AN95" i="1"/>
  <c r="AO95" i="1"/>
  <c r="AP95" i="1"/>
  <c r="J95" i="1" s="1"/>
  <c r="AQ95" i="1" s="1"/>
  <c r="AT95" i="1"/>
  <c r="AU95" i="1" s="1"/>
  <c r="AX95" i="1" s="1"/>
  <c r="AW95" i="1"/>
  <c r="L96" i="1"/>
  <c r="N96" i="1"/>
  <c r="AK96" i="1"/>
  <c r="E96" i="1" s="1"/>
  <c r="BC96" i="1" s="1"/>
  <c r="AL96" i="1"/>
  <c r="H96" i="1" s="1"/>
  <c r="AM96" i="1"/>
  <c r="AN96" i="1"/>
  <c r="AO96" i="1"/>
  <c r="AP96" i="1"/>
  <c r="J96" i="1" s="1"/>
  <c r="AQ96" i="1" s="1"/>
  <c r="AT96" i="1"/>
  <c r="AU96" i="1" s="1"/>
  <c r="AW96" i="1"/>
  <c r="AX96" i="1" s="1"/>
  <c r="L97" i="1"/>
  <c r="N97" i="1"/>
  <c r="AK97" i="1"/>
  <c r="E97" i="1" s="1"/>
  <c r="AL97" i="1"/>
  <c r="H97" i="1" s="1"/>
  <c r="AM97" i="1"/>
  <c r="AN97" i="1"/>
  <c r="AO97" i="1"/>
  <c r="AP97" i="1" s="1"/>
  <c r="J97" i="1" s="1"/>
  <c r="AQ97" i="1" s="1"/>
  <c r="AT97" i="1"/>
  <c r="AU97" i="1" s="1"/>
  <c r="AW97" i="1"/>
  <c r="L98" i="1"/>
  <c r="N98" i="1"/>
  <c r="AK98" i="1"/>
  <c r="E98" i="1" s="1"/>
  <c r="BC98" i="1" s="1"/>
  <c r="AL98" i="1"/>
  <c r="H98" i="1" s="1"/>
  <c r="AM98" i="1"/>
  <c r="AN98" i="1"/>
  <c r="AP98" i="1" s="1"/>
  <c r="J98" i="1" s="1"/>
  <c r="AQ98" i="1" s="1"/>
  <c r="AO98" i="1"/>
  <c r="AT98" i="1"/>
  <c r="AU98" i="1" s="1"/>
  <c r="AW98" i="1"/>
  <c r="AX98" i="1"/>
  <c r="L99" i="1"/>
  <c r="N99" i="1"/>
  <c r="AK99" i="1"/>
  <c r="E99" i="1" s="1"/>
  <c r="AL99" i="1"/>
  <c r="H99" i="1" s="1"/>
  <c r="AM99" i="1"/>
  <c r="AN99" i="1"/>
  <c r="AO99" i="1"/>
  <c r="AP99" i="1"/>
  <c r="J99" i="1" s="1"/>
  <c r="AQ99" i="1" s="1"/>
  <c r="AT99" i="1"/>
  <c r="AU99" i="1" s="1"/>
  <c r="AW99" i="1"/>
  <c r="L100" i="1"/>
  <c r="N100" i="1"/>
  <c r="AK100" i="1"/>
  <c r="E100" i="1" s="1"/>
  <c r="BC100" i="1" s="1"/>
  <c r="AL100" i="1"/>
  <c r="H100" i="1" s="1"/>
  <c r="AM100" i="1"/>
  <c r="AN100" i="1"/>
  <c r="AO100" i="1"/>
  <c r="AT100" i="1"/>
  <c r="AU100" i="1" s="1"/>
  <c r="AX100" i="1" s="1"/>
  <c r="AW100" i="1"/>
  <c r="L103" i="1"/>
  <c r="N103" i="1"/>
  <c r="AK103" i="1"/>
  <c r="E103" i="1" s="1"/>
  <c r="AM103" i="1"/>
  <c r="AN103" i="1"/>
  <c r="AO103" i="1"/>
  <c r="AT103" i="1"/>
  <c r="AU103" i="1" s="1"/>
  <c r="AW103" i="1"/>
  <c r="H104" i="1"/>
  <c r="L104" i="1"/>
  <c r="N104" i="1"/>
  <c r="AK104" i="1"/>
  <c r="E104" i="1" s="1"/>
  <c r="AL104" i="1"/>
  <c r="AM104" i="1"/>
  <c r="AN104" i="1"/>
  <c r="AO104" i="1"/>
  <c r="AP104" i="1" s="1"/>
  <c r="J104" i="1" s="1"/>
  <c r="AQ104" i="1" s="1"/>
  <c r="AT104" i="1"/>
  <c r="AU104" i="1" s="1"/>
  <c r="AW104" i="1"/>
  <c r="AX104" i="1"/>
  <c r="L105" i="1"/>
  <c r="N105" i="1" s="1"/>
  <c r="AK105" i="1"/>
  <c r="E105" i="1" s="1"/>
  <c r="AL105" i="1"/>
  <c r="H105" i="1" s="1"/>
  <c r="AM105" i="1"/>
  <c r="AN105" i="1"/>
  <c r="AO105" i="1"/>
  <c r="AP105" i="1"/>
  <c r="J105" i="1" s="1"/>
  <c r="AQ105" i="1" s="1"/>
  <c r="AT105" i="1"/>
  <c r="AU105" i="1" s="1"/>
  <c r="AW105" i="1"/>
  <c r="H106" i="1"/>
  <c r="L106" i="1"/>
  <c r="N106" i="1"/>
  <c r="AK106" i="1"/>
  <c r="E106" i="1" s="1"/>
  <c r="BC106" i="1" s="1"/>
  <c r="AL106" i="1"/>
  <c r="AM106" i="1"/>
  <c r="AN106" i="1"/>
  <c r="AO106" i="1"/>
  <c r="AP106" i="1"/>
  <c r="J106" i="1" s="1"/>
  <c r="AQ106" i="1" s="1"/>
  <c r="AT106" i="1"/>
  <c r="AU106" i="1" s="1"/>
  <c r="AX106" i="1" s="1"/>
  <c r="AW106" i="1"/>
  <c r="L107" i="1"/>
  <c r="N107" i="1"/>
  <c r="AK107" i="1"/>
  <c r="E107" i="1" s="1"/>
  <c r="BC107" i="1" s="1"/>
  <c r="AL107" i="1"/>
  <c r="H107" i="1" s="1"/>
  <c r="AM107" i="1"/>
  <c r="AN107" i="1"/>
  <c r="AO107" i="1"/>
  <c r="AP107" i="1"/>
  <c r="J107" i="1" s="1"/>
  <c r="AQ107" i="1" s="1"/>
  <c r="AT107" i="1"/>
  <c r="AU107" i="1" s="1"/>
  <c r="AX107" i="1" s="1"/>
  <c r="AW107" i="1"/>
  <c r="L108" i="1"/>
  <c r="N108" i="1" s="1"/>
  <c r="AK108" i="1"/>
  <c r="AL108" i="1" s="1"/>
  <c r="AM108" i="1"/>
  <c r="AN108" i="1"/>
  <c r="AO108" i="1"/>
  <c r="AT108" i="1"/>
  <c r="AU108" i="1"/>
  <c r="AW108" i="1"/>
  <c r="L109" i="1"/>
  <c r="N109" i="1" s="1"/>
  <c r="AK109" i="1"/>
  <c r="AL109" i="1" s="1"/>
  <c r="AM109" i="1"/>
  <c r="AN109" i="1"/>
  <c r="AO109" i="1"/>
  <c r="AT109" i="1"/>
  <c r="AU109" i="1"/>
  <c r="AW109" i="1"/>
  <c r="L110" i="1"/>
  <c r="N110" i="1" s="1"/>
  <c r="AK110" i="1"/>
  <c r="AL110" i="1" s="1"/>
  <c r="AM110" i="1"/>
  <c r="AN110" i="1"/>
  <c r="AO110" i="1"/>
  <c r="AT110" i="1"/>
  <c r="AU110" i="1"/>
  <c r="AX110" i="1" s="1"/>
  <c r="AW110" i="1"/>
  <c r="L111" i="1"/>
  <c r="N111" i="1" s="1"/>
  <c r="AK111" i="1"/>
  <c r="AL111" i="1" s="1"/>
  <c r="AM111" i="1"/>
  <c r="AN111" i="1"/>
  <c r="AO111" i="1"/>
  <c r="AT111" i="1"/>
  <c r="AU111" i="1"/>
  <c r="AW111" i="1"/>
  <c r="L112" i="1"/>
  <c r="N112" i="1" s="1"/>
  <c r="AK112" i="1"/>
  <c r="AL112" i="1" s="1"/>
  <c r="AM112" i="1"/>
  <c r="AN112" i="1"/>
  <c r="AO112" i="1"/>
  <c r="AT112" i="1"/>
  <c r="AU112" i="1" s="1"/>
  <c r="AX112" i="1" s="1"/>
  <c r="AW112" i="1"/>
  <c r="L113" i="1"/>
  <c r="N113" i="1" s="1"/>
  <c r="AK113" i="1"/>
  <c r="AL113" i="1" s="1"/>
  <c r="AM113" i="1"/>
  <c r="AN113" i="1"/>
  <c r="AO113" i="1"/>
  <c r="AT113" i="1"/>
  <c r="AU113" i="1"/>
  <c r="AW113" i="1"/>
  <c r="L114" i="1"/>
  <c r="N114" i="1" s="1"/>
  <c r="AK114" i="1"/>
  <c r="AL114" i="1" s="1"/>
  <c r="AM114" i="1"/>
  <c r="AN114" i="1"/>
  <c r="AO114" i="1"/>
  <c r="AT114" i="1"/>
  <c r="AU114" i="1"/>
  <c r="AW114" i="1"/>
  <c r="L115" i="1"/>
  <c r="N115" i="1" s="1"/>
  <c r="AK115" i="1"/>
  <c r="AL115" i="1" s="1"/>
  <c r="AM115" i="1"/>
  <c r="AN115" i="1"/>
  <c r="AO115" i="1"/>
  <c r="AT115" i="1"/>
  <c r="AU115" i="1"/>
  <c r="AX115" i="1" s="1"/>
  <c r="AW115" i="1"/>
  <c r="L116" i="1"/>
  <c r="N116" i="1" s="1"/>
  <c r="AK116" i="1"/>
  <c r="AL116" i="1" s="1"/>
  <c r="AM116" i="1"/>
  <c r="AN116" i="1"/>
  <c r="AO116" i="1"/>
  <c r="AT116" i="1"/>
  <c r="AU116" i="1"/>
  <c r="AW116" i="1"/>
  <c r="L117" i="1"/>
  <c r="N117" i="1" s="1"/>
  <c r="AK117" i="1"/>
  <c r="AL117" i="1" s="1"/>
  <c r="AM117" i="1"/>
  <c r="AN117" i="1"/>
  <c r="AO117" i="1"/>
  <c r="AT117" i="1"/>
  <c r="AU117" i="1" s="1"/>
  <c r="AX117" i="1" s="1"/>
  <c r="AW117" i="1"/>
  <c r="L120" i="1"/>
  <c r="N120" i="1" s="1"/>
  <c r="AK120" i="1"/>
  <c r="AM120" i="1"/>
  <c r="AN120" i="1"/>
  <c r="AO120" i="1"/>
  <c r="AT120" i="1"/>
  <c r="AU120" i="1"/>
  <c r="AW120" i="1"/>
  <c r="L121" i="1"/>
  <c r="N121" i="1" s="1"/>
  <c r="AK121" i="1"/>
  <c r="AL121" i="1" s="1"/>
  <c r="AM121" i="1"/>
  <c r="AN121" i="1"/>
  <c r="AO121" i="1"/>
  <c r="AP121" i="1" s="1"/>
  <c r="J121" i="1" s="1"/>
  <c r="AQ121" i="1" s="1"/>
  <c r="AT121" i="1"/>
  <c r="AU121" i="1"/>
  <c r="AW121" i="1"/>
  <c r="L122" i="1"/>
  <c r="N122" i="1" s="1"/>
  <c r="AK122" i="1"/>
  <c r="AL122" i="1" s="1"/>
  <c r="AM122" i="1"/>
  <c r="AN122" i="1"/>
  <c r="AO122" i="1"/>
  <c r="AT122" i="1"/>
  <c r="AU122" i="1"/>
  <c r="AX122" i="1" s="1"/>
  <c r="AW122" i="1"/>
  <c r="L123" i="1"/>
  <c r="N123" i="1" s="1"/>
  <c r="AK123" i="1"/>
  <c r="AL123" i="1" s="1"/>
  <c r="AM123" i="1"/>
  <c r="AN123" i="1"/>
  <c r="AO123" i="1"/>
  <c r="AT123" i="1"/>
  <c r="AU123" i="1"/>
  <c r="AW123" i="1"/>
  <c r="L124" i="1"/>
  <c r="N124" i="1" s="1"/>
  <c r="AK124" i="1"/>
  <c r="AL124" i="1" s="1"/>
  <c r="AM124" i="1"/>
  <c r="AN124" i="1"/>
  <c r="AO124" i="1"/>
  <c r="AP124" i="1" s="1"/>
  <c r="J124" i="1" s="1"/>
  <c r="AQ124" i="1" s="1"/>
  <c r="AT124" i="1"/>
  <c r="AU124" i="1" s="1"/>
  <c r="AX124" i="1" s="1"/>
  <c r="AW124" i="1"/>
  <c r="L125" i="1"/>
  <c r="N125" i="1" s="1"/>
  <c r="AK125" i="1"/>
  <c r="AL125" i="1" s="1"/>
  <c r="AM125" i="1"/>
  <c r="AN125" i="1"/>
  <c r="AO125" i="1"/>
  <c r="AT125" i="1"/>
  <c r="AU125" i="1"/>
  <c r="AW125" i="1"/>
  <c r="L126" i="1"/>
  <c r="N126" i="1" s="1"/>
  <c r="AK126" i="1"/>
  <c r="AL126" i="1" s="1"/>
  <c r="AM126" i="1"/>
  <c r="AN126" i="1"/>
  <c r="AO126" i="1"/>
  <c r="AP126" i="1" s="1"/>
  <c r="J126" i="1" s="1"/>
  <c r="AQ126" i="1" s="1"/>
  <c r="AT126" i="1"/>
  <c r="AU126" i="1"/>
  <c r="AW126" i="1"/>
  <c r="L127" i="1"/>
  <c r="N127" i="1" s="1"/>
  <c r="AK127" i="1"/>
  <c r="AL127" i="1" s="1"/>
  <c r="AM127" i="1"/>
  <c r="AN127" i="1"/>
  <c r="AO127" i="1"/>
  <c r="AT127" i="1"/>
  <c r="AU127" i="1"/>
  <c r="AX127" i="1" s="1"/>
  <c r="AW127" i="1"/>
  <c r="L128" i="1"/>
  <c r="N128" i="1" s="1"/>
  <c r="AK128" i="1"/>
  <c r="AL128" i="1" s="1"/>
  <c r="AM128" i="1"/>
  <c r="AN128" i="1"/>
  <c r="AO128" i="1"/>
  <c r="AT128" i="1"/>
  <c r="AU128" i="1"/>
  <c r="AW128" i="1"/>
  <c r="L129" i="1"/>
  <c r="N129" i="1" s="1"/>
  <c r="AK129" i="1"/>
  <c r="AL129" i="1" s="1"/>
  <c r="AM129" i="1"/>
  <c r="AN129" i="1"/>
  <c r="AO129" i="1"/>
  <c r="AP129" i="1" s="1"/>
  <c r="J129" i="1" s="1"/>
  <c r="AQ129" i="1" s="1"/>
  <c r="AT129" i="1"/>
  <c r="AU129" i="1" s="1"/>
  <c r="AX129" i="1" s="1"/>
  <c r="AW129" i="1"/>
  <c r="L130" i="1"/>
  <c r="N130" i="1" s="1"/>
  <c r="AK130" i="1"/>
  <c r="AL130" i="1" s="1"/>
  <c r="AM130" i="1"/>
  <c r="AN130" i="1"/>
  <c r="AO130" i="1"/>
  <c r="AT130" i="1"/>
  <c r="AU130" i="1"/>
  <c r="AW130" i="1"/>
  <c r="L131" i="1"/>
  <c r="N131" i="1" s="1"/>
  <c r="AK131" i="1"/>
  <c r="AL131" i="1" s="1"/>
  <c r="AM131" i="1"/>
  <c r="AN131" i="1"/>
  <c r="AO131" i="1"/>
  <c r="AP131" i="1" s="1"/>
  <c r="J131" i="1" s="1"/>
  <c r="AQ131" i="1" s="1"/>
  <c r="AT131" i="1"/>
  <c r="AU131" i="1"/>
  <c r="AW131" i="1"/>
  <c r="L132" i="1"/>
  <c r="N132" i="1" s="1"/>
  <c r="AK132" i="1"/>
  <c r="AL132" i="1" s="1"/>
  <c r="AM132" i="1"/>
  <c r="AN132" i="1"/>
  <c r="AO132" i="1"/>
  <c r="AT132" i="1"/>
  <c r="AU132" i="1"/>
  <c r="AX132" i="1" s="1"/>
  <c r="AW132" i="1"/>
  <c r="L133" i="1"/>
  <c r="N133" i="1" s="1"/>
  <c r="AK133" i="1"/>
  <c r="AL133" i="1" s="1"/>
  <c r="AM133" i="1"/>
  <c r="AN133" i="1"/>
  <c r="AO133" i="1"/>
  <c r="AT133" i="1"/>
  <c r="AU133" i="1"/>
  <c r="AW133" i="1"/>
  <c r="L134" i="1"/>
  <c r="N134" i="1" s="1"/>
  <c r="AK134" i="1"/>
  <c r="AL134" i="1" s="1"/>
  <c r="AM134" i="1"/>
  <c r="AN134" i="1"/>
  <c r="AO134" i="1"/>
  <c r="AP134" i="1" s="1"/>
  <c r="J134" i="1" s="1"/>
  <c r="AQ134" i="1" s="1"/>
  <c r="AT134" i="1"/>
  <c r="AU134" i="1" s="1"/>
  <c r="AX134" i="1" s="1"/>
  <c r="AW134" i="1"/>
  <c r="I80" i="1" l="1"/>
  <c r="AR80" i="1"/>
  <c r="AS80" i="1" s="1"/>
  <c r="AV80" i="1" s="1"/>
  <c r="F80" i="1" s="1"/>
  <c r="AY80" i="1" s="1"/>
  <c r="G80" i="1" s="1"/>
  <c r="I66" i="1"/>
  <c r="AR66" i="1"/>
  <c r="AS66" i="1" s="1"/>
  <c r="AV66" i="1" s="1"/>
  <c r="F66" i="1" s="1"/>
  <c r="AY66" i="1" s="1"/>
  <c r="G66" i="1" s="1"/>
  <c r="AP86" i="1"/>
  <c r="J86" i="1" s="1"/>
  <c r="AQ86" i="1" s="1"/>
  <c r="I58" i="1"/>
  <c r="AR58" i="1"/>
  <c r="AS58" i="1" s="1"/>
  <c r="AV58" i="1" s="1"/>
  <c r="F58" i="1" s="1"/>
  <c r="AY58" i="1" s="1"/>
  <c r="G58" i="1" s="1"/>
  <c r="AZ58" i="1" s="1"/>
  <c r="F72" i="1"/>
  <c r="AY72" i="1" s="1"/>
  <c r="G72" i="1" s="1"/>
  <c r="BA72" i="1" s="1"/>
  <c r="AX38" i="1"/>
  <c r="AX83" i="1"/>
  <c r="AX35" i="1"/>
  <c r="AX97" i="1"/>
  <c r="AP133" i="1"/>
  <c r="J133" i="1" s="1"/>
  <c r="AQ133" i="1" s="1"/>
  <c r="AR133" i="1" s="1"/>
  <c r="AS133" i="1" s="1"/>
  <c r="AV133" i="1" s="1"/>
  <c r="F133" i="1" s="1"/>
  <c r="AY133" i="1" s="1"/>
  <c r="AP128" i="1"/>
  <c r="J128" i="1" s="1"/>
  <c r="AQ128" i="1" s="1"/>
  <c r="AP123" i="1"/>
  <c r="J123" i="1" s="1"/>
  <c r="AQ123" i="1" s="1"/>
  <c r="I123" i="1" s="1"/>
  <c r="AL103" i="1"/>
  <c r="BC92" i="1"/>
  <c r="AX79" i="1"/>
  <c r="AL76" i="1"/>
  <c r="BE83" i="1"/>
  <c r="AX63" i="1"/>
  <c r="AL60" i="1"/>
  <c r="AX30" i="1"/>
  <c r="AX114" i="1"/>
  <c r="AX103" i="1"/>
  <c r="AX27" i="1"/>
  <c r="AX128" i="1"/>
  <c r="AP130" i="1"/>
  <c r="J130" i="1" s="1"/>
  <c r="AQ130" i="1" s="1"/>
  <c r="AP125" i="1"/>
  <c r="J125" i="1" s="1"/>
  <c r="AQ125" i="1" s="1"/>
  <c r="BC88" i="1"/>
  <c r="AX61" i="1"/>
  <c r="AX52" i="1"/>
  <c r="AX44" i="1"/>
  <c r="AX39" i="1"/>
  <c r="AX34" i="1"/>
  <c r="AX26" i="1"/>
  <c r="AX21" i="1"/>
  <c r="AX16" i="1"/>
  <c r="AX126" i="1"/>
  <c r="AX116" i="1"/>
  <c r="AX93" i="1"/>
  <c r="AX91" i="1"/>
  <c r="AL79" i="1"/>
  <c r="AP79" i="1" s="1"/>
  <c r="J79" i="1" s="1"/>
  <c r="AQ79" i="1" s="1"/>
  <c r="I79" i="1" s="1"/>
  <c r="AL63" i="1"/>
  <c r="AP63" i="1" s="1"/>
  <c r="J63" i="1" s="1"/>
  <c r="AQ63" i="1" s="1"/>
  <c r="AX25" i="1"/>
  <c r="AX109" i="1"/>
  <c r="AX125" i="1"/>
  <c r="AX131" i="1"/>
  <c r="AX22" i="1"/>
  <c r="AX65" i="1"/>
  <c r="AP100" i="1"/>
  <c r="J100" i="1" s="1"/>
  <c r="AQ100" i="1" s="1"/>
  <c r="I100" i="1" s="1"/>
  <c r="AX89" i="1"/>
  <c r="AL77" i="1"/>
  <c r="AP77" i="1" s="1"/>
  <c r="J77" i="1" s="1"/>
  <c r="AQ77" i="1" s="1"/>
  <c r="AR77" i="1" s="1"/>
  <c r="AS77" i="1" s="1"/>
  <c r="AV77" i="1" s="1"/>
  <c r="F77" i="1" s="1"/>
  <c r="AY77" i="1" s="1"/>
  <c r="G77" i="1" s="1"/>
  <c r="AX71" i="1"/>
  <c r="AX133" i="1"/>
  <c r="AP122" i="1"/>
  <c r="J122" i="1" s="1"/>
  <c r="AQ122" i="1" s="1"/>
  <c r="AR122" i="1" s="1"/>
  <c r="AS122" i="1" s="1"/>
  <c r="AV122" i="1" s="1"/>
  <c r="F122" i="1" s="1"/>
  <c r="AY122" i="1" s="1"/>
  <c r="AL93" i="1"/>
  <c r="H93" i="1" s="1"/>
  <c r="AL86" i="1"/>
  <c r="AX73" i="1"/>
  <c r="AL70" i="1"/>
  <c r="H70" i="1" s="1"/>
  <c r="AX20" i="1"/>
  <c r="AX121" i="1"/>
  <c r="AX99" i="1"/>
  <c r="AX77" i="1"/>
  <c r="F62" i="1"/>
  <c r="AY62" i="1" s="1"/>
  <c r="G62" i="1" s="1"/>
  <c r="AX55" i="1"/>
  <c r="AX48" i="1"/>
  <c r="AX43" i="1"/>
  <c r="AX105" i="1"/>
  <c r="AX69" i="1"/>
  <c r="AX81" i="1"/>
  <c r="AX53" i="1"/>
  <c r="AX45" i="1"/>
  <c r="AX40" i="1"/>
  <c r="AX17" i="1"/>
  <c r="AX123" i="1"/>
  <c r="AX111" i="1"/>
  <c r="I74" i="1"/>
  <c r="AX130" i="1"/>
  <c r="AX120" i="1"/>
  <c r="AX113" i="1"/>
  <c r="AX108" i="1"/>
  <c r="I72" i="1"/>
  <c r="AP132" i="1"/>
  <c r="J132" i="1" s="1"/>
  <c r="AQ132" i="1" s="1"/>
  <c r="AR132" i="1" s="1"/>
  <c r="AS132" i="1" s="1"/>
  <c r="AV132" i="1" s="1"/>
  <c r="F132" i="1" s="1"/>
  <c r="AP127" i="1"/>
  <c r="J127" i="1" s="1"/>
  <c r="AQ127" i="1" s="1"/>
  <c r="BC86" i="1"/>
  <c r="BE100" i="1"/>
  <c r="BC104" i="1"/>
  <c r="BD104" i="1" s="1"/>
  <c r="AL91" i="1"/>
  <c r="AL82" i="1"/>
  <c r="AX57" i="1"/>
  <c r="AL54" i="1"/>
  <c r="AP46" i="1"/>
  <c r="J46" i="1" s="1"/>
  <c r="AQ46" i="1" s="1"/>
  <c r="I46" i="1" s="1"/>
  <c r="AP41" i="1"/>
  <c r="J41" i="1" s="1"/>
  <c r="AQ41" i="1" s="1"/>
  <c r="AP36" i="1"/>
  <c r="J36" i="1" s="1"/>
  <c r="AQ36" i="1" s="1"/>
  <c r="AP28" i="1"/>
  <c r="J28" i="1" s="1"/>
  <c r="AQ28" i="1" s="1"/>
  <c r="AR28" i="1" s="1"/>
  <c r="AS28" i="1" s="1"/>
  <c r="AV28" i="1" s="1"/>
  <c r="F28" i="1" s="1"/>
  <c r="AY28" i="1" s="1"/>
  <c r="AP18" i="1"/>
  <c r="J18" i="1" s="1"/>
  <c r="AQ18" i="1" s="1"/>
  <c r="AR134" i="1"/>
  <c r="AS134" i="1" s="1"/>
  <c r="AV134" i="1" s="1"/>
  <c r="F134" i="1" s="1"/>
  <c r="AY134" i="1" s="1"/>
  <c r="I134" i="1"/>
  <c r="I132" i="1"/>
  <c r="AR131" i="1"/>
  <c r="AS131" i="1" s="1"/>
  <c r="AV131" i="1" s="1"/>
  <c r="F131" i="1" s="1"/>
  <c r="AY131" i="1" s="1"/>
  <c r="I131" i="1"/>
  <c r="AR129" i="1"/>
  <c r="AS129" i="1" s="1"/>
  <c r="AV129" i="1" s="1"/>
  <c r="F129" i="1" s="1"/>
  <c r="AY129" i="1" s="1"/>
  <c r="I129" i="1"/>
  <c r="AR127" i="1"/>
  <c r="AS127" i="1" s="1"/>
  <c r="AV127" i="1" s="1"/>
  <c r="F127" i="1" s="1"/>
  <c r="AY127" i="1" s="1"/>
  <c r="I127" i="1"/>
  <c r="AR126" i="1"/>
  <c r="AS126" i="1" s="1"/>
  <c r="AV126" i="1" s="1"/>
  <c r="F126" i="1" s="1"/>
  <c r="AY126" i="1" s="1"/>
  <c r="I126" i="1"/>
  <c r="AR124" i="1"/>
  <c r="AS124" i="1" s="1"/>
  <c r="AV124" i="1" s="1"/>
  <c r="F124" i="1" s="1"/>
  <c r="AY124" i="1" s="1"/>
  <c r="I124" i="1"/>
  <c r="AR123" i="1"/>
  <c r="AS123" i="1" s="1"/>
  <c r="AV123" i="1" s="1"/>
  <c r="F123" i="1" s="1"/>
  <c r="AY123" i="1" s="1"/>
  <c r="AR121" i="1"/>
  <c r="AS121" i="1" s="1"/>
  <c r="AV121" i="1" s="1"/>
  <c r="F121" i="1" s="1"/>
  <c r="AY121" i="1" s="1"/>
  <c r="I121" i="1"/>
  <c r="H117" i="1"/>
  <c r="H116" i="1"/>
  <c r="H115" i="1"/>
  <c r="H114" i="1"/>
  <c r="H113" i="1"/>
  <c r="H112" i="1"/>
  <c r="H111" i="1"/>
  <c r="H110" i="1"/>
  <c r="H109" i="1"/>
  <c r="H108" i="1"/>
  <c r="I106" i="1"/>
  <c r="AR106" i="1"/>
  <c r="AS106" i="1" s="1"/>
  <c r="AV106" i="1" s="1"/>
  <c r="F106" i="1" s="1"/>
  <c r="AY106" i="1" s="1"/>
  <c r="G106" i="1" s="1"/>
  <c r="I104" i="1"/>
  <c r="AR104" i="1"/>
  <c r="AS104" i="1" s="1"/>
  <c r="AV104" i="1" s="1"/>
  <c r="F104" i="1" s="1"/>
  <c r="AY104" i="1" s="1"/>
  <c r="G104" i="1" s="1"/>
  <c r="BB104" i="1"/>
  <c r="I98" i="1"/>
  <c r="AR98" i="1"/>
  <c r="AS98" i="1" s="1"/>
  <c r="AV98" i="1" s="1"/>
  <c r="F98" i="1" s="1"/>
  <c r="AY98" i="1" s="1"/>
  <c r="G98" i="1" s="1"/>
  <c r="BB98" i="1"/>
  <c r="BD98" i="1" s="1"/>
  <c r="I96" i="1"/>
  <c r="AR96" i="1"/>
  <c r="AS96" i="1" s="1"/>
  <c r="AV96" i="1" s="1"/>
  <c r="F96" i="1" s="1"/>
  <c r="AY96" i="1" s="1"/>
  <c r="G96" i="1" s="1"/>
  <c r="I94" i="1"/>
  <c r="AR94" i="1"/>
  <c r="AS94" i="1" s="1"/>
  <c r="AV94" i="1" s="1"/>
  <c r="F94" i="1" s="1"/>
  <c r="AY94" i="1" s="1"/>
  <c r="G94" i="1" s="1"/>
  <c r="BB94" i="1"/>
  <c r="BD94" i="1" s="1"/>
  <c r="I92" i="1"/>
  <c r="AR92" i="1"/>
  <c r="AS92" i="1" s="1"/>
  <c r="AV92" i="1" s="1"/>
  <c r="F92" i="1" s="1"/>
  <c r="AY92" i="1" s="1"/>
  <c r="G92" i="1" s="1"/>
  <c r="I90" i="1"/>
  <c r="AR90" i="1"/>
  <c r="AS90" i="1" s="1"/>
  <c r="AV90" i="1" s="1"/>
  <c r="F90" i="1" s="1"/>
  <c r="AY90" i="1" s="1"/>
  <c r="G90" i="1" s="1"/>
  <c r="BB90" i="1"/>
  <c r="I88" i="1"/>
  <c r="AR88" i="1"/>
  <c r="AS88" i="1" s="1"/>
  <c r="AV88" i="1" s="1"/>
  <c r="F88" i="1" s="1"/>
  <c r="AY88" i="1" s="1"/>
  <c r="G88" i="1" s="1"/>
  <c r="I83" i="1"/>
  <c r="AR83" i="1"/>
  <c r="AS83" i="1" s="1"/>
  <c r="AV83" i="1" s="1"/>
  <c r="F83" i="1" s="1"/>
  <c r="AY83" i="1" s="1"/>
  <c r="G83" i="1" s="1"/>
  <c r="I81" i="1"/>
  <c r="AR81" i="1"/>
  <c r="AS81" i="1" s="1"/>
  <c r="AV81" i="1" s="1"/>
  <c r="F81" i="1" s="1"/>
  <c r="AY81" i="1" s="1"/>
  <c r="G81" i="1" s="1"/>
  <c r="AR79" i="1"/>
  <c r="AS79" i="1" s="1"/>
  <c r="AV79" i="1" s="1"/>
  <c r="F79" i="1" s="1"/>
  <c r="AY79" i="1" s="1"/>
  <c r="G79" i="1" s="1"/>
  <c r="I75" i="1"/>
  <c r="AR75" i="1"/>
  <c r="AS75" i="1" s="1"/>
  <c r="AV75" i="1" s="1"/>
  <c r="F75" i="1" s="1"/>
  <c r="AY75" i="1" s="1"/>
  <c r="G75" i="1" s="1"/>
  <c r="I73" i="1"/>
  <c r="AR73" i="1"/>
  <c r="AS73" i="1" s="1"/>
  <c r="AV73" i="1" s="1"/>
  <c r="F73" i="1" s="1"/>
  <c r="AY73" i="1" s="1"/>
  <c r="G73" i="1" s="1"/>
  <c r="I71" i="1"/>
  <c r="AR71" i="1"/>
  <c r="AS71" i="1" s="1"/>
  <c r="AV71" i="1" s="1"/>
  <c r="F71" i="1" s="1"/>
  <c r="AY71" i="1" s="1"/>
  <c r="G71" i="1" s="1"/>
  <c r="I69" i="1"/>
  <c r="AR69" i="1"/>
  <c r="AS69" i="1" s="1"/>
  <c r="AV69" i="1" s="1"/>
  <c r="F69" i="1" s="1"/>
  <c r="AY69" i="1" s="1"/>
  <c r="G69" i="1" s="1"/>
  <c r="I65" i="1"/>
  <c r="AR65" i="1"/>
  <c r="AS65" i="1" s="1"/>
  <c r="AV65" i="1" s="1"/>
  <c r="F65" i="1" s="1"/>
  <c r="AY65" i="1" s="1"/>
  <c r="G65" i="1" s="1"/>
  <c r="I63" i="1"/>
  <c r="AR63" i="1"/>
  <c r="AS63" i="1" s="1"/>
  <c r="AV63" i="1" s="1"/>
  <c r="F63" i="1" s="1"/>
  <c r="AY63" i="1" s="1"/>
  <c r="G63" i="1" s="1"/>
  <c r="I61" i="1"/>
  <c r="AR61" i="1"/>
  <c r="AS61" i="1" s="1"/>
  <c r="AV61" i="1" s="1"/>
  <c r="F61" i="1" s="1"/>
  <c r="AY61" i="1" s="1"/>
  <c r="G61" i="1" s="1"/>
  <c r="I59" i="1"/>
  <c r="AR59" i="1"/>
  <c r="AS59" i="1" s="1"/>
  <c r="AV59" i="1" s="1"/>
  <c r="F59" i="1" s="1"/>
  <c r="AY59" i="1" s="1"/>
  <c r="G59" i="1" s="1"/>
  <c r="I57" i="1"/>
  <c r="AR57" i="1"/>
  <c r="AS57" i="1" s="1"/>
  <c r="AV57" i="1" s="1"/>
  <c r="F57" i="1" s="1"/>
  <c r="AY57" i="1" s="1"/>
  <c r="G57" i="1" s="1"/>
  <c r="I55" i="1"/>
  <c r="AR55" i="1"/>
  <c r="AS55" i="1" s="1"/>
  <c r="AV55" i="1" s="1"/>
  <c r="F55" i="1" s="1"/>
  <c r="AY55" i="1" s="1"/>
  <c r="G55" i="1" s="1"/>
  <c r="H134" i="1"/>
  <c r="BB134" i="1"/>
  <c r="E134" i="1"/>
  <c r="H133" i="1"/>
  <c r="E133" i="1"/>
  <c r="H132" i="1"/>
  <c r="E132" i="1"/>
  <c r="H131" i="1"/>
  <c r="BB131" i="1"/>
  <c r="E131" i="1"/>
  <c r="H130" i="1"/>
  <c r="E130" i="1"/>
  <c r="H129" i="1"/>
  <c r="E129" i="1"/>
  <c r="H128" i="1"/>
  <c r="E128" i="1"/>
  <c r="H127" i="1"/>
  <c r="E127" i="1"/>
  <c r="H126" i="1"/>
  <c r="BB126" i="1"/>
  <c r="E126" i="1"/>
  <c r="H125" i="1"/>
  <c r="E125" i="1"/>
  <c r="H124" i="1"/>
  <c r="BB124" i="1"/>
  <c r="E124" i="1"/>
  <c r="H123" i="1"/>
  <c r="BB123" i="1"/>
  <c r="E123" i="1"/>
  <c r="H122" i="1"/>
  <c r="E122" i="1"/>
  <c r="H121" i="1"/>
  <c r="BB121" i="1"/>
  <c r="E121" i="1"/>
  <c r="AL120" i="1"/>
  <c r="E120" i="1"/>
  <c r="AP117" i="1"/>
  <c r="J117" i="1" s="1"/>
  <c r="AQ117" i="1" s="1"/>
  <c r="AP116" i="1"/>
  <c r="J116" i="1" s="1"/>
  <c r="AQ116" i="1" s="1"/>
  <c r="AP115" i="1"/>
  <c r="J115" i="1" s="1"/>
  <c r="AQ115" i="1" s="1"/>
  <c r="AP114" i="1"/>
  <c r="J114" i="1" s="1"/>
  <c r="AQ114" i="1" s="1"/>
  <c r="AP113" i="1"/>
  <c r="J113" i="1" s="1"/>
  <c r="AQ113" i="1" s="1"/>
  <c r="AP112" i="1"/>
  <c r="J112" i="1" s="1"/>
  <c r="AQ112" i="1" s="1"/>
  <c r="AP111" i="1"/>
  <c r="J111" i="1" s="1"/>
  <c r="AQ111" i="1" s="1"/>
  <c r="AP110" i="1"/>
  <c r="J110" i="1" s="1"/>
  <c r="AQ110" i="1" s="1"/>
  <c r="AP109" i="1"/>
  <c r="J109" i="1" s="1"/>
  <c r="AQ109" i="1" s="1"/>
  <c r="AP108" i="1"/>
  <c r="J108" i="1" s="1"/>
  <c r="AQ108" i="1" s="1"/>
  <c r="I107" i="1"/>
  <c r="AR107" i="1"/>
  <c r="AS107" i="1" s="1"/>
  <c r="AV107" i="1" s="1"/>
  <c r="F107" i="1" s="1"/>
  <c r="AY107" i="1" s="1"/>
  <c r="G107" i="1" s="1"/>
  <c r="I105" i="1"/>
  <c r="AR105" i="1"/>
  <c r="AS105" i="1" s="1"/>
  <c r="AV105" i="1" s="1"/>
  <c r="F105" i="1" s="1"/>
  <c r="AY105" i="1" s="1"/>
  <c r="G105" i="1" s="1"/>
  <c r="I99" i="1"/>
  <c r="AR99" i="1"/>
  <c r="AS99" i="1" s="1"/>
  <c r="AV99" i="1" s="1"/>
  <c r="F99" i="1" s="1"/>
  <c r="AY99" i="1" s="1"/>
  <c r="G99" i="1" s="1"/>
  <c r="I97" i="1"/>
  <c r="AR97" i="1"/>
  <c r="AS97" i="1" s="1"/>
  <c r="AV97" i="1" s="1"/>
  <c r="F97" i="1" s="1"/>
  <c r="AY97" i="1" s="1"/>
  <c r="G97" i="1" s="1"/>
  <c r="I95" i="1"/>
  <c r="AR95" i="1"/>
  <c r="AS95" i="1" s="1"/>
  <c r="AV95" i="1" s="1"/>
  <c r="F95" i="1" s="1"/>
  <c r="AY95" i="1" s="1"/>
  <c r="G95" i="1" s="1"/>
  <c r="I89" i="1"/>
  <c r="AR89" i="1"/>
  <c r="AS89" i="1" s="1"/>
  <c r="AV89" i="1" s="1"/>
  <c r="F89" i="1" s="1"/>
  <c r="AY89" i="1" s="1"/>
  <c r="G89" i="1" s="1"/>
  <c r="I87" i="1"/>
  <c r="AR87" i="1"/>
  <c r="AS87" i="1" s="1"/>
  <c r="AV87" i="1" s="1"/>
  <c r="F87" i="1" s="1"/>
  <c r="AY87" i="1" s="1"/>
  <c r="G87" i="1" s="1"/>
  <c r="E117" i="1"/>
  <c r="E116" i="1"/>
  <c r="E115" i="1"/>
  <c r="E114" i="1"/>
  <c r="E113" i="1"/>
  <c r="E112" i="1"/>
  <c r="E111" i="1"/>
  <c r="E110" i="1"/>
  <c r="E109" i="1"/>
  <c r="E108" i="1"/>
  <c r="BE117" i="1" s="1"/>
  <c r="H83" i="1"/>
  <c r="BB83" i="1"/>
  <c r="BA80" i="1"/>
  <c r="AZ80" i="1"/>
  <c r="BC80" i="1"/>
  <c r="H79" i="1"/>
  <c r="BB79" i="1"/>
  <c r="BC76" i="1"/>
  <c r="H75" i="1"/>
  <c r="BC72" i="1"/>
  <c r="H71" i="1"/>
  <c r="BA66" i="1"/>
  <c r="AZ66" i="1"/>
  <c r="BC66" i="1"/>
  <c r="H65" i="1"/>
  <c r="BB65" i="1"/>
  <c r="BA62" i="1"/>
  <c r="AZ62" i="1"/>
  <c r="BC62" i="1"/>
  <c r="H61" i="1"/>
  <c r="BB61" i="1"/>
  <c r="BA58" i="1"/>
  <c r="BC58" i="1"/>
  <c r="H57" i="1"/>
  <c r="BB57" i="1"/>
  <c r="BC54" i="1"/>
  <c r="AR39" i="1"/>
  <c r="AS39" i="1" s="1"/>
  <c r="AV39" i="1" s="1"/>
  <c r="F39" i="1" s="1"/>
  <c r="AY39" i="1" s="1"/>
  <c r="I39" i="1"/>
  <c r="AR35" i="1"/>
  <c r="AS35" i="1" s="1"/>
  <c r="AV35" i="1" s="1"/>
  <c r="F35" i="1" s="1"/>
  <c r="AY35" i="1" s="1"/>
  <c r="I35" i="1"/>
  <c r="I28" i="1"/>
  <c r="BB107" i="1"/>
  <c r="BD107" i="1" s="1"/>
  <c r="BB105" i="1"/>
  <c r="BC105" i="1"/>
  <c r="BC103" i="1"/>
  <c r="BB99" i="1"/>
  <c r="BC99" i="1"/>
  <c r="BC97" i="1"/>
  <c r="BC95" i="1"/>
  <c r="BC93" i="1"/>
  <c r="BC91" i="1"/>
  <c r="BD90" i="1"/>
  <c r="BC89" i="1"/>
  <c r="BB87" i="1"/>
  <c r="BC87" i="1"/>
  <c r="BC82" i="1"/>
  <c r="H81" i="1"/>
  <c r="BB81" i="1"/>
  <c r="BB80" i="1"/>
  <c r="BD80" i="1" s="1"/>
  <c r="AR78" i="1"/>
  <c r="AS78" i="1" s="1"/>
  <c r="AV78" i="1" s="1"/>
  <c r="F78" i="1" s="1"/>
  <c r="BC78" i="1"/>
  <c r="AR74" i="1"/>
  <c r="AS74" i="1" s="1"/>
  <c r="AV74" i="1" s="1"/>
  <c r="F74" i="1" s="1"/>
  <c r="BC74" i="1"/>
  <c r="H73" i="1"/>
  <c r="BB73" i="1"/>
  <c r="BB72" i="1"/>
  <c r="BD72" i="1" s="1"/>
  <c r="BC70" i="1"/>
  <c r="H69" i="1"/>
  <c r="BB66" i="1"/>
  <c r="BD66" i="1" s="1"/>
  <c r="AR64" i="1"/>
  <c r="AS64" i="1" s="1"/>
  <c r="AV64" i="1" s="1"/>
  <c r="F64" i="1" s="1"/>
  <c r="BC64" i="1"/>
  <c r="H63" i="1"/>
  <c r="BC60" i="1"/>
  <c r="H59" i="1"/>
  <c r="BB59" i="1"/>
  <c r="AR56" i="1"/>
  <c r="AS56" i="1" s="1"/>
  <c r="AV56" i="1" s="1"/>
  <c r="F56" i="1" s="1"/>
  <c r="BC56" i="1"/>
  <c r="H55" i="1"/>
  <c r="AR41" i="1"/>
  <c r="AS41" i="1" s="1"/>
  <c r="AV41" i="1" s="1"/>
  <c r="F41" i="1" s="1"/>
  <c r="AY41" i="1" s="1"/>
  <c r="I41" i="1"/>
  <c r="AR37" i="1"/>
  <c r="AS37" i="1" s="1"/>
  <c r="AV37" i="1" s="1"/>
  <c r="F37" i="1" s="1"/>
  <c r="AY37" i="1" s="1"/>
  <c r="I37" i="1"/>
  <c r="AR30" i="1"/>
  <c r="AS30" i="1" s="1"/>
  <c r="AV30" i="1" s="1"/>
  <c r="F30" i="1" s="1"/>
  <c r="AY30" i="1" s="1"/>
  <c r="I30" i="1"/>
  <c r="BC83" i="1"/>
  <c r="BC81" i="1"/>
  <c r="BC79" i="1"/>
  <c r="BC77" i="1"/>
  <c r="BC75" i="1"/>
  <c r="BC73" i="1"/>
  <c r="BC71" i="1"/>
  <c r="BC69" i="1"/>
  <c r="BC65" i="1"/>
  <c r="BC63" i="1"/>
  <c r="BC61" i="1"/>
  <c r="BC59" i="1"/>
  <c r="BC57" i="1"/>
  <c r="BC55" i="1"/>
  <c r="AR53" i="1"/>
  <c r="AS53" i="1" s="1"/>
  <c r="AV53" i="1" s="1"/>
  <c r="F53" i="1" s="1"/>
  <c r="I53" i="1"/>
  <c r="AR52" i="1"/>
  <c r="AS52" i="1" s="1"/>
  <c r="AV52" i="1" s="1"/>
  <c r="F52" i="1" s="1"/>
  <c r="AY52" i="1" s="1"/>
  <c r="I52" i="1"/>
  <c r="AR48" i="1"/>
  <c r="AS48" i="1" s="1"/>
  <c r="AV48" i="1" s="1"/>
  <c r="F48" i="1" s="1"/>
  <c r="AY48" i="1" s="1"/>
  <c r="I48" i="1"/>
  <c r="AR47" i="1"/>
  <c r="AS47" i="1" s="1"/>
  <c r="AV47" i="1" s="1"/>
  <c r="F47" i="1" s="1"/>
  <c r="AY47" i="1" s="1"/>
  <c r="I47" i="1"/>
  <c r="AR45" i="1"/>
  <c r="AS45" i="1" s="1"/>
  <c r="AV45" i="1" s="1"/>
  <c r="F45" i="1" s="1"/>
  <c r="AY45" i="1" s="1"/>
  <c r="I45" i="1"/>
  <c r="AR44" i="1"/>
  <c r="AS44" i="1" s="1"/>
  <c r="AV44" i="1" s="1"/>
  <c r="F44" i="1" s="1"/>
  <c r="AY44" i="1" s="1"/>
  <c r="I44" i="1"/>
  <c r="AR43" i="1"/>
  <c r="AS43" i="1" s="1"/>
  <c r="AV43" i="1" s="1"/>
  <c r="F43" i="1" s="1"/>
  <c r="AY43" i="1" s="1"/>
  <c r="I43" i="1"/>
  <c r="I42" i="1"/>
  <c r="AR42" i="1"/>
  <c r="AS42" i="1" s="1"/>
  <c r="AV42" i="1" s="1"/>
  <c r="F42" i="1" s="1"/>
  <c r="AY42" i="1" s="1"/>
  <c r="AR40" i="1"/>
  <c r="AS40" i="1" s="1"/>
  <c r="AV40" i="1" s="1"/>
  <c r="F40" i="1" s="1"/>
  <c r="AY40" i="1" s="1"/>
  <c r="I40" i="1"/>
  <c r="AR38" i="1"/>
  <c r="AS38" i="1" s="1"/>
  <c r="AV38" i="1" s="1"/>
  <c r="F38" i="1" s="1"/>
  <c r="AY38" i="1" s="1"/>
  <c r="I38" i="1"/>
  <c r="I36" i="1"/>
  <c r="AR34" i="1"/>
  <c r="AS34" i="1" s="1"/>
  <c r="AV34" i="1" s="1"/>
  <c r="F34" i="1" s="1"/>
  <c r="AY34" i="1" s="1"/>
  <c r="I34" i="1"/>
  <c r="AR29" i="1"/>
  <c r="AS29" i="1" s="1"/>
  <c r="AV29" i="1" s="1"/>
  <c r="F29" i="1" s="1"/>
  <c r="AY29" i="1" s="1"/>
  <c r="I29" i="1"/>
  <c r="E53" i="1"/>
  <c r="H52" i="1"/>
  <c r="E52" i="1"/>
  <c r="BE66" i="1" s="1"/>
  <c r="H48" i="1"/>
  <c r="E48" i="1"/>
  <c r="H47" i="1"/>
  <c r="E47" i="1"/>
  <c r="H46" i="1"/>
  <c r="E46" i="1"/>
  <c r="H45" i="1"/>
  <c r="E45" i="1"/>
  <c r="H44" i="1"/>
  <c r="BB44" i="1"/>
  <c r="E44" i="1"/>
  <c r="H43" i="1"/>
  <c r="E43" i="1"/>
  <c r="E42" i="1"/>
  <c r="H41" i="1"/>
  <c r="E41" i="1"/>
  <c r="H40" i="1"/>
  <c r="E40" i="1"/>
  <c r="H39" i="1"/>
  <c r="BB39" i="1"/>
  <c r="E39" i="1"/>
  <c r="H38" i="1"/>
  <c r="BB38" i="1"/>
  <c r="E38" i="1"/>
  <c r="H37" i="1"/>
  <c r="E37" i="1"/>
  <c r="H36" i="1"/>
  <c r="E36" i="1"/>
  <c r="H35" i="1"/>
  <c r="E35" i="1"/>
  <c r="H34" i="1"/>
  <c r="E34" i="1"/>
  <c r="H30" i="1"/>
  <c r="BB30" i="1"/>
  <c r="E30" i="1"/>
  <c r="H29" i="1"/>
  <c r="BB29" i="1"/>
  <c r="E29" i="1"/>
  <c r="H28" i="1"/>
  <c r="E28" i="1"/>
  <c r="AR27" i="1"/>
  <c r="AS27" i="1" s="1"/>
  <c r="AV27" i="1" s="1"/>
  <c r="F27" i="1" s="1"/>
  <c r="AY27" i="1" s="1"/>
  <c r="I27" i="1"/>
  <c r="AR26" i="1"/>
  <c r="AS26" i="1" s="1"/>
  <c r="AV26" i="1" s="1"/>
  <c r="F26" i="1" s="1"/>
  <c r="AY26" i="1" s="1"/>
  <c r="I26" i="1"/>
  <c r="AR25" i="1"/>
  <c r="AS25" i="1" s="1"/>
  <c r="AV25" i="1" s="1"/>
  <c r="F25" i="1" s="1"/>
  <c r="AY25" i="1" s="1"/>
  <c r="I25" i="1"/>
  <c r="AR24" i="1"/>
  <c r="AS24" i="1" s="1"/>
  <c r="AV24" i="1" s="1"/>
  <c r="F24" i="1" s="1"/>
  <c r="AY24" i="1" s="1"/>
  <c r="I24" i="1"/>
  <c r="E27" i="1"/>
  <c r="H26" i="1"/>
  <c r="BB26" i="1"/>
  <c r="E26" i="1"/>
  <c r="H25" i="1"/>
  <c r="BB25" i="1"/>
  <c r="E25" i="1"/>
  <c r="H24" i="1"/>
  <c r="E24" i="1"/>
  <c r="E23" i="1"/>
  <c r="AL23" i="1"/>
  <c r="AR22" i="1"/>
  <c r="AS22" i="1" s="1"/>
  <c r="AV22" i="1" s="1"/>
  <c r="F22" i="1" s="1"/>
  <c r="AY22" i="1" s="1"/>
  <c r="I22" i="1"/>
  <c r="AR21" i="1"/>
  <c r="AS21" i="1" s="1"/>
  <c r="AV21" i="1" s="1"/>
  <c r="F21" i="1" s="1"/>
  <c r="AY21" i="1" s="1"/>
  <c r="I21" i="1"/>
  <c r="AR20" i="1"/>
  <c r="AS20" i="1" s="1"/>
  <c r="AV20" i="1" s="1"/>
  <c r="F20" i="1" s="1"/>
  <c r="AY20" i="1" s="1"/>
  <c r="I20" i="1"/>
  <c r="AR19" i="1"/>
  <c r="AS19" i="1" s="1"/>
  <c r="AV19" i="1" s="1"/>
  <c r="F19" i="1" s="1"/>
  <c r="AY19" i="1" s="1"/>
  <c r="I19" i="1"/>
  <c r="AR17" i="1"/>
  <c r="AS17" i="1" s="1"/>
  <c r="AV17" i="1" s="1"/>
  <c r="F17" i="1" s="1"/>
  <c r="AY17" i="1" s="1"/>
  <c r="I17" i="1"/>
  <c r="AR16" i="1"/>
  <c r="AS16" i="1" s="1"/>
  <c r="AV16" i="1" s="1"/>
  <c r="F16" i="1" s="1"/>
  <c r="AY16" i="1" s="1"/>
  <c r="I16" i="1"/>
  <c r="H22" i="1"/>
  <c r="BB22" i="1"/>
  <c r="E22" i="1"/>
  <c r="H21" i="1"/>
  <c r="BB21" i="1"/>
  <c r="E21" i="1"/>
  <c r="H20" i="1"/>
  <c r="BB20" i="1"/>
  <c r="E20" i="1"/>
  <c r="H19" i="1"/>
  <c r="BB19" i="1"/>
  <c r="E19" i="1"/>
  <c r="H18" i="1"/>
  <c r="E18" i="1"/>
  <c r="H17" i="1"/>
  <c r="E17" i="1"/>
  <c r="H16" i="1"/>
  <c r="E16" i="1"/>
  <c r="AY132" i="1" l="1"/>
  <c r="BB132" i="1"/>
  <c r="I125" i="1"/>
  <c r="BB37" i="1"/>
  <c r="AR125" i="1"/>
  <c r="AS125" i="1" s="1"/>
  <c r="AV125" i="1" s="1"/>
  <c r="F125" i="1" s="1"/>
  <c r="AY125" i="1" s="1"/>
  <c r="H103" i="1"/>
  <c r="AP103" i="1"/>
  <c r="J103" i="1" s="1"/>
  <c r="AQ103" i="1" s="1"/>
  <c r="BB28" i="1"/>
  <c r="BB45" i="1"/>
  <c r="AR36" i="1"/>
  <c r="AS36" i="1" s="1"/>
  <c r="AV36" i="1" s="1"/>
  <c r="F36" i="1" s="1"/>
  <c r="AY36" i="1" s="1"/>
  <c r="G36" i="1" s="1"/>
  <c r="BB69" i="1"/>
  <c r="BD69" i="1" s="1"/>
  <c r="AP54" i="1"/>
  <c r="J54" i="1" s="1"/>
  <c r="AQ54" i="1" s="1"/>
  <c r="H54" i="1"/>
  <c r="I128" i="1"/>
  <c r="BB89" i="1"/>
  <c r="BD89" i="1" s="1"/>
  <c r="BB133" i="1"/>
  <c r="AR128" i="1"/>
  <c r="AS128" i="1" s="1"/>
  <c r="AV128" i="1" s="1"/>
  <c r="F128" i="1" s="1"/>
  <c r="AY128" i="1" s="1"/>
  <c r="AP82" i="1"/>
  <c r="J82" i="1" s="1"/>
  <c r="AQ82" i="1" s="1"/>
  <c r="H82" i="1"/>
  <c r="BE30" i="1"/>
  <c r="BB42" i="1"/>
  <c r="BB55" i="1"/>
  <c r="BE134" i="1"/>
  <c r="H91" i="1"/>
  <c r="AP91" i="1"/>
  <c r="J91" i="1" s="1"/>
  <c r="AQ91" i="1" s="1"/>
  <c r="BB46" i="1"/>
  <c r="AR130" i="1"/>
  <c r="AS130" i="1" s="1"/>
  <c r="AV130" i="1" s="1"/>
  <c r="F130" i="1" s="1"/>
  <c r="AY130" i="1" s="1"/>
  <c r="AR18" i="1"/>
  <c r="AS18" i="1" s="1"/>
  <c r="AV18" i="1" s="1"/>
  <c r="F18" i="1" s="1"/>
  <c r="AY18" i="1" s="1"/>
  <c r="G18" i="1" s="1"/>
  <c r="BB77" i="1"/>
  <c r="BD77" i="1" s="1"/>
  <c r="I77" i="1"/>
  <c r="I86" i="1"/>
  <c r="AR86" i="1"/>
  <c r="AS86" i="1" s="1"/>
  <c r="AV86" i="1" s="1"/>
  <c r="F86" i="1" s="1"/>
  <c r="AY86" i="1" s="1"/>
  <c r="G86" i="1" s="1"/>
  <c r="I130" i="1"/>
  <c r="H77" i="1"/>
  <c r="AZ72" i="1"/>
  <c r="BB122" i="1"/>
  <c r="I122" i="1"/>
  <c r="BB47" i="1"/>
  <c r="BE48" i="1"/>
  <c r="I18" i="1"/>
  <c r="BB35" i="1"/>
  <c r="BB52" i="1"/>
  <c r="BB95" i="1"/>
  <c r="BB129" i="1"/>
  <c r="BD129" i="1" s="1"/>
  <c r="AR100" i="1"/>
  <c r="AS100" i="1" s="1"/>
  <c r="AV100" i="1" s="1"/>
  <c r="F100" i="1" s="1"/>
  <c r="AY100" i="1" s="1"/>
  <c r="G100" i="1" s="1"/>
  <c r="AZ100" i="1" s="1"/>
  <c r="BB127" i="1"/>
  <c r="BD127" i="1" s="1"/>
  <c r="G17" i="1"/>
  <c r="AZ17" i="1" s="1"/>
  <c r="BB41" i="1"/>
  <c r="BB75" i="1"/>
  <c r="BD75" i="1" s="1"/>
  <c r="I133" i="1"/>
  <c r="AP60" i="1"/>
  <c r="J60" i="1" s="1"/>
  <c r="AQ60" i="1" s="1"/>
  <c r="H60" i="1"/>
  <c r="AP93" i="1"/>
  <c r="J93" i="1" s="1"/>
  <c r="AQ93" i="1" s="1"/>
  <c r="BB71" i="1"/>
  <c r="BD71" i="1" s="1"/>
  <c r="BB43" i="1"/>
  <c r="BB62" i="1"/>
  <c r="BD62" i="1" s="1"/>
  <c r="BB97" i="1"/>
  <c r="BD97" i="1" s="1"/>
  <c r="BB40" i="1"/>
  <c r="BB17" i="1"/>
  <c r="BB34" i="1"/>
  <c r="AR46" i="1"/>
  <c r="AS46" i="1" s="1"/>
  <c r="AV46" i="1" s="1"/>
  <c r="F46" i="1" s="1"/>
  <c r="AY46" i="1" s="1"/>
  <c r="G46" i="1" s="1"/>
  <c r="BB48" i="1"/>
  <c r="BB58" i="1"/>
  <c r="BD58" i="1" s="1"/>
  <c r="G25" i="1"/>
  <c r="AZ25" i="1" s="1"/>
  <c r="BB63" i="1"/>
  <c r="BB27" i="1"/>
  <c r="H86" i="1"/>
  <c r="BB86" i="1"/>
  <c r="BD86" i="1" s="1"/>
  <c r="AP76" i="1"/>
  <c r="J76" i="1" s="1"/>
  <c r="AQ76" i="1" s="1"/>
  <c r="H76" i="1"/>
  <c r="AP70" i="1"/>
  <c r="J70" i="1" s="1"/>
  <c r="AQ70" i="1" s="1"/>
  <c r="BC16" i="1"/>
  <c r="BC18" i="1"/>
  <c r="BC20" i="1"/>
  <c r="BD20" i="1" s="1"/>
  <c r="BC22" i="1"/>
  <c r="BD22" i="1" s="1"/>
  <c r="G16" i="1"/>
  <c r="G19" i="1"/>
  <c r="G20" i="1"/>
  <c r="G21" i="1"/>
  <c r="G22" i="1"/>
  <c r="BC23" i="1"/>
  <c r="BB24" i="1"/>
  <c r="BC25" i="1"/>
  <c r="BD25" i="1" s="1"/>
  <c r="BC27" i="1"/>
  <c r="BD27" i="1" s="1"/>
  <c r="G27" i="1"/>
  <c r="BC29" i="1"/>
  <c r="BD29" i="1" s="1"/>
  <c r="BC34" i="1"/>
  <c r="BD34" i="1" s="1"/>
  <c r="BC36" i="1"/>
  <c r="BC38" i="1"/>
  <c r="BD38" i="1" s="1"/>
  <c r="BC40" i="1"/>
  <c r="BC42" i="1"/>
  <c r="BD42" i="1" s="1"/>
  <c r="BC44" i="1"/>
  <c r="BD44" i="1" s="1"/>
  <c r="BC46" i="1"/>
  <c r="BC48" i="1"/>
  <c r="BC53" i="1"/>
  <c r="G29" i="1"/>
  <c r="G34" i="1"/>
  <c r="G38" i="1"/>
  <c r="G40" i="1"/>
  <c r="G42" i="1"/>
  <c r="BD57" i="1"/>
  <c r="BD61" i="1"/>
  <c r="BD65" i="1"/>
  <c r="BD79" i="1"/>
  <c r="BD83" i="1"/>
  <c r="BC108" i="1"/>
  <c r="BC110" i="1"/>
  <c r="BC112" i="1"/>
  <c r="BC114" i="1"/>
  <c r="BC116" i="1"/>
  <c r="BA87" i="1"/>
  <c r="AZ87" i="1"/>
  <c r="BA89" i="1"/>
  <c r="AZ89" i="1"/>
  <c r="BA95" i="1"/>
  <c r="AZ95" i="1"/>
  <c r="BA97" i="1"/>
  <c r="AZ97" i="1"/>
  <c r="BA99" i="1"/>
  <c r="AZ99" i="1"/>
  <c r="BA105" i="1"/>
  <c r="AZ105" i="1"/>
  <c r="BA107" i="1"/>
  <c r="AZ107" i="1"/>
  <c r="AR108" i="1"/>
  <c r="AS108" i="1" s="1"/>
  <c r="AV108" i="1" s="1"/>
  <c r="F108" i="1" s="1"/>
  <c r="AY108" i="1" s="1"/>
  <c r="G108" i="1" s="1"/>
  <c r="I108" i="1"/>
  <c r="AR110" i="1"/>
  <c r="AS110" i="1" s="1"/>
  <c r="AV110" i="1" s="1"/>
  <c r="F110" i="1" s="1"/>
  <c r="AY110" i="1" s="1"/>
  <c r="G110" i="1" s="1"/>
  <c r="I110" i="1"/>
  <c r="AR112" i="1"/>
  <c r="AS112" i="1" s="1"/>
  <c r="AV112" i="1" s="1"/>
  <c r="F112" i="1" s="1"/>
  <c r="AY112" i="1" s="1"/>
  <c r="G112" i="1" s="1"/>
  <c r="I112" i="1"/>
  <c r="AR114" i="1"/>
  <c r="AS114" i="1" s="1"/>
  <c r="AV114" i="1" s="1"/>
  <c r="F114" i="1" s="1"/>
  <c r="AY114" i="1" s="1"/>
  <c r="G114" i="1" s="1"/>
  <c r="I114" i="1"/>
  <c r="AR116" i="1"/>
  <c r="AS116" i="1" s="1"/>
  <c r="AV116" i="1" s="1"/>
  <c r="F116" i="1" s="1"/>
  <c r="AY116" i="1" s="1"/>
  <c r="G116" i="1" s="1"/>
  <c r="I116" i="1"/>
  <c r="BC120" i="1"/>
  <c r="BC121" i="1"/>
  <c r="BD121" i="1" s="1"/>
  <c r="BC123" i="1"/>
  <c r="BD123" i="1" s="1"/>
  <c r="BC125" i="1"/>
  <c r="BC127" i="1"/>
  <c r="BC129" i="1"/>
  <c r="BC131" i="1"/>
  <c r="BD131" i="1" s="1"/>
  <c r="BC133" i="1"/>
  <c r="BD133" i="1" s="1"/>
  <c r="BA55" i="1"/>
  <c r="AZ55" i="1"/>
  <c r="BA57" i="1"/>
  <c r="AZ57" i="1"/>
  <c r="BA59" i="1"/>
  <c r="AZ59" i="1"/>
  <c r="BA61" i="1"/>
  <c r="AZ61" i="1"/>
  <c r="BA63" i="1"/>
  <c r="AZ63" i="1"/>
  <c r="BA65" i="1"/>
  <c r="AZ65" i="1"/>
  <c r="BA69" i="1"/>
  <c r="AZ69" i="1"/>
  <c r="BA71" i="1"/>
  <c r="AZ71" i="1"/>
  <c r="BA73" i="1"/>
  <c r="AZ73" i="1"/>
  <c r="BA75" i="1"/>
  <c r="AZ75" i="1"/>
  <c r="BA77" i="1"/>
  <c r="AZ77" i="1"/>
  <c r="BA79" i="1"/>
  <c r="AZ79" i="1"/>
  <c r="BA81" i="1"/>
  <c r="AZ81" i="1"/>
  <c r="BA83" i="1"/>
  <c r="AZ83" i="1"/>
  <c r="BB88" i="1"/>
  <c r="BD88" i="1" s="1"/>
  <c r="BA90" i="1"/>
  <c r="AZ90" i="1"/>
  <c r="BB92" i="1"/>
  <c r="BD92" i="1" s="1"/>
  <c r="BA94" i="1"/>
  <c r="AZ94" i="1"/>
  <c r="BB96" i="1"/>
  <c r="BD96" i="1" s="1"/>
  <c r="BA98" i="1"/>
  <c r="AZ98" i="1"/>
  <c r="BA104" i="1"/>
  <c r="AZ104" i="1"/>
  <c r="BB106" i="1"/>
  <c r="BD106" i="1" s="1"/>
  <c r="BB16" i="1"/>
  <c r="BC17" i="1"/>
  <c r="BD17" i="1" s="1"/>
  <c r="BC19" i="1"/>
  <c r="BD19" i="1" s="1"/>
  <c r="BC21" i="1"/>
  <c r="BD21" i="1" s="1"/>
  <c r="H23" i="1"/>
  <c r="BD24" i="1"/>
  <c r="BC24" i="1"/>
  <c r="BC26" i="1"/>
  <c r="BD26" i="1" s="1"/>
  <c r="AP23" i="1"/>
  <c r="J23" i="1" s="1"/>
  <c r="AQ23" i="1" s="1"/>
  <c r="G24" i="1"/>
  <c r="G26" i="1"/>
  <c r="BC28" i="1"/>
  <c r="BC30" i="1"/>
  <c r="BD30" i="1" s="1"/>
  <c r="BC35" i="1"/>
  <c r="BD35" i="1" s="1"/>
  <c r="BC37" i="1"/>
  <c r="BD37" i="1" s="1"/>
  <c r="BC39" i="1"/>
  <c r="BD39" i="1" s="1"/>
  <c r="BC41" i="1"/>
  <c r="BD41" i="1" s="1"/>
  <c r="BC43" i="1"/>
  <c r="BD43" i="1" s="1"/>
  <c r="BC45" i="1"/>
  <c r="BD45" i="1" s="1"/>
  <c r="BC47" i="1"/>
  <c r="BD47" i="1" s="1"/>
  <c r="BC52" i="1"/>
  <c r="BD52" i="1" s="1"/>
  <c r="G43" i="1"/>
  <c r="G44" i="1"/>
  <c r="G45" i="1"/>
  <c r="G47" i="1"/>
  <c r="G48" i="1"/>
  <c r="G52" i="1"/>
  <c r="BB53" i="1"/>
  <c r="BD53" i="1" s="1"/>
  <c r="AY53" i="1"/>
  <c r="G53" i="1" s="1"/>
  <c r="G30" i="1"/>
  <c r="G37" i="1"/>
  <c r="G41" i="1"/>
  <c r="BD55" i="1"/>
  <c r="AY56" i="1"/>
  <c r="G56" i="1" s="1"/>
  <c r="BB56" i="1"/>
  <c r="BD56" i="1" s="1"/>
  <c r="BD59" i="1"/>
  <c r="BD63" i="1"/>
  <c r="AY64" i="1"/>
  <c r="G64" i="1" s="1"/>
  <c r="BB64" i="1"/>
  <c r="BD64" i="1" s="1"/>
  <c r="BD73" i="1"/>
  <c r="AY74" i="1"/>
  <c r="G74" i="1" s="1"/>
  <c r="BB74" i="1"/>
  <c r="BD74" i="1" s="1"/>
  <c r="AY78" i="1"/>
  <c r="G78" i="1" s="1"/>
  <c r="BB78" i="1"/>
  <c r="BD78" i="1" s="1"/>
  <c r="BD81" i="1"/>
  <c r="BD87" i="1"/>
  <c r="BD95" i="1"/>
  <c r="BD99" i="1"/>
  <c r="BD105" i="1"/>
  <c r="G28" i="1"/>
  <c r="G35" i="1"/>
  <c r="G39" i="1"/>
  <c r="BC109" i="1"/>
  <c r="BC111" i="1"/>
  <c r="BC113" i="1"/>
  <c r="BC115" i="1"/>
  <c r="BC117" i="1"/>
  <c r="AR109" i="1"/>
  <c r="AS109" i="1" s="1"/>
  <c r="AV109" i="1" s="1"/>
  <c r="F109" i="1" s="1"/>
  <c r="AY109" i="1" s="1"/>
  <c r="G109" i="1" s="1"/>
  <c r="I109" i="1"/>
  <c r="AR111" i="1"/>
  <c r="AS111" i="1" s="1"/>
  <c r="AV111" i="1" s="1"/>
  <c r="F111" i="1" s="1"/>
  <c r="AY111" i="1" s="1"/>
  <c r="G111" i="1" s="1"/>
  <c r="I111" i="1"/>
  <c r="AR113" i="1"/>
  <c r="AS113" i="1" s="1"/>
  <c r="AV113" i="1" s="1"/>
  <c r="F113" i="1" s="1"/>
  <c r="AY113" i="1" s="1"/>
  <c r="G113" i="1" s="1"/>
  <c r="I113" i="1"/>
  <c r="AR115" i="1"/>
  <c r="AS115" i="1" s="1"/>
  <c r="AV115" i="1" s="1"/>
  <c r="F115" i="1" s="1"/>
  <c r="AY115" i="1" s="1"/>
  <c r="G115" i="1" s="1"/>
  <c r="I115" i="1"/>
  <c r="AR117" i="1"/>
  <c r="AS117" i="1" s="1"/>
  <c r="AV117" i="1" s="1"/>
  <c r="F117" i="1" s="1"/>
  <c r="AY117" i="1" s="1"/>
  <c r="G117" i="1" s="1"/>
  <c r="I117" i="1"/>
  <c r="H120" i="1"/>
  <c r="BD122" i="1"/>
  <c r="BC122" i="1"/>
  <c r="BC124" i="1"/>
  <c r="BD124" i="1" s="1"/>
  <c r="BD126" i="1"/>
  <c r="BC126" i="1"/>
  <c r="BC128" i="1"/>
  <c r="BC130" i="1"/>
  <c r="BC132" i="1"/>
  <c r="BD132" i="1" s="1"/>
  <c r="BD134" i="1"/>
  <c r="BC134" i="1"/>
  <c r="BA88" i="1"/>
  <c r="AZ88" i="1"/>
  <c r="BA92" i="1"/>
  <c r="AZ92" i="1"/>
  <c r="BA96" i="1"/>
  <c r="AZ96" i="1"/>
  <c r="BA100" i="1"/>
  <c r="BA106" i="1"/>
  <c r="AZ106" i="1"/>
  <c r="BB108" i="1"/>
  <c r="BD108" i="1" s="1"/>
  <c r="AP120" i="1"/>
  <c r="J120" i="1" s="1"/>
  <c r="AQ120" i="1" s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I93" i="1" l="1"/>
  <c r="AR93" i="1"/>
  <c r="AS93" i="1" s="1"/>
  <c r="AV93" i="1" s="1"/>
  <c r="F93" i="1" s="1"/>
  <c r="AY93" i="1" s="1"/>
  <c r="G93" i="1" s="1"/>
  <c r="I70" i="1"/>
  <c r="AR70" i="1"/>
  <c r="AS70" i="1" s="1"/>
  <c r="AV70" i="1" s="1"/>
  <c r="F70" i="1" s="1"/>
  <c r="AY70" i="1" s="1"/>
  <c r="G70" i="1" s="1"/>
  <c r="BA86" i="1"/>
  <c r="AZ86" i="1"/>
  <c r="I60" i="1"/>
  <c r="AR60" i="1"/>
  <c r="AS60" i="1" s="1"/>
  <c r="AV60" i="1" s="1"/>
  <c r="F60" i="1" s="1"/>
  <c r="I54" i="1"/>
  <c r="AR54" i="1"/>
  <c r="AS54" i="1" s="1"/>
  <c r="AV54" i="1" s="1"/>
  <c r="F54" i="1" s="1"/>
  <c r="BD16" i="1"/>
  <c r="AR103" i="1"/>
  <c r="AS103" i="1" s="1"/>
  <c r="AV103" i="1" s="1"/>
  <c r="F103" i="1" s="1"/>
  <c r="AY103" i="1" s="1"/>
  <c r="G103" i="1" s="1"/>
  <c r="I103" i="1"/>
  <c r="BB103" i="1"/>
  <c r="BD103" i="1" s="1"/>
  <c r="BD28" i="1"/>
  <c r="BA25" i="1"/>
  <c r="BB36" i="1"/>
  <c r="BD36" i="1" s="1"/>
  <c r="I76" i="1"/>
  <c r="AR76" i="1"/>
  <c r="AS76" i="1" s="1"/>
  <c r="AV76" i="1" s="1"/>
  <c r="F76" i="1" s="1"/>
  <c r="AY76" i="1" s="1"/>
  <c r="G76" i="1" s="1"/>
  <c r="BB76" i="1"/>
  <c r="BD76" i="1" s="1"/>
  <c r="BD48" i="1"/>
  <c r="I91" i="1"/>
  <c r="AR91" i="1"/>
  <c r="AS91" i="1" s="1"/>
  <c r="AV91" i="1" s="1"/>
  <c r="F91" i="1" s="1"/>
  <c r="AY91" i="1" s="1"/>
  <c r="G91" i="1" s="1"/>
  <c r="BD46" i="1"/>
  <c r="BA17" i="1"/>
  <c r="BB116" i="1"/>
  <c r="BD116" i="1" s="1"/>
  <c r="I82" i="1"/>
  <c r="AR82" i="1"/>
  <c r="AS82" i="1" s="1"/>
  <c r="AV82" i="1" s="1"/>
  <c r="F82" i="1" s="1"/>
  <c r="BB130" i="1"/>
  <c r="BD130" i="1" s="1"/>
  <c r="BB125" i="1"/>
  <c r="BD125" i="1" s="1"/>
  <c r="BB100" i="1"/>
  <c r="BD100" i="1" s="1"/>
  <c r="BB114" i="1"/>
  <c r="BD114" i="1" s="1"/>
  <c r="BB112" i="1"/>
  <c r="BD112" i="1" s="1"/>
  <c r="BB70" i="1"/>
  <c r="BD70" i="1" s="1"/>
  <c r="BD40" i="1"/>
  <c r="BB128" i="1"/>
  <c r="BD128" i="1" s="1"/>
  <c r="BB110" i="1"/>
  <c r="BD110" i="1" s="1"/>
  <c r="BB18" i="1"/>
  <c r="BD18" i="1" s="1"/>
  <c r="AZ134" i="1"/>
  <c r="BA134" i="1"/>
  <c r="AZ130" i="1"/>
  <c r="BA130" i="1"/>
  <c r="AZ128" i="1"/>
  <c r="BA128" i="1"/>
  <c r="AZ126" i="1"/>
  <c r="BA126" i="1"/>
  <c r="AZ124" i="1"/>
  <c r="BA124" i="1"/>
  <c r="AZ122" i="1"/>
  <c r="BA122" i="1"/>
  <c r="AZ117" i="1"/>
  <c r="BA117" i="1"/>
  <c r="AZ115" i="1"/>
  <c r="BA115" i="1"/>
  <c r="AZ113" i="1"/>
  <c r="BA113" i="1"/>
  <c r="AZ111" i="1"/>
  <c r="BA111" i="1"/>
  <c r="AZ109" i="1"/>
  <c r="BA109" i="1"/>
  <c r="AZ35" i="1"/>
  <c r="BA35" i="1"/>
  <c r="BA74" i="1"/>
  <c r="AZ74" i="1"/>
  <c r="BA64" i="1"/>
  <c r="AZ64" i="1"/>
  <c r="BA56" i="1"/>
  <c r="AZ56" i="1"/>
  <c r="AZ41" i="1"/>
  <c r="BA41" i="1"/>
  <c r="AZ30" i="1"/>
  <c r="BA30" i="1"/>
  <c r="AZ48" i="1"/>
  <c r="BA48" i="1"/>
  <c r="AZ46" i="1"/>
  <c r="BA46" i="1"/>
  <c r="AZ44" i="1"/>
  <c r="BA44" i="1"/>
  <c r="AZ26" i="1"/>
  <c r="BA26" i="1"/>
  <c r="AR23" i="1"/>
  <c r="AS23" i="1" s="1"/>
  <c r="AV23" i="1" s="1"/>
  <c r="F23" i="1" s="1"/>
  <c r="AY23" i="1" s="1"/>
  <c r="G23" i="1" s="1"/>
  <c r="I23" i="1"/>
  <c r="AZ116" i="1"/>
  <c r="BA116" i="1"/>
  <c r="AZ114" i="1"/>
  <c r="BA114" i="1"/>
  <c r="AZ112" i="1"/>
  <c r="BA112" i="1"/>
  <c r="AZ110" i="1"/>
  <c r="BA110" i="1"/>
  <c r="AZ108" i="1"/>
  <c r="BA108" i="1"/>
  <c r="AZ42" i="1"/>
  <c r="BA42" i="1"/>
  <c r="AZ38" i="1"/>
  <c r="BA38" i="1"/>
  <c r="AZ34" i="1"/>
  <c r="BA34" i="1"/>
  <c r="AZ27" i="1"/>
  <c r="BA27" i="1"/>
  <c r="AZ22" i="1"/>
  <c r="BA22" i="1"/>
  <c r="AZ20" i="1"/>
  <c r="BA20" i="1"/>
  <c r="AZ18" i="1"/>
  <c r="BA18" i="1"/>
  <c r="AZ132" i="1"/>
  <c r="BA132" i="1"/>
  <c r="AR120" i="1"/>
  <c r="AS120" i="1" s="1"/>
  <c r="AV120" i="1" s="1"/>
  <c r="F120" i="1" s="1"/>
  <c r="AY120" i="1" s="1"/>
  <c r="G120" i="1" s="1"/>
  <c r="I120" i="1"/>
  <c r="AZ133" i="1"/>
  <c r="BA133" i="1"/>
  <c r="AZ131" i="1"/>
  <c r="BA131" i="1"/>
  <c r="AZ129" i="1"/>
  <c r="BA129" i="1"/>
  <c r="AZ127" i="1"/>
  <c r="BA127" i="1"/>
  <c r="AZ125" i="1"/>
  <c r="BA125" i="1"/>
  <c r="AZ123" i="1"/>
  <c r="BA123" i="1"/>
  <c r="AZ121" i="1"/>
  <c r="BA121" i="1"/>
  <c r="BB117" i="1"/>
  <c r="BD117" i="1" s="1"/>
  <c r="BB115" i="1"/>
  <c r="BD115" i="1" s="1"/>
  <c r="BB113" i="1"/>
  <c r="BD113" i="1" s="1"/>
  <c r="BB111" i="1"/>
  <c r="BD111" i="1" s="1"/>
  <c r="BB109" i="1"/>
  <c r="BD109" i="1" s="1"/>
  <c r="AZ39" i="1"/>
  <c r="BA39" i="1"/>
  <c r="AZ28" i="1"/>
  <c r="BA28" i="1"/>
  <c r="BA78" i="1"/>
  <c r="AZ78" i="1"/>
  <c r="BA70" i="1"/>
  <c r="AZ70" i="1"/>
  <c r="AZ37" i="1"/>
  <c r="BA37" i="1"/>
  <c r="AZ53" i="1"/>
  <c r="BA53" i="1"/>
  <c r="AZ52" i="1"/>
  <c r="BA52" i="1"/>
  <c r="AZ47" i="1"/>
  <c r="BA47" i="1"/>
  <c r="AZ45" i="1"/>
  <c r="BA45" i="1"/>
  <c r="AZ43" i="1"/>
  <c r="BA43" i="1"/>
  <c r="AZ24" i="1"/>
  <c r="BA24" i="1"/>
  <c r="AZ40" i="1"/>
  <c r="BA40" i="1"/>
  <c r="AZ36" i="1"/>
  <c r="BA36" i="1"/>
  <c r="AZ29" i="1"/>
  <c r="BA29" i="1"/>
  <c r="AZ21" i="1"/>
  <c r="BA21" i="1"/>
  <c r="AZ19" i="1"/>
  <c r="BA19" i="1"/>
  <c r="AZ16" i="1"/>
  <c r="BA16" i="1"/>
  <c r="BB120" i="1" l="1"/>
  <c r="BD120" i="1" s="1"/>
  <c r="BB82" i="1"/>
  <c r="BD82" i="1" s="1"/>
  <c r="AY82" i="1"/>
  <c r="G82" i="1" s="1"/>
  <c r="AY54" i="1"/>
  <c r="G54" i="1" s="1"/>
  <c r="BB54" i="1"/>
  <c r="BD54" i="1" s="1"/>
  <c r="AZ103" i="1"/>
  <c r="BA103" i="1"/>
  <c r="BA91" i="1"/>
  <c r="AZ91" i="1"/>
  <c r="BB91" i="1"/>
  <c r="BD91" i="1" s="1"/>
  <c r="AZ93" i="1"/>
  <c r="BA93" i="1"/>
  <c r="BB93" i="1"/>
  <c r="BD93" i="1" s="1"/>
  <c r="BB60" i="1"/>
  <c r="BD60" i="1" s="1"/>
  <c r="AY60" i="1"/>
  <c r="G60" i="1" s="1"/>
  <c r="BB23" i="1"/>
  <c r="BD23" i="1" s="1"/>
  <c r="AZ76" i="1"/>
  <c r="BA76" i="1"/>
  <c r="AZ120" i="1"/>
  <c r="BA120" i="1"/>
  <c r="AZ23" i="1"/>
  <c r="BA23" i="1"/>
  <c r="BA54" i="1" l="1"/>
  <c r="AZ54" i="1"/>
  <c r="BA60" i="1"/>
  <c r="AZ60" i="1"/>
  <c r="BA82" i="1"/>
  <c r="AZ82" i="1"/>
</calcChain>
</file>

<file path=xl/sharedStrings.xml><?xml version="1.0" encoding="utf-8"?>
<sst xmlns="http://schemas.openxmlformats.org/spreadsheetml/2006/main" count="382" uniqueCount="144">
  <si>
    <t>OPEN 6.2.4</t>
  </si>
  <si>
    <t>Sun Jun 28 2015 12:50:51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</si>
  <si>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</si>
  <si>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</si>
  <si>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</si>
  <si>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</si>
  <si>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</si>
  <si>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</si>
  <si>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</si>
  <si>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</si>
  <si>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</si>
  <si>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</si>
  <si>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</si>
  <si>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</si>
  <si>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</si>
  <si>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</si>
  <si>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</si>
  <si>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</si>
  <si>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</si>
  <si>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</si>
  <si>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</si>
  <si>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</si>
  <si>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</si>
  <si>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</si>
  <si>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</si>
  <si>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</si>
  <si>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</si>
  <si>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</si>
  <si>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</si>
  <si>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</si>
  <si>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</si>
  <si>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</si>
  <si>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</si>
  <si>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</si>
  <si>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</si>
  <si>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</si>
  <si>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</si>
  <si>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</si>
  <si>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</si>
  <si>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</si>
  <si>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</si>
  <si>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</si>
  <si>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</si>
  <si>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</si>
  <si>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</si>
  <si>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</si>
  <si>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</si>
  <si>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</si>
  <si>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</si>
  <si>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</si>
  <si>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</si>
  <si>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</si>
  <si>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</si>
  <si>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</si>
  <si>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</si>
  <si>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</si>
  <si>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</si>
  <si>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</si>
  <si>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</si>
  <si>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</si>
  <si>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</si>
  <si>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</si>
  <si>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</si>
  <si>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</si>
  <si>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</si>
  <si>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</si>
  <si>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</si>
  <si>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</si>
  <si>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</si>
  <si>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"12:53:57 CO2 Mixer: CO2R -&gt; 400 uml"
</t>
  </si>
  <si>
    <t xml:space="preserve">"12:54:04 Coolers: Tblock -&gt; 0.00 C"
</t>
  </si>
  <si>
    <t xml:space="preserve">"12:54:13 Lamp: ParIn -&gt;  1500 uml"
</t>
  </si>
  <si>
    <t xml:space="preserve">"13:15:36 Coolers: Tblock -&gt; 7.27 C"
</t>
  </si>
  <si>
    <t xml:space="preserve">"13:18:47 Flow: Fixed -&gt; 500 umol/s"
</t>
  </si>
  <si>
    <t>13:20:15</t>
  </si>
  <si>
    <t>13:20:16</t>
  </si>
  <si>
    <t>13:20:17</t>
  </si>
  <si>
    <t>13:20:18</t>
  </si>
  <si>
    <t>13:20:19</t>
  </si>
  <si>
    <t>13:20:20</t>
  </si>
  <si>
    <t>13:20:21</t>
  </si>
  <si>
    <t>13:20:22</t>
  </si>
  <si>
    <t xml:space="preserve">"13:20:39 Coolers: Tblock -&gt; 12.00 C"
</t>
  </si>
  <si>
    <t xml:space="preserve">"13:23:42 Flow: Fixed -&gt; 500 umol/s"
</t>
  </si>
  <si>
    <t xml:space="preserve">"13:24:50 Flow: Fixed -&gt; 500 umol/s"
</t>
  </si>
  <si>
    <t>13:25:45</t>
  </si>
  <si>
    <t>13:25:46</t>
  </si>
  <si>
    <t>13:25:47</t>
  </si>
  <si>
    <t>13:25:48</t>
  </si>
  <si>
    <t>13:25:49</t>
  </si>
  <si>
    <t>13:25:50</t>
  </si>
  <si>
    <t>13:25:51</t>
  </si>
  <si>
    <t>13:25:52</t>
  </si>
  <si>
    <t xml:space="preserve">"13:26:03 Coolers: Tblock -&gt; 17.00 C"
</t>
  </si>
  <si>
    <t xml:space="preserve">"13:29:30 Flow: Fixed -&gt; 500 umol/s"
</t>
  </si>
  <si>
    <t xml:space="preserve">"13:32:01 Flow: Fixed -&gt; 500 umol/s"
</t>
  </si>
  <si>
    <t>13:32:58</t>
  </si>
  <si>
    <t>13:32:59</t>
  </si>
  <si>
    <t>13:33:00</t>
  </si>
  <si>
    <t>13:33:01</t>
  </si>
  <si>
    <t>13:33:02</t>
  </si>
  <si>
    <t>13:33:03</t>
  </si>
  <si>
    <t>13:33:04</t>
  </si>
  <si>
    <t>13:33:05</t>
  </si>
  <si>
    <t xml:space="preserve">"13:33:15 Coolers: Tblock -&gt; 22.00 C"
</t>
  </si>
  <si>
    <t xml:space="preserve">"13:36:57 Flow: Fixed -&gt; 500 umol/s"
</t>
  </si>
  <si>
    <t>13:38:11</t>
  </si>
  <si>
    <t>13:38:12</t>
  </si>
  <si>
    <t>13:38:13</t>
  </si>
  <si>
    <t>13:38:14</t>
  </si>
  <si>
    <t>13:38:15</t>
  </si>
  <si>
    <t>13:38:16</t>
  </si>
  <si>
    <t>13:38:17</t>
  </si>
  <si>
    <t>13:38:18</t>
  </si>
  <si>
    <t xml:space="preserve">"13:38:30 Coolers: Tblock -&gt; 27.00 C"
</t>
  </si>
  <si>
    <t xml:space="preserve">"13:40:15 Flow: Fixed -&gt; 500 umol/s"
</t>
  </si>
  <si>
    <t>13:41:05</t>
  </si>
  <si>
    <t>13:41:06</t>
  </si>
  <si>
    <t>13:41:07</t>
  </si>
  <si>
    <t>13:41:08</t>
  </si>
  <si>
    <t>13:41:09</t>
  </si>
  <si>
    <t>13:41:10</t>
  </si>
  <si>
    <t>13:41:11</t>
  </si>
  <si>
    <t>13:41:12</t>
  </si>
  <si>
    <t xml:space="preserve">"13:41:32 Coolers: Tblock -&gt; 32.00 C"
</t>
  </si>
  <si>
    <t xml:space="preserve">"13:44:41 Flow: Fixed -&gt; 500 umol/s"
</t>
  </si>
  <si>
    <t>13:45:35</t>
  </si>
  <si>
    <t>13:45:36</t>
  </si>
  <si>
    <t>13:45:37</t>
  </si>
  <si>
    <t>13:45:38</t>
  </si>
  <si>
    <t>13:45:39</t>
  </si>
  <si>
    <t>13:45:40</t>
  </si>
  <si>
    <t>13:45:41</t>
  </si>
  <si>
    <t>13:45:42</t>
  </si>
  <si>
    <t xml:space="preserve">"13:46:02 Coolers: Tblock -&gt; 37.00 C"
</t>
  </si>
  <si>
    <t xml:space="preserve">"13:49:52 Flow: Fixed -&gt; 500 umol/s"
</t>
  </si>
  <si>
    <t>13:51:11</t>
  </si>
  <si>
    <t>13:51:12</t>
  </si>
  <si>
    <t>13:51:13</t>
  </si>
  <si>
    <t>13:51:14</t>
  </si>
  <si>
    <t>13:51:15</t>
  </si>
  <si>
    <t>13:51:16</t>
  </si>
  <si>
    <t>13:51:17</t>
  </si>
  <si>
    <t>13:51:18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</si>
</sst>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4"/>
  <sheetViews>
    <sheetView tabSelected="1" topLeftCell="BG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>
        <v>1</v>
      </c>
      <c r="B16" s="1" t="s">
        <v>74</v>
      </c>
      <c r="C16" s="1">
        <v>1783.4999982900918</v>
      </c>
      <c r="D16" s="1">
        <v>0</v>
      </c>
      <c r="E16">
        <f t="shared" ref="E16:E30" si="0">(R16-S16*(1000-T16)/(1000-U16))*AK16</f>
        <v>11.936436388235196</v>
      </c>
      <c r="F16">
        <f t="shared" ref="F16:F30" si="1">IF(AV16&lt;&gt;0,1/(1/AV16-1/N16),0)</f>
        <v>0.19816500707273985</v>
      </c>
      <c r="G16">
        <f t="shared" ref="G16:G30" si="2">((AY16-AL16/2)*S16-E16)/(AY16+AL16/2)</f>
        <v>269.18560489898601</v>
      </c>
      <c r="H16">
        <f t="shared" ref="H16:H30" si="3">AL16*1000</f>
        <v>3.6175123457824498</v>
      </c>
      <c r="I16">
        <f t="shared" ref="I16:I30" si="4">(AQ16-AW16)</f>
        <v>1.350721757927702</v>
      </c>
      <c r="J16">
        <f t="shared" ref="J16:J30" si="5">(P16+AP16*D16)</f>
        <v>15.694561958312988</v>
      </c>
      <c r="K16" s="1">
        <v>6</v>
      </c>
      <c r="L16">
        <f t="shared" ref="L16:L30" si="6">(K16*AE16+AF16)</f>
        <v>1.4200000166893005</v>
      </c>
      <c r="M16" s="1">
        <v>1</v>
      </c>
      <c r="N16">
        <f t="shared" ref="N16:N30" si="7">L16*(M16+1)*(M16+1)/(M16*M16+1)</f>
        <v>2.8400000333786011</v>
      </c>
      <c r="O16" s="1">
        <v>9.6850948333740234</v>
      </c>
      <c r="P16" s="1">
        <v>15.694561958312988</v>
      </c>
      <c r="Q16" s="1">
        <v>7.2548789978027344</v>
      </c>
      <c r="R16" s="1">
        <v>397.75628662109375</v>
      </c>
      <c r="S16" s="1">
        <v>381.3880615234375</v>
      </c>
      <c r="T16" s="1">
        <v>1.8230942487716675</v>
      </c>
      <c r="U16" s="1">
        <v>6.2420005798339844</v>
      </c>
      <c r="V16" s="1">
        <v>10.617463111877441</v>
      </c>
      <c r="W16" s="1">
        <v>36.352592468261719</v>
      </c>
      <c r="X16" s="1">
        <v>488.12057495117187</v>
      </c>
      <c r="Y16" s="1">
        <v>1499.230712890625</v>
      </c>
      <c r="Z16" s="1">
        <v>331.79376220703125</v>
      </c>
      <c r="AA16" s="1">
        <v>70.279594421386719</v>
      </c>
      <c r="AB16" s="1">
        <v>-0.77926492691040039</v>
      </c>
      <c r="AC16" s="1">
        <v>0.31691670417785645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111215</v>
      </c>
      <c r="AK16">
        <f t="shared" ref="AK16:AK30" si="8">X16*0.000001/(K16*0.0001)</f>
        <v>0.81353429158528634</v>
      </c>
      <c r="AL16">
        <f t="shared" ref="AL16:AL30" si="9">(U16-T16)/(1000-U16)*AK16</f>
        <v>3.6175123457824498E-3</v>
      </c>
      <c r="AM16">
        <f t="shared" ref="AM16:AM30" si="10">(P16+273.15)</f>
        <v>288.84456195831297</v>
      </c>
      <c r="AN16">
        <f t="shared" ref="AN16:AN30" si="11">(O16+273.15)</f>
        <v>282.835094833374</v>
      </c>
      <c r="AO16">
        <f t="shared" ref="AO16:AO30" si="12">(Y16*AG16+Z16*AH16)*AI16</f>
        <v>239.87690870083316</v>
      </c>
      <c r="AP16">
        <f t="shared" ref="AP16:AP30" si="13">((AO16+0.00000010773*(AN16^4-AM16^4))-AL16*44100)/(L16*51.4+0.00000043092*AM16^3)</f>
        <v>0.23820125173230991</v>
      </c>
      <c r="AQ16">
        <f t="shared" ref="AQ16:AQ30" si="14">0.61365*EXP(17.502*J16/(240.97+J16))</f>
        <v>1.789407027056495</v>
      </c>
      <c r="AR16">
        <f t="shared" ref="AR16:AR30" si="15">AQ16*1000/AA16</f>
        <v>25.461260011369134</v>
      </c>
      <c r="AS16">
        <f t="shared" ref="AS16:AS30" si="16">(AR16-U16)</f>
        <v>19.21925943153515</v>
      </c>
      <c r="AT16">
        <f t="shared" ref="AT16:AT30" si="17">IF(D16,P16,(O16+P16)/2)</f>
        <v>12.689828395843506</v>
      </c>
      <c r="AU16">
        <f t="shared" ref="AU16:AU30" si="18">0.61365*EXP(17.502*AT16/(240.97+AT16))</f>
        <v>1.4729117017360669</v>
      </c>
      <c r="AV16">
        <f t="shared" ref="AV16:AV30" si="19">IF(AS16&lt;&gt;0,(1000-(AR16+U16)/2)/AS16*AL16,0)</f>
        <v>0.18523964933038845</v>
      </c>
      <c r="AW16">
        <f t="shared" ref="AW16:AW30" si="20">U16*AA16/1000</f>
        <v>0.43868526912879313</v>
      </c>
      <c r="AX16">
        <f t="shared" ref="AX16:AX30" si="21">(AU16-AW16)</f>
        <v>1.0342264326072739</v>
      </c>
      <c r="AY16">
        <f t="shared" ref="AY16:AY30" si="22">1/(1.6/F16+1.37/N16)</f>
        <v>0.11687057411931542</v>
      </c>
      <c r="AZ16">
        <f t="shared" ref="AZ16:AZ30" si="23">G16*AA16*0.001</f>
        <v>18.918255136376384</v>
      </c>
      <c r="BA16">
        <f t="shared" ref="BA16:BA30" si="24">G16/S16</f>
        <v>0.7058050108431192</v>
      </c>
      <c r="BB16">
        <f t="shared" ref="BB16:BB30" si="25">(1-AL16*AA16/AQ16/F16)*100</f>
        <v>28.302640286647229</v>
      </c>
      <c r="BC16">
        <f t="shared" ref="BC16:BC30" si="26">(S16-E16/(N16/1.35))</f>
        <v>375.71405133515333</v>
      </c>
      <c r="BD16">
        <f t="shared" ref="BD16:BD30" si="27">E16*BB16/100/BC16</f>
        <v>8.9917495552836249E-3</v>
      </c>
    </row>
    <row r="17" spans="1:114" x14ac:dyDescent="0.25">
      <c r="A17" s="1">
        <v>2</v>
      </c>
      <c r="B17" s="1" t="s">
        <v>74</v>
      </c>
      <c r="C17" s="1">
        <v>1783.4999982900918</v>
      </c>
      <c r="D17" s="1">
        <v>0</v>
      </c>
      <c r="E17">
        <f t="shared" si="0"/>
        <v>11.936436388235196</v>
      </c>
      <c r="F17">
        <f t="shared" si="1"/>
        <v>0.19816500707273985</v>
      </c>
      <c r="G17">
        <f t="shared" si="2"/>
        <v>269.18560489898601</v>
      </c>
      <c r="H17">
        <f t="shared" si="3"/>
        <v>3.6175123457824498</v>
      </c>
      <c r="I17">
        <f t="shared" si="4"/>
        <v>1.350721757927702</v>
      </c>
      <c r="J17">
        <f t="shared" si="5"/>
        <v>15.694561958312988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9.6850948333740234</v>
      </c>
      <c r="P17" s="1">
        <v>15.694561958312988</v>
      </c>
      <c r="Q17" s="1">
        <v>7.2548789978027344</v>
      </c>
      <c r="R17" s="1">
        <v>397.75628662109375</v>
      </c>
      <c r="S17" s="1">
        <v>381.3880615234375</v>
      </c>
      <c r="T17" s="1">
        <v>1.8230942487716675</v>
      </c>
      <c r="U17" s="1">
        <v>6.2420005798339844</v>
      </c>
      <c r="V17" s="1">
        <v>10.617463111877441</v>
      </c>
      <c r="W17" s="1">
        <v>36.352592468261719</v>
      </c>
      <c r="X17" s="1">
        <v>488.12057495117187</v>
      </c>
      <c r="Y17" s="1">
        <v>1499.230712890625</v>
      </c>
      <c r="Z17" s="1">
        <v>331.79376220703125</v>
      </c>
      <c r="AA17" s="1">
        <v>70.279594421386719</v>
      </c>
      <c r="AB17" s="1">
        <v>-0.77926492691040039</v>
      </c>
      <c r="AC17" s="1">
        <v>0.31691670417785645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111215</v>
      </c>
      <c r="AK17">
        <f t="shared" si="8"/>
        <v>0.81353429158528634</v>
      </c>
      <c r="AL17">
        <f t="shared" si="9"/>
        <v>3.6175123457824498E-3</v>
      </c>
      <c r="AM17">
        <f t="shared" si="10"/>
        <v>288.84456195831297</v>
      </c>
      <c r="AN17">
        <f t="shared" si="11"/>
        <v>282.835094833374</v>
      </c>
      <c r="AO17">
        <f t="shared" si="12"/>
        <v>239.87690870083316</v>
      </c>
      <c r="AP17">
        <f t="shared" si="13"/>
        <v>0.23820125173230991</v>
      </c>
      <c r="AQ17">
        <f t="shared" si="14"/>
        <v>1.789407027056495</v>
      </c>
      <c r="AR17">
        <f t="shared" si="15"/>
        <v>25.461260011369134</v>
      </c>
      <c r="AS17">
        <f t="shared" si="16"/>
        <v>19.21925943153515</v>
      </c>
      <c r="AT17">
        <f t="shared" si="17"/>
        <v>12.689828395843506</v>
      </c>
      <c r="AU17">
        <f t="shared" si="18"/>
        <v>1.4729117017360669</v>
      </c>
      <c r="AV17">
        <f t="shared" si="19"/>
        <v>0.18523964933038845</v>
      </c>
      <c r="AW17">
        <f t="shared" si="20"/>
        <v>0.43868526912879313</v>
      </c>
      <c r="AX17">
        <f t="shared" si="21"/>
        <v>1.0342264326072739</v>
      </c>
      <c r="AY17">
        <f t="shared" si="22"/>
        <v>0.11687057411931542</v>
      </c>
      <c r="AZ17">
        <f t="shared" si="23"/>
        <v>18.918255136376384</v>
      </c>
      <c r="BA17">
        <f t="shared" si="24"/>
        <v>0.7058050108431192</v>
      </c>
      <c r="BB17">
        <f t="shared" si="25"/>
        <v>28.302640286647229</v>
      </c>
      <c r="BC17">
        <f t="shared" si="26"/>
        <v>375.71405133515333</v>
      </c>
      <c r="BD17">
        <f t="shared" si="27"/>
        <v>8.9917495552836249E-3</v>
      </c>
    </row>
    <row r="18" spans="1:114" x14ac:dyDescent="0.25">
      <c r="A18" s="1">
        <v>3</v>
      </c>
      <c r="B18" s="1" t="s">
        <v>74</v>
      </c>
      <c r="C18" s="1">
        <v>1783.9999982789159</v>
      </c>
      <c r="D18" s="1">
        <v>0</v>
      </c>
      <c r="E18">
        <f t="shared" si="0"/>
        <v>11.86446345290226</v>
      </c>
      <c r="F18">
        <f t="shared" si="1"/>
        <v>0.19815909185964811</v>
      </c>
      <c r="G18">
        <f t="shared" si="2"/>
        <v>269.75485235651479</v>
      </c>
      <c r="H18">
        <f t="shared" si="3"/>
        <v>3.6174337886117396</v>
      </c>
      <c r="I18">
        <f t="shared" si="4"/>
        <v>1.3507241498089673</v>
      </c>
      <c r="J18">
        <f t="shared" si="5"/>
        <v>15.694841384887695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9.6851387023925781</v>
      </c>
      <c r="P18" s="1">
        <v>15.694841384887695</v>
      </c>
      <c r="Q18" s="1">
        <v>7.2550506591796875</v>
      </c>
      <c r="R18" s="1">
        <v>397.63214111328125</v>
      </c>
      <c r="S18" s="1">
        <v>381.3526611328125</v>
      </c>
      <c r="T18" s="1">
        <v>1.823660135269165</v>
      </c>
      <c r="U18" s="1">
        <v>6.2424464225769043</v>
      </c>
      <c r="V18" s="1">
        <v>10.620686531066895</v>
      </c>
      <c r="W18" s="1">
        <v>36.354942321777344</v>
      </c>
      <c r="X18" s="1">
        <v>488.12301635742187</v>
      </c>
      <c r="Y18" s="1">
        <v>1499.313720703125</v>
      </c>
      <c r="Z18" s="1">
        <v>331.68292236328125</v>
      </c>
      <c r="AA18" s="1">
        <v>70.279319763183594</v>
      </c>
      <c r="AB18" s="1">
        <v>-0.77926492691040039</v>
      </c>
      <c r="AC18" s="1">
        <v>0.31691670417785645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111215</v>
      </c>
      <c r="AK18">
        <f t="shared" si="8"/>
        <v>0.81353836059570306</v>
      </c>
      <c r="AL18">
        <f t="shared" si="9"/>
        <v>3.6174337886117395E-3</v>
      </c>
      <c r="AM18">
        <f t="shared" si="10"/>
        <v>288.84484138488767</v>
      </c>
      <c r="AN18">
        <f t="shared" si="11"/>
        <v>282.83513870239256</v>
      </c>
      <c r="AO18">
        <f t="shared" si="12"/>
        <v>239.8901899505363</v>
      </c>
      <c r="AP18">
        <f t="shared" si="13"/>
        <v>0.23837234415526112</v>
      </c>
      <c r="AQ18">
        <f t="shared" si="14"/>
        <v>1.789439038045791</v>
      </c>
      <c r="AR18">
        <f t="shared" si="15"/>
        <v>25.461814998716072</v>
      </c>
      <c r="AS18">
        <f t="shared" si="16"/>
        <v>19.219368576139168</v>
      </c>
      <c r="AT18">
        <f t="shared" si="17"/>
        <v>12.689990043640137</v>
      </c>
      <c r="AU18">
        <f t="shared" si="18"/>
        <v>1.4729273078866931</v>
      </c>
      <c r="AV18">
        <f t="shared" si="19"/>
        <v>0.18523448058420638</v>
      </c>
      <c r="AW18">
        <f t="shared" si="20"/>
        <v>0.43871488823682375</v>
      </c>
      <c r="AX18">
        <f t="shared" si="21"/>
        <v>1.0342124196498694</v>
      </c>
      <c r="AY18">
        <f t="shared" si="22"/>
        <v>0.1168672822125332</v>
      </c>
      <c r="AZ18">
        <f t="shared" si="23"/>
        <v>18.958187526433882</v>
      </c>
      <c r="BA18">
        <f t="shared" si="24"/>
        <v>0.7073632357912617</v>
      </c>
      <c r="BB18">
        <f t="shared" si="25"/>
        <v>28.303619862237383</v>
      </c>
      <c r="BC18">
        <f t="shared" si="26"/>
        <v>375.71286343099223</v>
      </c>
      <c r="BD18">
        <f t="shared" si="27"/>
        <v>8.9378697437659648E-3</v>
      </c>
    </row>
    <row r="19" spans="1:114" x14ac:dyDescent="0.25">
      <c r="A19" s="1">
        <v>4</v>
      </c>
      <c r="B19" s="1" t="s">
        <v>75</v>
      </c>
      <c r="C19" s="1">
        <v>1784.49999826774</v>
      </c>
      <c r="D19" s="1">
        <v>0</v>
      </c>
      <c r="E19">
        <f t="shared" si="0"/>
        <v>11.850860793769234</v>
      </c>
      <c r="F19">
        <f t="shared" si="1"/>
        <v>0.19807400786525015</v>
      </c>
      <c r="G19">
        <f t="shared" si="2"/>
        <v>269.79493940282504</v>
      </c>
      <c r="H19">
        <f t="shared" si="3"/>
        <v>3.6163674455093706</v>
      </c>
      <c r="I19">
        <f t="shared" si="4"/>
        <v>1.350860761660341</v>
      </c>
      <c r="J19">
        <f t="shared" si="5"/>
        <v>15.695695877075195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9.6855850219726562</v>
      </c>
      <c r="P19" s="1">
        <v>15.695695877075195</v>
      </c>
      <c r="Q19" s="1">
        <v>7.254979133605957</v>
      </c>
      <c r="R19" s="1">
        <v>397.58132934570312</v>
      </c>
      <c r="S19" s="1">
        <v>381.31866455078125</v>
      </c>
      <c r="T19" s="1">
        <v>1.8242895603179932</v>
      </c>
      <c r="U19" s="1">
        <v>6.2419266700744629</v>
      </c>
      <c r="V19" s="1">
        <v>10.623979568481445</v>
      </c>
      <c r="W19" s="1">
        <v>36.35064697265625</v>
      </c>
      <c r="X19" s="1">
        <v>488.1063232421875</v>
      </c>
      <c r="Y19" s="1">
        <v>1499.311279296875</v>
      </c>
      <c r="Z19" s="1">
        <v>331.58139038085937</v>
      </c>
      <c r="AA19" s="1">
        <v>70.278968811035156</v>
      </c>
      <c r="AB19" s="1">
        <v>-0.77926492691040039</v>
      </c>
      <c r="AC19" s="1">
        <v>0.31691670417785645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111215</v>
      </c>
      <c r="AK19">
        <f t="shared" si="8"/>
        <v>0.81351053873697909</v>
      </c>
      <c r="AL19">
        <f t="shared" si="9"/>
        <v>3.6163674455093708E-3</v>
      </c>
      <c r="AM19">
        <f t="shared" si="10"/>
        <v>288.84569587707517</v>
      </c>
      <c r="AN19">
        <f t="shared" si="11"/>
        <v>282.83558502197263</v>
      </c>
      <c r="AO19">
        <f t="shared" si="12"/>
        <v>239.88979932554503</v>
      </c>
      <c r="AP19">
        <f t="shared" si="13"/>
        <v>0.23887719844260683</v>
      </c>
      <c r="AQ19">
        <f t="shared" si="14"/>
        <v>1.7895369314272727</v>
      </c>
      <c r="AR19">
        <f t="shared" si="15"/>
        <v>25.463335073099149</v>
      </c>
      <c r="AS19">
        <f t="shared" si="16"/>
        <v>19.221408403024686</v>
      </c>
      <c r="AT19">
        <f t="shared" si="17"/>
        <v>12.690640449523926</v>
      </c>
      <c r="AU19">
        <f t="shared" si="18"/>
        <v>1.4729901022460721</v>
      </c>
      <c r="AV19">
        <f t="shared" si="19"/>
        <v>0.18516013148857688</v>
      </c>
      <c r="AW19">
        <f t="shared" si="20"/>
        <v>0.43867616976693169</v>
      </c>
      <c r="AX19">
        <f t="shared" si="21"/>
        <v>1.0343139324791404</v>
      </c>
      <c r="AY19">
        <f t="shared" si="22"/>
        <v>0.11681993043917832</v>
      </c>
      <c r="AZ19">
        <f t="shared" si="23"/>
        <v>18.96091013166626</v>
      </c>
      <c r="BA19">
        <f t="shared" si="24"/>
        <v>0.70753142839378558</v>
      </c>
      <c r="BB19">
        <f t="shared" si="25"/>
        <v>28.29824647361988</v>
      </c>
      <c r="BC19">
        <f t="shared" si="26"/>
        <v>375.68533290164191</v>
      </c>
      <c r="BD19">
        <f t="shared" si="27"/>
        <v>8.9265816441772144E-3</v>
      </c>
    </row>
    <row r="20" spans="1:114" x14ac:dyDescent="0.25">
      <c r="A20" s="1">
        <v>5</v>
      </c>
      <c r="B20" s="1" t="s">
        <v>75</v>
      </c>
      <c r="C20" s="1">
        <v>1784.9999982565641</v>
      </c>
      <c r="D20" s="1">
        <v>0</v>
      </c>
      <c r="E20">
        <f t="shared" si="0"/>
        <v>11.874481553829881</v>
      </c>
      <c r="F20">
        <f t="shared" si="1"/>
        <v>0.19811306048852437</v>
      </c>
      <c r="G20">
        <f t="shared" si="2"/>
        <v>269.6058407861845</v>
      </c>
      <c r="H20">
        <f t="shared" si="3"/>
        <v>3.6161098680162751</v>
      </c>
      <c r="I20">
        <f t="shared" si="4"/>
        <v>1.3505259513941927</v>
      </c>
      <c r="J20">
        <f t="shared" si="5"/>
        <v>15.693487167358398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9.6857519149780273</v>
      </c>
      <c r="P20" s="1">
        <v>15.693487167358398</v>
      </c>
      <c r="Q20" s="1">
        <v>7.2552776336669922</v>
      </c>
      <c r="R20" s="1">
        <v>397.59854125976562</v>
      </c>
      <c r="S20" s="1">
        <v>381.30715942382812</v>
      </c>
      <c r="T20" s="1">
        <v>1.8257733583450317</v>
      </c>
      <c r="U20" s="1">
        <v>6.2430510520935059</v>
      </c>
      <c r="V20" s="1">
        <v>10.632569313049316</v>
      </c>
      <c r="W20" s="1">
        <v>36.357017517089844</v>
      </c>
      <c r="X20" s="1">
        <v>488.1107177734375</v>
      </c>
      <c r="Y20" s="1">
        <v>1499.3248291015625</v>
      </c>
      <c r="Z20" s="1">
        <v>331.4212646484375</v>
      </c>
      <c r="AA20" s="1">
        <v>70.279411315917969</v>
      </c>
      <c r="AB20" s="1">
        <v>-0.77926492691040039</v>
      </c>
      <c r="AC20" s="1">
        <v>0.31691670417785645</v>
      </c>
      <c r="AD20" s="1">
        <v>0.66666668653488159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111215</v>
      </c>
      <c r="AK20">
        <f t="shared" si="8"/>
        <v>0.81351786295572903</v>
      </c>
      <c r="AL20">
        <f t="shared" si="9"/>
        <v>3.6161098680162749E-3</v>
      </c>
      <c r="AM20">
        <f t="shared" si="10"/>
        <v>288.84348716735838</v>
      </c>
      <c r="AN20">
        <f t="shared" si="11"/>
        <v>282.835751914978</v>
      </c>
      <c r="AO20">
        <f t="shared" si="12"/>
        <v>239.89196729424657</v>
      </c>
      <c r="AP20">
        <f t="shared" si="13"/>
        <v>0.23933475683747107</v>
      </c>
      <c r="AQ20">
        <f t="shared" si="14"/>
        <v>1.7892839041505466</v>
      </c>
      <c r="AR20">
        <f t="shared" si="15"/>
        <v>25.459574442184916</v>
      </c>
      <c r="AS20">
        <f t="shared" si="16"/>
        <v>19.21652339009141</v>
      </c>
      <c r="AT20">
        <f t="shared" si="17"/>
        <v>12.689619541168213</v>
      </c>
      <c r="AU20">
        <f t="shared" si="18"/>
        <v>1.4728915382524126</v>
      </c>
      <c r="AV20">
        <f t="shared" si="19"/>
        <v>0.18519425742771695</v>
      </c>
      <c r="AW20">
        <f t="shared" si="20"/>
        <v>0.43875795275635393</v>
      </c>
      <c r="AX20">
        <f t="shared" si="21"/>
        <v>1.0341335854960587</v>
      </c>
      <c r="AY20">
        <f t="shared" si="22"/>
        <v>0.11684166467011871</v>
      </c>
      <c r="AZ20">
        <f t="shared" si="23"/>
        <v>18.94773977778615</v>
      </c>
      <c r="BA20">
        <f t="shared" si="24"/>
        <v>0.70705685461970025</v>
      </c>
      <c r="BB20">
        <f t="shared" si="25"/>
        <v>28.306898300748774</v>
      </c>
      <c r="BC20">
        <f t="shared" si="26"/>
        <v>375.6625995966229</v>
      </c>
      <c r="BD20">
        <f t="shared" si="27"/>
        <v>8.9476498879395346E-3</v>
      </c>
    </row>
    <row r="21" spans="1:114" x14ac:dyDescent="0.25">
      <c r="A21" s="1">
        <v>6</v>
      </c>
      <c r="B21" s="1" t="s">
        <v>76</v>
      </c>
      <c r="C21" s="1">
        <v>1785.4999982453883</v>
      </c>
      <c r="D21" s="1">
        <v>0</v>
      </c>
      <c r="E21">
        <f t="shared" si="0"/>
        <v>11.900551187911011</v>
      </c>
      <c r="F21">
        <f t="shared" si="1"/>
        <v>0.19816071046843112</v>
      </c>
      <c r="G21">
        <f t="shared" si="2"/>
        <v>269.40893115878765</v>
      </c>
      <c r="H21">
        <f t="shared" si="3"/>
        <v>3.6163724214147694</v>
      </c>
      <c r="I21">
        <f t="shared" si="4"/>
        <v>1.3503249110905433</v>
      </c>
      <c r="J21">
        <f t="shared" si="5"/>
        <v>15.692330360412598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9.6860218048095703</v>
      </c>
      <c r="P21" s="1">
        <v>15.692330360412598</v>
      </c>
      <c r="Q21" s="1">
        <v>7.2548160552978516</v>
      </c>
      <c r="R21" s="1">
        <v>397.63058471679687</v>
      </c>
      <c r="S21" s="1">
        <v>381.30563354492187</v>
      </c>
      <c r="T21" s="1">
        <v>1.8260334730148315</v>
      </c>
      <c r="U21" s="1">
        <v>6.2440085411071777</v>
      </c>
      <c r="V21" s="1">
        <v>10.63392162322998</v>
      </c>
      <c r="W21" s="1">
        <v>36.362037658691406</v>
      </c>
      <c r="X21" s="1">
        <v>488.06863403320312</v>
      </c>
      <c r="Y21" s="1">
        <v>1499.3533935546875</v>
      </c>
      <c r="Z21" s="1">
        <v>331.39801025390625</v>
      </c>
      <c r="AA21" s="1">
        <v>70.279609680175781</v>
      </c>
      <c r="AB21" s="1">
        <v>-0.77926492691040039</v>
      </c>
      <c r="AC21" s="1">
        <v>0.31691670417785645</v>
      </c>
      <c r="AD21" s="1">
        <v>0.66666668653488159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111215</v>
      </c>
      <c r="AK21">
        <f t="shared" si="8"/>
        <v>0.81344772338867177</v>
      </c>
      <c r="AL21">
        <f t="shared" si="9"/>
        <v>3.6163724214147695E-3</v>
      </c>
      <c r="AM21">
        <f t="shared" si="10"/>
        <v>288.84233036041257</v>
      </c>
      <c r="AN21">
        <f t="shared" si="11"/>
        <v>282.83602180480955</v>
      </c>
      <c r="AO21">
        <f t="shared" si="12"/>
        <v>239.89653760664442</v>
      </c>
      <c r="AP21">
        <f t="shared" si="13"/>
        <v>0.23942670248134074</v>
      </c>
      <c r="AQ21">
        <f t="shared" si="14"/>
        <v>1.7891513941992396</v>
      </c>
      <c r="AR21">
        <f t="shared" si="15"/>
        <v>25.457617114568535</v>
      </c>
      <c r="AS21">
        <f t="shared" si="16"/>
        <v>19.213608573461357</v>
      </c>
      <c r="AT21">
        <f t="shared" si="17"/>
        <v>12.689176082611084</v>
      </c>
      <c r="AU21">
        <f t="shared" si="18"/>
        <v>1.4728487261813232</v>
      </c>
      <c r="AV21">
        <f t="shared" si="19"/>
        <v>0.18523589493558634</v>
      </c>
      <c r="AW21">
        <f t="shared" si="20"/>
        <v>0.43882648310869626</v>
      </c>
      <c r="AX21">
        <f t="shared" si="21"/>
        <v>1.0340222430726269</v>
      </c>
      <c r="AY21">
        <f t="shared" si="22"/>
        <v>0.11686818299423982</v>
      </c>
      <c r="AZ21">
        <f t="shared" si="23"/>
        <v>18.933954526192942</v>
      </c>
      <c r="BA21">
        <f t="shared" si="24"/>
        <v>0.70654327515213178</v>
      </c>
      <c r="BB21">
        <f t="shared" si="25"/>
        <v>28.313422325109585</v>
      </c>
      <c r="BC21">
        <f t="shared" si="26"/>
        <v>375.64868146222517</v>
      </c>
      <c r="BD21">
        <f t="shared" si="27"/>
        <v>8.9696929155544478E-3</v>
      </c>
    </row>
    <row r="22" spans="1:114" x14ac:dyDescent="0.25">
      <c r="A22" s="1">
        <v>7</v>
      </c>
      <c r="B22" s="1" t="s">
        <v>76</v>
      </c>
      <c r="C22" s="1">
        <v>1785.9999982342124</v>
      </c>
      <c r="D22" s="1">
        <v>0</v>
      </c>
      <c r="E22">
        <f t="shared" si="0"/>
        <v>11.915777892696017</v>
      </c>
      <c r="F22">
        <f t="shared" si="1"/>
        <v>0.19811607005737439</v>
      </c>
      <c r="G22">
        <f t="shared" si="2"/>
        <v>269.26329302389013</v>
      </c>
      <c r="H22">
        <f t="shared" si="3"/>
        <v>3.6156286118927725</v>
      </c>
      <c r="I22">
        <f t="shared" si="4"/>
        <v>1.3503286244343249</v>
      </c>
      <c r="J22">
        <f t="shared" si="5"/>
        <v>15.692516326904297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9.6859016418457031</v>
      </c>
      <c r="P22" s="1">
        <v>15.692516326904297</v>
      </c>
      <c r="Q22" s="1">
        <v>7.2549495697021484</v>
      </c>
      <c r="R22" s="1">
        <v>397.65386962890625</v>
      </c>
      <c r="S22" s="1">
        <v>381.30984497070312</v>
      </c>
      <c r="T22" s="1">
        <v>1.8270200490951538</v>
      </c>
      <c r="U22" s="1">
        <v>6.2442703247070312</v>
      </c>
      <c r="V22" s="1">
        <v>10.63973331451416</v>
      </c>
      <c r="W22" s="1">
        <v>36.363784790039063</v>
      </c>
      <c r="X22" s="1">
        <v>488.04818725585937</v>
      </c>
      <c r="Y22" s="1">
        <v>1499.3739013671875</v>
      </c>
      <c r="Z22" s="1">
        <v>331.36734008789063</v>
      </c>
      <c r="AA22" s="1">
        <v>70.27947998046875</v>
      </c>
      <c r="AB22" s="1">
        <v>-0.77926492691040039</v>
      </c>
      <c r="AC22" s="1">
        <v>0.31691670417785645</v>
      </c>
      <c r="AD22" s="1">
        <v>0.66666668653488159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111215</v>
      </c>
      <c r="AK22">
        <f t="shared" si="8"/>
        <v>0.81341364542643213</v>
      </c>
      <c r="AL22">
        <f t="shared" si="9"/>
        <v>3.6156286118927726E-3</v>
      </c>
      <c r="AM22">
        <f t="shared" si="10"/>
        <v>288.84251632690427</v>
      </c>
      <c r="AN22">
        <f t="shared" si="11"/>
        <v>282.83590164184568</v>
      </c>
      <c r="AO22">
        <f t="shared" si="12"/>
        <v>239.89981885657107</v>
      </c>
      <c r="AP22">
        <f t="shared" si="13"/>
        <v>0.23982222594243233</v>
      </c>
      <c r="AQ22">
        <f t="shared" si="14"/>
        <v>1.7891726957122078</v>
      </c>
      <c r="AR22">
        <f t="shared" si="15"/>
        <v>25.457967193403164</v>
      </c>
      <c r="AS22">
        <f t="shared" si="16"/>
        <v>19.213696868696132</v>
      </c>
      <c r="AT22">
        <f t="shared" si="17"/>
        <v>12.689208984375</v>
      </c>
      <c r="AU22">
        <f t="shared" si="18"/>
        <v>1.4728519025231932</v>
      </c>
      <c r="AV22">
        <f t="shared" si="19"/>
        <v>0.18519688728796391</v>
      </c>
      <c r="AW22">
        <f t="shared" si="20"/>
        <v>0.43884407127788289</v>
      </c>
      <c r="AX22">
        <f t="shared" si="21"/>
        <v>1.0340078312453103</v>
      </c>
      <c r="AY22">
        <f t="shared" si="22"/>
        <v>0.11684333958658208</v>
      </c>
      <c r="AZ22">
        <f t="shared" si="23"/>
        <v>18.923684211547577</v>
      </c>
      <c r="BA22">
        <f t="shared" si="24"/>
        <v>0.70615352993201164</v>
      </c>
      <c r="BB22">
        <f t="shared" si="25"/>
        <v>28.313003079177591</v>
      </c>
      <c r="BC22">
        <f t="shared" si="26"/>
        <v>375.64565484180281</v>
      </c>
      <c r="BD22">
        <f t="shared" si="27"/>
        <v>8.9811089737954573E-3</v>
      </c>
    </row>
    <row r="23" spans="1:114" x14ac:dyDescent="0.25">
      <c r="A23" s="1">
        <v>8</v>
      </c>
      <c r="B23" s="1" t="s">
        <v>77</v>
      </c>
      <c r="C23" s="1">
        <v>1786.4999982230365</v>
      </c>
      <c r="D23" s="1">
        <v>0</v>
      </c>
      <c r="E23">
        <f t="shared" si="0"/>
        <v>11.93358607476992</v>
      </c>
      <c r="F23">
        <f t="shared" si="1"/>
        <v>0.19813127592394272</v>
      </c>
      <c r="G23">
        <f t="shared" si="2"/>
        <v>269.13898253119015</v>
      </c>
      <c r="H23">
        <f t="shared" si="3"/>
        <v>3.6153931977562404</v>
      </c>
      <c r="I23">
        <f t="shared" si="4"/>
        <v>1.3501478507486155</v>
      </c>
      <c r="J23">
        <f t="shared" si="5"/>
        <v>15.691463470458984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9.6864089965820312</v>
      </c>
      <c r="P23" s="1">
        <v>15.691463470458984</v>
      </c>
      <c r="Q23" s="1">
        <v>7.254981517791748</v>
      </c>
      <c r="R23" s="1">
        <v>397.69415283203125</v>
      </c>
      <c r="S23" s="1">
        <v>381.3275146484375</v>
      </c>
      <c r="T23" s="1">
        <v>1.827949047088623</v>
      </c>
      <c r="U23" s="1">
        <v>6.2451109886169434</v>
      </c>
      <c r="V23" s="1">
        <v>10.644806861877441</v>
      </c>
      <c r="W23" s="1">
        <v>36.367534637451172</v>
      </c>
      <c r="X23" s="1">
        <v>488.0257568359375</v>
      </c>
      <c r="Y23" s="1">
        <v>1499.36376953125</v>
      </c>
      <c r="Z23" s="1">
        <v>331.31723022460937</v>
      </c>
      <c r="AA23" s="1">
        <v>70.279655456542969</v>
      </c>
      <c r="AB23" s="1">
        <v>-0.77926492691040039</v>
      </c>
      <c r="AC23" s="1">
        <v>0.31691670417785645</v>
      </c>
      <c r="AD23" s="1">
        <v>0.66666668653488159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111215</v>
      </c>
      <c r="AK23">
        <f t="shared" si="8"/>
        <v>0.81337626139322905</v>
      </c>
      <c r="AL23">
        <f t="shared" si="9"/>
        <v>3.6153931977562404E-3</v>
      </c>
      <c r="AM23">
        <f t="shared" si="10"/>
        <v>288.84146347045896</v>
      </c>
      <c r="AN23">
        <f t="shared" si="11"/>
        <v>282.83640899658201</v>
      </c>
      <c r="AO23">
        <f t="shared" si="12"/>
        <v>239.89819776285731</v>
      </c>
      <c r="AP23">
        <f t="shared" si="13"/>
        <v>0.24011810090704375</v>
      </c>
      <c r="AQ23">
        <f t="shared" si="14"/>
        <v>1.7890520993164847</v>
      </c>
      <c r="AR23">
        <f t="shared" si="15"/>
        <v>25.456187678989618</v>
      </c>
      <c r="AS23">
        <f t="shared" si="16"/>
        <v>19.211076690372675</v>
      </c>
      <c r="AT23">
        <f t="shared" si="17"/>
        <v>12.688936233520508</v>
      </c>
      <c r="AU23">
        <f t="shared" si="18"/>
        <v>1.4728255712915121</v>
      </c>
      <c r="AV23">
        <f t="shared" si="19"/>
        <v>0.18521017459463202</v>
      </c>
      <c r="AW23">
        <f t="shared" si="20"/>
        <v>0.43890424856786919</v>
      </c>
      <c r="AX23">
        <f t="shared" si="21"/>
        <v>1.033921322723643</v>
      </c>
      <c r="AY23">
        <f t="shared" si="22"/>
        <v>0.11685180206926263</v>
      </c>
      <c r="AZ23">
        <f t="shared" si="23"/>
        <v>18.914994962216582</v>
      </c>
      <c r="BA23">
        <f t="shared" si="24"/>
        <v>0.70579481467347338</v>
      </c>
      <c r="BB23">
        <f t="shared" si="25"/>
        <v>28.318161425347899</v>
      </c>
      <c r="BC23">
        <f t="shared" si="26"/>
        <v>375.65485936266492</v>
      </c>
      <c r="BD23">
        <f t="shared" si="27"/>
        <v>8.9959495645008242E-3</v>
      </c>
    </row>
    <row r="24" spans="1:114" x14ac:dyDescent="0.25">
      <c r="A24" s="1">
        <v>9</v>
      </c>
      <c r="B24" s="1" t="s">
        <v>77</v>
      </c>
      <c r="C24" s="1">
        <v>1786.9999982118607</v>
      </c>
      <c r="D24" s="1">
        <v>0</v>
      </c>
      <c r="E24">
        <f t="shared" si="0"/>
        <v>11.921346238019103</v>
      </c>
      <c r="F24">
        <f t="shared" si="1"/>
        <v>0.19806194047453596</v>
      </c>
      <c r="G24">
        <f t="shared" si="2"/>
        <v>269.23184149117787</v>
      </c>
      <c r="H24">
        <f t="shared" si="3"/>
        <v>3.6140932261084711</v>
      </c>
      <c r="I24">
        <f t="shared" si="4"/>
        <v>1.3501062420196677</v>
      </c>
      <c r="J24">
        <f t="shared" si="5"/>
        <v>15.690766334533691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9.686121940612793</v>
      </c>
      <c r="P24" s="1">
        <v>15.690766334533691</v>
      </c>
      <c r="Q24" s="1">
        <v>7.2553300857543945</v>
      </c>
      <c r="R24" s="1">
        <v>397.70428466796875</v>
      </c>
      <c r="S24" s="1">
        <v>381.350830078125</v>
      </c>
      <c r="T24" s="1">
        <v>1.8283458948135376</v>
      </c>
      <c r="U24" s="1">
        <v>6.2445621490478516</v>
      </c>
      <c r="V24" s="1">
        <v>10.647331237792969</v>
      </c>
      <c r="W24" s="1">
        <v>36.365066528320313</v>
      </c>
      <c r="X24" s="1">
        <v>487.95501708984375</v>
      </c>
      <c r="Y24" s="1">
        <v>1499.4195556640625</v>
      </c>
      <c r="Z24" s="1">
        <v>331.13754272460937</v>
      </c>
      <c r="AA24" s="1">
        <v>70.279708862304687</v>
      </c>
      <c r="AB24" s="1">
        <v>-0.77926492691040039</v>
      </c>
      <c r="AC24" s="1">
        <v>0.31691670417785645</v>
      </c>
      <c r="AD24" s="1">
        <v>0.66666668653488159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111215</v>
      </c>
      <c r="AK24">
        <f t="shared" si="8"/>
        <v>0.81325836181640621</v>
      </c>
      <c r="AL24">
        <f t="shared" si="9"/>
        <v>3.614093226108471E-3</v>
      </c>
      <c r="AM24">
        <f t="shared" si="10"/>
        <v>288.84076633453367</v>
      </c>
      <c r="AN24">
        <f t="shared" si="11"/>
        <v>282.83612194061277</v>
      </c>
      <c r="AO24">
        <f t="shared" si="12"/>
        <v>239.9071235439078</v>
      </c>
      <c r="AP24">
        <f t="shared" si="13"/>
        <v>0.24096626173530555</v>
      </c>
      <c r="AQ24">
        <f t="shared" si="14"/>
        <v>1.7889722518273183</v>
      </c>
      <c r="AR24">
        <f t="shared" si="15"/>
        <v>25.455032196168556</v>
      </c>
      <c r="AS24">
        <f t="shared" si="16"/>
        <v>19.210470047120705</v>
      </c>
      <c r="AT24">
        <f t="shared" si="17"/>
        <v>12.688444137573242</v>
      </c>
      <c r="AU24">
        <f t="shared" si="18"/>
        <v>1.4727780656413667</v>
      </c>
      <c r="AV24">
        <f t="shared" si="19"/>
        <v>0.1851495862822396</v>
      </c>
      <c r="AW24">
        <f t="shared" si="20"/>
        <v>0.43886600980765073</v>
      </c>
      <c r="AX24">
        <f t="shared" si="21"/>
        <v>1.033912055833716</v>
      </c>
      <c r="AY24">
        <f t="shared" si="22"/>
        <v>0.11681321439172293</v>
      </c>
      <c r="AZ24">
        <f t="shared" si="23"/>
        <v>18.921535436462147</v>
      </c>
      <c r="BA24">
        <f t="shared" si="24"/>
        <v>0.70599516313107802</v>
      </c>
      <c r="BB24">
        <f t="shared" si="25"/>
        <v>28.315597327083008</v>
      </c>
      <c r="BC24">
        <f t="shared" si="26"/>
        <v>375.68399302454236</v>
      </c>
      <c r="BD24">
        <f t="shared" si="27"/>
        <v>8.9852121980196504E-3</v>
      </c>
    </row>
    <row r="25" spans="1:114" x14ac:dyDescent="0.25">
      <c r="A25" s="1">
        <v>10</v>
      </c>
      <c r="B25" s="1" t="s">
        <v>78</v>
      </c>
      <c r="C25" s="1">
        <v>1787.4999982006848</v>
      </c>
      <c r="D25" s="1">
        <v>0</v>
      </c>
      <c r="E25">
        <f t="shared" si="0"/>
        <v>11.925257231825151</v>
      </c>
      <c r="F25">
        <f t="shared" si="1"/>
        <v>0.19804854517553094</v>
      </c>
      <c r="G25">
        <f t="shared" si="2"/>
        <v>269.24131626298913</v>
      </c>
      <c r="H25">
        <f t="shared" si="3"/>
        <v>3.6129841672958816</v>
      </c>
      <c r="I25">
        <f t="shared" si="4"/>
        <v>1.3497805237227511</v>
      </c>
      <c r="J25">
        <f t="shared" si="5"/>
        <v>15.687822341918945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9.687408447265625</v>
      </c>
      <c r="P25" s="1">
        <v>15.687822341918945</v>
      </c>
      <c r="Q25" s="1">
        <v>7.2559967041015625</v>
      </c>
      <c r="R25" s="1">
        <v>397.75732421875</v>
      </c>
      <c r="S25" s="1">
        <v>381.39874267578125</v>
      </c>
      <c r="T25" s="1">
        <v>1.8293695449829102</v>
      </c>
      <c r="U25" s="1">
        <v>6.2444000244140625</v>
      </c>
      <c r="V25" s="1">
        <v>10.652371406555176</v>
      </c>
      <c r="W25" s="1">
        <v>36.360980987548828</v>
      </c>
      <c r="X25" s="1">
        <v>487.93637084960937</v>
      </c>
      <c r="Y25" s="1">
        <v>1499.3126220703125</v>
      </c>
      <c r="Z25" s="1">
        <v>331.01199340820312</v>
      </c>
      <c r="AA25" s="1">
        <v>70.279701232910156</v>
      </c>
      <c r="AB25" s="1">
        <v>-0.77926492691040039</v>
      </c>
      <c r="AC25" s="1">
        <v>0.31691670417785645</v>
      </c>
      <c r="AD25" s="1">
        <v>0.66666668653488159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111215</v>
      </c>
      <c r="AK25">
        <f t="shared" si="8"/>
        <v>0.8132272847493488</v>
      </c>
      <c r="AL25">
        <f t="shared" si="9"/>
        <v>3.6129841672958816E-3</v>
      </c>
      <c r="AM25">
        <f t="shared" si="10"/>
        <v>288.83782234191892</v>
      </c>
      <c r="AN25">
        <f t="shared" si="11"/>
        <v>282.8374084472656</v>
      </c>
      <c r="AO25">
        <f t="shared" si="12"/>
        <v>239.89001416929023</v>
      </c>
      <c r="AP25">
        <f t="shared" si="13"/>
        <v>0.24186573229089775</v>
      </c>
      <c r="AQ25">
        <f t="shared" si="14"/>
        <v>1.7886350918173484</v>
      </c>
      <c r="AR25">
        <f t="shared" si="15"/>
        <v>25.450237557068288</v>
      </c>
      <c r="AS25">
        <f t="shared" si="16"/>
        <v>19.205837532654225</v>
      </c>
      <c r="AT25">
        <f t="shared" si="17"/>
        <v>12.687615394592285</v>
      </c>
      <c r="AU25">
        <f t="shared" si="18"/>
        <v>1.4726980640174898</v>
      </c>
      <c r="AV25">
        <f t="shared" si="19"/>
        <v>0.18513788057226399</v>
      </c>
      <c r="AW25">
        <f t="shared" si="20"/>
        <v>0.43885456809459722</v>
      </c>
      <c r="AX25">
        <f t="shared" si="21"/>
        <v>1.0338434959228926</v>
      </c>
      <c r="AY25">
        <f t="shared" si="22"/>
        <v>0.11680575924937661</v>
      </c>
      <c r="AZ25">
        <f t="shared" si="23"/>
        <v>18.922199266518351</v>
      </c>
      <c r="BA25">
        <f t="shared" si="24"/>
        <v>0.70593131580369495</v>
      </c>
      <c r="BB25">
        <f t="shared" si="25"/>
        <v>28.319246582326528</v>
      </c>
      <c r="BC25">
        <f t="shared" si="26"/>
        <v>375.73004652305207</v>
      </c>
      <c r="BD25">
        <f t="shared" si="27"/>
        <v>8.9882164929551214E-3</v>
      </c>
    </row>
    <row r="26" spans="1:114" x14ac:dyDescent="0.25">
      <c r="A26" s="1">
        <v>11</v>
      </c>
      <c r="B26" s="1" t="s">
        <v>78</v>
      </c>
      <c r="C26" s="1">
        <v>1787.9999981895089</v>
      </c>
      <c r="D26" s="1">
        <v>0</v>
      </c>
      <c r="E26">
        <f t="shared" si="0"/>
        <v>11.972307677497735</v>
      </c>
      <c r="F26">
        <f t="shared" si="1"/>
        <v>0.19804940799388435</v>
      </c>
      <c r="G26">
        <f t="shared" si="2"/>
        <v>268.90052169160339</v>
      </c>
      <c r="H26">
        <f t="shared" si="3"/>
        <v>3.6122157597316815</v>
      </c>
      <c r="I26">
        <f t="shared" si="4"/>
        <v>1.3494920086312847</v>
      </c>
      <c r="J26">
        <f t="shared" si="5"/>
        <v>15.685482025146484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9.6870517730712891</v>
      </c>
      <c r="P26" s="1">
        <v>15.685482025146484</v>
      </c>
      <c r="Q26" s="1">
        <v>7.2557039260864258</v>
      </c>
      <c r="R26" s="1">
        <v>397.87026977539062</v>
      </c>
      <c r="S26" s="1">
        <v>381.4537353515625</v>
      </c>
      <c r="T26" s="1">
        <v>1.8305373191833496</v>
      </c>
      <c r="U26" s="1">
        <v>6.2446846961975098</v>
      </c>
      <c r="V26" s="1">
        <v>10.659439086914063</v>
      </c>
      <c r="W26" s="1">
        <v>36.363548278808594</v>
      </c>
      <c r="X26" s="1">
        <v>487.9300537109375</v>
      </c>
      <c r="Y26" s="1">
        <v>1499.242919921875</v>
      </c>
      <c r="Z26" s="1">
        <v>330.95965576171875</v>
      </c>
      <c r="AA26" s="1">
        <v>70.27978515625</v>
      </c>
      <c r="AB26" s="1">
        <v>-0.77926492691040039</v>
      </c>
      <c r="AC26" s="1">
        <v>0.31691670417785645</v>
      </c>
      <c r="AD26" s="1">
        <v>0.66666668653488159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111215</v>
      </c>
      <c r="AK26">
        <f t="shared" si="8"/>
        <v>0.81321675618489575</v>
      </c>
      <c r="AL26">
        <f t="shared" si="9"/>
        <v>3.6122157597316814E-3</v>
      </c>
      <c r="AM26">
        <f t="shared" si="10"/>
        <v>288.83548202514646</v>
      </c>
      <c r="AN26">
        <f t="shared" si="11"/>
        <v>282.83705177307127</v>
      </c>
      <c r="AO26">
        <f t="shared" si="12"/>
        <v>239.8788618257895</v>
      </c>
      <c r="AP26">
        <f t="shared" si="13"/>
        <v>0.24238892139965851</v>
      </c>
      <c r="AQ26">
        <f t="shared" si="14"/>
        <v>1.7883671074485681</v>
      </c>
      <c r="AR26">
        <f t="shared" si="15"/>
        <v>25.446394058726401</v>
      </c>
      <c r="AS26">
        <f t="shared" si="16"/>
        <v>19.201709362528891</v>
      </c>
      <c r="AT26">
        <f t="shared" si="17"/>
        <v>12.686266899108887</v>
      </c>
      <c r="AU26">
        <f t="shared" si="18"/>
        <v>1.4725678969341733</v>
      </c>
      <c r="AV26">
        <f t="shared" si="19"/>
        <v>0.18513863456387453</v>
      </c>
      <c r="AW26">
        <f t="shared" si="20"/>
        <v>0.43887509881728326</v>
      </c>
      <c r="AX26">
        <f t="shared" si="21"/>
        <v>1.0336927981168902</v>
      </c>
      <c r="AY26">
        <f t="shared" si="22"/>
        <v>0.11680623945191458</v>
      </c>
      <c r="AZ26">
        <f t="shared" si="23"/>
        <v>18.898270892889428</v>
      </c>
      <c r="BA26">
        <f t="shared" si="24"/>
        <v>0.70493613450599524</v>
      </c>
      <c r="BB26">
        <f t="shared" si="25"/>
        <v>28.323979301307801</v>
      </c>
      <c r="BC26">
        <f t="shared" si="26"/>
        <v>375.76267367034342</v>
      </c>
      <c r="BD26">
        <f t="shared" si="27"/>
        <v>9.0244033962731951E-3</v>
      </c>
    </row>
    <row r="27" spans="1:114" x14ac:dyDescent="0.25">
      <c r="A27" s="1">
        <v>12</v>
      </c>
      <c r="B27" s="1" t="s">
        <v>79</v>
      </c>
      <c r="C27" s="1">
        <v>1788.499998178333</v>
      </c>
      <c r="D27" s="1">
        <v>0</v>
      </c>
      <c r="E27">
        <f t="shared" si="0"/>
        <v>12.054737352018297</v>
      </c>
      <c r="F27">
        <f t="shared" si="1"/>
        <v>0.19809858863781343</v>
      </c>
      <c r="G27">
        <f t="shared" si="2"/>
        <v>268.30422721381751</v>
      </c>
      <c r="H27">
        <f t="shared" si="3"/>
        <v>3.6132934971179167</v>
      </c>
      <c r="I27">
        <f t="shared" si="4"/>
        <v>1.3495923898172797</v>
      </c>
      <c r="J27">
        <f t="shared" si="5"/>
        <v>15.687313079833984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9.6866540908813477</v>
      </c>
      <c r="P27" s="1">
        <v>15.687313079833984</v>
      </c>
      <c r="Q27" s="1">
        <v>7.2564105987548828</v>
      </c>
      <c r="R27" s="1">
        <v>398.04971313476562</v>
      </c>
      <c r="S27" s="1">
        <v>381.53158569335937</v>
      </c>
      <c r="T27" s="1">
        <v>1.8308835029602051</v>
      </c>
      <c r="U27" s="1">
        <v>6.2461752891540527</v>
      </c>
      <c r="V27" s="1">
        <v>10.661848068237305</v>
      </c>
      <c r="W27" s="1">
        <v>36.373573303222656</v>
      </c>
      <c r="X27" s="1">
        <v>487.94839477539062</v>
      </c>
      <c r="Y27" s="1">
        <v>1499.2196044921875</v>
      </c>
      <c r="Z27" s="1">
        <v>330.97943115234375</v>
      </c>
      <c r="AA27" s="1">
        <v>70.280509948730469</v>
      </c>
      <c r="AB27" s="1">
        <v>-0.77926492691040039</v>
      </c>
      <c r="AC27" s="1">
        <v>0.31691670417785645</v>
      </c>
      <c r="AD27" s="1">
        <v>0.66666668653488159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111215</v>
      </c>
      <c r="AK27">
        <f t="shared" si="8"/>
        <v>0.81324732462565086</v>
      </c>
      <c r="AL27">
        <f t="shared" si="9"/>
        <v>3.6132934971179168E-3</v>
      </c>
      <c r="AM27">
        <f t="shared" si="10"/>
        <v>288.83731307983396</v>
      </c>
      <c r="AN27">
        <f t="shared" si="11"/>
        <v>282.83665409088132</v>
      </c>
      <c r="AO27">
        <f t="shared" si="12"/>
        <v>239.87513135712288</v>
      </c>
      <c r="AP27">
        <f t="shared" si="13"/>
        <v>0.24149896718132688</v>
      </c>
      <c r="AQ27">
        <f t="shared" si="14"/>
        <v>1.7885767743681855</v>
      </c>
      <c r="AR27">
        <f t="shared" si="15"/>
        <v>25.449114920665057</v>
      </c>
      <c r="AS27">
        <f t="shared" si="16"/>
        <v>19.202939631511004</v>
      </c>
      <c r="AT27">
        <f t="shared" si="17"/>
        <v>12.686983585357666</v>
      </c>
      <c r="AU27">
        <f t="shared" si="18"/>
        <v>1.4726370757044784</v>
      </c>
      <c r="AV27">
        <f t="shared" si="19"/>
        <v>0.18518161137581537</v>
      </c>
      <c r="AW27">
        <f t="shared" si="20"/>
        <v>0.43898438455090583</v>
      </c>
      <c r="AX27">
        <f t="shared" si="21"/>
        <v>1.0336526911535726</v>
      </c>
      <c r="AY27">
        <f t="shared" si="22"/>
        <v>0.11683361060564186</v>
      </c>
      <c r="AZ27">
        <f t="shared" si="23"/>
        <v>18.856557909987142</v>
      </c>
      <c r="BA27">
        <f t="shared" si="24"/>
        <v>0.70322939770825743</v>
      </c>
      <c r="BB27">
        <f t="shared" si="25"/>
        <v>28.328057496581781</v>
      </c>
      <c r="BC27">
        <f t="shared" si="26"/>
        <v>375.80134089267023</v>
      </c>
      <c r="BD27">
        <f t="shared" si="27"/>
        <v>9.0869099083841724E-3</v>
      </c>
    </row>
    <row r="28" spans="1:114" x14ac:dyDescent="0.25">
      <c r="A28" s="1">
        <v>13</v>
      </c>
      <c r="B28" s="1" t="s">
        <v>79</v>
      </c>
      <c r="C28" s="1">
        <v>1788.9999981671572</v>
      </c>
      <c r="D28" s="1">
        <v>0</v>
      </c>
      <c r="E28">
        <f t="shared" si="0"/>
        <v>12.127603810074579</v>
      </c>
      <c r="F28">
        <f t="shared" si="1"/>
        <v>0.19811176896609661</v>
      </c>
      <c r="G28">
        <f t="shared" si="2"/>
        <v>267.75163157030318</v>
      </c>
      <c r="H28">
        <f t="shared" si="3"/>
        <v>3.6133312585398945</v>
      </c>
      <c r="I28">
        <f t="shared" si="4"/>
        <v>1.3495244333267182</v>
      </c>
      <c r="J28">
        <f t="shared" si="5"/>
        <v>15.686910629272461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9.686833381652832</v>
      </c>
      <c r="P28" s="1">
        <v>15.686910629272461</v>
      </c>
      <c r="Q28" s="1">
        <v>7.255887508392334</v>
      </c>
      <c r="R28" s="1">
        <v>398.19607543945312</v>
      </c>
      <c r="S28" s="1">
        <v>381.58795166015625</v>
      </c>
      <c r="T28" s="1">
        <v>1.8311082124710083</v>
      </c>
      <c r="U28" s="1">
        <v>6.2464790344238281</v>
      </c>
      <c r="V28" s="1">
        <v>10.663043022155762</v>
      </c>
      <c r="W28" s="1">
        <v>36.374954223632812</v>
      </c>
      <c r="X28" s="1">
        <v>487.94461059570312</v>
      </c>
      <c r="Y28" s="1">
        <v>1499.232177734375</v>
      </c>
      <c r="Z28" s="1">
        <v>330.88333129882812</v>
      </c>
      <c r="AA28" s="1">
        <v>70.280593872070313</v>
      </c>
      <c r="AB28" s="1">
        <v>-0.77926492691040039</v>
      </c>
      <c r="AC28" s="1">
        <v>0.31691670417785645</v>
      </c>
      <c r="AD28" s="1">
        <v>0.66666668653488159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111215</v>
      </c>
      <c r="AK28">
        <f t="shared" si="8"/>
        <v>0.81324101765950507</v>
      </c>
      <c r="AL28">
        <f t="shared" si="9"/>
        <v>3.6133312585398944E-3</v>
      </c>
      <c r="AM28">
        <f t="shared" si="10"/>
        <v>288.83691062927244</v>
      </c>
      <c r="AN28">
        <f t="shared" si="11"/>
        <v>282.83683338165281</v>
      </c>
      <c r="AO28">
        <f t="shared" si="12"/>
        <v>239.87714307582792</v>
      </c>
      <c r="AP28">
        <f t="shared" si="13"/>
        <v>0.24157434000102401</v>
      </c>
      <c r="AQ28">
        <f t="shared" si="14"/>
        <v>1.7885306894754611</v>
      </c>
      <c r="AR28">
        <f t="shared" si="15"/>
        <v>25.448428804273775</v>
      </c>
      <c r="AS28">
        <f t="shared" si="16"/>
        <v>19.201949769849946</v>
      </c>
      <c r="AT28">
        <f t="shared" si="17"/>
        <v>12.686872005462646</v>
      </c>
      <c r="AU28">
        <f t="shared" si="18"/>
        <v>1.4726263051691038</v>
      </c>
      <c r="AV28">
        <f t="shared" si="19"/>
        <v>0.18519312885134318</v>
      </c>
      <c r="AW28">
        <f t="shared" si="20"/>
        <v>0.439006256148743</v>
      </c>
      <c r="AX28">
        <f t="shared" si="21"/>
        <v>1.0336200490203606</v>
      </c>
      <c r="AY28">
        <f t="shared" si="22"/>
        <v>0.11684094589778556</v>
      </c>
      <c r="AZ28">
        <f t="shared" si="23"/>
        <v>18.817743676976679</v>
      </c>
      <c r="BA28">
        <f t="shared" si="24"/>
        <v>0.70167737321214962</v>
      </c>
      <c r="BB28">
        <f t="shared" si="25"/>
        <v>28.330144599459995</v>
      </c>
      <c r="BC28">
        <f t="shared" si="26"/>
        <v>375.82306963509393</v>
      </c>
      <c r="BD28">
        <f t="shared" si="27"/>
        <v>9.1419818883915586E-3</v>
      </c>
    </row>
    <row r="29" spans="1:114" x14ac:dyDescent="0.25">
      <c r="A29" s="1">
        <v>14</v>
      </c>
      <c r="B29" s="1" t="s">
        <v>80</v>
      </c>
      <c r="C29" s="1">
        <v>1789.4999981559813</v>
      </c>
      <c r="D29" s="1">
        <v>0</v>
      </c>
      <c r="E29">
        <f t="shared" si="0"/>
        <v>12.253874347183066</v>
      </c>
      <c r="F29">
        <f t="shared" si="1"/>
        <v>0.19805758013202884</v>
      </c>
      <c r="G29">
        <f t="shared" si="2"/>
        <v>266.722833770031</v>
      </c>
      <c r="H29">
        <f t="shared" si="3"/>
        <v>3.6129796260759477</v>
      </c>
      <c r="I29">
        <f t="shared" si="4"/>
        <v>1.3497380921037712</v>
      </c>
      <c r="J29">
        <f t="shared" si="5"/>
        <v>15.68863582611084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9.6863899230957031</v>
      </c>
      <c r="P29" s="1">
        <v>15.68863582611084</v>
      </c>
      <c r="Q29" s="1">
        <v>7.2567033767700195</v>
      </c>
      <c r="R29" s="1">
        <v>398.41680908203125</v>
      </c>
      <c r="S29" s="1">
        <v>381.65365600585937</v>
      </c>
      <c r="T29" s="1">
        <v>1.8313966989517212</v>
      </c>
      <c r="U29" s="1">
        <v>6.2462425231933594</v>
      </c>
      <c r="V29" s="1">
        <v>10.66505241394043</v>
      </c>
      <c r="W29" s="1">
        <v>36.374702453613281</v>
      </c>
      <c r="X29" s="1">
        <v>487.95526123046875</v>
      </c>
      <c r="Y29" s="1">
        <v>1499.181396484375</v>
      </c>
      <c r="Z29" s="1">
        <v>330.79571533203125</v>
      </c>
      <c r="AA29" s="1">
        <v>70.280677795410156</v>
      </c>
      <c r="AB29" s="1">
        <v>-0.77926492691040039</v>
      </c>
      <c r="AC29" s="1">
        <v>0.31691670417785645</v>
      </c>
      <c r="AD29" s="1">
        <v>0.66666668653488159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111215</v>
      </c>
      <c r="AK29">
        <f t="shared" si="8"/>
        <v>0.81325876871744784</v>
      </c>
      <c r="AL29">
        <f t="shared" si="9"/>
        <v>3.6129796260759477E-3</v>
      </c>
      <c r="AM29">
        <f t="shared" si="10"/>
        <v>288.83863582611082</v>
      </c>
      <c r="AN29">
        <f t="shared" si="11"/>
        <v>282.83638992309568</v>
      </c>
      <c r="AO29">
        <f t="shared" si="12"/>
        <v>239.86901807600952</v>
      </c>
      <c r="AP29">
        <f t="shared" si="13"/>
        <v>0.24139561249349584</v>
      </c>
      <c r="AQ29">
        <f t="shared" si="14"/>
        <v>1.7887282503083135</v>
      </c>
      <c r="AR29">
        <f t="shared" si="15"/>
        <v>25.451209442165208</v>
      </c>
      <c r="AS29">
        <f t="shared" si="16"/>
        <v>19.204966918971849</v>
      </c>
      <c r="AT29">
        <f t="shared" si="17"/>
        <v>12.687512874603271</v>
      </c>
      <c r="AU29">
        <f t="shared" si="18"/>
        <v>1.4726881676496433</v>
      </c>
      <c r="AV29">
        <f t="shared" si="19"/>
        <v>0.18514577593407408</v>
      </c>
      <c r="AW29">
        <f t="shared" si="20"/>
        <v>0.43899015820454224</v>
      </c>
      <c r="AX29">
        <f t="shared" si="21"/>
        <v>1.0336980094451009</v>
      </c>
      <c r="AY29">
        <f t="shared" si="22"/>
        <v>0.11681078765302173</v>
      </c>
      <c r="AZ29">
        <f t="shared" si="23"/>
        <v>18.745461540870291</v>
      </c>
      <c r="BA29">
        <f t="shared" si="24"/>
        <v>0.69886094256604248</v>
      </c>
      <c r="BB29">
        <f t="shared" si="25"/>
        <v>28.325343682809223</v>
      </c>
      <c r="BC29">
        <f t="shared" si="26"/>
        <v>375.82875101491925</v>
      </c>
      <c r="BD29">
        <f t="shared" si="27"/>
        <v>9.235461666852126E-3</v>
      </c>
    </row>
    <row r="30" spans="1:114" x14ac:dyDescent="0.25">
      <c r="A30" s="1">
        <v>15</v>
      </c>
      <c r="B30" s="1" t="s">
        <v>81</v>
      </c>
      <c r="C30" s="1">
        <v>1789.9999981448054</v>
      </c>
      <c r="D30" s="1">
        <v>0</v>
      </c>
      <c r="E30">
        <f t="shared" si="0"/>
        <v>12.394360172182591</v>
      </c>
      <c r="F30">
        <f t="shared" si="1"/>
        <v>0.19809326461640733</v>
      </c>
      <c r="G30">
        <f t="shared" si="2"/>
        <v>265.60481156048877</v>
      </c>
      <c r="H30">
        <f t="shared" si="3"/>
        <v>3.61430097190012</v>
      </c>
      <c r="I30">
        <f t="shared" si="4"/>
        <v>1.3500072754530494</v>
      </c>
      <c r="J30">
        <f t="shared" si="5"/>
        <v>15.691898345947266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9.6863794326782227</v>
      </c>
      <c r="P30" s="1">
        <v>15.691898345947266</v>
      </c>
      <c r="Q30" s="1">
        <v>7.2570147514343262</v>
      </c>
      <c r="R30" s="1">
        <v>398.64212036132812</v>
      </c>
      <c r="S30" s="1">
        <v>381.70574951171875</v>
      </c>
      <c r="T30" s="1">
        <v>1.8313391208648682</v>
      </c>
      <c r="U30" s="1">
        <v>6.2476944923400879</v>
      </c>
      <c r="V30" s="1">
        <v>10.664783477783203</v>
      </c>
      <c r="W30" s="1">
        <v>36.383380889892578</v>
      </c>
      <c r="X30" s="1">
        <v>487.96615600585937</v>
      </c>
      <c r="Y30" s="1">
        <v>1499.1827392578125</v>
      </c>
      <c r="Z30" s="1">
        <v>330.60086059570312</v>
      </c>
      <c r="AA30" s="1">
        <v>70.28106689453125</v>
      </c>
      <c r="AB30" s="1">
        <v>-0.77926492691040039</v>
      </c>
      <c r="AC30" s="1">
        <v>0.31691670417785645</v>
      </c>
      <c r="AD30" s="1">
        <v>0.66666668653488159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111215</v>
      </c>
      <c r="AK30">
        <f t="shared" si="8"/>
        <v>0.81327692667643225</v>
      </c>
      <c r="AL30">
        <f t="shared" si="9"/>
        <v>3.6143009719001198E-3</v>
      </c>
      <c r="AM30">
        <f t="shared" si="10"/>
        <v>288.84189834594724</v>
      </c>
      <c r="AN30">
        <f t="shared" si="11"/>
        <v>282.8363794326782</v>
      </c>
      <c r="AO30">
        <f t="shared" si="12"/>
        <v>239.86923291975472</v>
      </c>
      <c r="AP30">
        <f t="shared" si="13"/>
        <v>0.24029066350555187</v>
      </c>
      <c r="AQ30">
        <f t="shared" si="14"/>
        <v>1.7891019100057977</v>
      </c>
      <c r="AR30">
        <f t="shared" si="15"/>
        <v>25.45638518394507</v>
      </c>
      <c r="AS30">
        <f t="shared" si="16"/>
        <v>19.208690691604982</v>
      </c>
      <c r="AT30">
        <f t="shared" si="17"/>
        <v>12.689138889312744</v>
      </c>
      <c r="AU30">
        <f t="shared" si="18"/>
        <v>1.4728451355412477</v>
      </c>
      <c r="AV30">
        <f t="shared" si="19"/>
        <v>0.18517695901371797</v>
      </c>
      <c r="AW30">
        <f t="shared" si="20"/>
        <v>0.43909463455274816</v>
      </c>
      <c r="AX30">
        <f t="shared" si="21"/>
        <v>1.0337505009884995</v>
      </c>
      <c r="AY30">
        <f t="shared" si="22"/>
        <v>0.1168306475946187</v>
      </c>
      <c r="AZ30">
        <f t="shared" si="23"/>
        <v>18.666989528792076</v>
      </c>
      <c r="BA30">
        <f t="shared" si="24"/>
        <v>0.69583654922738969</v>
      </c>
      <c r="BB30">
        <f t="shared" si="25"/>
        <v>28.326622324310225</v>
      </c>
      <c r="BC30">
        <f t="shared" si="26"/>
        <v>375.81406428784891</v>
      </c>
      <c r="BD30">
        <f t="shared" si="27"/>
        <v>9.3421293376603574E-3</v>
      </c>
      <c r="BE30">
        <f>AVERAGE(E16:E30)</f>
        <v>11.990805370743281</v>
      </c>
      <c r="BF30">
        <f>AVERAGE(O16:O30)</f>
        <v>9.6861224492390949</v>
      </c>
      <c r="BG30">
        <f>AVERAGE(P16:P30)</f>
        <v>15.691219139099122</v>
      </c>
      <c r="BH30" t="e">
        <f>AVERAGE(B16:B30)</f>
        <v>#DIV/0!</v>
      </c>
      <c r="BI30">
        <f t="shared" ref="BI30:DJ30" si="28">AVERAGE(C16:C30)</f>
        <v>1786.5333315556247</v>
      </c>
      <c r="BJ30">
        <f t="shared" si="28"/>
        <v>0</v>
      </c>
      <c r="BK30">
        <f t="shared" si="28"/>
        <v>11.990805370743281</v>
      </c>
      <c r="BL30">
        <f t="shared" si="28"/>
        <v>0.19810702178699652</v>
      </c>
      <c r="BM30">
        <f t="shared" si="28"/>
        <v>268.73968217451841</v>
      </c>
      <c r="BN30">
        <f t="shared" si="28"/>
        <v>3.6150352354357325</v>
      </c>
      <c r="BO30">
        <f t="shared" si="28"/>
        <v>1.3501731153377938</v>
      </c>
      <c r="BP30">
        <f t="shared" si="28"/>
        <v>15.691219139099122</v>
      </c>
      <c r="BQ30">
        <f t="shared" si="28"/>
        <v>6</v>
      </c>
      <c r="BR30">
        <f t="shared" si="28"/>
        <v>1.4200000166893005</v>
      </c>
      <c r="BS30">
        <f t="shared" si="28"/>
        <v>1</v>
      </c>
      <c r="BT30">
        <f t="shared" si="28"/>
        <v>2.8400000333786011</v>
      </c>
      <c r="BU30">
        <f t="shared" si="28"/>
        <v>9.6861224492390949</v>
      </c>
      <c r="BV30">
        <f t="shared" si="28"/>
        <v>15.691219139099122</v>
      </c>
      <c r="BW30">
        <f t="shared" si="28"/>
        <v>7.2555239677429197</v>
      </c>
      <c r="BX30">
        <f t="shared" si="28"/>
        <v>397.86265258789064</v>
      </c>
      <c r="BY30">
        <f t="shared" si="28"/>
        <v>381.42532348632812</v>
      </c>
      <c r="BZ30">
        <f t="shared" si="28"/>
        <v>1.8275929609934489</v>
      </c>
      <c r="CA30">
        <f t="shared" si="28"/>
        <v>6.2443368911743162</v>
      </c>
      <c r="CB30">
        <f t="shared" si="28"/>
        <v>10.642966143290202</v>
      </c>
      <c r="CC30">
        <f t="shared" si="28"/>
        <v>36.363823699951169</v>
      </c>
      <c r="CD30">
        <f t="shared" si="28"/>
        <v>488.02397664388019</v>
      </c>
      <c r="CE30">
        <f t="shared" si="28"/>
        <v>1499.2862223307291</v>
      </c>
      <c r="CF30">
        <f t="shared" si="28"/>
        <v>331.24828084309894</v>
      </c>
      <c r="CG30">
        <f t="shared" si="28"/>
        <v>70.27984517415365</v>
      </c>
      <c r="CH30">
        <f t="shared" si="28"/>
        <v>-0.77926492691040039</v>
      </c>
      <c r="CI30">
        <f t="shared" si="28"/>
        <v>0.31691670417785645</v>
      </c>
      <c r="CJ30">
        <f t="shared" si="28"/>
        <v>0.75555557012557983</v>
      </c>
      <c r="CK30">
        <f t="shared" si="28"/>
        <v>-0.21956524252891541</v>
      </c>
      <c r="CL30">
        <f t="shared" si="28"/>
        <v>2.737391471862793</v>
      </c>
      <c r="CM30">
        <f t="shared" si="28"/>
        <v>1</v>
      </c>
      <c r="CN30">
        <f t="shared" si="28"/>
        <v>0</v>
      </c>
      <c r="CO30">
        <f t="shared" si="28"/>
        <v>0.15999999642372131</v>
      </c>
      <c r="CP30">
        <f t="shared" si="28"/>
        <v>111215</v>
      </c>
      <c r="CQ30">
        <f t="shared" si="28"/>
        <v>0.81337329440646688</v>
      </c>
      <c r="CR30">
        <f t="shared" si="28"/>
        <v>3.6150352354357321E-3</v>
      </c>
      <c r="CS30">
        <f t="shared" si="28"/>
        <v>288.84121913909917</v>
      </c>
      <c r="CT30">
        <f t="shared" si="28"/>
        <v>282.83612244923916</v>
      </c>
      <c r="CU30">
        <f t="shared" si="28"/>
        <v>239.8857902110513</v>
      </c>
      <c r="CV30">
        <f t="shared" si="28"/>
        <v>0.24015562205586907</v>
      </c>
      <c r="CW30">
        <f t="shared" si="28"/>
        <v>1.7890241461477017</v>
      </c>
      <c r="CX30">
        <f t="shared" si="28"/>
        <v>25.455721245780808</v>
      </c>
      <c r="CY30">
        <f t="shared" si="28"/>
        <v>19.211384354606491</v>
      </c>
      <c r="CZ30">
        <f t="shared" si="28"/>
        <v>12.688670794169107</v>
      </c>
      <c r="DA30">
        <f t="shared" si="28"/>
        <v>1.4727999508340563</v>
      </c>
      <c r="DB30">
        <f t="shared" si="28"/>
        <v>0.18518898010485257</v>
      </c>
      <c r="DC30">
        <f t="shared" si="28"/>
        <v>0.43885103080990756</v>
      </c>
      <c r="DD30">
        <f t="shared" si="28"/>
        <v>1.0339489200241485</v>
      </c>
      <c r="DE30">
        <f t="shared" si="28"/>
        <v>0.11683830367030848</v>
      </c>
      <c r="DF30">
        <f t="shared" si="28"/>
        <v>18.88698264407282</v>
      </c>
      <c r="DG30">
        <f t="shared" si="28"/>
        <v>0.70456800242688067</v>
      </c>
      <c r="DH30">
        <f t="shared" si="28"/>
        <v>28.315174890227606</v>
      </c>
      <c r="DI30">
        <f t="shared" si="28"/>
        <v>375.72546888764839</v>
      </c>
      <c r="DJ30">
        <f t="shared" si="28"/>
        <v>9.0364444485891236E-3</v>
      </c>
    </row>
    <row r="31" spans="1:114" x14ac:dyDescent="0.25">
      <c r="A31" s="1" t="s">
        <v>9</v>
      </c>
      <c r="B31" s="1" t="s">
        <v>82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 t="s">
        <v>9</v>
      </c>
      <c r="B33" s="1" t="s">
        <v>84</v>
      </c>
    </row>
    <row r="34" spans="1:114" x14ac:dyDescent="0.25">
      <c r="A34" s="1">
        <v>16</v>
      </c>
      <c r="B34" s="1" t="s">
        <v>85</v>
      </c>
      <c r="C34" s="1">
        <v>2113.4999990276992</v>
      </c>
      <c r="D34" s="1">
        <v>0</v>
      </c>
      <c r="E34">
        <f t="shared" ref="E34:E48" si="29">(R34-S34*(1000-T34)/(1000-U34))*AK34</f>
        <v>12.807384122958259</v>
      </c>
      <c r="F34">
        <f t="shared" ref="F34:F48" si="30">IF(AV34&lt;&gt;0,1/(1/AV34-1/N34),0)</f>
        <v>0.19275427713636314</v>
      </c>
      <c r="G34">
        <f t="shared" ref="G34:G48" si="31">((AY34-AL34/2)*S34-E34)/(AY34+AL34/2)</f>
        <v>258.14994329275311</v>
      </c>
      <c r="H34">
        <f t="shared" ref="H34:H48" si="32">AL34*1000</f>
        <v>4.053543765974001</v>
      </c>
      <c r="I34">
        <f t="shared" ref="I34:I48" si="33">(AQ34-AW34)</f>
        <v>1.5474946510322936</v>
      </c>
      <c r="J34">
        <f t="shared" ref="J34:J48" si="34">(P34+AP34*D34)</f>
        <v>18.515680313110352</v>
      </c>
      <c r="K34" s="1">
        <v>6</v>
      </c>
      <c r="L34">
        <f t="shared" ref="L34:L48" si="35">(K34*AE34+AF34)</f>
        <v>1.4200000166893005</v>
      </c>
      <c r="M34" s="1">
        <v>1</v>
      </c>
      <c r="N34">
        <f t="shared" ref="N34:N48" si="36">L34*(M34+1)*(M34+1)/(M34*M34+1)</f>
        <v>2.8400000333786011</v>
      </c>
      <c r="O34" s="1">
        <v>13.731867790222168</v>
      </c>
      <c r="P34" s="1">
        <v>18.515680313110352</v>
      </c>
      <c r="Q34" s="1">
        <v>11.94053840637207</v>
      </c>
      <c r="R34" s="1">
        <v>399.69015502929687</v>
      </c>
      <c r="S34" s="1">
        <v>382.03488159179687</v>
      </c>
      <c r="T34" s="1">
        <v>3.4796750545501709</v>
      </c>
      <c r="U34" s="1">
        <v>8.422816276550293</v>
      </c>
      <c r="V34" s="1">
        <v>15.510382652282715</v>
      </c>
      <c r="W34" s="1">
        <v>37.544052124023438</v>
      </c>
      <c r="X34" s="1">
        <v>487.87619018554687</v>
      </c>
      <c r="Y34" s="1">
        <v>1499.4537353515625</v>
      </c>
      <c r="Z34" s="1">
        <v>234.06224060058594</v>
      </c>
      <c r="AA34" s="1">
        <v>70.275215148925781</v>
      </c>
      <c r="AB34" s="1">
        <v>-1.1440110206604004</v>
      </c>
      <c r="AC34" s="1">
        <v>0.32229733467102051</v>
      </c>
      <c r="AD34" s="1">
        <v>0.66666668653488159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111215</v>
      </c>
      <c r="AK34">
        <f t="shared" ref="AK34:AK48" si="37">X34*0.000001/(K34*0.0001)</f>
        <v>0.81312698364257807</v>
      </c>
      <c r="AL34">
        <f t="shared" ref="AL34:AL48" si="38">(U34-T34)/(1000-U34)*AK34</f>
        <v>4.053543765974001E-3</v>
      </c>
      <c r="AM34">
        <f t="shared" ref="AM34:AM48" si="39">(P34+273.15)</f>
        <v>291.66568031311033</v>
      </c>
      <c r="AN34">
        <f t="shared" ref="AN34:AN48" si="40">(O34+273.15)</f>
        <v>286.88186779022215</v>
      </c>
      <c r="AO34">
        <f t="shared" ref="AO34:AO48" si="41">(Y34*AG34+Z34*AH34)*AI34</f>
        <v>239.91259229378556</v>
      </c>
      <c r="AP34">
        <f t="shared" ref="AP34:AP48" si="42">((AO34+0.00000010773*(AN34^4-AM34^4))-AL34*44100)/(L34*51.4+0.00000043092*AM34^3)</f>
        <v>0.13441939779125292</v>
      </c>
      <c r="AQ34">
        <f t="shared" ref="AQ34:AQ48" si="43">0.61365*EXP(17.502*J34/(240.97+J34))</f>
        <v>2.1394098770267393</v>
      </c>
      <c r="AR34">
        <f t="shared" ref="AR34:AR48" si="44">AQ34*1000/AA34</f>
        <v>30.443305971998036</v>
      </c>
      <c r="AS34">
        <f t="shared" ref="AS34:AS48" si="45">(AR34-U34)</f>
        <v>22.020489695447743</v>
      </c>
      <c r="AT34">
        <f t="shared" ref="AT34:AT48" si="46">IF(D34,P34,(O34+P34)/2)</f>
        <v>16.12377405166626</v>
      </c>
      <c r="AU34">
        <f t="shared" ref="AU34:AU48" si="47">0.61365*EXP(17.502*AT34/(240.97+AT34))</f>
        <v>1.8391744076103158</v>
      </c>
      <c r="AV34">
        <f t="shared" ref="AV34:AV48" si="48">IF(AS34&lt;&gt;0,(1000-(AR34+U34)/2)/AS34*AL34,0)</f>
        <v>0.18050329748214478</v>
      </c>
      <c r="AW34">
        <f t="shared" ref="AW34:AW48" si="49">U34*AA34/1000</f>
        <v>0.59191522599444579</v>
      </c>
      <c r="AX34">
        <f t="shared" ref="AX34:AX48" si="50">(AU34-AW34)</f>
        <v>1.24725918161587</v>
      </c>
      <c r="AY34">
        <f t="shared" ref="AY34:AY48" si="51">1/(1.6/F34+1.37/N34)</f>
        <v>0.11385478266858928</v>
      </c>
      <c r="AZ34">
        <f t="shared" ref="AZ34:AZ48" si="52">G34*AA34*0.001</f>
        <v>18.141542805581217</v>
      </c>
      <c r="BA34">
        <f t="shared" ref="BA34:BA48" si="53">G34/S34</f>
        <v>0.67572348948121852</v>
      </c>
      <c r="BB34">
        <f t="shared" ref="BB34:BB48" si="54">(1-AL34*AA34/AQ34/F34)*100</f>
        <v>30.92211529253246</v>
      </c>
      <c r="BC34">
        <f t="shared" ref="BC34:BC48" si="55">(S34-E34/(N34/1.35))</f>
        <v>375.94686456264753</v>
      </c>
      <c r="BD34">
        <f t="shared" ref="BD34:BD48" si="56">E34*BB34/100/BC34</f>
        <v>1.0534238898536436E-2</v>
      </c>
    </row>
    <row r="35" spans="1:114" x14ac:dyDescent="0.25">
      <c r="A35" s="1">
        <v>17</v>
      </c>
      <c r="B35" s="1" t="s">
        <v>85</v>
      </c>
      <c r="C35" s="1">
        <v>2113.4999990276992</v>
      </c>
      <c r="D35" s="1">
        <v>0</v>
      </c>
      <c r="E35">
        <f t="shared" si="29"/>
        <v>12.807384122958259</v>
      </c>
      <c r="F35">
        <f t="shared" si="30"/>
        <v>0.19275427713636314</v>
      </c>
      <c r="G35">
        <f t="shared" si="31"/>
        <v>258.14994329275311</v>
      </c>
      <c r="H35">
        <f t="shared" si="32"/>
        <v>4.053543765974001</v>
      </c>
      <c r="I35">
        <f t="shared" si="33"/>
        <v>1.5474946510322936</v>
      </c>
      <c r="J35">
        <f t="shared" si="34"/>
        <v>18.515680313110352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13.731867790222168</v>
      </c>
      <c r="P35" s="1">
        <v>18.515680313110352</v>
      </c>
      <c r="Q35" s="1">
        <v>11.94053840637207</v>
      </c>
      <c r="R35" s="1">
        <v>399.69015502929687</v>
      </c>
      <c r="S35" s="1">
        <v>382.03488159179687</v>
      </c>
      <c r="T35" s="1">
        <v>3.4796750545501709</v>
      </c>
      <c r="U35" s="1">
        <v>8.422816276550293</v>
      </c>
      <c r="V35" s="1">
        <v>15.510382652282715</v>
      </c>
      <c r="W35" s="1">
        <v>37.544052124023438</v>
      </c>
      <c r="X35" s="1">
        <v>487.87619018554687</v>
      </c>
      <c r="Y35" s="1">
        <v>1499.4537353515625</v>
      </c>
      <c r="Z35" s="1">
        <v>234.06224060058594</v>
      </c>
      <c r="AA35" s="1">
        <v>70.275215148925781</v>
      </c>
      <c r="AB35" s="1">
        <v>-1.1440110206604004</v>
      </c>
      <c r="AC35" s="1">
        <v>0.32229733467102051</v>
      </c>
      <c r="AD35" s="1">
        <v>0.66666668653488159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111215</v>
      </c>
      <c r="AK35">
        <f t="shared" si="37"/>
        <v>0.81312698364257807</v>
      </c>
      <c r="AL35">
        <f t="shared" si="38"/>
        <v>4.053543765974001E-3</v>
      </c>
      <c r="AM35">
        <f t="shared" si="39"/>
        <v>291.66568031311033</v>
      </c>
      <c r="AN35">
        <f t="shared" si="40"/>
        <v>286.88186779022215</v>
      </c>
      <c r="AO35">
        <f t="shared" si="41"/>
        <v>239.91259229378556</v>
      </c>
      <c r="AP35">
        <f t="shared" si="42"/>
        <v>0.13441939779125292</v>
      </c>
      <c r="AQ35">
        <f t="shared" si="43"/>
        <v>2.1394098770267393</v>
      </c>
      <c r="AR35">
        <f t="shared" si="44"/>
        <v>30.443305971998036</v>
      </c>
      <c r="AS35">
        <f t="shared" si="45"/>
        <v>22.020489695447743</v>
      </c>
      <c r="AT35">
        <f t="shared" si="46"/>
        <v>16.12377405166626</v>
      </c>
      <c r="AU35">
        <f t="shared" si="47"/>
        <v>1.8391744076103158</v>
      </c>
      <c r="AV35">
        <f t="shared" si="48"/>
        <v>0.18050329748214478</v>
      </c>
      <c r="AW35">
        <f t="shared" si="49"/>
        <v>0.59191522599444579</v>
      </c>
      <c r="AX35">
        <f t="shared" si="50"/>
        <v>1.24725918161587</v>
      </c>
      <c r="AY35">
        <f t="shared" si="51"/>
        <v>0.11385478266858928</v>
      </c>
      <c r="AZ35">
        <f t="shared" si="52"/>
        <v>18.141542805581217</v>
      </c>
      <c r="BA35">
        <f t="shared" si="53"/>
        <v>0.67572348948121852</v>
      </c>
      <c r="BB35">
        <f t="shared" si="54"/>
        <v>30.92211529253246</v>
      </c>
      <c r="BC35">
        <f t="shared" si="55"/>
        <v>375.94686456264753</v>
      </c>
      <c r="BD35">
        <f t="shared" si="56"/>
        <v>1.0534238898536436E-2</v>
      </c>
    </row>
    <row r="36" spans="1:114" x14ac:dyDescent="0.25">
      <c r="A36" s="1">
        <v>18</v>
      </c>
      <c r="B36" s="1" t="s">
        <v>86</v>
      </c>
      <c r="C36" s="1">
        <v>2113.9999990165234</v>
      </c>
      <c r="D36" s="1">
        <v>0</v>
      </c>
      <c r="E36">
        <f t="shared" si="29"/>
        <v>12.823844646560108</v>
      </c>
      <c r="F36">
        <f t="shared" si="30"/>
        <v>0.19280582934920962</v>
      </c>
      <c r="G36">
        <f t="shared" si="31"/>
        <v>258.01043553906402</v>
      </c>
      <c r="H36">
        <f t="shared" si="32"/>
        <v>4.0538893163864884</v>
      </c>
      <c r="I36">
        <f t="shared" si="33"/>
        <v>1.5472463588332821</v>
      </c>
      <c r="J36">
        <f t="shared" si="34"/>
        <v>18.514095306396484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13.732257843017578</v>
      </c>
      <c r="P36" s="1">
        <v>18.514095306396484</v>
      </c>
      <c r="Q36" s="1">
        <v>11.940757751464844</v>
      </c>
      <c r="R36" s="1">
        <v>399.6827392578125</v>
      </c>
      <c r="S36" s="1">
        <v>382.006591796875</v>
      </c>
      <c r="T36" s="1">
        <v>3.4795682430267334</v>
      </c>
      <c r="U36" s="1">
        <v>8.4232988357543945</v>
      </c>
      <c r="V36" s="1">
        <v>15.509563446044922</v>
      </c>
      <c r="W36" s="1">
        <v>37.545368194580078</v>
      </c>
      <c r="X36" s="1">
        <v>487.859375</v>
      </c>
      <c r="Y36" s="1">
        <v>1499.2994384765625</v>
      </c>
      <c r="Z36" s="1">
        <v>222.96487426757813</v>
      </c>
      <c r="AA36" s="1">
        <v>70.27545166015625</v>
      </c>
      <c r="AB36" s="1">
        <v>-1.1440110206604004</v>
      </c>
      <c r="AC36" s="1">
        <v>0.32229733467102051</v>
      </c>
      <c r="AD36" s="1">
        <v>0.66666668653488159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111215</v>
      </c>
      <c r="AK36">
        <f t="shared" si="37"/>
        <v>0.81309895833333323</v>
      </c>
      <c r="AL36">
        <f t="shared" si="38"/>
        <v>4.0538893163864888E-3</v>
      </c>
      <c r="AM36">
        <f t="shared" si="39"/>
        <v>291.66409530639646</v>
      </c>
      <c r="AN36">
        <f t="shared" si="40"/>
        <v>286.88225784301756</v>
      </c>
      <c r="AO36">
        <f t="shared" si="41"/>
        <v>239.88790479433737</v>
      </c>
      <c r="AP36">
        <f t="shared" si="42"/>
        <v>0.13419248724743005</v>
      </c>
      <c r="AQ36">
        <f t="shared" si="43"/>
        <v>2.1391974889843905</v>
      </c>
      <c r="AR36">
        <f t="shared" si="44"/>
        <v>30.440181293025276</v>
      </c>
      <c r="AS36">
        <f t="shared" si="45"/>
        <v>22.016882457270881</v>
      </c>
      <c r="AT36">
        <f t="shared" si="46"/>
        <v>16.123176574707031</v>
      </c>
      <c r="AU36">
        <f t="shared" si="47"/>
        <v>1.8391042936746227</v>
      </c>
      <c r="AV36">
        <f t="shared" si="48"/>
        <v>0.18054850411520967</v>
      </c>
      <c r="AW36">
        <f t="shared" si="49"/>
        <v>0.59195113015110834</v>
      </c>
      <c r="AX36">
        <f t="shared" si="50"/>
        <v>1.2471531635235142</v>
      </c>
      <c r="AY36">
        <f t="shared" si="51"/>
        <v>0.11388356032513595</v>
      </c>
      <c r="AZ36">
        <f t="shared" si="52"/>
        <v>18.131799890541355</v>
      </c>
      <c r="BA36">
        <f t="shared" si="53"/>
        <v>0.67540833346733542</v>
      </c>
      <c r="BB36">
        <f t="shared" si="54"/>
        <v>30.927608648442462</v>
      </c>
      <c r="BC36">
        <f t="shared" si="55"/>
        <v>375.91075022314772</v>
      </c>
      <c r="BD36">
        <f t="shared" si="56"/>
        <v>1.0550665240666815E-2</v>
      </c>
    </row>
    <row r="37" spans="1:114" x14ac:dyDescent="0.25">
      <c r="A37" s="1">
        <v>19</v>
      </c>
      <c r="B37" s="1" t="s">
        <v>86</v>
      </c>
      <c r="C37" s="1">
        <v>2113.9999990165234</v>
      </c>
      <c r="D37" s="1">
        <v>0</v>
      </c>
      <c r="E37">
        <f t="shared" si="29"/>
        <v>12.823844646560108</v>
      </c>
      <c r="F37">
        <f t="shared" si="30"/>
        <v>0.19280582934920962</v>
      </c>
      <c r="G37">
        <f t="shared" si="31"/>
        <v>258.01043553906402</v>
      </c>
      <c r="H37">
        <f t="shared" si="32"/>
        <v>4.0538893163864884</v>
      </c>
      <c r="I37">
        <f t="shared" si="33"/>
        <v>1.5472463588332821</v>
      </c>
      <c r="J37">
        <f t="shared" si="34"/>
        <v>18.514095306396484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13.732257843017578</v>
      </c>
      <c r="P37" s="1">
        <v>18.514095306396484</v>
      </c>
      <c r="Q37" s="1">
        <v>11.940757751464844</v>
      </c>
      <c r="R37" s="1">
        <v>399.6827392578125</v>
      </c>
      <c r="S37" s="1">
        <v>382.006591796875</v>
      </c>
      <c r="T37" s="1">
        <v>3.4795682430267334</v>
      </c>
      <c r="U37" s="1">
        <v>8.4232988357543945</v>
      </c>
      <c r="V37" s="1">
        <v>15.509563446044922</v>
      </c>
      <c r="W37" s="1">
        <v>37.545368194580078</v>
      </c>
      <c r="X37" s="1">
        <v>487.859375</v>
      </c>
      <c r="Y37" s="1">
        <v>1499.2994384765625</v>
      </c>
      <c r="Z37" s="1">
        <v>222.96487426757813</v>
      </c>
      <c r="AA37" s="1">
        <v>70.27545166015625</v>
      </c>
      <c r="AB37" s="1">
        <v>-1.1440110206604004</v>
      </c>
      <c r="AC37" s="1">
        <v>0.32229733467102051</v>
      </c>
      <c r="AD37" s="1">
        <v>0.66666668653488159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111215</v>
      </c>
      <c r="AK37">
        <f t="shared" si="37"/>
        <v>0.81309895833333323</v>
      </c>
      <c r="AL37">
        <f t="shared" si="38"/>
        <v>4.0538893163864888E-3</v>
      </c>
      <c r="AM37">
        <f t="shared" si="39"/>
        <v>291.66409530639646</v>
      </c>
      <c r="AN37">
        <f t="shared" si="40"/>
        <v>286.88225784301756</v>
      </c>
      <c r="AO37">
        <f t="shared" si="41"/>
        <v>239.88790479433737</v>
      </c>
      <c r="AP37">
        <f t="shared" si="42"/>
        <v>0.13419248724743005</v>
      </c>
      <c r="AQ37">
        <f t="shared" si="43"/>
        <v>2.1391974889843905</v>
      </c>
      <c r="AR37">
        <f t="shared" si="44"/>
        <v>30.440181293025276</v>
      </c>
      <c r="AS37">
        <f t="shared" si="45"/>
        <v>22.016882457270881</v>
      </c>
      <c r="AT37">
        <f t="shared" si="46"/>
        <v>16.123176574707031</v>
      </c>
      <c r="AU37">
        <f t="shared" si="47"/>
        <v>1.8391042936746227</v>
      </c>
      <c r="AV37">
        <f t="shared" si="48"/>
        <v>0.18054850411520967</v>
      </c>
      <c r="AW37">
        <f t="shared" si="49"/>
        <v>0.59195113015110834</v>
      </c>
      <c r="AX37">
        <f t="shared" si="50"/>
        <v>1.2471531635235142</v>
      </c>
      <c r="AY37">
        <f t="shared" si="51"/>
        <v>0.11388356032513595</v>
      </c>
      <c r="AZ37">
        <f t="shared" si="52"/>
        <v>18.131799890541355</v>
      </c>
      <c r="BA37">
        <f t="shared" si="53"/>
        <v>0.67540833346733542</v>
      </c>
      <c r="BB37">
        <f t="shared" si="54"/>
        <v>30.927608648442462</v>
      </c>
      <c r="BC37">
        <f t="shared" si="55"/>
        <v>375.91075022314772</v>
      </c>
      <c r="BD37">
        <f t="shared" si="56"/>
        <v>1.0550665240666815E-2</v>
      </c>
    </row>
    <row r="38" spans="1:114" x14ac:dyDescent="0.25">
      <c r="A38" s="1">
        <v>20</v>
      </c>
      <c r="B38" s="1" t="s">
        <v>87</v>
      </c>
      <c r="C38" s="1">
        <v>2114.4999990053475</v>
      </c>
      <c r="D38" s="1">
        <v>0</v>
      </c>
      <c r="E38">
        <f t="shared" si="29"/>
        <v>12.851466027074087</v>
      </c>
      <c r="F38">
        <f t="shared" si="30"/>
        <v>0.1927848089648368</v>
      </c>
      <c r="G38">
        <f t="shared" si="31"/>
        <v>257.70151159068052</v>
      </c>
      <c r="H38">
        <f t="shared" si="32"/>
        <v>4.0529823989270239</v>
      </c>
      <c r="I38">
        <f t="shared" si="33"/>
        <v>1.5470526152870796</v>
      </c>
      <c r="J38">
        <f t="shared" si="34"/>
        <v>18.51225471496582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13.732030868530273</v>
      </c>
      <c r="P38" s="1">
        <v>18.51225471496582</v>
      </c>
      <c r="Q38" s="1">
        <v>11.940106391906738</v>
      </c>
      <c r="R38" s="1">
        <v>399.65435791015625</v>
      </c>
      <c r="S38" s="1">
        <v>381.94384765625</v>
      </c>
      <c r="T38" s="1">
        <v>3.4796502590179443</v>
      </c>
      <c r="U38" s="1">
        <v>8.4225940704345703</v>
      </c>
      <c r="V38" s="1">
        <v>15.510071754455566</v>
      </c>
      <c r="W38" s="1">
        <v>37.542575836181641</v>
      </c>
      <c r="X38" s="1">
        <v>487.82821655273438</v>
      </c>
      <c r="Y38" s="1">
        <v>1499.1058349609375</v>
      </c>
      <c r="Z38" s="1">
        <v>211.76254272460937</v>
      </c>
      <c r="AA38" s="1">
        <v>70.275054931640625</v>
      </c>
      <c r="AB38" s="1">
        <v>-1.1440110206604004</v>
      </c>
      <c r="AC38" s="1">
        <v>0.32229733467102051</v>
      </c>
      <c r="AD38" s="1">
        <v>0.66666668653488159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111215</v>
      </c>
      <c r="AK38">
        <f t="shared" si="37"/>
        <v>0.81304702758789049</v>
      </c>
      <c r="AL38">
        <f t="shared" si="38"/>
        <v>4.0529823989270243E-3</v>
      </c>
      <c r="AM38">
        <f t="shared" si="39"/>
        <v>291.6622547149658</v>
      </c>
      <c r="AN38">
        <f t="shared" si="40"/>
        <v>286.88203086853025</v>
      </c>
      <c r="AO38">
        <f t="shared" si="41"/>
        <v>239.85692823252975</v>
      </c>
      <c r="AP38">
        <f t="shared" si="42"/>
        <v>0.13450815787334935</v>
      </c>
      <c r="AQ38">
        <f t="shared" si="43"/>
        <v>2.1389508762537797</v>
      </c>
      <c r="AR38">
        <f t="shared" si="44"/>
        <v>30.436843889121445</v>
      </c>
      <c r="AS38">
        <f t="shared" si="45"/>
        <v>22.014249818686874</v>
      </c>
      <c r="AT38">
        <f t="shared" si="46"/>
        <v>16.122142791748047</v>
      </c>
      <c r="AU38">
        <f t="shared" si="47"/>
        <v>1.8389829847629506</v>
      </c>
      <c r="AV38">
        <f t="shared" si="48"/>
        <v>0.18053007132281851</v>
      </c>
      <c r="AW38">
        <f t="shared" si="49"/>
        <v>0.59189826096670006</v>
      </c>
      <c r="AX38">
        <f t="shared" si="50"/>
        <v>1.2470847237962506</v>
      </c>
      <c r="AY38">
        <f t="shared" si="51"/>
        <v>0.11387182635473914</v>
      </c>
      <c r="AZ38">
        <f t="shared" si="52"/>
        <v>18.109987883001896</v>
      </c>
      <c r="BA38">
        <f t="shared" si="53"/>
        <v>0.6747104663997946</v>
      </c>
      <c r="BB38">
        <f t="shared" si="54"/>
        <v>30.927958621409466</v>
      </c>
      <c r="BC38">
        <f t="shared" si="55"/>
        <v>375.83487620109469</v>
      </c>
      <c r="BD38">
        <f t="shared" si="56"/>
        <v>1.0575644642865083E-2</v>
      </c>
    </row>
    <row r="39" spans="1:114" x14ac:dyDescent="0.25">
      <c r="A39" s="1">
        <v>21</v>
      </c>
      <c r="B39" s="1" t="s">
        <v>87</v>
      </c>
      <c r="C39" s="1">
        <v>2114.9999989941716</v>
      </c>
      <c r="D39" s="1">
        <v>0</v>
      </c>
      <c r="E39">
        <f t="shared" si="29"/>
        <v>12.860374456219482</v>
      </c>
      <c r="F39">
        <f t="shared" si="30"/>
        <v>0.19281260492354449</v>
      </c>
      <c r="G39">
        <f t="shared" si="31"/>
        <v>257.60356003112901</v>
      </c>
      <c r="H39">
        <f t="shared" si="32"/>
        <v>4.0533249756893595</v>
      </c>
      <c r="I39">
        <f t="shared" si="33"/>
        <v>1.5469757623702751</v>
      </c>
      <c r="J39">
        <f t="shared" si="34"/>
        <v>18.51161003112793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13.732244491577148</v>
      </c>
      <c r="P39" s="1">
        <v>18.51161003112793</v>
      </c>
      <c r="Q39" s="1">
        <v>11.939692497253418</v>
      </c>
      <c r="R39" s="1">
        <v>399.62741088867187</v>
      </c>
      <c r="S39" s="1">
        <v>381.90573120117187</v>
      </c>
      <c r="T39" s="1">
        <v>3.4790279865264893</v>
      </c>
      <c r="U39" s="1">
        <v>8.4224576950073242</v>
      </c>
      <c r="V39" s="1">
        <v>15.507083892822266</v>
      </c>
      <c r="W39" s="1">
        <v>37.541450500488281</v>
      </c>
      <c r="X39" s="1">
        <v>487.82156372070312</v>
      </c>
      <c r="Y39" s="1">
        <v>1498.9481201171875</v>
      </c>
      <c r="Z39" s="1">
        <v>200.40206909179687</v>
      </c>
      <c r="AA39" s="1">
        <v>70.275062561035156</v>
      </c>
      <c r="AB39" s="1">
        <v>-1.1440110206604004</v>
      </c>
      <c r="AC39" s="1">
        <v>0.32229733467102051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111215</v>
      </c>
      <c r="AK39">
        <f t="shared" si="37"/>
        <v>0.81303593953450504</v>
      </c>
      <c r="AL39">
        <f t="shared" si="38"/>
        <v>4.0533249756893597E-3</v>
      </c>
      <c r="AM39">
        <f t="shared" si="39"/>
        <v>291.66161003112791</v>
      </c>
      <c r="AN39">
        <f t="shared" si="40"/>
        <v>286.88224449157713</v>
      </c>
      <c r="AO39">
        <f t="shared" si="41"/>
        <v>239.83169385809379</v>
      </c>
      <c r="AP39">
        <f t="shared" si="42"/>
        <v>0.13413451271803503</v>
      </c>
      <c r="AQ39">
        <f t="shared" si="43"/>
        <v>2.1388645038045868</v>
      </c>
      <c r="AR39">
        <f t="shared" si="44"/>
        <v>30.435611522180356</v>
      </c>
      <c r="AS39">
        <f t="shared" si="45"/>
        <v>22.013153827173031</v>
      </c>
      <c r="AT39">
        <f t="shared" si="46"/>
        <v>16.121927261352539</v>
      </c>
      <c r="AU39">
        <f t="shared" si="47"/>
        <v>1.8389576943067325</v>
      </c>
      <c r="AV39">
        <f t="shared" si="48"/>
        <v>0.1805544455674771</v>
      </c>
      <c r="AW39">
        <f t="shared" si="49"/>
        <v>0.59188874143431169</v>
      </c>
      <c r="AX39">
        <f t="shared" si="50"/>
        <v>1.2470689528724208</v>
      </c>
      <c r="AY39">
        <f t="shared" si="51"/>
        <v>0.11388734254707746</v>
      </c>
      <c r="AZ39">
        <f t="shared" si="52"/>
        <v>18.103106297132967</v>
      </c>
      <c r="BA39">
        <f t="shared" si="53"/>
        <v>0.67452132551379362</v>
      </c>
      <c r="BB39">
        <f t="shared" si="54"/>
        <v>30.929282008596626</v>
      </c>
      <c r="BC39">
        <f t="shared" si="55"/>
        <v>375.79252510545143</v>
      </c>
      <c r="BD39">
        <f t="shared" si="56"/>
        <v>1.0584621079968222E-2</v>
      </c>
    </row>
    <row r="40" spans="1:114" x14ac:dyDescent="0.25">
      <c r="A40" s="1">
        <v>22</v>
      </c>
      <c r="B40" s="1" t="s">
        <v>88</v>
      </c>
      <c r="C40" s="1">
        <v>2115.4999989829957</v>
      </c>
      <c r="D40" s="1">
        <v>0</v>
      </c>
      <c r="E40">
        <f t="shared" si="29"/>
        <v>12.819029040663292</v>
      </c>
      <c r="F40">
        <f t="shared" si="30"/>
        <v>0.19275003039372812</v>
      </c>
      <c r="G40">
        <f t="shared" si="31"/>
        <v>257.90862513019323</v>
      </c>
      <c r="H40">
        <f t="shared" si="32"/>
        <v>4.0523789324499608</v>
      </c>
      <c r="I40">
        <f t="shared" si="33"/>
        <v>1.5470873795398523</v>
      </c>
      <c r="J40">
        <f t="shared" si="34"/>
        <v>18.511762619018555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13.732660293579102</v>
      </c>
      <c r="P40" s="1">
        <v>18.511762619018555</v>
      </c>
      <c r="Q40" s="1">
        <v>11.939905166625977</v>
      </c>
      <c r="R40" s="1">
        <v>399.55804443359375</v>
      </c>
      <c r="S40" s="1">
        <v>381.88824462890625</v>
      </c>
      <c r="T40" s="1">
        <v>3.4790072441101074</v>
      </c>
      <c r="U40" s="1">
        <v>8.4211511611938477</v>
      </c>
      <c r="V40" s="1">
        <v>15.506587982177734</v>
      </c>
      <c r="W40" s="1">
        <v>37.534648895263672</v>
      </c>
      <c r="X40" s="1">
        <v>487.83523559570312</v>
      </c>
      <c r="Y40" s="1">
        <v>1498.79296875</v>
      </c>
      <c r="Z40" s="1">
        <v>189.26490783691406</v>
      </c>
      <c r="AA40" s="1">
        <v>70.275138854980469</v>
      </c>
      <c r="AB40" s="1">
        <v>-1.1440110206604004</v>
      </c>
      <c r="AC40" s="1">
        <v>0.32229733467102051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111215</v>
      </c>
      <c r="AK40">
        <f t="shared" si="37"/>
        <v>0.81305872599283846</v>
      </c>
      <c r="AL40">
        <f t="shared" si="38"/>
        <v>4.0523789324499607E-3</v>
      </c>
      <c r="AM40">
        <f t="shared" si="39"/>
        <v>291.66176261901853</v>
      </c>
      <c r="AN40">
        <f t="shared" si="40"/>
        <v>286.88266029357908</v>
      </c>
      <c r="AO40">
        <f t="shared" si="41"/>
        <v>239.80686963989865</v>
      </c>
      <c r="AP40">
        <f t="shared" si="42"/>
        <v>0.1343674635919708</v>
      </c>
      <c r="AQ40">
        <f t="shared" si="43"/>
        <v>2.1388849467115301</v>
      </c>
      <c r="AR40">
        <f t="shared" si="44"/>
        <v>30.43586937800757</v>
      </c>
      <c r="AS40">
        <f t="shared" si="45"/>
        <v>22.014718216813723</v>
      </c>
      <c r="AT40">
        <f t="shared" si="46"/>
        <v>16.122211456298828</v>
      </c>
      <c r="AU40">
        <f t="shared" si="47"/>
        <v>1.8389910419635922</v>
      </c>
      <c r="AV40">
        <f t="shared" si="48"/>
        <v>0.18049957340401812</v>
      </c>
      <c r="AW40">
        <f t="shared" si="49"/>
        <v>0.59179756717167764</v>
      </c>
      <c r="AX40">
        <f t="shared" si="50"/>
        <v>1.2471934747919144</v>
      </c>
      <c r="AY40">
        <f t="shared" si="51"/>
        <v>0.11385241199937242</v>
      </c>
      <c r="AZ40">
        <f t="shared" si="52"/>
        <v>18.124564442921432</v>
      </c>
      <c r="BA40">
        <f t="shared" si="53"/>
        <v>0.67535104512266875</v>
      </c>
      <c r="BB40">
        <f t="shared" si="54"/>
        <v>30.923570352241981</v>
      </c>
      <c r="BC40">
        <f t="shared" si="55"/>
        <v>375.79469216358893</v>
      </c>
      <c r="BD40">
        <f t="shared" si="56"/>
        <v>1.0548582900522213E-2</v>
      </c>
    </row>
    <row r="41" spans="1:114" x14ac:dyDescent="0.25">
      <c r="A41" s="1">
        <v>23</v>
      </c>
      <c r="B41" s="1" t="s">
        <v>88</v>
      </c>
      <c r="C41" s="1">
        <v>2115.9999989718199</v>
      </c>
      <c r="D41" s="1">
        <v>0</v>
      </c>
      <c r="E41">
        <f t="shared" si="29"/>
        <v>12.779047224020623</v>
      </c>
      <c r="F41">
        <f t="shared" si="30"/>
        <v>0.19273995924639428</v>
      </c>
      <c r="G41">
        <f t="shared" si="31"/>
        <v>258.20797118614183</v>
      </c>
      <c r="H41">
        <f t="shared" si="32"/>
        <v>4.0518201807455991</v>
      </c>
      <c r="I41">
        <f t="shared" si="33"/>
        <v>1.5469635303698821</v>
      </c>
      <c r="J41">
        <f t="shared" si="34"/>
        <v>18.510763168334961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13.732649803161621</v>
      </c>
      <c r="P41" s="1">
        <v>18.510763168334961</v>
      </c>
      <c r="Q41" s="1">
        <v>11.940001487731934</v>
      </c>
      <c r="R41" s="1">
        <v>399.46615600585937</v>
      </c>
      <c r="S41" s="1">
        <v>381.84552001953125</v>
      </c>
      <c r="T41" s="1">
        <v>3.4793434143066406</v>
      </c>
      <c r="U41" s="1">
        <v>8.4209432601928711</v>
      </c>
      <c r="V41" s="1">
        <v>15.508216857910156</v>
      </c>
      <c r="W41" s="1">
        <v>37.534038543701172</v>
      </c>
      <c r="X41" s="1">
        <v>487.82177734375</v>
      </c>
      <c r="Y41" s="1">
        <v>1498.5242919921875</v>
      </c>
      <c r="Z41" s="1">
        <v>178.64262390136719</v>
      </c>
      <c r="AA41" s="1">
        <v>70.275680541992188</v>
      </c>
      <c r="AB41" s="1">
        <v>-1.1440110206604004</v>
      </c>
      <c r="AC41" s="1">
        <v>0.32229733467102051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111215</v>
      </c>
      <c r="AK41">
        <f t="shared" si="37"/>
        <v>0.81303629557291657</v>
      </c>
      <c r="AL41">
        <f t="shared" si="38"/>
        <v>4.0518201807455993E-3</v>
      </c>
      <c r="AM41">
        <f t="shared" si="39"/>
        <v>291.66076316833494</v>
      </c>
      <c r="AN41">
        <f t="shared" si="40"/>
        <v>286.8826498031616</v>
      </c>
      <c r="AO41">
        <f t="shared" si="41"/>
        <v>239.76388135960951</v>
      </c>
      <c r="AP41">
        <f t="shared" si="42"/>
        <v>0.13427480257148269</v>
      </c>
      <c r="AQ41">
        <f t="shared" si="43"/>
        <v>2.1387510487854384</v>
      </c>
      <c r="AR41">
        <f t="shared" si="44"/>
        <v>30.433729453640218</v>
      </c>
      <c r="AS41">
        <f t="shared" si="45"/>
        <v>22.012786193447347</v>
      </c>
      <c r="AT41">
        <f t="shared" si="46"/>
        <v>16.121706485748291</v>
      </c>
      <c r="AU41">
        <f t="shared" si="47"/>
        <v>1.8389317886914505</v>
      </c>
      <c r="AV41">
        <f t="shared" si="48"/>
        <v>0.18049074171352308</v>
      </c>
      <c r="AW41">
        <f t="shared" si="49"/>
        <v>0.59178751841555643</v>
      </c>
      <c r="AX41">
        <f t="shared" si="50"/>
        <v>1.2471442702758941</v>
      </c>
      <c r="AY41">
        <f t="shared" si="51"/>
        <v>0.11384678993596524</v>
      </c>
      <c r="AZ41">
        <f t="shared" si="52"/>
        <v>18.145740896473228</v>
      </c>
      <c r="BA41">
        <f t="shared" si="53"/>
        <v>0.6762105554438208</v>
      </c>
      <c r="BB41">
        <f t="shared" si="54"/>
        <v>30.924629215978573</v>
      </c>
      <c r="BC41">
        <f t="shared" si="55"/>
        <v>375.77097299500031</v>
      </c>
      <c r="BD41">
        <f t="shared" si="56"/>
        <v>1.0516706332758067E-2</v>
      </c>
    </row>
    <row r="42" spans="1:114" x14ac:dyDescent="0.25">
      <c r="A42" s="1">
        <v>24</v>
      </c>
      <c r="B42" s="1" t="s">
        <v>89</v>
      </c>
      <c r="C42" s="1">
        <v>2116.499998960644</v>
      </c>
      <c r="D42" s="1">
        <v>0</v>
      </c>
      <c r="E42">
        <f t="shared" si="29"/>
        <v>12.74641110209169</v>
      </c>
      <c r="F42">
        <f t="shared" si="30"/>
        <v>0.19271714840493967</v>
      </c>
      <c r="G42">
        <f t="shared" si="31"/>
        <v>258.42606325659608</v>
      </c>
      <c r="H42">
        <f t="shared" si="32"/>
        <v>4.051190730156244</v>
      </c>
      <c r="I42">
        <f t="shared" si="33"/>
        <v>1.5468899807479122</v>
      </c>
      <c r="J42">
        <f t="shared" si="34"/>
        <v>18.509763717651367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13.732887268066406</v>
      </c>
      <c r="P42" s="1">
        <v>18.509763717651367</v>
      </c>
      <c r="Q42" s="1">
        <v>11.939610481262207</v>
      </c>
      <c r="R42" s="1">
        <v>399.37362670898437</v>
      </c>
      <c r="S42" s="1">
        <v>381.79190063476562</v>
      </c>
      <c r="T42" s="1">
        <v>3.4787807464599609</v>
      </c>
      <c r="U42" s="1">
        <v>8.4201211929321289</v>
      </c>
      <c r="V42" s="1">
        <v>15.505402565002441</v>
      </c>
      <c r="W42" s="1">
        <v>37.529632568359375</v>
      </c>
      <c r="X42" s="1">
        <v>487.77200317382812</v>
      </c>
      <c r="Y42" s="1">
        <v>1498.3836669921875</v>
      </c>
      <c r="Z42" s="1">
        <v>168.45454406738281</v>
      </c>
      <c r="AA42" s="1">
        <v>70.275375366210938</v>
      </c>
      <c r="AB42" s="1">
        <v>-1.1440110206604004</v>
      </c>
      <c r="AC42" s="1">
        <v>0.32229733467102051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111215</v>
      </c>
      <c r="AK42">
        <f t="shared" si="37"/>
        <v>0.81295333862304675</v>
      </c>
      <c r="AL42">
        <f t="shared" si="38"/>
        <v>4.0511907301562441E-3</v>
      </c>
      <c r="AM42">
        <f t="shared" si="39"/>
        <v>291.65976371765134</v>
      </c>
      <c r="AN42">
        <f t="shared" si="40"/>
        <v>286.88288726806638</v>
      </c>
      <c r="AO42">
        <f t="shared" si="41"/>
        <v>239.74138136011243</v>
      </c>
      <c r="AP42">
        <f t="shared" si="42"/>
        <v>0.1344943909101996</v>
      </c>
      <c r="AQ42">
        <f t="shared" si="43"/>
        <v>2.1386171582102054</v>
      </c>
      <c r="AR42">
        <f t="shared" si="44"/>
        <v>30.431956386795374</v>
      </c>
      <c r="AS42">
        <f t="shared" si="45"/>
        <v>22.011835193863245</v>
      </c>
      <c r="AT42">
        <f t="shared" si="46"/>
        <v>16.121325492858887</v>
      </c>
      <c r="AU42">
        <f t="shared" si="47"/>
        <v>1.8388870840744433</v>
      </c>
      <c r="AV42">
        <f t="shared" si="48"/>
        <v>0.18047073798710783</v>
      </c>
      <c r="AW42">
        <f t="shared" si="49"/>
        <v>0.5917271774622932</v>
      </c>
      <c r="AX42">
        <f t="shared" si="50"/>
        <v>1.2471599066121501</v>
      </c>
      <c r="AY42">
        <f t="shared" si="51"/>
        <v>0.11383405601456111</v>
      </c>
      <c r="AZ42">
        <f t="shared" si="52"/>
        <v>18.160988599769464</v>
      </c>
      <c r="BA42">
        <f t="shared" si="53"/>
        <v>0.67687675623012955</v>
      </c>
      <c r="BB42">
        <f t="shared" si="54"/>
        <v>30.923160877047806</v>
      </c>
      <c r="BC42">
        <f t="shared" si="55"/>
        <v>375.73286725956081</v>
      </c>
      <c r="BD42">
        <f t="shared" si="56"/>
        <v>1.0490413681129459E-2</v>
      </c>
    </row>
    <row r="43" spans="1:114" x14ac:dyDescent="0.25">
      <c r="A43" s="1">
        <v>25</v>
      </c>
      <c r="B43" s="1" t="s">
        <v>89</v>
      </c>
      <c r="C43" s="1">
        <v>2116.9999989494681</v>
      </c>
      <c r="D43" s="1">
        <v>0</v>
      </c>
      <c r="E43">
        <f t="shared" si="29"/>
        <v>12.699447170873622</v>
      </c>
      <c r="F43">
        <f t="shared" si="30"/>
        <v>0.1926922020062487</v>
      </c>
      <c r="G43">
        <f t="shared" si="31"/>
        <v>258.79516962370144</v>
      </c>
      <c r="H43">
        <f t="shared" si="32"/>
        <v>4.0514551075832888</v>
      </c>
      <c r="I43">
        <f t="shared" si="33"/>
        <v>1.5471748499078264</v>
      </c>
      <c r="J43">
        <f t="shared" si="34"/>
        <v>18.512090682983398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13.732485771179199</v>
      </c>
      <c r="P43" s="1">
        <v>18.512090682983398</v>
      </c>
      <c r="Q43" s="1">
        <v>11.939501762390137</v>
      </c>
      <c r="R43" s="1">
        <v>399.29403686523437</v>
      </c>
      <c r="S43" s="1">
        <v>381.77041625976562</v>
      </c>
      <c r="T43" s="1">
        <v>3.4789412021636963</v>
      </c>
      <c r="U43" s="1">
        <v>8.4205026626586914</v>
      </c>
      <c r="V43" s="1">
        <v>15.506523132324219</v>
      </c>
      <c r="W43" s="1">
        <v>37.532314300537109</v>
      </c>
      <c r="X43" s="1">
        <v>487.78182983398437</v>
      </c>
      <c r="Y43" s="1">
        <v>1498.2335205078125</v>
      </c>
      <c r="Z43" s="1">
        <v>158.91827392578125</v>
      </c>
      <c r="AA43" s="1">
        <v>70.275382995605469</v>
      </c>
      <c r="AB43" s="1">
        <v>-1.1440110206604004</v>
      </c>
      <c r="AC43" s="1">
        <v>0.32229733467102051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111215</v>
      </c>
      <c r="AK43">
        <f t="shared" si="37"/>
        <v>0.81296971638997384</v>
      </c>
      <c r="AL43">
        <f t="shared" si="38"/>
        <v>4.0514551075832884E-3</v>
      </c>
      <c r="AM43">
        <f t="shared" si="39"/>
        <v>291.66209068298338</v>
      </c>
      <c r="AN43">
        <f t="shared" si="40"/>
        <v>286.88248577117918</v>
      </c>
      <c r="AO43">
        <f t="shared" si="41"/>
        <v>239.71735792314939</v>
      </c>
      <c r="AP43">
        <f t="shared" si="42"/>
        <v>0.13372143851743198</v>
      </c>
      <c r="AQ43">
        <f t="shared" si="43"/>
        <v>2.1389288995416815</v>
      </c>
      <c r="AR43">
        <f t="shared" si="44"/>
        <v>30.436389079166386</v>
      </c>
      <c r="AS43">
        <f t="shared" si="45"/>
        <v>22.015886416507694</v>
      </c>
      <c r="AT43">
        <f t="shared" si="46"/>
        <v>16.122288227081299</v>
      </c>
      <c r="AU43">
        <f t="shared" si="47"/>
        <v>1.8390000503982342</v>
      </c>
      <c r="AV43">
        <f t="shared" si="48"/>
        <v>0.1804488611618372</v>
      </c>
      <c r="AW43">
        <f t="shared" si="49"/>
        <v>0.59175404963385514</v>
      </c>
      <c r="AX43">
        <f t="shared" si="50"/>
        <v>1.2472460007643791</v>
      </c>
      <c r="AY43">
        <f t="shared" si="51"/>
        <v>0.11382012975043397</v>
      </c>
      <c r="AZ43">
        <f t="shared" si="52"/>
        <v>18.186929662718299</v>
      </c>
      <c r="BA43">
        <f t="shared" si="53"/>
        <v>0.67788167600606086</v>
      </c>
      <c r="BB43">
        <f t="shared" si="54"/>
        <v>30.919771706260068</v>
      </c>
      <c r="BC43">
        <f t="shared" si="55"/>
        <v>375.73370728822249</v>
      </c>
      <c r="BD43">
        <f t="shared" si="56"/>
        <v>1.0450593058394761E-2</v>
      </c>
    </row>
    <row r="44" spans="1:114" x14ac:dyDescent="0.25">
      <c r="A44" s="1">
        <v>26</v>
      </c>
      <c r="B44" s="1" t="s">
        <v>90</v>
      </c>
      <c r="C44" s="1">
        <v>2117.4999989382923</v>
      </c>
      <c r="D44" s="1">
        <v>0</v>
      </c>
      <c r="E44">
        <f t="shared" si="29"/>
        <v>12.687815951828584</v>
      </c>
      <c r="F44">
        <f t="shared" si="30"/>
        <v>0.19271889669902725</v>
      </c>
      <c r="G44">
        <f t="shared" si="31"/>
        <v>258.89461537462734</v>
      </c>
      <c r="H44">
        <f t="shared" si="32"/>
        <v>4.0521808657670153</v>
      </c>
      <c r="I44">
        <f t="shared" si="33"/>
        <v>1.5472585075316929</v>
      </c>
      <c r="J44">
        <f t="shared" si="34"/>
        <v>18.51324462890625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13.732112884521484</v>
      </c>
      <c r="P44" s="1">
        <v>18.51324462890625</v>
      </c>
      <c r="Q44" s="1">
        <v>11.939872741699219</v>
      </c>
      <c r="R44" s="1">
        <v>399.26470947265625</v>
      </c>
      <c r="S44" s="1">
        <v>381.755126953125</v>
      </c>
      <c r="T44" s="1">
        <v>3.4790170192718506</v>
      </c>
      <c r="U44" s="1">
        <v>8.4214601516723633</v>
      </c>
      <c r="V44" s="1">
        <v>15.50733470916748</v>
      </c>
      <c r="W44" s="1">
        <v>37.537727355957031</v>
      </c>
      <c r="X44" s="1">
        <v>487.78170776367188</v>
      </c>
      <c r="Y44" s="1">
        <v>1498.078125</v>
      </c>
      <c r="Z44" s="1">
        <v>150.035400390625</v>
      </c>
      <c r="AA44" s="1">
        <v>70.27581787109375</v>
      </c>
      <c r="AB44" s="1">
        <v>-1.1440110206604004</v>
      </c>
      <c r="AC44" s="1">
        <v>0.32229733467102051</v>
      </c>
      <c r="AD44" s="1">
        <v>0.66666668653488159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111215</v>
      </c>
      <c r="AK44">
        <f t="shared" si="37"/>
        <v>0.81296951293945297</v>
      </c>
      <c r="AL44">
        <f t="shared" si="38"/>
        <v>4.0521808657670152E-3</v>
      </c>
      <c r="AM44">
        <f t="shared" si="39"/>
        <v>291.66324462890623</v>
      </c>
      <c r="AN44">
        <f t="shared" si="40"/>
        <v>286.88211288452146</v>
      </c>
      <c r="AO44">
        <f t="shared" si="41"/>
        <v>239.69249464245513</v>
      </c>
      <c r="AP44">
        <f t="shared" si="42"/>
        <v>0.13284885399402288</v>
      </c>
      <c r="AQ44">
        <f t="shared" si="43"/>
        <v>2.1390835073592935</v>
      </c>
      <c r="AR44">
        <f t="shared" si="44"/>
        <v>30.438400749500968</v>
      </c>
      <c r="AS44">
        <f t="shared" si="45"/>
        <v>22.016940597828604</v>
      </c>
      <c r="AT44">
        <f t="shared" si="46"/>
        <v>16.122678756713867</v>
      </c>
      <c r="AU44">
        <f t="shared" si="47"/>
        <v>1.8390458765134938</v>
      </c>
      <c r="AV44">
        <f t="shared" si="48"/>
        <v>0.18047227114578493</v>
      </c>
      <c r="AW44">
        <f t="shared" si="49"/>
        <v>0.59182499982760051</v>
      </c>
      <c r="AX44">
        <f t="shared" si="50"/>
        <v>1.2472208766858932</v>
      </c>
      <c r="AY44">
        <f t="shared" si="51"/>
        <v>0.11383503198790068</v>
      </c>
      <c r="AZ44">
        <f t="shared" si="52"/>
        <v>18.19403083787418</v>
      </c>
      <c r="BA44">
        <f t="shared" si="53"/>
        <v>0.6781693213681883</v>
      </c>
      <c r="BB44">
        <f t="shared" si="54"/>
        <v>30.92153314198417</v>
      </c>
      <c r="BC44">
        <f t="shared" si="55"/>
        <v>375.72394690606296</v>
      </c>
      <c r="BD44">
        <f t="shared" si="56"/>
        <v>1.0441887579551883E-2</v>
      </c>
    </row>
    <row r="45" spans="1:114" x14ac:dyDescent="0.25">
      <c r="A45" s="1">
        <v>27</v>
      </c>
      <c r="B45" s="1" t="s">
        <v>90</v>
      </c>
      <c r="C45" s="1">
        <v>2117.9999989271164</v>
      </c>
      <c r="D45" s="1">
        <v>0</v>
      </c>
      <c r="E45">
        <f t="shared" si="29"/>
        <v>12.669620050487017</v>
      </c>
      <c r="F45">
        <f t="shared" si="30"/>
        <v>0.19268722940554051</v>
      </c>
      <c r="G45">
        <f t="shared" si="31"/>
        <v>259.02103716409198</v>
      </c>
      <c r="H45">
        <f t="shared" si="32"/>
        <v>4.0517246224476544</v>
      </c>
      <c r="I45">
        <f t="shared" si="33"/>
        <v>1.547323775715618</v>
      </c>
      <c r="J45">
        <f t="shared" si="34"/>
        <v>18.51325798034668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13.732372283935547</v>
      </c>
      <c r="P45" s="1">
        <v>18.51325798034668</v>
      </c>
      <c r="Q45" s="1">
        <v>11.939907073974609</v>
      </c>
      <c r="R45" s="1">
        <v>399.228271484375</v>
      </c>
      <c r="S45" s="1">
        <v>381.74148559570312</v>
      </c>
      <c r="T45" s="1">
        <v>3.4786994457244873</v>
      </c>
      <c r="U45" s="1">
        <v>8.4205532073974609</v>
      </c>
      <c r="V45" s="1">
        <v>15.505664825439453</v>
      </c>
      <c r="W45" s="1">
        <v>37.533069610595703</v>
      </c>
      <c r="X45" s="1">
        <v>487.785400390625</v>
      </c>
      <c r="Y45" s="1">
        <v>1497.94140625</v>
      </c>
      <c r="Z45" s="1">
        <v>141.9178466796875</v>
      </c>
      <c r="AA45" s="1">
        <v>70.275848388671875</v>
      </c>
      <c r="AB45" s="1">
        <v>-1.1440110206604004</v>
      </c>
      <c r="AC45" s="1">
        <v>0.32229733467102051</v>
      </c>
      <c r="AD45" s="1">
        <v>0.66666668653488159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111215</v>
      </c>
      <c r="AK45">
        <f t="shared" si="37"/>
        <v>0.81297566731770821</v>
      </c>
      <c r="AL45">
        <f t="shared" si="38"/>
        <v>4.0517246224476547E-3</v>
      </c>
      <c r="AM45">
        <f t="shared" si="39"/>
        <v>291.66325798034666</v>
      </c>
      <c r="AN45">
        <f t="shared" si="40"/>
        <v>286.88237228393552</v>
      </c>
      <c r="AO45">
        <f t="shared" si="41"/>
        <v>239.67061964294408</v>
      </c>
      <c r="AP45">
        <f t="shared" si="42"/>
        <v>0.13285771654137232</v>
      </c>
      <c r="AQ45">
        <f t="shared" si="43"/>
        <v>2.1390852962674267</v>
      </c>
      <c r="AR45">
        <f t="shared" si="44"/>
        <v>30.438412987017553</v>
      </c>
      <c r="AS45">
        <f t="shared" si="45"/>
        <v>22.017859779620093</v>
      </c>
      <c r="AT45">
        <f t="shared" si="46"/>
        <v>16.122815132141113</v>
      </c>
      <c r="AU45">
        <f t="shared" si="47"/>
        <v>1.8390618795201161</v>
      </c>
      <c r="AV45">
        <f t="shared" si="48"/>
        <v>0.18044450038049162</v>
      </c>
      <c r="AW45">
        <f t="shared" si="49"/>
        <v>0.59176152055180864</v>
      </c>
      <c r="AX45">
        <f t="shared" si="50"/>
        <v>1.2473003589683076</v>
      </c>
      <c r="AY45">
        <f t="shared" si="51"/>
        <v>0.11381735378496947</v>
      </c>
      <c r="AZ45">
        <f t="shared" si="52"/>
        <v>18.202923137220271</v>
      </c>
      <c r="BA45">
        <f t="shared" si="53"/>
        <v>0.67852472664817309</v>
      </c>
      <c r="BB45">
        <f t="shared" si="54"/>
        <v>30.917987139399571</v>
      </c>
      <c r="BC45">
        <f t="shared" si="55"/>
        <v>375.71895500868419</v>
      </c>
      <c r="BD45">
        <f t="shared" si="56"/>
        <v>1.042585540495242E-2</v>
      </c>
    </row>
    <row r="46" spans="1:114" x14ac:dyDescent="0.25">
      <c r="A46" s="1">
        <v>28</v>
      </c>
      <c r="B46" s="1" t="s">
        <v>91</v>
      </c>
      <c r="C46" s="1">
        <v>2118.4999989159405</v>
      </c>
      <c r="D46" s="1">
        <v>0</v>
      </c>
      <c r="E46">
        <f t="shared" si="29"/>
        <v>12.660798307815575</v>
      </c>
      <c r="F46">
        <f t="shared" si="30"/>
        <v>0.19269197361537652</v>
      </c>
      <c r="G46">
        <f t="shared" si="31"/>
        <v>259.12167679853263</v>
      </c>
      <c r="H46">
        <f t="shared" si="32"/>
        <v>4.0517323961041711</v>
      </c>
      <c r="I46">
        <f t="shared" si="33"/>
        <v>1.5472912926326825</v>
      </c>
      <c r="J46">
        <f t="shared" si="34"/>
        <v>18.512834548950195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13.733065605163574</v>
      </c>
      <c r="P46" s="1">
        <v>18.512834548950195</v>
      </c>
      <c r="Q46" s="1">
        <v>11.940251350402832</v>
      </c>
      <c r="R46" s="1">
        <v>399.2392578125</v>
      </c>
      <c r="S46" s="1">
        <v>381.76397705078125</v>
      </c>
      <c r="T46" s="1">
        <v>3.4785645008087158</v>
      </c>
      <c r="U46" s="1">
        <v>8.4202117919921875</v>
      </c>
      <c r="V46" s="1">
        <v>15.50435733795166</v>
      </c>
      <c r="W46" s="1">
        <v>37.529838562011719</v>
      </c>
      <c r="X46" s="1">
        <v>487.806884765625</v>
      </c>
      <c r="Y46" s="1">
        <v>1497.8255615234375</v>
      </c>
      <c r="Z46" s="1">
        <v>134.80314636230469</v>
      </c>
      <c r="AA46" s="1">
        <v>70.27581787109375</v>
      </c>
      <c r="AB46" s="1">
        <v>-1.1440110206604004</v>
      </c>
      <c r="AC46" s="1">
        <v>0.32229733467102051</v>
      </c>
      <c r="AD46" s="1">
        <v>0.66666668653488159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111215</v>
      </c>
      <c r="AK46">
        <f t="shared" si="37"/>
        <v>0.81301147460937495</v>
      </c>
      <c r="AL46">
        <f t="shared" si="38"/>
        <v>4.0517323961041709E-3</v>
      </c>
      <c r="AM46">
        <f t="shared" si="39"/>
        <v>291.66283454895017</v>
      </c>
      <c r="AN46">
        <f t="shared" si="40"/>
        <v>286.88306560516355</v>
      </c>
      <c r="AO46">
        <f t="shared" si="41"/>
        <v>239.65208448710837</v>
      </c>
      <c r="AP46">
        <f t="shared" si="42"/>
        <v>0.13277059244602968</v>
      </c>
      <c r="AQ46">
        <f t="shared" si="43"/>
        <v>2.1390285629627614</v>
      </c>
      <c r="AR46">
        <f t="shared" si="44"/>
        <v>30.437618910196974</v>
      </c>
      <c r="AS46">
        <f t="shared" si="45"/>
        <v>22.017407118204787</v>
      </c>
      <c r="AT46">
        <f t="shared" si="46"/>
        <v>16.122950077056885</v>
      </c>
      <c r="AU46">
        <f t="shared" si="47"/>
        <v>1.8390777147833934</v>
      </c>
      <c r="AV46">
        <f t="shared" si="48"/>
        <v>0.18044866087205819</v>
      </c>
      <c r="AW46">
        <f t="shared" si="49"/>
        <v>0.59173727033007895</v>
      </c>
      <c r="AX46">
        <f t="shared" si="50"/>
        <v>1.2473404444533145</v>
      </c>
      <c r="AY46">
        <f t="shared" si="51"/>
        <v>0.11382000225089121</v>
      </c>
      <c r="AZ46">
        <f t="shared" si="52"/>
        <v>18.209987765146099</v>
      </c>
      <c r="BA46">
        <f t="shared" si="53"/>
        <v>0.67874836908476821</v>
      </c>
      <c r="BB46">
        <f t="shared" si="54"/>
        <v>30.917753232085389</v>
      </c>
      <c r="BC46">
        <f t="shared" si="55"/>
        <v>375.74563989772935</v>
      </c>
      <c r="BD46">
        <f t="shared" si="56"/>
        <v>1.0417777247096987E-2</v>
      </c>
    </row>
    <row r="47" spans="1:114" x14ac:dyDescent="0.25">
      <c r="A47" s="1">
        <v>29</v>
      </c>
      <c r="B47" s="1" t="s">
        <v>91</v>
      </c>
      <c r="C47" s="1">
        <v>2118.9999989047647</v>
      </c>
      <c r="D47" s="1">
        <v>0</v>
      </c>
      <c r="E47">
        <f t="shared" si="29"/>
        <v>12.709774077342395</v>
      </c>
      <c r="F47">
        <f t="shared" si="30"/>
        <v>0.19271508345169636</v>
      </c>
      <c r="G47">
        <f t="shared" si="31"/>
        <v>258.72244309672965</v>
      </c>
      <c r="H47">
        <f t="shared" si="32"/>
        <v>4.0520651854979173</v>
      </c>
      <c r="I47">
        <f t="shared" si="33"/>
        <v>1.5472356567351717</v>
      </c>
      <c r="J47">
        <f t="shared" si="34"/>
        <v>18.512527465820313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13.733835220336914</v>
      </c>
      <c r="P47" s="1">
        <v>18.512527465820313</v>
      </c>
      <c r="Q47" s="1">
        <v>11.941106796264648</v>
      </c>
      <c r="R47" s="1">
        <v>399.31072998046875</v>
      </c>
      <c r="S47" s="1">
        <v>381.77511596679687</v>
      </c>
      <c r="T47" s="1">
        <v>3.4784488677978516</v>
      </c>
      <c r="U47" s="1">
        <v>8.4204673767089844</v>
      </c>
      <c r="V47" s="1">
        <v>15.502973556518555</v>
      </c>
      <c r="W47" s="1">
        <v>37.528881072998047</v>
      </c>
      <c r="X47" s="1">
        <v>487.8101806640625</v>
      </c>
      <c r="Y47" s="1">
        <v>1497.717529296875</v>
      </c>
      <c r="Z47" s="1">
        <v>128.95040893554687</v>
      </c>
      <c r="AA47" s="1">
        <v>70.275405883789062</v>
      </c>
      <c r="AB47" s="1">
        <v>-1.1440110206604004</v>
      </c>
      <c r="AC47" s="1">
        <v>0.32229733467102051</v>
      </c>
      <c r="AD47" s="1">
        <v>0.66666668653488159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111215</v>
      </c>
      <c r="AK47">
        <f t="shared" si="37"/>
        <v>0.81301696777343735</v>
      </c>
      <c r="AL47">
        <f t="shared" si="38"/>
        <v>4.052065185497917E-3</v>
      </c>
      <c r="AM47">
        <f t="shared" si="39"/>
        <v>291.66252746582029</v>
      </c>
      <c r="AN47">
        <f t="shared" si="40"/>
        <v>286.88383522033689</v>
      </c>
      <c r="AO47">
        <f t="shared" si="41"/>
        <v>239.63479933124472</v>
      </c>
      <c r="AP47">
        <f t="shared" si="42"/>
        <v>0.13252151052998659</v>
      </c>
      <c r="AQ47">
        <f t="shared" si="43"/>
        <v>2.1389874193646001</v>
      </c>
      <c r="AR47">
        <f t="shared" si="44"/>
        <v>30.437211887494993</v>
      </c>
      <c r="AS47">
        <f t="shared" si="45"/>
        <v>22.016744510786008</v>
      </c>
      <c r="AT47">
        <f t="shared" si="46"/>
        <v>16.123181343078613</v>
      </c>
      <c r="AU47">
        <f t="shared" si="47"/>
        <v>1.8391048532338525</v>
      </c>
      <c r="AV47">
        <f t="shared" si="48"/>
        <v>0.18046892713332413</v>
      </c>
      <c r="AW47">
        <f t="shared" si="49"/>
        <v>0.59175176262942841</v>
      </c>
      <c r="AX47">
        <f t="shared" si="50"/>
        <v>1.2473530906044241</v>
      </c>
      <c r="AY47">
        <f t="shared" si="51"/>
        <v>0.11383290326713889</v>
      </c>
      <c r="AZ47">
        <f t="shared" si="52"/>
        <v>18.181824699868198</v>
      </c>
      <c r="BA47">
        <f t="shared" si="53"/>
        <v>0.67768283546073449</v>
      </c>
      <c r="BB47">
        <f t="shared" si="54"/>
        <v>30.919440209792359</v>
      </c>
      <c r="BC47">
        <f t="shared" si="55"/>
        <v>375.73349807850411</v>
      </c>
      <c r="BD47">
        <f t="shared" si="56"/>
        <v>1.0458984936771585E-2</v>
      </c>
    </row>
    <row r="48" spans="1:114" x14ac:dyDescent="0.25">
      <c r="A48" s="1">
        <v>30</v>
      </c>
      <c r="B48" s="1" t="s">
        <v>92</v>
      </c>
      <c r="C48" s="1">
        <v>2119.4999988935888</v>
      </c>
      <c r="D48" s="1">
        <v>0</v>
      </c>
      <c r="E48">
        <f t="shared" si="29"/>
        <v>12.766772912230984</v>
      </c>
      <c r="F48">
        <f t="shared" si="30"/>
        <v>0.19277142324213237</v>
      </c>
      <c r="G48">
        <f t="shared" si="31"/>
        <v>258.3052094481605</v>
      </c>
      <c r="H48">
        <f t="shared" si="32"/>
        <v>4.0528100201203792</v>
      </c>
      <c r="I48">
        <f t="shared" si="33"/>
        <v>1.5471032985903481</v>
      </c>
      <c r="J48">
        <f t="shared" si="34"/>
        <v>18.512115478515625</v>
      </c>
      <c r="K48" s="1">
        <v>6</v>
      </c>
      <c r="L48">
        <f t="shared" si="35"/>
        <v>1.4200000166893005</v>
      </c>
      <c r="M48" s="1">
        <v>1</v>
      </c>
      <c r="N48">
        <f t="shared" si="36"/>
        <v>2.8400000333786011</v>
      </c>
      <c r="O48" s="1">
        <v>13.734408378601074</v>
      </c>
      <c r="P48" s="1">
        <v>18.512115478515625</v>
      </c>
      <c r="Q48" s="1">
        <v>11.941147804260254</v>
      </c>
      <c r="R48" s="1">
        <v>399.42684936523437</v>
      </c>
      <c r="S48" s="1">
        <v>381.8199462890625</v>
      </c>
      <c r="T48" s="1">
        <v>3.4784355163574219</v>
      </c>
      <c r="U48" s="1">
        <v>8.4215278625488281</v>
      </c>
      <c r="V48" s="1">
        <v>15.502405166625977</v>
      </c>
      <c r="W48" s="1">
        <v>37.532371520996094</v>
      </c>
      <c r="X48" s="1">
        <v>487.7933349609375</v>
      </c>
      <c r="Y48" s="1">
        <v>1497.597900390625</v>
      </c>
      <c r="Z48" s="1">
        <v>124.36881256103516</v>
      </c>
      <c r="AA48" s="1">
        <v>70.275718688964844</v>
      </c>
      <c r="AB48" s="1">
        <v>-1.1440110206604004</v>
      </c>
      <c r="AC48" s="1">
        <v>0.32229733467102051</v>
      </c>
      <c r="AD48" s="1">
        <v>0.66666668653488159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111215</v>
      </c>
      <c r="AK48">
        <f t="shared" si="37"/>
        <v>0.8129888916015624</v>
      </c>
      <c r="AL48">
        <f t="shared" si="38"/>
        <v>4.0528100201203789E-3</v>
      </c>
      <c r="AM48">
        <f t="shared" si="39"/>
        <v>291.6621154785156</v>
      </c>
      <c r="AN48">
        <f t="shared" si="40"/>
        <v>286.88440837860105</v>
      </c>
      <c r="AO48">
        <f t="shared" si="41"/>
        <v>239.61565870667255</v>
      </c>
      <c r="AP48">
        <f t="shared" si="42"/>
        <v>0.13202263735427253</v>
      </c>
      <c r="AQ48">
        <f t="shared" si="43"/>
        <v>2.138932221590109</v>
      </c>
      <c r="AR48">
        <f t="shared" si="44"/>
        <v>30.436290962129686</v>
      </c>
      <c r="AS48">
        <f t="shared" si="45"/>
        <v>22.014763099580858</v>
      </c>
      <c r="AT48">
        <f t="shared" si="46"/>
        <v>16.12326192855835</v>
      </c>
      <c r="AU48">
        <f t="shared" si="47"/>
        <v>1.8391143098074516</v>
      </c>
      <c r="AV48">
        <f t="shared" si="48"/>
        <v>0.18051833323837593</v>
      </c>
      <c r="AW48">
        <f t="shared" si="49"/>
        <v>0.59182892299976086</v>
      </c>
      <c r="AX48">
        <f t="shared" si="50"/>
        <v>1.2472853868076907</v>
      </c>
      <c r="AY48">
        <f t="shared" si="51"/>
        <v>0.11386435412154935</v>
      </c>
      <c r="AZ48">
        <f t="shared" si="52"/>
        <v>18.152584235073071</v>
      </c>
      <c r="BA48">
        <f t="shared" si="53"/>
        <v>0.67651051747989788</v>
      </c>
      <c r="BB48">
        <f t="shared" si="54"/>
        <v>30.924845461461103</v>
      </c>
      <c r="BC48">
        <f t="shared" si="55"/>
        <v>375.75123388450379</v>
      </c>
      <c r="BD48">
        <f t="shared" si="56"/>
        <v>1.0507230416006177E-2</v>
      </c>
      <c r="BE48">
        <f>AVERAGE(E34:E48)</f>
        <v>12.767534257312271</v>
      </c>
      <c r="BF48">
        <f>AVERAGE(O34:O48)</f>
        <v>13.732600275675455</v>
      </c>
      <c r="BG48">
        <f>AVERAGE(P34:P48)</f>
        <v>18.512785085042317</v>
      </c>
      <c r="BH48" t="e">
        <f>AVERAGE(B34:B48)</f>
        <v>#DIV/0!</v>
      </c>
      <c r="BI48">
        <f t="shared" ref="BI48:DJ48" si="57">AVERAGE(C34:C48)</f>
        <v>2116.1333323021731</v>
      </c>
      <c r="BJ48">
        <f t="shared" si="57"/>
        <v>0</v>
      </c>
      <c r="BK48">
        <f t="shared" si="57"/>
        <v>12.767534257312271</v>
      </c>
      <c r="BL48">
        <f t="shared" si="57"/>
        <v>0.19274677155497411</v>
      </c>
      <c r="BM48">
        <f t="shared" si="57"/>
        <v>258.33524269094789</v>
      </c>
      <c r="BN48">
        <f t="shared" si="57"/>
        <v>4.0525687720139727</v>
      </c>
      <c r="BO48">
        <f t="shared" si="57"/>
        <v>1.5471892446106328</v>
      </c>
      <c r="BP48">
        <f t="shared" si="57"/>
        <v>18.512785085042317</v>
      </c>
      <c r="BQ48">
        <f t="shared" si="57"/>
        <v>6</v>
      </c>
      <c r="BR48">
        <f t="shared" si="57"/>
        <v>1.4200000166893005</v>
      </c>
      <c r="BS48">
        <f t="shared" si="57"/>
        <v>1</v>
      </c>
      <c r="BT48">
        <f t="shared" si="57"/>
        <v>2.8400000333786011</v>
      </c>
      <c r="BU48">
        <f t="shared" si="57"/>
        <v>13.732600275675455</v>
      </c>
      <c r="BV48">
        <f t="shared" si="57"/>
        <v>18.512785085042317</v>
      </c>
      <c r="BW48">
        <f t="shared" si="57"/>
        <v>11.940246391296387</v>
      </c>
      <c r="BX48">
        <f t="shared" si="57"/>
        <v>399.47928263346353</v>
      </c>
      <c r="BY48">
        <f t="shared" si="57"/>
        <v>381.87228393554687</v>
      </c>
      <c r="BZ48">
        <f t="shared" si="57"/>
        <v>3.4790935198465984</v>
      </c>
      <c r="CA48">
        <f t="shared" si="57"/>
        <v>8.4216147104899086</v>
      </c>
      <c r="CB48">
        <f t="shared" si="57"/>
        <v>15.507100931803386</v>
      </c>
      <c r="CC48">
        <f t="shared" si="57"/>
        <v>37.537025960286456</v>
      </c>
      <c r="CD48">
        <f t="shared" si="57"/>
        <v>487.82061767578125</v>
      </c>
      <c r="CE48">
        <f t="shared" si="57"/>
        <v>1498.5770182291667</v>
      </c>
      <c r="CF48">
        <f t="shared" si="57"/>
        <v>180.10498708089193</v>
      </c>
      <c r="CG48">
        <f t="shared" si="57"/>
        <v>70.275442504882818</v>
      </c>
      <c r="CH48">
        <f t="shared" si="57"/>
        <v>-1.1440110206604004</v>
      </c>
      <c r="CI48">
        <f t="shared" si="57"/>
        <v>0.32229733467102051</v>
      </c>
      <c r="CJ48">
        <f t="shared" si="57"/>
        <v>0.77777779102325439</v>
      </c>
      <c r="CK48">
        <f t="shared" si="57"/>
        <v>-0.21956524252891541</v>
      </c>
      <c r="CL48">
        <f t="shared" si="57"/>
        <v>2.737391471862793</v>
      </c>
      <c r="CM48">
        <f t="shared" si="57"/>
        <v>1</v>
      </c>
      <c r="CN48">
        <f t="shared" si="57"/>
        <v>0</v>
      </c>
      <c r="CO48">
        <f t="shared" si="57"/>
        <v>0.15999999642372131</v>
      </c>
      <c r="CP48">
        <f t="shared" si="57"/>
        <v>111215</v>
      </c>
      <c r="CQ48">
        <f t="shared" si="57"/>
        <v>0.8130343627929687</v>
      </c>
      <c r="CR48">
        <f t="shared" si="57"/>
        <v>4.0525687720139722E-3</v>
      </c>
      <c r="CS48">
        <f t="shared" si="57"/>
        <v>291.6627850850424</v>
      </c>
      <c r="CT48">
        <f t="shared" si="57"/>
        <v>286.88260027567554</v>
      </c>
      <c r="CU48">
        <f t="shared" si="57"/>
        <v>239.77231755733763</v>
      </c>
      <c r="CV48">
        <f t="shared" si="57"/>
        <v>0.13371638980836795</v>
      </c>
      <c r="CW48">
        <f t="shared" si="57"/>
        <v>2.1390219448582446</v>
      </c>
      <c r="CX48">
        <f t="shared" si="57"/>
        <v>30.437687315686542</v>
      </c>
      <c r="CY48">
        <f t="shared" si="57"/>
        <v>22.016072605196637</v>
      </c>
      <c r="CZ48">
        <f t="shared" si="57"/>
        <v>16.122692680358888</v>
      </c>
      <c r="DA48">
        <f t="shared" si="57"/>
        <v>1.8390475120417058</v>
      </c>
      <c r="DB48">
        <f t="shared" si="57"/>
        <v>0.18049671514143503</v>
      </c>
      <c r="DC48">
        <f t="shared" si="57"/>
        <v>0.59183270024761214</v>
      </c>
      <c r="DD48">
        <f t="shared" si="57"/>
        <v>1.2472148117940938</v>
      </c>
      <c r="DE48">
        <f t="shared" si="57"/>
        <v>0.11385059253346995</v>
      </c>
      <c r="DF48">
        <f t="shared" si="57"/>
        <v>18.154623589962952</v>
      </c>
      <c r="DG48">
        <f t="shared" si="57"/>
        <v>0.67649674937700921</v>
      </c>
      <c r="DH48">
        <f t="shared" si="57"/>
        <v>30.923291989880468</v>
      </c>
      <c r="DI48">
        <f t="shared" si="57"/>
        <v>375.80320962399952</v>
      </c>
      <c r="DJ48">
        <f t="shared" si="57"/>
        <v>1.0505873703894891E-2</v>
      </c>
    </row>
    <row r="49" spans="1:56" x14ac:dyDescent="0.25">
      <c r="A49" s="1" t="s">
        <v>9</v>
      </c>
      <c r="B49" s="1" t="s">
        <v>93</v>
      </c>
    </row>
    <row r="50" spans="1:56" x14ac:dyDescent="0.25">
      <c r="A50" s="1" t="s">
        <v>9</v>
      </c>
      <c r="B50" s="1" t="s">
        <v>94</v>
      </c>
    </row>
    <row r="51" spans="1:56" x14ac:dyDescent="0.25">
      <c r="A51" s="1" t="s">
        <v>9</v>
      </c>
      <c r="B51" s="1" t="s">
        <v>95</v>
      </c>
    </row>
    <row r="52" spans="1:56" x14ac:dyDescent="0.25">
      <c r="A52" s="1">
        <v>31</v>
      </c>
      <c r="B52" s="1" t="s">
        <v>96</v>
      </c>
      <c r="C52" s="1">
        <v>2547.499998960644</v>
      </c>
      <c r="D52" s="1">
        <v>0</v>
      </c>
      <c r="E52">
        <f t="shared" ref="E52:E66" si="58">(R52-S52*(1000-T52)/(1000-U52))*AK52</f>
        <v>12.719397599429586</v>
      </c>
      <c r="F52">
        <f t="shared" ref="F52:F66" si="59">IF(AV52&lt;&gt;0,1/(1/AV52-1/N52),0)</f>
        <v>0.17917221172511247</v>
      </c>
      <c r="G52">
        <f t="shared" ref="G52:G66" si="60">((AY52-AL52/2)*S52-E52)/(AY52+AL52/2)</f>
        <v>252.00236019121118</v>
      </c>
      <c r="H52">
        <f t="shared" ref="H52:H66" si="61">AL52*1000</f>
        <v>3.9281511528828994</v>
      </c>
      <c r="I52">
        <f t="shared" ref="I52:I66" si="62">(AQ52-AW52)</f>
        <v>1.6017030039483835</v>
      </c>
      <c r="J52">
        <f t="shared" ref="J52:J66" si="63">(P52+AP52*D52)</f>
        <v>20.004684448242187</v>
      </c>
      <c r="K52" s="1">
        <v>6</v>
      </c>
      <c r="L52">
        <f t="shared" ref="L52:L66" si="64">(K52*AE52+AF52)</f>
        <v>1.4200000166893005</v>
      </c>
      <c r="M52" s="1">
        <v>1</v>
      </c>
      <c r="N52">
        <f t="shared" ref="N52:N66" si="65">L52*(M52+1)*(M52+1)/(M52*M52+1)</f>
        <v>2.8400000333786011</v>
      </c>
      <c r="O52" s="1">
        <v>17.750114440917969</v>
      </c>
      <c r="P52" s="1">
        <v>20.004684448242187</v>
      </c>
      <c r="Q52" s="1">
        <v>17.029033660888672</v>
      </c>
      <c r="R52" s="1">
        <v>400.89450073242187</v>
      </c>
      <c r="S52" s="1">
        <v>383.469482421875</v>
      </c>
      <c r="T52" s="1">
        <v>5.8501100540161133</v>
      </c>
      <c r="U52" s="1">
        <v>10.610629081726074</v>
      </c>
      <c r="V52" s="1">
        <v>20.161203384399414</v>
      </c>
      <c r="W52" s="1">
        <v>36.567352294921875</v>
      </c>
      <c r="X52" s="1">
        <v>489.837890625</v>
      </c>
      <c r="Y52" s="1">
        <v>1500.0447998046875</v>
      </c>
      <c r="Z52" s="1">
        <v>347.71759033203125</v>
      </c>
      <c r="AA52" s="1">
        <v>70.268302917480469</v>
      </c>
      <c r="AB52" s="1">
        <v>-1.2307724952697754</v>
      </c>
      <c r="AC52" s="1">
        <v>0.31681656837463379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111215</v>
      </c>
      <c r="AK52">
        <f t="shared" ref="AK52:AK66" si="66">X52*0.000001/(K52*0.0001)</f>
        <v>0.8163964843749999</v>
      </c>
      <c r="AL52">
        <f t="shared" ref="AL52:AL66" si="67">(U52-T52)/(1000-U52)*AK52</f>
        <v>3.9281511528828994E-3</v>
      </c>
      <c r="AM52">
        <f t="shared" ref="AM52:AM66" si="68">(P52+273.15)</f>
        <v>293.15468444824216</v>
      </c>
      <c r="AN52">
        <f t="shared" ref="AN52:AN66" si="69">(O52+273.15)</f>
        <v>290.90011444091795</v>
      </c>
      <c r="AO52">
        <f t="shared" ref="AO52:AO66" si="70">(Y52*AG52+Z52*AH52)*AI52</f>
        <v>240.00716260417175</v>
      </c>
      <c r="AP52">
        <f t="shared" ref="AP52:AP66" si="71">((AO52+0.00000010773*(AN52^4-AM52^4))-AL52*44100)/(L52*51.4+0.00000043092*AM52^3)</f>
        <v>0.50784559899248372</v>
      </c>
      <c r="AQ52">
        <f t="shared" ref="AQ52:AQ66" si="72">0.61365*EXP(17.502*J52/(240.97+J52))</f>
        <v>2.347293902408139</v>
      </c>
      <c r="AR52">
        <f t="shared" ref="AR52:AR66" si="73">AQ52*1000/AA52</f>
        <v>33.404733072388012</v>
      </c>
      <c r="AS52">
        <f t="shared" ref="AS52:AS66" si="74">(AR52-U52)</f>
        <v>22.794103990661938</v>
      </c>
      <c r="AT52">
        <f t="shared" ref="AT52:AT66" si="75">IF(D52,P52,(O52+P52)/2)</f>
        <v>18.877399444580078</v>
      </c>
      <c r="AU52">
        <f t="shared" ref="AU52:AU66" si="76">0.61365*EXP(17.502*AT52/(240.97+AT52))</f>
        <v>2.1883659531432595</v>
      </c>
      <c r="AV52">
        <f t="shared" ref="AV52:AV66" si="77">IF(AS52&lt;&gt;0,(1000-(AR52+U52)/2)/AS52*AL52,0)</f>
        <v>0.16853927035963373</v>
      </c>
      <c r="AW52">
        <f t="shared" ref="AW52:AW66" si="78">U52*AA52/1000</f>
        <v>0.74559089845975546</v>
      </c>
      <c r="AX52">
        <f t="shared" ref="AX52:AX66" si="79">(AU52-AW52)</f>
        <v>1.4427750546835041</v>
      </c>
      <c r="AY52">
        <f t="shared" ref="AY52:AY66" si="80">1/(1.6/F52+1.37/N52)</f>
        <v>0.10624338684858167</v>
      </c>
      <c r="AZ52">
        <f t="shared" ref="AZ52:AZ66" si="81">G52*AA52*0.001</f>
        <v>17.707778181836048</v>
      </c>
      <c r="BA52">
        <f t="shared" ref="BA52:BA66" si="82">G52/S52</f>
        <v>0.65716405540185885</v>
      </c>
      <c r="BB52">
        <f t="shared" ref="BB52:BB66" si="83">(1-AL52*AA52/AQ52/F52)*100</f>
        <v>34.368923108024752</v>
      </c>
      <c r="BC52">
        <f t="shared" ref="BC52:BC66" si="84">(S52-E52/(N52/1.35))</f>
        <v>377.42328997208045</v>
      </c>
      <c r="BD52">
        <f t="shared" ref="BD52:BD66" si="85">E52*BB52/100/BC52</f>
        <v>1.1582539013623883E-2</v>
      </c>
    </row>
    <row r="53" spans="1:56" x14ac:dyDescent="0.25">
      <c r="A53" s="1">
        <v>32</v>
      </c>
      <c r="B53" s="1" t="s">
        <v>97</v>
      </c>
      <c r="C53" s="1">
        <v>2547.499998960644</v>
      </c>
      <c r="D53" s="1">
        <v>0</v>
      </c>
      <c r="E53">
        <f t="shared" si="58"/>
        <v>12.719397599429586</v>
      </c>
      <c r="F53">
        <f t="shared" si="59"/>
        <v>0.17917221172511247</v>
      </c>
      <c r="G53">
        <f t="shared" si="60"/>
        <v>252.00236019121118</v>
      </c>
      <c r="H53">
        <f t="shared" si="61"/>
        <v>3.9281511528828994</v>
      </c>
      <c r="I53">
        <f t="shared" si="62"/>
        <v>1.6017030039483835</v>
      </c>
      <c r="J53">
        <f t="shared" si="63"/>
        <v>20.004684448242187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17.750114440917969</v>
      </c>
      <c r="P53" s="1">
        <v>20.004684448242187</v>
      </c>
      <c r="Q53" s="1">
        <v>17.029033660888672</v>
      </c>
      <c r="R53" s="1">
        <v>400.89450073242187</v>
      </c>
      <c r="S53" s="1">
        <v>383.469482421875</v>
      </c>
      <c r="T53" s="1">
        <v>5.8501100540161133</v>
      </c>
      <c r="U53" s="1">
        <v>10.610629081726074</v>
      </c>
      <c r="V53" s="1">
        <v>20.161203384399414</v>
      </c>
      <c r="W53" s="1">
        <v>36.567352294921875</v>
      </c>
      <c r="X53" s="1">
        <v>489.837890625</v>
      </c>
      <c r="Y53" s="1">
        <v>1500.0447998046875</v>
      </c>
      <c r="Z53" s="1">
        <v>347.71759033203125</v>
      </c>
      <c r="AA53" s="1">
        <v>70.268302917480469</v>
      </c>
      <c r="AB53" s="1">
        <v>-1.2307724952697754</v>
      </c>
      <c r="AC53" s="1">
        <v>0.31681656837463379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111215</v>
      </c>
      <c r="AK53">
        <f t="shared" si="66"/>
        <v>0.8163964843749999</v>
      </c>
      <c r="AL53">
        <f t="shared" si="67"/>
        <v>3.9281511528828994E-3</v>
      </c>
      <c r="AM53">
        <f t="shared" si="68"/>
        <v>293.15468444824216</v>
      </c>
      <c r="AN53">
        <f t="shared" si="69"/>
        <v>290.90011444091795</v>
      </c>
      <c r="AO53">
        <f t="shared" si="70"/>
        <v>240.00716260417175</v>
      </c>
      <c r="AP53">
        <f t="shared" si="71"/>
        <v>0.50784559899248372</v>
      </c>
      <c r="AQ53">
        <f t="shared" si="72"/>
        <v>2.347293902408139</v>
      </c>
      <c r="AR53">
        <f t="shared" si="73"/>
        <v>33.404733072388012</v>
      </c>
      <c r="AS53">
        <f t="shared" si="74"/>
        <v>22.794103990661938</v>
      </c>
      <c r="AT53">
        <f t="shared" si="75"/>
        <v>18.877399444580078</v>
      </c>
      <c r="AU53">
        <f t="shared" si="76"/>
        <v>2.1883659531432595</v>
      </c>
      <c r="AV53">
        <f t="shared" si="77"/>
        <v>0.16853927035963373</v>
      </c>
      <c r="AW53">
        <f t="shared" si="78"/>
        <v>0.74559089845975546</v>
      </c>
      <c r="AX53">
        <f t="shared" si="79"/>
        <v>1.4427750546835041</v>
      </c>
      <c r="AY53">
        <f t="shared" si="80"/>
        <v>0.10624338684858167</v>
      </c>
      <c r="AZ53">
        <f t="shared" si="81"/>
        <v>17.707778181836048</v>
      </c>
      <c r="BA53">
        <f t="shared" si="82"/>
        <v>0.65716405540185885</v>
      </c>
      <c r="BB53">
        <f t="shared" si="83"/>
        <v>34.368923108024752</v>
      </c>
      <c r="BC53">
        <f t="shared" si="84"/>
        <v>377.42328997208045</v>
      </c>
      <c r="BD53">
        <f t="shared" si="85"/>
        <v>1.1582539013623883E-2</v>
      </c>
    </row>
    <row r="54" spans="1:56" x14ac:dyDescent="0.25">
      <c r="A54" s="1">
        <v>33</v>
      </c>
      <c r="B54" s="1" t="s">
        <v>97</v>
      </c>
      <c r="C54" s="1">
        <v>2547.9999989494681</v>
      </c>
      <c r="D54" s="1">
        <v>0</v>
      </c>
      <c r="E54">
        <f t="shared" si="58"/>
        <v>12.75845077457762</v>
      </c>
      <c r="F54">
        <f t="shared" si="59"/>
        <v>0.17906885689655999</v>
      </c>
      <c r="G54">
        <f t="shared" si="60"/>
        <v>251.65354142276624</v>
      </c>
      <c r="H54">
        <f t="shared" si="61"/>
        <v>3.9265267750384072</v>
      </c>
      <c r="I54">
        <f t="shared" si="62"/>
        <v>1.6019090174300463</v>
      </c>
      <c r="J54">
        <f t="shared" si="63"/>
        <v>20.005867004394531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17.750415802001953</v>
      </c>
      <c r="P54" s="1">
        <v>20.005867004394531</v>
      </c>
      <c r="Q54" s="1">
        <v>17.028631210327148</v>
      </c>
      <c r="R54" s="1">
        <v>401.02383422851562</v>
      </c>
      <c r="S54" s="1">
        <v>383.55062866210937</v>
      </c>
      <c r="T54" s="1">
        <v>5.8513889312744141</v>
      </c>
      <c r="U54" s="1">
        <v>10.610138893127441</v>
      </c>
      <c r="V54" s="1">
        <v>20.165233612060547</v>
      </c>
      <c r="W54" s="1">
        <v>36.564983367919922</v>
      </c>
      <c r="X54" s="1">
        <v>489.81759643554687</v>
      </c>
      <c r="Y54" s="1">
        <v>1500.019287109375</v>
      </c>
      <c r="Z54" s="1">
        <v>347.52059936523437</v>
      </c>
      <c r="AA54" s="1">
        <v>70.268333435058594</v>
      </c>
      <c r="AB54" s="1">
        <v>-1.2307724952697754</v>
      </c>
      <c r="AC54" s="1">
        <v>0.31681656837463379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111215</v>
      </c>
      <c r="AK54">
        <f t="shared" si="66"/>
        <v>0.81636266072591124</v>
      </c>
      <c r="AL54">
        <f t="shared" si="67"/>
        <v>3.9265267750384072E-3</v>
      </c>
      <c r="AM54">
        <f t="shared" si="68"/>
        <v>293.15586700439451</v>
      </c>
      <c r="AN54">
        <f t="shared" si="69"/>
        <v>290.90041580200193</v>
      </c>
      <c r="AO54">
        <f t="shared" si="70"/>
        <v>240.00308057301299</v>
      </c>
      <c r="AP54">
        <f t="shared" si="71"/>
        <v>0.50853550292815308</v>
      </c>
      <c r="AQ54">
        <f t="shared" si="72"/>
        <v>2.3474657949646089</v>
      </c>
      <c r="AR54">
        <f t="shared" si="73"/>
        <v>33.407164795421217</v>
      </c>
      <c r="AS54">
        <f t="shared" si="74"/>
        <v>22.797025902293775</v>
      </c>
      <c r="AT54">
        <f t="shared" si="75"/>
        <v>18.878141403198242</v>
      </c>
      <c r="AU54">
        <f t="shared" si="76"/>
        <v>2.1884673728531978</v>
      </c>
      <c r="AV54">
        <f t="shared" si="77"/>
        <v>0.16844781555049179</v>
      </c>
      <c r="AW54">
        <f t="shared" si="78"/>
        <v>0.74555677753456262</v>
      </c>
      <c r="AX54">
        <f t="shared" si="79"/>
        <v>1.4429105953186352</v>
      </c>
      <c r="AY54">
        <f t="shared" si="80"/>
        <v>0.10618524001132845</v>
      </c>
      <c r="AZ54">
        <f t="shared" si="81"/>
        <v>17.683274958808266</v>
      </c>
      <c r="BA54">
        <f t="shared" si="82"/>
        <v>0.65611557540806831</v>
      </c>
      <c r="BB54">
        <f t="shared" si="83"/>
        <v>34.362975883730762</v>
      </c>
      <c r="BC54">
        <f t="shared" si="84"/>
        <v>377.48587220321969</v>
      </c>
      <c r="BD54">
        <f t="shared" si="85"/>
        <v>1.1614165418210779E-2</v>
      </c>
    </row>
    <row r="55" spans="1:56" x14ac:dyDescent="0.25">
      <c r="A55" s="1">
        <v>34</v>
      </c>
      <c r="B55" s="1" t="s">
        <v>98</v>
      </c>
      <c r="C55" s="1">
        <v>2548.4999989382923</v>
      </c>
      <c r="D55" s="1">
        <v>0</v>
      </c>
      <c r="E55">
        <f t="shared" si="58"/>
        <v>12.832520192979151</v>
      </c>
      <c r="F55">
        <f t="shared" si="59"/>
        <v>0.17905698113187146</v>
      </c>
      <c r="G55">
        <f t="shared" si="60"/>
        <v>250.9728122996039</v>
      </c>
      <c r="H55">
        <f t="shared" si="61"/>
        <v>3.9265479953913673</v>
      </c>
      <c r="I55">
        <f t="shared" si="62"/>
        <v>1.6020107420678666</v>
      </c>
      <c r="J55">
        <f t="shared" si="63"/>
        <v>20.007196426391602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17.750907897949219</v>
      </c>
      <c r="P55" s="1">
        <v>20.007196426391602</v>
      </c>
      <c r="Q55" s="1">
        <v>17.028650283813477</v>
      </c>
      <c r="R55" s="1">
        <v>401.12857055664062</v>
      </c>
      <c r="S55" s="1">
        <v>383.56350708007812</v>
      </c>
      <c r="T55" s="1">
        <v>5.8524093627929687</v>
      </c>
      <c r="U55" s="1">
        <v>10.611464500427246</v>
      </c>
      <c r="V55" s="1">
        <v>20.168081283569336</v>
      </c>
      <c r="W55" s="1">
        <v>36.568340301513672</v>
      </c>
      <c r="X55" s="1">
        <v>489.78817749023437</v>
      </c>
      <c r="Y55" s="1">
        <v>1499.967041015625</v>
      </c>
      <c r="Z55" s="1">
        <v>347.31857299804687</v>
      </c>
      <c r="AA55" s="1">
        <v>70.268180847167969</v>
      </c>
      <c r="AB55" s="1">
        <v>-1.2307724952697754</v>
      </c>
      <c r="AC55" s="1">
        <v>0.31681656837463379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111215</v>
      </c>
      <c r="AK55">
        <f t="shared" si="66"/>
        <v>0.81631362915039041</v>
      </c>
      <c r="AL55">
        <f t="shared" si="67"/>
        <v>3.9265479953913673E-3</v>
      </c>
      <c r="AM55">
        <f t="shared" si="68"/>
        <v>293.15719642639158</v>
      </c>
      <c r="AN55">
        <f t="shared" si="69"/>
        <v>290.9009078979492</v>
      </c>
      <c r="AO55">
        <f t="shared" si="70"/>
        <v>239.99472119819984</v>
      </c>
      <c r="AP55">
        <f t="shared" si="71"/>
        <v>0.50831386419508928</v>
      </c>
      <c r="AQ55">
        <f t="shared" si="72"/>
        <v>2.3476590486371913</v>
      </c>
      <c r="AR55">
        <f t="shared" si="73"/>
        <v>33.409987569527487</v>
      </c>
      <c r="AS55">
        <f t="shared" si="74"/>
        <v>22.798523069100241</v>
      </c>
      <c r="AT55">
        <f t="shared" si="75"/>
        <v>18.87905216217041</v>
      </c>
      <c r="AU55">
        <f t="shared" si="76"/>
        <v>2.1885918718330424</v>
      </c>
      <c r="AV55">
        <f t="shared" si="77"/>
        <v>0.16843730673090357</v>
      </c>
      <c r="AW55">
        <f t="shared" si="78"/>
        <v>0.74564830656932468</v>
      </c>
      <c r="AX55">
        <f t="shared" si="79"/>
        <v>1.4429435652637177</v>
      </c>
      <c r="AY55">
        <f t="shared" si="80"/>
        <v>0.10617855855359785</v>
      </c>
      <c r="AZ55">
        <f t="shared" si="81"/>
        <v>17.635402962390909</v>
      </c>
      <c r="BA55">
        <f t="shared" si="82"/>
        <v>0.65431879641043977</v>
      </c>
      <c r="BB55">
        <f t="shared" si="83"/>
        <v>34.363813827881451</v>
      </c>
      <c r="BC55">
        <f t="shared" si="84"/>
        <v>377.46354156708043</v>
      </c>
      <c r="BD55">
        <f t="shared" si="85"/>
        <v>1.1682567620261089E-2</v>
      </c>
    </row>
    <row r="56" spans="1:56" x14ac:dyDescent="0.25">
      <c r="A56" s="1">
        <v>35</v>
      </c>
      <c r="B56" s="1" t="s">
        <v>98</v>
      </c>
      <c r="C56" s="1">
        <v>2548.9999989271164</v>
      </c>
      <c r="D56" s="1">
        <v>0</v>
      </c>
      <c r="E56">
        <f t="shared" si="58"/>
        <v>12.829047803317023</v>
      </c>
      <c r="F56">
        <f t="shared" si="59"/>
        <v>0.17894484573566782</v>
      </c>
      <c r="G56">
        <f t="shared" si="60"/>
        <v>251.00609170713847</v>
      </c>
      <c r="H56">
        <f t="shared" si="61"/>
        <v>3.9246048108206182</v>
      </c>
      <c r="I56">
        <f t="shared" si="62"/>
        <v>1.6021567156872334</v>
      </c>
      <c r="J56">
        <f t="shared" si="63"/>
        <v>20.00868034362793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17.751564025878906</v>
      </c>
      <c r="P56" s="1">
        <v>20.00868034362793</v>
      </c>
      <c r="Q56" s="1">
        <v>17.029743194580078</v>
      </c>
      <c r="R56" s="1">
        <v>401.20022583007812</v>
      </c>
      <c r="S56" s="1">
        <v>383.63909912109375</v>
      </c>
      <c r="T56" s="1">
        <v>5.8555388450622559</v>
      </c>
      <c r="U56" s="1">
        <v>10.612468719482422</v>
      </c>
      <c r="V56" s="1">
        <v>20.178009033203125</v>
      </c>
      <c r="W56" s="1">
        <v>36.570243835449219</v>
      </c>
      <c r="X56" s="1">
        <v>489.76400756835937</v>
      </c>
      <c r="Y56" s="1">
        <v>1499.9129638671875</v>
      </c>
      <c r="Z56" s="1">
        <v>347.22882080078125</v>
      </c>
      <c r="AA56" s="1">
        <v>70.268104553222656</v>
      </c>
      <c r="AB56" s="1">
        <v>-1.2307724952697754</v>
      </c>
      <c r="AC56" s="1">
        <v>0.31681656837463379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111215</v>
      </c>
      <c r="AK56">
        <f t="shared" si="66"/>
        <v>0.81627334594726542</v>
      </c>
      <c r="AL56">
        <f t="shared" si="67"/>
        <v>3.9246048108206181E-3</v>
      </c>
      <c r="AM56">
        <f t="shared" si="68"/>
        <v>293.15868034362791</v>
      </c>
      <c r="AN56">
        <f t="shared" si="69"/>
        <v>290.90156402587888</v>
      </c>
      <c r="AO56">
        <f t="shared" si="70"/>
        <v>239.98606885464324</v>
      </c>
      <c r="AP56">
        <f t="shared" si="71"/>
        <v>0.50912259469344645</v>
      </c>
      <c r="AQ56">
        <f t="shared" si="72"/>
        <v>2.3478747772356292</v>
      </c>
      <c r="AR56">
        <f t="shared" si="73"/>
        <v>33.413093923108391</v>
      </c>
      <c r="AS56">
        <f t="shared" si="74"/>
        <v>22.80062520362597</v>
      </c>
      <c r="AT56">
        <f t="shared" si="75"/>
        <v>18.880122184753418</v>
      </c>
      <c r="AU56">
        <f t="shared" si="76"/>
        <v>2.188738149772278</v>
      </c>
      <c r="AV56">
        <f t="shared" si="77"/>
        <v>0.16833807446372703</v>
      </c>
      <c r="AW56">
        <f t="shared" si="78"/>
        <v>0.74571806154839582</v>
      </c>
      <c r="AX56">
        <f t="shared" si="79"/>
        <v>1.4430200882238822</v>
      </c>
      <c r="AY56">
        <f t="shared" si="80"/>
        <v>0.10611546750149678</v>
      </c>
      <c r="AZ56">
        <f t="shared" si="81"/>
        <v>17.637722295572999</v>
      </c>
      <c r="BA56">
        <f t="shared" si="82"/>
        <v>0.65427661644025925</v>
      </c>
      <c r="BB56">
        <f t="shared" si="83"/>
        <v>34.361288565543127</v>
      </c>
      <c r="BC56">
        <f t="shared" si="84"/>
        <v>377.54078421583853</v>
      </c>
      <c r="BD56">
        <f t="shared" si="85"/>
        <v>1.1676158762728716E-2</v>
      </c>
    </row>
    <row r="57" spans="1:56" x14ac:dyDescent="0.25">
      <c r="A57" s="1">
        <v>36</v>
      </c>
      <c r="B57" s="1" t="s">
        <v>99</v>
      </c>
      <c r="C57" s="1">
        <v>2549.4999989159405</v>
      </c>
      <c r="D57" s="1">
        <v>0</v>
      </c>
      <c r="E57">
        <f t="shared" si="58"/>
        <v>12.769188719101168</v>
      </c>
      <c r="F57">
        <f t="shared" si="59"/>
        <v>0.17886159327065401</v>
      </c>
      <c r="G57">
        <f t="shared" si="60"/>
        <v>251.57149486997</v>
      </c>
      <c r="H57">
        <f t="shared" si="61"/>
        <v>3.9230727624677657</v>
      </c>
      <c r="I57">
        <f t="shared" si="62"/>
        <v>1.6022310347798385</v>
      </c>
      <c r="J57">
        <f t="shared" si="63"/>
        <v>20.009590148925781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17.751686096191406</v>
      </c>
      <c r="P57" s="1">
        <v>20.009590148925781</v>
      </c>
      <c r="Q57" s="1">
        <v>17.029962539672852</v>
      </c>
      <c r="R57" s="1">
        <v>401.19384765625</v>
      </c>
      <c r="S57" s="1">
        <v>383.70584106445312</v>
      </c>
      <c r="T57" s="1">
        <v>5.8580536842346191</v>
      </c>
      <c r="U57" s="1">
        <v>10.613288879394531</v>
      </c>
      <c r="V57" s="1">
        <v>20.186529159545898</v>
      </c>
      <c r="W57" s="1">
        <v>36.572807312011719</v>
      </c>
      <c r="X57" s="1">
        <v>489.74688720703125</v>
      </c>
      <c r="Y57" s="1">
        <v>1499.9088134765625</v>
      </c>
      <c r="Z57" s="1">
        <v>347.02349853515625</v>
      </c>
      <c r="AA57" s="1">
        <v>70.268135070800781</v>
      </c>
      <c r="AB57" s="1">
        <v>-1.2307724952697754</v>
      </c>
      <c r="AC57" s="1">
        <v>0.31681656837463379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111215</v>
      </c>
      <c r="AK57">
        <f t="shared" si="66"/>
        <v>0.81624481201171872</v>
      </c>
      <c r="AL57">
        <f t="shared" si="67"/>
        <v>3.9230727624677657E-3</v>
      </c>
      <c r="AM57">
        <f t="shared" si="68"/>
        <v>293.15959014892576</v>
      </c>
      <c r="AN57">
        <f t="shared" si="69"/>
        <v>290.90168609619138</v>
      </c>
      <c r="AO57">
        <f t="shared" si="70"/>
        <v>239.98540479215808</v>
      </c>
      <c r="AP57">
        <f t="shared" si="71"/>
        <v>0.50981750861247299</v>
      </c>
      <c r="AQ57">
        <f t="shared" si="72"/>
        <v>2.3480070513025613</v>
      </c>
      <c r="AR57">
        <f t="shared" si="73"/>
        <v>33.414961830661305</v>
      </c>
      <c r="AS57">
        <f t="shared" si="74"/>
        <v>22.801672951266774</v>
      </c>
      <c r="AT57">
        <f t="shared" si="75"/>
        <v>18.880638122558594</v>
      </c>
      <c r="AU57">
        <f t="shared" si="76"/>
        <v>2.1888086843549983</v>
      </c>
      <c r="AV57">
        <f t="shared" si="77"/>
        <v>0.16826439687552627</v>
      </c>
      <c r="AW57">
        <f t="shared" si="78"/>
        <v>0.74577601652272274</v>
      </c>
      <c r="AX57">
        <f t="shared" si="79"/>
        <v>1.4430326678322756</v>
      </c>
      <c r="AY57">
        <f t="shared" si="80"/>
        <v>0.10606862431574991</v>
      </c>
      <c r="AZ57">
        <f t="shared" si="81"/>
        <v>17.67745978148632</v>
      </c>
      <c r="BA57">
        <f t="shared" si="82"/>
        <v>0.65563634416425831</v>
      </c>
      <c r="BB57">
        <f t="shared" si="83"/>
        <v>34.360041354270045</v>
      </c>
      <c r="BC57">
        <f t="shared" si="84"/>
        <v>377.63598030100837</v>
      </c>
      <c r="BD57">
        <f t="shared" si="85"/>
        <v>1.1618327578295727E-2</v>
      </c>
    </row>
    <row r="58" spans="1:56" x14ac:dyDescent="0.25">
      <c r="A58" s="1">
        <v>37</v>
      </c>
      <c r="B58" s="1" t="s">
        <v>99</v>
      </c>
      <c r="C58" s="1">
        <v>2549.9999989047647</v>
      </c>
      <c r="D58" s="1">
        <v>0</v>
      </c>
      <c r="E58">
        <f t="shared" si="58"/>
        <v>12.657254649673535</v>
      </c>
      <c r="F58">
        <f t="shared" si="59"/>
        <v>0.17883461626025274</v>
      </c>
      <c r="G58">
        <f t="shared" si="60"/>
        <v>252.63763295169778</v>
      </c>
      <c r="H58">
        <f t="shared" si="61"/>
        <v>3.9222185022333997</v>
      </c>
      <c r="I58">
        <f t="shared" si="62"/>
        <v>1.6021030682320161</v>
      </c>
      <c r="J58">
        <f t="shared" si="63"/>
        <v>20.009044647216797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17.752357482910156</v>
      </c>
      <c r="P58" s="1">
        <v>20.009044647216797</v>
      </c>
      <c r="Q58" s="1">
        <v>17.030017852783203</v>
      </c>
      <c r="R58" s="1">
        <v>401.10452270507812</v>
      </c>
      <c r="S58" s="1">
        <v>383.75347900390625</v>
      </c>
      <c r="T58" s="1">
        <v>5.8597350120544434</v>
      </c>
      <c r="U58" s="1">
        <v>10.614025115966797</v>
      </c>
      <c r="V58" s="1">
        <v>20.191387176513672</v>
      </c>
      <c r="W58" s="1">
        <v>36.573650360107422</v>
      </c>
      <c r="X58" s="1">
        <v>489.73721313476562</v>
      </c>
      <c r="Y58" s="1">
        <v>1499.9476318359375</v>
      </c>
      <c r="Z58" s="1">
        <v>346.77081298828125</v>
      </c>
      <c r="AA58" s="1">
        <v>70.267845153808594</v>
      </c>
      <c r="AB58" s="1">
        <v>-1.2307724952697754</v>
      </c>
      <c r="AC58" s="1">
        <v>0.31681656837463379</v>
      </c>
      <c r="AD58" s="1">
        <v>0.66666668653488159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111215</v>
      </c>
      <c r="AK58">
        <f t="shared" si="66"/>
        <v>0.81622868855794251</v>
      </c>
      <c r="AL58">
        <f t="shared" si="67"/>
        <v>3.9222185022333997E-3</v>
      </c>
      <c r="AM58">
        <f t="shared" si="68"/>
        <v>293.15904464721677</v>
      </c>
      <c r="AN58">
        <f t="shared" si="69"/>
        <v>290.90235748291013</v>
      </c>
      <c r="AO58">
        <f t="shared" si="70"/>
        <v>239.99161572951925</v>
      </c>
      <c r="AP58">
        <f t="shared" si="71"/>
        <v>0.51049684997485745</v>
      </c>
      <c r="AQ58">
        <f t="shared" si="72"/>
        <v>2.3479277415394062</v>
      </c>
      <c r="AR58">
        <f t="shared" si="73"/>
        <v>33.413971019035095</v>
      </c>
      <c r="AS58">
        <f t="shared" si="74"/>
        <v>22.799945903068298</v>
      </c>
      <c r="AT58">
        <f t="shared" si="75"/>
        <v>18.880701065063477</v>
      </c>
      <c r="AU58">
        <f t="shared" si="76"/>
        <v>2.1888172894497298</v>
      </c>
      <c r="AV58">
        <f t="shared" si="77"/>
        <v>0.16824052162284758</v>
      </c>
      <c r="AW58">
        <f t="shared" si="78"/>
        <v>0.74582467330739022</v>
      </c>
      <c r="AX58">
        <f t="shared" si="79"/>
        <v>1.4429926161423396</v>
      </c>
      <c r="AY58">
        <f t="shared" si="80"/>
        <v>0.10605344483779042</v>
      </c>
      <c r="AZ58">
        <f t="shared" si="81"/>
        <v>17.752302072274631</v>
      </c>
      <c r="BA58">
        <f t="shared" si="82"/>
        <v>0.65833314034692092</v>
      </c>
      <c r="BB58">
        <f t="shared" si="83"/>
        <v>34.36248881415024</v>
      </c>
      <c r="BC58">
        <f t="shared" si="84"/>
        <v>377.736826336219</v>
      </c>
      <c r="BD58">
        <f t="shared" si="85"/>
        <v>1.1514227393072016E-2</v>
      </c>
    </row>
    <row r="59" spans="1:56" x14ac:dyDescent="0.25">
      <c r="A59" s="1">
        <v>38</v>
      </c>
      <c r="B59" s="1" t="s">
        <v>100</v>
      </c>
      <c r="C59" s="1">
        <v>2550.4999988935888</v>
      </c>
      <c r="D59" s="1">
        <v>0</v>
      </c>
      <c r="E59">
        <f t="shared" si="58"/>
        <v>12.585501134817262</v>
      </c>
      <c r="F59">
        <f t="shared" si="59"/>
        <v>0.17872308463204253</v>
      </c>
      <c r="G59">
        <f t="shared" si="60"/>
        <v>253.27972799419095</v>
      </c>
      <c r="H59">
        <f t="shared" si="61"/>
        <v>3.9203154404924763</v>
      </c>
      <c r="I59">
        <f t="shared" si="62"/>
        <v>1.6022619191145371</v>
      </c>
      <c r="J59">
        <f t="shared" si="63"/>
        <v>20.010587692260742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17.752782821655273</v>
      </c>
      <c r="P59" s="1">
        <v>20.010587692260742</v>
      </c>
      <c r="Q59" s="1">
        <v>17.030223846435547</v>
      </c>
      <c r="R59" s="1">
        <v>401.06539916992187</v>
      </c>
      <c r="S59" s="1">
        <v>383.80331420898437</v>
      </c>
      <c r="T59" s="1">
        <v>5.8630905151367187</v>
      </c>
      <c r="U59" s="1">
        <v>10.614960670471191</v>
      </c>
      <c r="V59" s="1">
        <v>20.202400207519531</v>
      </c>
      <c r="W59" s="1">
        <v>36.575878143310547</v>
      </c>
      <c r="X59" s="1">
        <v>489.7484130859375</v>
      </c>
      <c r="Y59" s="1">
        <v>1500.003662109375</v>
      </c>
      <c r="Z59" s="1">
        <v>346.51812744140625</v>
      </c>
      <c r="AA59" s="1">
        <v>70.267822265625</v>
      </c>
      <c r="AB59" s="1">
        <v>-1.2307724952697754</v>
      </c>
      <c r="AC59" s="1">
        <v>0.31681656837463379</v>
      </c>
      <c r="AD59" s="1">
        <v>0.66666668653488159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111215</v>
      </c>
      <c r="AK59">
        <f t="shared" si="66"/>
        <v>0.81624735514322899</v>
      </c>
      <c r="AL59">
        <f t="shared" si="67"/>
        <v>3.9203154404924764E-3</v>
      </c>
      <c r="AM59">
        <f t="shared" si="68"/>
        <v>293.16058769226072</v>
      </c>
      <c r="AN59">
        <f t="shared" si="69"/>
        <v>290.90278282165525</v>
      </c>
      <c r="AO59">
        <f t="shared" si="70"/>
        <v>240.00058057306887</v>
      </c>
      <c r="AP59">
        <f t="shared" si="71"/>
        <v>0.51145768807164549</v>
      </c>
      <c r="AQ59">
        <f t="shared" si="72"/>
        <v>2.3481520888638063</v>
      </c>
      <c r="AR59">
        <f t="shared" si="73"/>
        <v>33.417174649121321</v>
      </c>
      <c r="AS59">
        <f t="shared" si="74"/>
        <v>22.80221397865013</v>
      </c>
      <c r="AT59">
        <f t="shared" si="75"/>
        <v>18.881685256958008</v>
      </c>
      <c r="AU59">
        <f t="shared" si="76"/>
        <v>2.1889518456980683</v>
      </c>
      <c r="AV59">
        <f t="shared" si="77"/>
        <v>0.16814180912856339</v>
      </c>
      <c r="AW59">
        <f t="shared" si="78"/>
        <v>0.74589016974926925</v>
      </c>
      <c r="AX59">
        <f t="shared" si="79"/>
        <v>1.4430616759487991</v>
      </c>
      <c r="AY59">
        <f t="shared" si="80"/>
        <v>0.10599068551230029</v>
      </c>
      <c r="AZ59">
        <f t="shared" si="81"/>
        <v>17.797414910181654</v>
      </c>
      <c r="BA59">
        <f t="shared" si="82"/>
        <v>0.65992063803877898</v>
      </c>
      <c r="BB59">
        <f t="shared" si="83"/>
        <v>34.359688524189082</v>
      </c>
      <c r="BC59">
        <f t="shared" si="84"/>
        <v>377.82076972577511</v>
      </c>
      <c r="BD59">
        <f t="shared" si="85"/>
        <v>1.1445477156457353E-2</v>
      </c>
    </row>
    <row r="60" spans="1:56" x14ac:dyDescent="0.25">
      <c r="A60" s="1">
        <v>39</v>
      </c>
      <c r="B60" s="1" t="s">
        <v>100</v>
      </c>
      <c r="C60" s="1">
        <v>2550.9999988824129</v>
      </c>
      <c r="D60" s="1">
        <v>0</v>
      </c>
      <c r="E60">
        <f t="shared" si="58"/>
        <v>12.564949531715316</v>
      </c>
      <c r="F60">
        <f t="shared" si="59"/>
        <v>0.17875000067511343</v>
      </c>
      <c r="G60">
        <f t="shared" si="60"/>
        <v>253.49752389160625</v>
      </c>
      <c r="H60">
        <f t="shared" si="61"/>
        <v>3.9200709611476645</v>
      </c>
      <c r="I60">
        <f t="shared" si="62"/>
        <v>1.6019309539130955</v>
      </c>
      <c r="J60">
        <f t="shared" si="63"/>
        <v>20.009550094604492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17.753606796264648</v>
      </c>
      <c r="P60" s="1">
        <v>20.009550094604492</v>
      </c>
      <c r="Q60" s="1">
        <v>17.030126571655273</v>
      </c>
      <c r="R60" s="1">
        <v>401.04983520507812</v>
      </c>
      <c r="S60" s="1">
        <v>383.81204223632812</v>
      </c>
      <c r="T60" s="1">
        <v>5.8657221794128418</v>
      </c>
      <c r="U60" s="1">
        <v>10.617547988891602</v>
      </c>
      <c r="V60" s="1">
        <v>20.21037483215332</v>
      </c>
      <c r="W60" s="1">
        <v>36.582813262939453</v>
      </c>
      <c r="X60" s="1">
        <v>489.72116088867187</v>
      </c>
      <c r="Y60" s="1">
        <v>1500.0477294921875</v>
      </c>
      <c r="Z60" s="1">
        <v>346.2572021484375</v>
      </c>
      <c r="AA60" s="1">
        <v>70.267662048339844</v>
      </c>
      <c r="AB60" s="1">
        <v>-1.2307724952697754</v>
      </c>
      <c r="AC60" s="1">
        <v>0.31681656837463379</v>
      </c>
      <c r="AD60" s="1">
        <v>0.66666668653488159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111215</v>
      </c>
      <c r="AK60">
        <f t="shared" si="66"/>
        <v>0.81620193481445302</v>
      </c>
      <c r="AL60">
        <f t="shared" si="67"/>
        <v>3.9200709611476644E-3</v>
      </c>
      <c r="AM60">
        <f t="shared" si="68"/>
        <v>293.15955009460447</v>
      </c>
      <c r="AN60">
        <f t="shared" si="69"/>
        <v>290.90360679626463</v>
      </c>
      <c r="AO60">
        <f t="shared" si="70"/>
        <v>240.00763135416128</v>
      </c>
      <c r="AP60">
        <f t="shared" si="71"/>
        <v>0.51190968186055397</v>
      </c>
      <c r="AQ60">
        <f t="shared" si="72"/>
        <v>2.3480012277785609</v>
      </c>
      <c r="AR60">
        <f t="shared" si="73"/>
        <v>33.415103894637618</v>
      </c>
      <c r="AS60">
        <f t="shared" si="74"/>
        <v>22.797555905746016</v>
      </c>
      <c r="AT60">
        <f t="shared" si="75"/>
        <v>18.88157844543457</v>
      </c>
      <c r="AU60">
        <f t="shared" si="76"/>
        <v>2.1889372423435467</v>
      </c>
      <c r="AV60">
        <f t="shared" si="77"/>
        <v>0.16816563218454084</v>
      </c>
      <c r="AW60">
        <f t="shared" si="78"/>
        <v>0.74607027386546543</v>
      </c>
      <c r="AX60">
        <f t="shared" si="79"/>
        <v>1.4428669684780813</v>
      </c>
      <c r="AY60">
        <f t="shared" si="80"/>
        <v>0.10600583165179375</v>
      </c>
      <c r="AZ60">
        <f t="shared" si="81"/>
        <v>17.812678338906341</v>
      </c>
      <c r="BA60">
        <f t="shared" si="82"/>
        <v>0.66047308577024244</v>
      </c>
      <c r="BB60">
        <f t="shared" si="83"/>
        <v>34.369598544918802</v>
      </c>
      <c r="BC60">
        <f t="shared" si="84"/>
        <v>377.83926700095742</v>
      </c>
      <c r="BD60">
        <f t="shared" si="85"/>
        <v>1.1429523314767775E-2</v>
      </c>
    </row>
    <row r="61" spans="1:56" x14ac:dyDescent="0.25">
      <c r="A61" s="1">
        <v>40</v>
      </c>
      <c r="B61" s="1" t="s">
        <v>101</v>
      </c>
      <c r="C61" s="1">
        <v>2551.499998871237</v>
      </c>
      <c r="D61" s="1">
        <v>0</v>
      </c>
      <c r="E61">
        <f t="shared" si="58"/>
        <v>12.575978475404177</v>
      </c>
      <c r="F61">
        <f t="shared" si="59"/>
        <v>0.17865833165225184</v>
      </c>
      <c r="G61">
        <f t="shared" si="60"/>
        <v>253.36478795784427</v>
      </c>
      <c r="H61">
        <f t="shared" si="61"/>
        <v>3.9182694331015782</v>
      </c>
      <c r="I61">
        <f t="shared" si="62"/>
        <v>1.6019650613362351</v>
      </c>
      <c r="J61">
        <f t="shared" si="63"/>
        <v>20.010650634765625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17.75483512878418</v>
      </c>
      <c r="P61" s="1">
        <v>20.010650634765625</v>
      </c>
      <c r="Q61" s="1">
        <v>17.030340194702148</v>
      </c>
      <c r="R61" s="1">
        <v>401.09033203125</v>
      </c>
      <c r="S61" s="1">
        <v>383.8394775390625</v>
      </c>
      <c r="T61" s="1">
        <v>5.86962890625</v>
      </c>
      <c r="U61" s="1">
        <v>10.619335174560547</v>
      </c>
      <c r="V61" s="1">
        <v>20.222278594970703</v>
      </c>
      <c r="W61" s="1">
        <v>36.586154937744141</v>
      </c>
      <c r="X61" s="1">
        <v>489.71365356445312</v>
      </c>
      <c r="Y61" s="1">
        <v>1499.979248046875</v>
      </c>
      <c r="Z61" s="1">
        <v>346.08700561523437</v>
      </c>
      <c r="AA61" s="1">
        <v>70.267692565917969</v>
      </c>
      <c r="AB61" s="1">
        <v>-1.2307724952697754</v>
      </c>
      <c r="AC61" s="1">
        <v>0.31681656837463379</v>
      </c>
      <c r="AD61" s="1">
        <v>0.66666668653488159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111215</v>
      </c>
      <c r="AK61">
        <f t="shared" si="66"/>
        <v>0.81618942260742178</v>
      </c>
      <c r="AL61">
        <f t="shared" si="67"/>
        <v>3.9182694331015783E-3</v>
      </c>
      <c r="AM61">
        <f t="shared" si="68"/>
        <v>293.1606506347656</v>
      </c>
      <c r="AN61">
        <f t="shared" si="69"/>
        <v>290.90483512878416</v>
      </c>
      <c r="AO61">
        <f t="shared" si="70"/>
        <v>239.99667432315618</v>
      </c>
      <c r="AP61">
        <f t="shared" si="71"/>
        <v>0.51273870716863645</v>
      </c>
      <c r="AQ61">
        <f t="shared" si="72"/>
        <v>2.3481612406366943</v>
      </c>
      <c r="AR61">
        <f t="shared" si="73"/>
        <v>33.417366571897738</v>
      </c>
      <c r="AS61">
        <f t="shared" si="74"/>
        <v>22.798031397337191</v>
      </c>
      <c r="AT61">
        <f t="shared" si="75"/>
        <v>18.882742881774902</v>
      </c>
      <c r="AU61">
        <f t="shared" si="76"/>
        <v>2.189096449595731</v>
      </c>
      <c r="AV61">
        <f t="shared" si="77"/>
        <v>0.16808449532863071</v>
      </c>
      <c r="AW61">
        <f t="shared" si="78"/>
        <v>0.74619617930045934</v>
      </c>
      <c r="AX61">
        <f t="shared" si="79"/>
        <v>1.4429002702952718</v>
      </c>
      <c r="AY61">
        <f t="shared" si="80"/>
        <v>0.10595424689528003</v>
      </c>
      <c r="AZ61">
        <f t="shared" si="81"/>
        <v>17.803359027250799</v>
      </c>
      <c r="BA61">
        <f t="shared" si="82"/>
        <v>0.66008006675670794</v>
      </c>
      <c r="BB61">
        <f t="shared" si="83"/>
        <v>34.370544762589347</v>
      </c>
      <c r="BC61">
        <f t="shared" si="84"/>
        <v>377.86145967207034</v>
      </c>
      <c r="BD61">
        <f t="shared" si="85"/>
        <v>1.1439198681372923E-2</v>
      </c>
    </row>
    <row r="62" spans="1:56" x14ac:dyDescent="0.25">
      <c r="A62" s="1">
        <v>41</v>
      </c>
      <c r="B62" s="1" t="s">
        <v>101</v>
      </c>
      <c r="C62" s="1">
        <v>2551.9999988600612</v>
      </c>
      <c r="D62" s="1">
        <v>0</v>
      </c>
      <c r="E62">
        <f t="shared" si="58"/>
        <v>12.609036856062852</v>
      </c>
      <c r="F62">
        <f t="shared" si="59"/>
        <v>0.17875278771053402</v>
      </c>
      <c r="G62">
        <f t="shared" si="60"/>
        <v>253.1133817394645</v>
      </c>
      <c r="H62">
        <f t="shared" si="61"/>
        <v>3.9196083980937919</v>
      </c>
      <c r="I62">
        <f t="shared" si="62"/>
        <v>1.6017191872651413</v>
      </c>
      <c r="J62">
        <f t="shared" si="63"/>
        <v>20.010698318481445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17.755477905273438</v>
      </c>
      <c r="P62" s="1">
        <v>20.010698318481445</v>
      </c>
      <c r="Q62" s="1">
        <v>17.030122756958008</v>
      </c>
      <c r="R62" s="1">
        <v>401.12521362304688</v>
      </c>
      <c r="S62" s="1">
        <v>383.83377075195312</v>
      </c>
      <c r="T62" s="1">
        <v>5.8717212677001953</v>
      </c>
      <c r="U62" s="1">
        <v>10.622891426086426</v>
      </c>
      <c r="V62" s="1">
        <v>20.22874641418457</v>
      </c>
      <c r="W62" s="1">
        <v>36.597064971923828</v>
      </c>
      <c r="X62" s="1">
        <v>489.72830200195312</v>
      </c>
      <c r="Y62" s="1">
        <v>1499.9678955078125</v>
      </c>
      <c r="Z62" s="1">
        <v>345.81011962890625</v>
      </c>
      <c r="AA62" s="1">
        <v>70.267967224121094</v>
      </c>
      <c r="AB62" s="1">
        <v>-1.2307724952697754</v>
      </c>
      <c r="AC62" s="1">
        <v>0.31681656837463379</v>
      </c>
      <c r="AD62" s="1">
        <v>0.66666668653488159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111215</v>
      </c>
      <c r="AK62">
        <f t="shared" si="66"/>
        <v>0.81621383666992176</v>
      </c>
      <c r="AL62">
        <f t="shared" si="67"/>
        <v>3.9196083980937921E-3</v>
      </c>
      <c r="AM62">
        <f t="shared" si="68"/>
        <v>293.16069831848142</v>
      </c>
      <c r="AN62">
        <f t="shared" si="69"/>
        <v>290.90547790527341</v>
      </c>
      <c r="AO62">
        <f t="shared" si="70"/>
        <v>239.99485791694678</v>
      </c>
      <c r="AP62">
        <f t="shared" si="71"/>
        <v>0.51208790780225621</v>
      </c>
      <c r="AQ62">
        <f t="shared" si="72"/>
        <v>2.3481681738187792</v>
      </c>
      <c r="AR62">
        <f t="shared" si="73"/>
        <v>33.417334620329193</v>
      </c>
      <c r="AS62">
        <f t="shared" si="74"/>
        <v>22.794443194242767</v>
      </c>
      <c r="AT62">
        <f t="shared" si="75"/>
        <v>18.883088111877441</v>
      </c>
      <c r="AU62">
        <f t="shared" si="76"/>
        <v>2.1891436530418291</v>
      </c>
      <c r="AV62">
        <f t="shared" si="77"/>
        <v>0.16816809893076201</v>
      </c>
      <c r="AW62">
        <f t="shared" si="78"/>
        <v>0.74644898655363801</v>
      </c>
      <c r="AX62">
        <f t="shared" si="79"/>
        <v>1.4426946664881912</v>
      </c>
      <c r="AY62">
        <f t="shared" si="80"/>
        <v>0.1060073999532132</v>
      </c>
      <c r="AZ62">
        <f t="shared" si="81"/>
        <v>17.785762812055143</v>
      </c>
      <c r="BA62">
        <f t="shared" si="82"/>
        <v>0.65943489350507223</v>
      </c>
      <c r="BB62">
        <f t="shared" si="83"/>
        <v>34.382746480024061</v>
      </c>
      <c r="BC62">
        <f t="shared" si="84"/>
        <v>377.84003851405788</v>
      </c>
      <c r="BD62">
        <f t="shared" si="85"/>
        <v>1.1473990932360088E-2</v>
      </c>
    </row>
    <row r="63" spans="1:56" x14ac:dyDescent="0.25">
      <c r="A63" s="1">
        <v>42</v>
      </c>
      <c r="B63" s="1" t="s">
        <v>102</v>
      </c>
      <c r="C63" s="1">
        <v>2552.4999988488853</v>
      </c>
      <c r="D63" s="1">
        <v>0</v>
      </c>
      <c r="E63">
        <f t="shared" si="58"/>
        <v>12.600298141708969</v>
      </c>
      <c r="F63">
        <f t="shared" si="59"/>
        <v>0.17876553014310237</v>
      </c>
      <c r="G63">
        <f t="shared" si="60"/>
        <v>253.21080702463405</v>
      </c>
      <c r="H63">
        <f t="shared" si="61"/>
        <v>3.9196024085855252</v>
      </c>
      <c r="I63">
        <f t="shared" si="62"/>
        <v>1.6016070891584107</v>
      </c>
      <c r="J63">
        <f t="shared" si="63"/>
        <v>20.01081657409668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17.756250381469727</v>
      </c>
      <c r="P63" s="1">
        <v>20.01081657409668</v>
      </c>
      <c r="Q63" s="1">
        <v>17.030250549316406</v>
      </c>
      <c r="R63" s="1">
        <v>401.12261962890625</v>
      </c>
      <c r="S63" s="1">
        <v>383.84185791015625</v>
      </c>
      <c r="T63" s="1">
        <v>5.8735837936401367</v>
      </c>
      <c r="U63" s="1">
        <v>10.624734878540039</v>
      </c>
      <c r="V63" s="1">
        <v>20.234172821044922</v>
      </c>
      <c r="W63" s="1">
        <v>36.60162353515625</v>
      </c>
      <c r="X63" s="1">
        <v>489.72860717773437</v>
      </c>
      <c r="Y63" s="1">
        <v>1500.03857421875</v>
      </c>
      <c r="Z63" s="1">
        <v>345.55429077148437</v>
      </c>
      <c r="AA63" s="1">
        <v>70.2679443359375</v>
      </c>
      <c r="AB63" s="1">
        <v>-1.2307724952697754</v>
      </c>
      <c r="AC63" s="1">
        <v>0.31681656837463379</v>
      </c>
      <c r="AD63" s="1">
        <v>0.66666668653488159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111215</v>
      </c>
      <c r="AK63">
        <f t="shared" si="66"/>
        <v>0.81621434529622383</v>
      </c>
      <c r="AL63">
        <f t="shared" si="67"/>
        <v>3.9196024085855251E-3</v>
      </c>
      <c r="AM63">
        <f t="shared" si="68"/>
        <v>293.16081657409666</v>
      </c>
      <c r="AN63">
        <f t="shared" si="69"/>
        <v>290.9062503814697</v>
      </c>
      <c r="AO63">
        <f t="shared" si="70"/>
        <v>240.00616651044402</v>
      </c>
      <c r="AP63">
        <f t="shared" si="71"/>
        <v>0.51230827727963346</v>
      </c>
      <c r="AQ63">
        <f t="shared" si="72"/>
        <v>2.3481853681877558</v>
      </c>
      <c r="AR63">
        <f t="shared" si="73"/>
        <v>33.417590202461795</v>
      </c>
      <c r="AS63">
        <f t="shared" si="74"/>
        <v>22.792855323921756</v>
      </c>
      <c r="AT63">
        <f t="shared" si="75"/>
        <v>18.883533477783203</v>
      </c>
      <c r="AU63">
        <f t="shared" si="76"/>
        <v>2.1892045494134584</v>
      </c>
      <c r="AV63">
        <f t="shared" si="77"/>
        <v>0.16817937693083929</v>
      </c>
      <c r="AW63">
        <f t="shared" si="78"/>
        <v>0.74657827902934515</v>
      </c>
      <c r="AX63">
        <f t="shared" si="79"/>
        <v>1.4426262703841133</v>
      </c>
      <c r="AY63">
        <f t="shared" si="80"/>
        <v>0.10601457025544715</v>
      </c>
      <c r="AZ63">
        <f t="shared" si="81"/>
        <v>17.792602893264796</v>
      </c>
      <c r="BA63">
        <f t="shared" si="82"/>
        <v>0.65967481609028089</v>
      </c>
      <c r="BB63">
        <f t="shared" si="83"/>
        <v>34.388025761924546</v>
      </c>
      <c r="BC63">
        <f t="shared" si="84"/>
        <v>377.85227963854237</v>
      </c>
      <c r="BD63">
        <f t="shared" si="85"/>
        <v>1.1467427893236928E-2</v>
      </c>
    </row>
    <row r="64" spans="1:56" x14ac:dyDescent="0.25">
      <c r="A64" s="1">
        <v>43</v>
      </c>
      <c r="B64" s="1" t="s">
        <v>102</v>
      </c>
      <c r="C64" s="1">
        <v>2552.9999988377094</v>
      </c>
      <c r="D64" s="1">
        <v>0</v>
      </c>
      <c r="E64">
        <f t="shared" si="58"/>
        <v>12.601368715016752</v>
      </c>
      <c r="F64">
        <f t="shared" si="59"/>
        <v>0.17874036999707096</v>
      </c>
      <c r="G64">
        <f t="shared" si="60"/>
        <v>253.12965861970474</v>
      </c>
      <c r="H64">
        <f t="shared" si="61"/>
        <v>3.9192491704030332</v>
      </c>
      <c r="I64">
        <f t="shared" si="62"/>
        <v>1.6016813143768276</v>
      </c>
      <c r="J64">
        <f t="shared" si="63"/>
        <v>20.011781692504883</v>
      </c>
      <c r="K64" s="1">
        <v>6</v>
      </c>
      <c r="L64">
        <f t="shared" si="64"/>
        <v>1.4200000166893005</v>
      </c>
      <c r="M64" s="1">
        <v>1</v>
      </c>
      <c r="N64">
        <f t="shared" si="65"/>
        <v>2.8400000333786011</v>
      </c>
      <c r="O64" s="1">
        <v>17.757013320922852</v>
      </c>
      <c r="P64" s="1">
        <v>20.011781692504883</v>
      </c>
      <c r="Q64" s="1">
        <v>17.029382705688477</v>
      </c>
      <c r="R64" s="1">
        <v>401.065185546875</v>
      </c>
      <c r="S64" s="1">
        <v>383.78463745117187</v>
      </c>
      <c r="T64" s="1">
        <v>5.8751974105834961</v>
      </c>
      <c r="U64" s="1">
        <v>10.625617980957031</v>
      </c>
      <c r="V64" s="1">
        <v>20.238864898681641</v>
      </c>
      <c r="W64" s="1">
        <v>36.603103637695313</v>
      </c>
      <c r="X64" s="1">
        <v>489.75933837890625</v>
      </c>
      <c r="Y64" s="1">
        <v>1500.04248046875</v>
      </c>
      <c r="Z64" s="1">
        <v>345.289794921875</v>
      </c>
      <c r="AA64" s="1">
        <v>70.268325805664063</v>
      </c>
      <c r="AB64" s="1">
        <v>-1.2307724952697754</v>
      </c>
      <c r="AC64" s="1">
        <v>0.31681656837463379</v>
      </c>
      <c r="AD64" s="1">
        <v>0.66666668653488159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111215</v>
      </c>
      <c r="AK64">
        <f t="shared" si="66"/>
        <v>0.81626556396484373</v>
      </c>
      <c r="AL64">
        <f t="shared" si="67"/>
        <v>3.9192491704030333E-3</v>
      </c>
      <c r="AM64">
        <f t="shared" si="68"/>
        <v>293.16178169250486</v>
      </c>
      <c r="AN64">
        <f t="shared" si="69"/>
        <v>290.90701332092283</v>
      </c>
      <c r="AO64">
        <f t="shared" si="70"/>
        <v>240.00679151043005</v>
      </c>
      <c r="AP64">
        <f t="shared" si="71"/>
        <v>0.51247242647522251</v>
      </c>
      <c r="AQ64">
        <f t="shared" si="72"/>
        <v>2.3483257005492386</v>
      </c>
      <c r="AR64">
        <f t="shared" si="73"/>
        <v>33.419405879169943</v>
      </c>
      <c r="AS64">
        <f t="shared" si="74"/>
        <v>22.793787898212912</v>
      </c>
      <c r="AT64">
        <f t="shared" si="75"/>
        <v>18.884397506713867</v>
      </c>
      <c r="AU64">
        <f t="shared" si="76"/>
        <v>2.1893226952181628</v>
      </c>
      <c r="AV64">
        <f t="shared" si="77"/>
        <v>0.16815710823962929</v>
      </c>
      <c r="AW64">
        <f t="shared" si="78"/>
        <v>0.74664438617241102</v>
      </c>
      <c r="AX64">
        <f t="shared" si="79"/>
        <v>1.4426783090457518</v>
      </c>
      <c r="AY64">
        <f t="shared" si="80"/>
        <v>0.10600041232357564</v>
      </c>
      <c r="AZ64">
        <f t="shared" si="81"/>
        <v>17.786997322965934</v>
      </c>
      <c r="BA64">
        <f t="shared" si="82"/>
        <v>0.65956172790243561</v>
      </c>
      <c r="BB64">
        <f t="shared" si="83"/>
        <v>34.388268705002446</v>
      </c>
      <c r="BC64">
        <f t="shared" si="84"/>
        <v>377.79455028028036</v>
      </c>
      <c r="BD64">
        <f t="shared" si="85"/>
        <v>1.1470235690306261E-2</v>
      </c>
    </row>
    <row r="65" spans="1:114" x14ac:dyDescent="0.25">
      <c r="A65" s="1">
        <v>44</v>
      </c>
      <c r="B65" s="1" t="s">
        <v>103</v>
      </c>
      <c r="C65" s="1">
        <v>2553.4999988265336</v>
      </c>
      <c r="D65" s="1">
        <v>0</v>
      </c>
      <c r="E65">
        <f t="shared" si="58"/>
        <v>12.586758234252796</v>
      </c>
      <c r="F65">
        <f t="shared" si="59"/>
        <v>0.17888920997512511</v>
      </c>
      <c r="G65">
        <f t="shared" si="60"/>
        <v>253.31066479184139</v>
      </c>
      <c r="H65">
        <f t="shared" si="61"/>
        <v>3.921424634108682</v>
      </c>
      <c r="I65">
        <f t="shared" si="62"/>
        <v>1.6013196498398279</v>
      </c>
      <c r="J65">
        <f t="shared" si="63"/>
        <v>20.010753631591797</v>
      </c>
      <c r="K65" s="1">
        <v>6</v>
      </c>
      <c r="L65">
        <f t="shared" si="64"/>
        <v>1.4200000166893005</v>
      </c>
      <c r="M65" s="1">
        <v>1</v>
      </c>
      <c r="N65">
        <f t="shared" si="65"/>
        <v>2.8400000333786011</v>
      </c>
      <c r="O65" s="1">
        <v>17.757514953613281</v>
      </c>
      <c r="P65" s="1">
        <v>20.010753631591797</v>
      </c>
      <c r="Q65" s="1">
        <v>17.029150009155273</v>
      </c>
      <c r="R65" s="1">
        <v>400.995849609375</v>
      </c>
      <c r="S65" s="1">
        <v>383.73370361328125</v>
      </c>
      <c r="T65" s="1">
        <v>5.8759183883666992</v>
      </c>
      <c r="U65" s="1">
        <v>10.628608703613281</v>
      </c>
      <c r="V65" s="1">
        <v>20.240766525268555</v>
      </c>
      <c r="W65" s="1">
        <v>36.612350463867188</v>
      </c>
      <c r="X65" s="1">
        <v>489.79568481445312</v>
      </c>
      <c r="Y65" s="1">
        <v>1500.0599365234375</v>
      </c>
      <c r="Z65" s="1">
        <v>345.02801513671875</v>
      </c>
      <c r="AA65" s="1">
        <v>70.268516540527344</v>
      </c>
      <c r="AB65" s="1">
        <v>-1.2307724952697754</v>
      </c>
      <c r="AC65" s="1">
        <v>0.31681656837463379</v>
      </c>
      <c r="AD65" s="1">
        <v>0.66666668653488159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111215</v>
      </c>
      <c r="AK65">
        <f t="shared" si="66"/>
        <v>0.81632614135742176</v>
      </c>
      <c r="AL65">
        <f t="shared" si="67"/>
        <v>3.921424634108682E-3</v>
      </c>
      <c r="AM65">
        <f t="shared" si="68"/>
        <v>293.16075363159177</v>
      </c>
      <c r="AN65">
        <f t="shared" si="69"/>
        <v>290.90751495361326</v>
      </c>
      <c r="AO65">
        <f t="shared" si="70"/>
        <v>240.00958447911762</v>
      </c>
      <c r="AP65">
        <f t="shared" si="71"/>
        <v>0.51155880167934609</v>
      </c>
      <c r="AQ65">
        <f t="shared" si="72"/>
        <v>2.3481762163324706</v>
      </c>
      <c r="AR65">
        <f t="shared" si="73"/>
        <v>33.417187838000835</v>
      </c>
      <c r="AS65">
        <f t="shared" si="74"/>
        <v>22.788579134387554</v>
      </c>
      <c r="AT65">
        <f t="shared" si="75"/>
        <v>18.884134292602539</v>
      </c>
      <c r="AU65">
        <f t="shared" si="76"/>
        <v>2.1892867031888756</v>
      </c>
      <c r="AV65">
        <f t="shared" si="77"/>
        <v>0.16828883782964896</v>
      </c>
      <c r="AW65">
        <f t="shared" si="78"/>
        <v>0.74685656649264276</v>
      </c>
      <c r="AX65">
        <f t="shared" si="79"/>
        <v>1.4424301366962329</v>
      </c>
      <c r="AY65">
        <f t="shared" si="80"/>
        <v>0.10608416349535632</v>
      </c>
      <c r="AZ65">
        <f t="shared" si="81"/>
        <v>17.799764638817482</v>
      </c>
      <c r="BA65">
        <f t="shared" si="82"/>
        <v>0.6601209703673111</v>
      </c>
      <c r="BB65">
        <f t="shared" si="83"/>
        <v>34.402116563748649</v>
      </c>
      <c r="BC65">
        <f t="shared" si="84"/>
        <v>377.75056156520645</v>
      </c>
      <c r="BD65">
        <f t="shared" si="85"/>
        <v>1.1462884982627417E-2</v>
      </c>
    </row>
    <row r="66" spans="1:114" x14ac:dyDescent="0.25">
      <c r="A66" s="1">
        <v>45</v>
      </c>
      <c r="B66" s="1" t="s">
        <v>103</v>
      </c>
      <c r="C66" s="1">
        <v>2553.9999988153577</v>
      </c>
      <c r="D66" s="1">
        <v>0</v>
      </c>
      <c r="E66">
        <f t="shared" si="58"/>
        <v>12.571728078103645</v>
      </c>
      <c r="F66">
        <f t="shared" si="59"/>
        <v>0.17887036036885315</v>
      </c>
      <c r="G66">
        <f t="shared" si="60"/>
        <v>253.3862548983962</v>
      </c>
      <c r="H66">
        <f t="shared" si="61"/>
        <v>3.921104674515635</v>
      </c>
      <c r="I66">
        <f t="shared" si="62"/>
        <v>1.6013474639951331</v>
      </c>
      <c r="J66">
        <f t="shared" si="63"/>
        <v>20.01140022277832</v>
      </c>
      <c r="K66" s="1">
        <v>6</v>
      </c>
      <c r="L66">
        <f t="shared" si="64"/>
        <v>1.4200000166893005</v>
      </c>
      <c r="M66" s="1">
        <v>1</v>
      </c>
      <c r="N66">
        <f t="shared" si="65"/>
        <v>2.8400000333786011</v>
      </c>
      <c r="O66" s="1">
        <v>17.757854461669922</v>
      </c>
      <c r="P66" s="1">
        <v>20.01140022277832</v>
      </c>
      <c r="Q66" s="1">
        <v>17.028976440429687</v>
      </c>
      <c r="R66" s="1">
        <v>400.92330932617187</v>
      </c>
      <c r="S66" s="1">
        <v>383.68008422851562</v>
      </c>
      <c r="T66" s="1">
        <v>5.8772702217102051</v>
      </c>
      <c r="U66" s="1">
        <v>10.62954044342041</v>
      </c>
      <c r="V66" s="1">
        <v>20.245010375976562</v>
      </c>
      <c r="W66" s="1">
        <v>36.614814758300781</v>
      </c>
      <c r="X66" s="1">
        <v>489.79855346679687</v>
      </c>
      <c r="Y66" s="1">
        <v>1499.9918212890625</v>
      </c>
      <c r="Z66" s="1">
        <v>344.8321533203125</v>
      </c>
      <c r="AA66" s="1">
        <v>70.268585205078125</v>
      </c>
      <c r="AB66" s="1">
        <v>-1.2307724952697754</v>
      </c>
      <c r="AC66" s="1">
        <v>0.31681656837463379</v>
      </c>
      <c r="AD66" s="1">
        <v>0.66666668653488159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111215</v>
      </c>
      <c r="AK66">
        <f t="shared" si="66"/>
        <v>0.81633092244466132</v>
      </c>
      <c r="AL66">
        <f t="shared" si="67"/>
        <v>3.9211046745156351E-3</v>
      </c>
      <c r="AM66">
        <f t="shared" si="68"/>
        <v>293.1614002227783</v>
      </c>
      <c r="AN66">
        <f t="shared" si="69"/>
        <v>290.9078544616699</v>
      </c>
      <c r="AO66">
        <f t="shared" si="70"/>
        <v>239.99868604186122</v>
      </c>
      <c r="AP66">
        <f t="shared" si="71"/>
        <v>0.51155589915478494</v>
      </c>
      <c r="AQ66">
        <f t="shared" si="72"/>
        <v>2.348270232334444</v>
      </c>
      <c r="AR66">
        <f t="shared" si="73"/>
        <v>33.418493135745393</v>
      </c>
      <c r="AS66">
        <f t="shared" si="74"/>
        <v>22.788952692324983</v>
      </c>
      <c r="AT66">
        <f t="shared" si="75"/>
        <v>18.884627342224121</v>
      </c>
      <c r="AU66">
        <f t="shared" si="76"/>
        <v>2.1893541234651206</v>
      </c>
      <c r="AV66">
        <f t="shared" si="77"/>
        <v>0.1682721558600577</v>
      </c>
      <c r="AW66">
        <f t="shared" si="78"/>
        <v>0.74692276833931104</v>
      </c>
      <c r="AX66">
        <f t="shared" si="79"/>
        <v>1.4424313551258097</v>
      </c>
      <c r="AY66">
        <f t="shared" si="80"/>
        <v>0.1060735573535893</v>
      </c>
      <c r="AZ66">
        <f t="shared" si="81"/>
        <v>17.805093642123598</v>
      </c>
      <c r="BA66">
        <f t="shared" si="82"/>
        <v>0.6604102358033318</v>
      </c>
      <c r="BB66">
        <f t="shared" si="83"/>
        <v>34.403118898019422</v>
      </c>
      <c r="BC66">
        <f t="shared" si="84"/>
        <v>377.70408679683624</v>
      </c>
      <c r="BD66">
        <f t="shared" si="85"/>
        <v>1.145093926551053E-2</v>
      </c>
      <c r="BE66">
        <f>AVERAGE(E52:E66)</f>
        <v>12.665391767039296</v>
      </c>
      <c r="BF66">
        <f>AVERAGE(O52:O66)</f>
        <v>17.753499730428061</v>
      </c>
      <c r="BG66">
        <f>AVERAGE(P52:P66)</f>
        <v>20.009065755208333</v>
      </c>
      <c r="BH66" t="e">
        <f>AVERAGE(B52:B66)</f>
        <v>#DIV/0!</v>
      </c>
      <c r="BI66">
        <f t="shared" ref="BI66:DJ66" si="86">AVERAGE(C52:C66)</f>
        <v>2550.5333322261772</v>
      </c>
      <c r="BJ66">
        <f t="shared" si="86"/>
        <v>0</v>
      </c>
      <c r="BK66">
        <f t="shared" si="86"/>
        <v>12.665391767039296</v>
      </c>
      <c r="BL66">
        <f t="shared" si="86"/>
        <v>0.17888406612662164</v>
      </c>
      <c r="BM66">
        <f t="shared" si="86"/>
        <v>252.5426067034187</v>
      </c>
      <c r="BN66">
        <f t="shared" si="86"/>
        <v>3.9225945514777161</v>
      </c>
      <c r="BO66">
        <f t="shared" si="86"/>
        <v>1.6018432816728647</v>
      </c>
      <c r="BP66">
        <f t="shared" si="86"/>
        <v>20.009065755208333</v>
      </c>
      <c r="BQ66">
        <f t="shared" si="86"/>
        <v>6</v>
      </c>
      <c r="BR66">
        <f t="shared" si="86"/>
        <v>1.4200000166893005</v>
      </c>
      <c r="BS66">
        <f t="shared" si="86"/>
        <v>1</v>
      </c>
      <c r="BT66">
        <f t="shared" si="86"/>
        <v>2.8400000333786011</v>
      </c>
      <c r="BU66">
        <f t="shared" si="86"/>
        <v>17.753499730428061</v>
      </c>
      <c r="BV66">
        <f t="shared" si="86"/>
        <v>20.009065755208333</v>
      </c>
      <c r="BW66">
        <f t="shared" si="86"/>
        <v>17.029576365152995</v>
      </c>
      <c r="BX66">
        <f t="shared" si="86"/>
        <v>401.05851643880209</v>
      </c>
      <c r="BY66">
        <f t="shared" si="86"/>
        <v>383.69869384765627</v>
      </c>
      <c r="BZ66">
        <f t="shared" si="86"/>
        <v>5.863298575083415</v>
      </c>
      <c r="CA66">
        <f t="shared" si="86"/>
        <v>10.617725435892741</v>
      </c>
      <c r="CB66">
        <f t="shared" si="86"/>
        <v>20.20228411356608</v>
      </c>
      <c r="CC66">
        <f t="shared" si="86"/>
        <v>36.583902231852214</v>
      </c>
      <c r="CD66">
        <f t="shared" si="86"/>
        <v>489.76822509765623</v>
      </c>
      <c r="CE66">
        <f t="shared" si="86"/>
        <v>1499.9984456380209</v>
      </c>
      <c r="CF66">
        <f t="shared" si="86"/>
        <v>346.4449462890625</v>
      </c>
      <c r="CG66">
        <f t="shared" si="86"/>
        <v>70.268114725748703</v>
      </c>
      <c r="CH66">
        <f t="shared" si="86"/>
        <v>-1.2307724952697754</v>
      </c>
      <c r="CI66">
        <f t="shared" si="86"/>
        <v>0.31681656837463379</v>
      </c>
      <c r="CJ66">
        <f t="shared" si="86"/>
        <v>0.80000001192092896</v>
      </c>
      <c r="CK66">
        <f t="shared" si="86"/>
        <v>-0.21956524252891541</v>
      </c>
      <c r="CL66">
        <f t="shared" si="86"/>
        <v>2.737391471862793</v>
      </c>
      <c r="CM66">
        <f t="shared" si="86"/>
        <v>1</v>
      </c>
      <c r="CN66">
        <f t="shared" si="86"/>
        <v>0</v>
      </c>
      <c r="CO66">
        <f t="shared" si="86"/>
        <v>0.15999999642372131</v>
      </c>
      <c r="CP66">
        <f t="shared" si="86"/>
        <v>111215</v>
      </c>
      <c r="CQ66">
        <f t="shared" si="86"/>
        <v>0.81628037516276042</v>
      </c>
      <c r="CR66">
        <f t="shared" si="86"/>
        <v>3.9225945514777157E-3</v>
      </c>
      <c r="CS66">
        <f t="shared" si="86"/>
        <v>293.15906575520836</v>
      </c>
      <c r="CT66">
        <f t="shared" si="86"/>
        <v>290.90349973042811</v>
      </c>
      <c r="CU66">
        <f t="shared" si="86"/>
        <v>239.99974593767087</v>
      </c>
      <c r="CV66">
        <f t="shared" si="86"/>
        <v>0.51053779385873765</v>
      </c>
      <c r="CW66">
        <f t="shared" si="86"/>
        <v>2.3479308311331617</v>
      </c>
      <c r="CX66">
        <f t="shared" si="86"/>
        <v>33.413886804926229</v>
      </c>
      <c r="CY66">
        <f t="shared" si="86"/>
        <v>22.796161369033484</v>
      </c>
      <c r="CZ66">
        <f t="shared" si="86"/>
        <v>18.881282742818197</v>
      </c>
      <c r="DA66">
        <f t="shared" si="86"/>
        <v>2.1888968357676371</v>
      </c>
      <c r="DB66">
        <f t="shared" si="86"/>
        <v>0.16828427802636237</v>
      </c>
      <c r="DC66">
        <f t="shared" si="86"/>
        <v>0.74608754946029665</v>
      </c>
      <c r="DD66">
        <f t="shared" si="86"/>
        <v>1.4428092863073405</v>
      </c>
      <c r="DE66">
        <f t="shared" si="86"/>
        <v>0.10608126509051218</v>
      </c>
      <c r="DF66">
        <f t="shared" si="86"/>
        <v>17.745692801318064</v>
      </c>
      <c r="DG66">
        <f t="shared" si="86"/>
        <v>0.6581790011871882</v>
      </c>
      <c r="DH66">
        <f t="shared" si="86"/>
        <v>34.374170860136104</v>
      </c>
      <c r="DI66">
        <f t="shared" si="86"/>
        <v>377.67817318408356</v>
      </c>
      <c r="DJ66">
        <f t="shared" si="86"/>
        <v>1.1527346847763692E-2</v>
      </c>
    </row>
    <row r="67" spans="1:114" x14ac:dyDescent="0.25">
      <c r="A67" s="1" t="s">
        <v>9</v>
      </c>
      <c r="B67" s="1" t="s">
        <v>104</v>
      </c>
    </row>
    <row r="68" spans="1:114" x14ac:dyDescent="0.25">
      <c r="A68" s="1" t="s">
        <v>9</v>
      </c>
      <c r="B68" s="1" t="s">
        <v>105</v>
      </c>
    </row>
    <row r="69" spans="1:114" x14ac:dyDescent="0.25">
      <c r="A69" s="1">
        <v>46</v>
      </c>
      <c r="B69" s="1" t="s">
        <v>106</v>
      </c>
      <c r="C69" s="1">
        <v>2859.9999985918403</v>
      </c>
      <c r="D69" s="1">
        <v>0</v>
      </c>
      <c r="E69">
        <f t="shared" ref="E69:E83" si="87">(R69-S69*(1000-T69)/(1000-U69))*AK69</f>
        <v>12.963306932633833</v>
      </c>
      <c r="F69">
        <f t="shared" ref="F69:F83" si="88">IF(AV69&lt;&gt;0,1/(1/AV69-1/N69),0)</f>
        <v>0.17416763876521674</v>
      </c>
      <c r="G69">
        <f t="shared" ref="G69:G83" si="89">((AY69-AL69/2)*S69-E69)/(AY69+AL69/2)</f>
        <v>242.2904918594443</v>
      </c>
      <c r="H69">
        <f t="shared" ref="H69:H83" si="90">AL69*1000</f>
        <v>4.7695441477600964</v>
      </c>
      <c r="I69">
        <f t="shared" ref="I69:I83" si="91">(AQ69-AW69)</f>
        <v>1.985242766937203</v>
      </c>
      <c r="J69">
        <f t="shared" ref="J69:J83" si="92">(P69+AP69*D69)</f>
        <v>23.782865524291992</v>
      </c>
      <c r="K69" s="1">
        <v>6</v>
      </c>
      <c r="L69">
        <f t="shared" ref="L69:L83" si="93">(K69*AE69+AF69)</f>
        <v>1.4200000166893005</v>
      </c>
      <c r="M69" s="1">
        <v>1</v>
      </c>
      <c r="N69">
        <f t="shared" ref="N69:N83" si="94">L69*(M69+1)*(M69+1)/(M69*M69+1)</f>
        <v>2.8400000333786011</v>
      </c>
      <c r="O69" s="1">
        <v>22.450920104980469</v>
      </c>
      <c r="P69" s="1">
        <v>23.782865524291992</v>
      </c>
      <c r="Q69" s="1">
        <v>22.102964401245117</v>
      </c>
      <c r="R69" s="1">
        <v>400.11846923828125</v>
      </c>
      <c r="S69" s="1">
        <v>382.02767944335937</v>
      </c>
      <c r="T69" s="1">
        <v>8.0615901947021484</v>
      </c>
      <c r="U69" s="1">
        <v>13.816768646240234</v>
      </c>
      <c r="V69" s="1">
        <v>20.770217895507812</v>
      </c>
      <c r="W69" s="1">
        <v>35.598098754882812</v>
      </c>
      <c r="X69" s="1">
        <v>490.37344360351562</v>
      </c>
      <c r="Y69" s="1">
        <v>1500.0562744140625</v>
      </c>
      <c r="Z69" s="1">
        <v>120.57681274414062</v>
      </c>
      <c r="AA69" s="1">
        <v>70.268928527832031</v>
      </c>
      <c r="AB69" s="1">
        <v>-1.4706711769104004</v>
      </c>
      <c r="AC69" s="1">
        <v>0.29701066017150879</v>
      </c>
      <c r="AD69" s="1">
        <v>0.66666668653488159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111215</v>
      </c>
      <c r="AK69">
        <f t="shared" ref="AK69:AK83" si="95">X69*0.000001/(K69*0.0001)</f>
        <v>0.81728907267252593</v>
      </c>
      <c r="AL69">
        <f t="shared" ref="AL69:AL83" si="96">(U69-T69)/(1000-U69)*AK69</f>
        <v>4.7695441477600964E-3</v>
      </c>
      <c r="AM69">
        <f t="shared" ref="AM69:AM83" si="97">(P69+273.15)</f>
        <v>296.93286552429197</v>
      </c>
      <c r="AN69">
        <f t="shared" ref="AN69:AN83" si="98">(O69+273.15)</f>
        <v>295.60092010498045</v>
      </c>
      <c r="AO69">
        <f t="shared" ref="AO69:AO83" si="99">(Y69*AG69+Z69*AH69)*AI69</f>
        <v>240.00899854163072</v>
      </c>
      <c r="AP69">
        <f t="shared" ref="AP69:AP83" si="100">((AO69+0.00000010773*(AN69^4-AM69^4))-AL69*44100)/(L69*51.4+0.00000043092*AM69^3)</f>
        <v>0.17499074723752739</v>
      </c>
      <c r="AQ69">
        <f t="shared" ref="AQ69:AQ83" si="101">0.61365*EXP(17.502*J69/(240.97+J69))</f>
        <v>2.9561322954254488</v>
      </c>
      <c r="AR69">
        <f t="shared" ref="AR69:AR83" si="102">AQ69*1000/AA69</f>
        <v>42.068839775386465</v>
      </c>
      <c r="AS69">
        <f t="shared" ref="AS69:AS83" si="103">(AR69-U69)</f>
        <v>28.252071129146231</v>
      </c>
      <c r="AT69">
        <f t="shared" ref="AT69:AT83" si="104">IF(D69,P69,(O69+P69)/2)</f>
        <v>23.11689281463623</v>
      </c>
      <c r="AU69">
        <f t="shared" ref="AU69:AU83" si="105">0.61365*EXP(17.502*AT69/(240.97+AT69))</f>
        <v>2.8397332334186238</v>
      </c>
      <c r="AV69">
        <f t="shared" ref="AV69:AV83" si="106">IF(AS69&lt;&gt;0,(1000-(AR69+U69)/2)/AS69*AL69,0)</f>
        <v>0.16410371077826577</v>
      </c>
      <c r="AW69">
        <f t="shared" ref="AW69:AW83" si="107">U69*AA69/1000</f>
        <v>0.97088952848824561</v>
      </c>
      <c r="AX69">
        <f t="shared" ref="AX69:AX83" si="108">(AU69-AW69)</f>
        <v>1.8688437049303781</v>
      </c>
      <c r="AY69">
        <f t="shared" ref="AY69:AY83" si="109">1/(1.6/F69+1.37/N69)</f>
        <v>0.1034238896792867</v>
      </c>
      <c r="AZ69">
        <f t="shared" ref="AZ69:AZ83" si="110">G69*AA69*0.001</f>
        <v>17.025493255444559</v>
      </c>
      <c r="BA69">
        <f t="shared" ref="BA69:BA83" si="111">G69/S69</f>
        <v>0.63422234800493571</v>
      </c>
      <c r="BB69">
        <f t="shared" ref="BB69:BB83" si="112">(1-AL69*AA69/AQ69/F69)*100</f>
        <v>34.904813693023804</v>
      </c>
      <c r="BC69">
        <f t="shared" ref="BC69:BC83" si="113">(S69-E69/(N69/1.35))</f>
        <v>375.86554417808748</v>
      </c>
      <c r="BD69">
        <f t="shared" ref="BD69:BD83" si="114">E69*BB69/100/BC69</f>
        <v>1.2038395653385004E-2</v>
      </c>
    </row>
    <row r="70" spans="1:114" x14ac:dyDescent="0.25">
      <c r="A70" s="1">
        <v>47</v>
      </c>
      <c r="B70" s="1" t="s">
        <v>107</v>
      </c>
      <c r="C70" s="1">
        <v>2859.9999985918403</v>
      </c>
      <c r="D70" s="1">
        <v>0</v>
      </c>
      <c r="E70">
        <f t="shared" si="87"/>
        <v>12.963306932633833</v>
      </c>
      <c r="F70">
        <f t="shared" si="88"/>
        <v>0.17416763876521674</v>
      </c>
      <c r="G70">
        <f t="shared" si="89"/>
        <v>242.2904918594443</v>
      </c>
      <c r="H70">
        <f t="shared" si="90"/>
        <v>4.7695441477600964</v>
      </c>
      <c r="I70">
        <f t="shared" si="91"/>
        <v>1.985242766937203</v>
      </c>
      <c r="J70">
        <f t="shared" si="92"/>
        <v>23.782865524291992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22.450920104980469</v>
      </c>
      <c r="P70" s="1">
        <v>23.782865524291992</v>
      </c>
      <c r="Q70" s="1">
        <v>22.102964401245117</v>
      </c>
      <c r="R70" s="1">
        <v>400.11846923828125</v>
      </c>
      <c r="S70" s="1">
        <v>382.02767944335937</v>
      </c>
      <c r="T70" s="1">
        <v>8.0615901947021484</v>
      </c>
      <c r="U70" s="1">
        <v>13.816768646240234</v>
      </c>
      <c r="V70" s="1">
        <v>20.770217895507812</v>
      </c>
      <c r="W70" s="1">
        <v>35.598098754882812</v>
      </c>
      <c r="X70" s="1">
        <v>490.37344360351562</v>
      </c>
      <c r="Y70" s="1">
        <v>1500.0562744140625</v>
      </c>
      <c r="Z70" s="1">
        <v>120.57681274414062</v>
      </c>
      <c r="AA70" s="1">
        <v>70.268928527832031</v>
      </c>
      <c r="AB70" s="1">
        <v>-1.4706711769104004</v>
      </c>
      <c r="AC70" s="1">
        <v>0.29701066017150879</v>
      </c>
      <c r="AD70" s="1">
        <v>0.66666668653488159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111215</v>
      </c>
      <c r="AK70">
        <f t="shared" si="95"/>
        <v>0.81728907267252593</v>
      </c>
      <c r="AL70">
        <f t="shared" si="96"/>
        <v>4.7695441477600964E-3</v>
      </c>
      <c r="AM70">
        <f t="shared" si="97"/>
        <v>296.93286552429197</v>
      </c>
      <c r="AN70">
        <f t="shared" si="98"/>
        <v>295.60092010498045</v>
      </c>
      <c r="AO70">
        <f t="shared" si="99"/>
        <v>240.00899854163072</v>
      </c>
      <c r="AP70">
        <f t="shared" si="100"/>
        <v>0.17499074723752739</v>
      </c>
      <c r="AQ70">
        <f t="shared" si="101"/>
        <v>2.9561322954254488</v>
      </c>
      <c r="AR70">
        <f t="shared" si="102"/>
        <v>42.068839775386465</v>
      </c>
      <c r="AS70">
        <f t="shared" si="103"/>
        <v>28.252071129146231</v>
      </c>
      <c r="AT70">
        <f t="shared" si="104"/>
        <v>23.11689281463623</v>
      </c>
      <c r="AU70">
        <f t="shared" si="105"/>
        <v>2.8397332334186238</v>
      </c>
      <c r="AV70">
        <f t="shared" si="106"/>
        <v>0.16410371077826577</v>
      </c>
      <c r="AW70">
        <f t="shared" si="107"/>
        <v>0.97088952848824561</v>
      </c>
      <c r="AX70">
        <f t="shared" si="108"/>
        <v>1.8688437049303781</v>
      </c>
      <c r="AY70">
        <f t="shared" si="109"/>
        <v>0.1034238896792867</v>
      </c>
      <c r="AZ70">
        <f t="shared" si="110"/>
        <v>17.025493255444559</v>
      </c>
      <c r="BA70">
        <f t="shared" si="111"/>
        <v>0.63422234800493571</v>
      </c>
      <c r="BB70">
        <f t="shared" si="112"/>
        <v>34.904813693023804</v>
      </c>
      <c r="BC70">
        <f t="shared" si="113"/>
        <v>375.86554417808748</v>
      </c>
      <c r="BD70">
        <f t="shared" si="114"/>
        <v>1.2038395653385004E-2</v>
      </c>
    </row>
    <row r="71" spans="1:114" x14ac:dyDescent="0.25">
      <c r="A71" s="1">
        <v>48</v>
      </c>
      <c r="B71" s="1" t="s">
        <v>107</v>
      </c>
      <c r="C71" s="1">
        <v>2860.4999985806644</v>
      </c>
      <c r="D71" s="1">
        <v>0</v>
      </c>
      <c r="E71">
        <f t="shared" si="87"/>
        <v>12.926894791561049</v>
      </c>
      <c r="F71">
        <f t="shared" si="88"/>
        <v>0.1740178179393016</v>
      </c>
      <c r="G71">
        <f t="shared" si="89"/>
        <v>242.62374417198188</v>
      </c>
      <c r="H71">
        <f t="shared" si="90"/>
        <v>4.7668493955479994</v>
      </c>
      <c r="I71">
        <f t="shared" si="91"/>
        <v>1.985730514003893</v>
      </c>
      <c r="J71">
        <f t="shared" si="92"/>
        <v>23.784948348999023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22.452268600463867</v>
      </c>
      <c r="P71" s="1">
        <v>23.784948348999023</v>
      </c>
      <c r="Q71" s="1">
        <v>22.102775573730469</v>
      </c>
      <c r="R71" s="1">
        <v>400.1712646484375</v>
      </c>
      <c r="S71" s="1">
        <v>382.12466430664062</v>
      </c>
      <c r="T71" s="1">
        <v>8.0628023147583008</v>
      </c>
      <c r="U71" s="1">
        <v>13.815075874328613</v>
      </c>
      <c r="V71" s="1">
        <v>20.771673202514648</v>
      </c>
      <c r="W71" s="1">
        <v>35.59088134765625</v>
      </c>
      <c r="X71" s="1">
        <v>490.3447265625</v>
      </c>
      <c r="Y71" s="1">
        <v>1499.9698486328125</v>
      </c>
      <c r="Z71" s="1">
        <v>115.48909759521484</v>
      </c>
      <c r="AA71" s="1">
        <v>70.269050598144531</v>
      </c>
      <c r="AB71" s="1">
        <v>-1.4706711769104004</v>
      </c>
      <c r="AC71" s="1">
        <v>0.29701066017150879</v>
      </c>
      <c r="AD71" s="1">
        <v>0.66666668653488159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111215</v>
      </c>
      <c r="AK71">
        <f t="shared" si="95"/>
        <v>0.81724121093750002</v>
      </c>
      <c r="AL71">
        <f t="shared" si="96"/>
        <v>4.766849395547999E-3</v>
      </c>
      <c r="AM71">
        <f t="shared" si="97"/>
        <v>296.934948348999</v>
      </c>
      <c r="AN71">
        <f t="shared" si="98"/>
        <v>295.60226860046384</v>
      </c>
      <c r="AO71">
        <f t="shared" si="99"/>
        <v>239.9951704169398</v>
      </c>
      <c r="AP71">
        <f t="shared" si="100"/>
        <v>0.17613564686038097</v>
      </c>
      <c r="AQ71">
        <f t="shared" si="101"/>
        <v>2.9565027796342962</v>
      </c>
      <c r="AR71">
        <f t="shared" si="102"/>
        <v>42.07403906083745</v>
      </c>
      <c r="AS71">
        <f t="shared" si="103"/>
        <v>28.258963186508836</v>
      </c>
      <c r="AT71">
        <f t="shared" si="104"/>
        <v>23.118608474731445</v>
      </c>
      <c r="AU71">
        <f t="shared" si="105"/>
        <v>2.8400278691848726</v>
      </c>
      <c r="AV71">
        <f t="shared" si="106"/>
        <v>0.16397069730027991</v>
      </c>
      <c r="AW71">
        <f t="shared" si="107"/>
        <v>0.97077226563040309</v>
      </c>
      <c r="AX71">
        <f t="shared" si="108"/>
        <v>1.8692556035544694</v>
      </c>
      <c r="AY71">
        <f t="shared" si="109"/>
        <v>0.10333935836629929</v>
      </c>
      <c r="AZ71">
        <f t="shared" si="110"/>
        <v>17.048940155532268</v>
      </c>
      <c r="BA71">
        <f t="shared" si="111"/>
        <v>0.63493348332335198</v>
      </c>
      <c r="BB71">
        <f t="shared" si="112"/>
        <v>34.89362631132088</v>
      </c>
      <c r="BC71">
        <f t="shared" si="113"/>
        <v>375.97983762935132</v>
      </c>
      <c r="BD71">
        <f t="shared" si="114"/>
        <v>1.1997085776369792E-2</v>
      </c>
    </row>
    <row r="72" spans="1:114" x14ac:dyDescent="0.25">
      <c r="A72" s="1">
        <v>49</v>
      </c>
      <c r="B72" s="1" t="s">
        <v>108</v>
      </c>
      <c r="C72" s="1">
        <v>2860.9999985694885</v>
      </c>
      <c r="D72" s="1">
        <v>0</v>
      </c>
      <c r="E72">
        <f t="shared" si="87"/>
        <v>12.812750278337401</v>
      </c>
      <c r="F72">
        <f t="shared" si="88"/>
        <v>0.17394814786400417</v>
      </c>
      <c r="G72">
        <f t="shared" si="89"/>
        <v>243.74057622077709</v>
      </c>
      <c r="H72">
        <f t="shared" si="90"/>
        <v>4.7652796502971855</v>
      </c>
      <c r="I72">
        <f t="shared" si="91"/>
        <v>1.985823349257942</v>
      </c>
      <c r="J72">
        <f t="shared" si="92"/>
        <v>23.785333633422852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22.453554153442383</v>
      </c>
      <c r="P72" s="1">
        <v>23.785333633422852</v>
      </c>
      <c r="Q72" s="1">
        <v>22.102705001831055</v>
      </c>
      <c r="R72" s="1">
        <v>400.1197509765625</v>
      </c>
      <c r="S72" s="1">
        <v>382.212646484375</v>
      </c>
      <c r="T72" s="1">
        <v>8.0642337799072266</v>
      </c>
      <c r="U72" s="1">
        <v>13.814742088317871</v>
      </c>
      <c r="V72" s="1">
        <v>20.773719787597656</v>
      </c>
      <c r="W72" s="1">
        <v>35.587207794189453</v>
      </c>
      <c r="X72" s="1">
        <v>490.33389282226562</v>
      </c>
      <c r="Y72" s="1">
        <v>1499.9427490234375</v>
      </c>
      <c r="Z72" s="1">
        <v>111.41310882568359</v>
      </c>
      <c r="AA72" s="1">
        <v>70.268989562988281</v>
      </c>
      <c r="AB72" s="1">
        <v>-1.4706711769104004</v>
      </c>
      <c r="AC72" s="1">
        <v>0.29701066017150879</v>
      </c>
      <c r="AD72" s="1">
        <v>0.66666668653488159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111215</v>
      </c>
      <c r="AK72">
        <f t="shared" si="95"/>
        <v>0.81722315470377593</v>
      </c>
      <c r="AL72">
        <f t="shared" si="96"/>
        <v>4.7652796502971858E-3</v>
      </c>
      <c r="AM72">
        <f t="shared" si="97"/>
        <v>296.93533363342283</v>
      </c>
      <c r="AN72">
        <f t="shared" si="98"/>
        <v>295.60355415344236</v>
      </c>
      <c r="AO72">
        <f t="shared" si="99"/>
        <v>239.99083447953672</v>
      </c>
      <c r="AP72">
        <f t="shared" si="100"/>
        <v>0.17702379877671176</v>
      </c>
      <c r="AQ72">
        <f t="shared" si="101"/>
        <v>2.9565713168773256</v>
      </c>
      <c r="AR72">
        <f t="shared" si="102"/>
        <v>42.075050961521086</v>
      </c>
      <c r="AS72">
        <f t="shared" si="103"/>
        <v>28.260308873203215</v>
      </c>
      <c r="AT72">
        <f t="shared" si="104"/>
        <v>23.119443893432617</v>
      </c>
      <c r="AU72">
        <f t="shared" si="105"/>
        <v>2.8401713479769146</v>
      </c>
      <c r="AV72">
        <f t="shared" si="106"/>
        <v>0.16390883851766944</v>
      </c>
      <c r="AW72">
        <f t="shared" si="107"/>
        <v>0.97074796761938342</v>
      </c>
      <c r="AX72">
        <f t="shared" si="108"/>
        <v>1.8694233803575311</v>
      </c>
      <c r="AY72">
        <f t="shared" si="109"/>
        <v>0.10330004692069039</v>
      </c>
      <c r="AZ72">
        <f t="shared" si="110"/>
        <v>17.127404006534537</v>
      </c>
      <c r="BA72">
        <f t="shared" si="111"/>
        <v>0.6377093444257379</v>
      </c>
      <c r="BB72">
        <f t="shared" si="112"/>
        <v>34.890564096548239</v>
      </c>
      <c r="BC72">
        <f t="shared" si="113"/>
        <v>376.12207864195921</v>
      </c>
      <c r="BD72">
        <f t="shared" si="114"/>
        <v>1.1885611353992083E-2</v>
      </c>
    </row>
    <row r="73" spans="1:114" x14ac:dyDescent="0.25">
      <c r="A73" s="1">
        <v>50</v>
      </c>
      <c r="B73" s="1" t="s">
        <v>108</v>
      </c>
      <c r="C73" s="1">
        <v>2861.4999985583127</v>
      </c>
      <c r="D73" s="1">
        <v>0</v>
      </c>
      <c r="E73">
        <f t="shared" si="87"/>
        <v>12.75905155883104</v>
      </c>
      <c r="F73">
        <f t="shared" si="88"/>
        <v>0.17398674999709293</v>
      </c>
      <c r="G73">
        <f t="shared" si="89"/>
        <v>244.32786037901542</v>
      </c>
      <c r="H73">
        <f t="shared" si="90"/>
        <v>4.7661131574306017</v>
      </c>
      <c r="I73">
        <f t="shared" si="91"/>
        <v>1.9857613839816233</v>
      </c>
      <c r="J73">
        <f t="shared" si="92"/>
        <v>23.785686492919922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22.454401016235352</v>
      </c>
      <c r="P73" s="1">
        <v>23.785686492919922</v>
      </c>
      <c r="Q73" s="1">
        <v>22.102411270141602</v>
      </c>
      <c r="R73" s="1">
        <v>400.11102294921875</v>
      </c>
      <c r="S73" s="1">
        <v>382.26837158203125</v>
      </c>
      <c r="T73" s="1">
        <v>8.0647802352905273</v>
      </c>
      <c r="U73" s="1">
        <v>13.816458702087402</v>
      </c>
      <c r="V73" s="1">
        <v>20.774147033691406</v>
      </c>
      <c r="W73" s="1">
        <v>35.589950561523438</v>
      </c>
      <c r="X73" s="1">
        <v>490.31903076171875</v>
      </c>
      <c r="Y73" s="1">
        <v>1499.9149169921875</v>
      </c>
      <c r="Z73" s="1">
        <v>108.30037689208984</v>
      </c>
      <c r="AA73" s="1">
        <v>70.269287109375</v>
      </c>
      <c r="AB73" s="1">
        <v>-1.4706711769104004</v>
      </c>
      <c r="AC73" s="1">
        <v>0.29701066017150879</v>
      </c>
      <c r="AD73" s="1">
        <v>0.66666668653488159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111215</v>
      </c>
      <c r="AK73">
        <f t="shared" si="95"/>
        <v>0.81719838460286442</v>
      </c>
      <c r="AL73">
        <f t="shared" si="96"/>
        <v>4.7661131574306013E-3</v>
      </c>
      <c r="AM73">
        <f t="shared" si="97"/>
        <v>296.9356864929199</v>
      </c>
      <c r="AN73">
        <f t="shared" si="98"/>
        <v>295.60440101623533</v>
      </c>
      <c r="AO73">
        <f t="shared" si="99"/>
        <v>239.98638135463625</v>
      </c>
      <c r="AP73">
        <f t="shared" si="100"/>
        <v>0.17659929915746245</v>
      </c>
      <c r="AQ73">
        <f t="shared" si="101"/>
        <v>2.9566340873534256</v>
      </c>
      <c r="AR73">
        <f t="shared" si="102"/>
        <v>42.075766084710502</v>
      </c>
      <c r="AS73">
        <f t="shared" si="103"/>
        <v>28.259307382623099</v>
      </c>
      <c r="AT73">
        <f t="shared" si="104"/>
        <v>23.120043754577637</v>
      </c>
      <c r="AU73">
        <f t="shared" si="105"/>
        <v>2.8402743749018402</v>
      </c>
      <c r="AV73">
        <f t="shared" si="106"/>
        <v>0.16394311299724959</v>
      </c>
      <c r="AW73">
        <f t="shared" si="107"/>
        <v>0.97087270337180231</v>
      </c>
      <c r="AX73">
        <f t="shared" si="108"/>
        <v>1.8694016715300379</v>
      </c>
      <c r="AY73">
        <f t="shared" si="109"/>
        <v>0.10332182842666189</v>
      </c>
      <c r="AZ73">
        <f t="shared" si="110"/>
        <v>17.16874456979232</v>
      </c>
      <c r="BA73">
        <f t="shared" si="111"/>
        <v>0.63915269622714499</v>
      </c>
      <c r="BB73">
        <f t="shared" si="112"/>
        <v>34.894730435882749</v>
      </c>
      <c r="BC73">
        <f t="shared" si="113"/>
        <v>376.20332953908081</v>
      </c>
      <c r="BD73">
        <f t="shared" si="114"/>
        <v>1.1834655086876044E-2</v>
      </c>
    </row>
    <row r="74" spans="1:114" x14ac:dyDescent="0.25">
      <c r="A74" s="1">
        <v>51</v>
      </c>
      <c r="B74" s="1" t="s">
        <v>109</v>
      </c>
      <c r="C74" s="1">
        <v>2861.9999985471368</v>
      </c>
      <c r="D74" s="1">
        <v>0</v>
      </c>
      <c r="E74">
        <f t="shared" si="87"/>
        <v>12.78012874727156</v>
      </c>
      <c r="F74">
        <f t="shared" si="88"/>
        <v>0.17396039853091447</v>
      </c>
      <c r="G74">
        <f t="shared" si="89"/>
        <v>244.15720377909363</v>
      </c>
      <c r="H74">
        <f t="shared" si="90"/>
        <v>4.7659841977070103</v>
      </c>
      <c r="I74">
        <f t="shared" si="91"/>
        <v>1.9859841353111145</v>
      </c>
      <c r="J74">
        <f t="shared" si="92"/>
        <v>23.786626815795898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22.454700469970703</v>
      </c>
      <c r="P74" s="1">
        <v>23.786626815795898</v>
      </c>
      <c r="Q74" s="1">
        <v>22.101600646972656</v>
      </c>
      <c r="R74" s="1">
        <v>400.1893310546875</v>
      </c>
      <c r="S74" s="1">
        <v>382.31842041015625</v>
      </c>
      <c r="T74" s="1">
        <v>8.0634584426879883</v>
      </c>
      <c r="U74" s="1">
        <v>13.815705299377441</v>
      </c>
      <c r="V74" s="1">
        <v>20.770307540893555</v>
      </c>
      <c r="W74" s="1">
        <v>35.587268829345703</v>
      </c>
      <c r="X74" s="1">
        <v>490.2576904296875</v>
      </c>
      <c r="Y74" s="1">
        <v>1499.9150390625</v>
      </c>
      <c r="Z74" s="1">
        <v>105.75621795654297</v>
      </c>
      <c r="AA74" s="1">
        <v>70.26910400390625</v>
      </c>
      <c r="AB74" s="1">
        <v>-1.4706711769104004</v>
      </c>
      <c r="AC74" s="1">
        <v>0.29701066017150879</v>
      </c>
      <c r="AD74" s="1">
        <v>0.66666668653488159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111215</v>
      </c>
      <c r="AK74">
        <f t="shared" si="95"/>
        <v>0.81709615071614572</v>
      </c>
      <c r="AL74">
        <f t="shared" si="96"/>
        <v>4.7659841977070105E-3</v>
      </c>
      <c r="AM74">
        <f t="shared" si="97"/>
        <v>296.93662681579588</v>
      </c>
      <c r="AN74">
        <f t="shared" si="98"/>
        <v>295.60470046997068</v>
      </c>
      <c r="AO74">
        <f t="shared" si="99"/>
        <v>239.98640088588581</v>
      </c>
      <c r="AP74">
        <f t="shared" si="100"/>
        <v>0.17658045730685965</v>
      </c>
      <c r="AQ74">
        <f t="shared" si="101"/>
        <v>2.9568013678803866</v>
      </c>
      <c r="AR74">
        <f t="shared" si="102"/>
        <v>42.07825629477243</v>
      </c>
      <c r="AS74">
        <f t="shared" si="103"/>
        <v>28.262550995394989</v>
      </c>
      <c r="AT74">
        <f t="shared" si="104"/>
        <v>23.120663642883301</v>
      </c>
      <c r="AU74">
        <f t="shared" si="105"/>
        <v>2.8403808449521963</v>
      </c>
      <c r="AV74">
        <f t="shared" si="106"/>
        <v>0.16391971586745238</v>
      </c>
      <c r="AW74">
        <f t="shared" si="107"/>
        <v>0.97081723256927221</v>
      </c>
      <c r="AX74">
        <f t="shared" si="108"/>
        <v>1.8695636123829242</v>
      </c>
      <c r="AY74">
        <f t="shared" si="109"/>
        <v>0.10330695949177014</v>
      </c>
      <c r="AZ74">
        <f t="shared" si="110"/>
        <v>17.156707945656063</v>
      </c>
      <c r="BA74">
        <f t="shared" si="111"/>
        <v>0.63862265259716899</v>
      </c>
      <c r="BB74">
        <f t="shared" si="112"/>
        <v>34.890483609735092</v>
      </c>
      <c r="BC74">
        <f t="shared" si="113"/>
        <v>376.24335928126908</v>
      </c>
      <c r="BD74">
        <f t="shared" si="114"/>
        <v>1.1851501470717958E-2</v>
      </c>
    </row>
    <row r="75" spans="1:114" x14ac:dyDescent="0.25">
      <c r="A75" s="1">
        <v>52</v>
      </c>
      <c r="B75" s="1" t="s">
        <v>109</v>
      </c>
      <c r="C75" s="1">
        <v>2862.4999985359609</v>
      </c>
      <c r="D75" s="1">
        <v>0</v>
      </c>
      <c r="E75">
        <f t="shared" si="87"/>
        <v>12.836096727713795</v>
      </c>
      <c r="F75">
        <f t="shared" si="88"/>
        <v>0.17390779139126286</v>
      </c>
      <c r="G75">
        <f t="shared" si="89"/>
        <v>243.64589689918091</v>
      </c>
      <c r="H75">
        <f t="shared" si="90"/>
        <v>4.7654325964283011</v>
      </c>
      <c r="I75">
        <f t="shared" si="91"/>
        <v>1.9863100228038317</v>
      </c>
      <c r="J75">
        <f t="shared" si="92"/>
        <v>23.788286209106445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22.455398559570313</v>
      </c>
      <c r="P75" s="1">
        <v>23.788286209106445</v>
      </c>
      <c r="Q75" s="1">
        <v>22.101806640625</v>
      </c>
      <c r="R75" s="1">
        <v>400.318359375</v>
      </c>
      <c r="S75" s="1">
        <v>382.37661743164062</v>
      </c>
      <c r="T75" s="1">
        <v>8.0630064010620117</v>
      </c>
      <c r="U75" s="1">
        <v>13.815312385559082</v>
      </c>
      <c r="V75" s="1">
        <v>20.768199920654297</v>
      </c>
      <c r="W75" s="1">
        <v>35.584636688232422</v>
      </c>
      <c r="X75" s="1">
        <v>490.19610595703125</v>
      </c>
      <c r="Y75" s="1">
        <v>1499.9217529296875</v>
      </c>
      <c r="Z75" s="1">
        <v>103.64572143554687</v>
      </c>
      <c r="AA75" s="1">
        <v>70.268882751464844</v>
      </c>
      <c r="AB75" s="1">
        <v>-1.4706711769104004</v>
      </c>
      <c r="AC75" s="1">
        <v>0.29701066017150879</v>
      </c>
      <c r="AD75" s="1">
        <v>0.66666668653488159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111215</v>
      </c>
      <c r="AK75">
        <f t="shared" si="95"/>
        <v>0.81699350992838538</v>
      </c>
      <c r="AL75">
        <f t="shared" si="96"/>
        <v>4.7654325964283008E-3</v>
      </c>
      <c r="AM75">
        <f t="shared" si="97"/>
        <v>296.93828620910642</v>
      </c>
      <c r="AN75">
        <f t="shared" si="98"/>
        <v>295.60539855957029</v>
      </c>
      <c r="AO75">
        <f t="shared" si="99"/>
        <v>239.9874751046118</v>
      </c>
      <c r="AP75">
        <f t="shared" si="100"/>
        <v>0.17675151796710445</v>
      </c>
      <c r="AQ75">
        <f t="shared" si="101"/>
        <v>2.9570965889995429</v>
      </c>
      <c r="AR75">
        <f t="shared" si="102"/>
        <v>42.082590091243461</v>
      </c>
      <c r="AS75">
        <f t="shared" si="103"/>
        <v>28.267277705684378</v>
      </c>
      <c r="AT75">
        <f t="shared" si="104"/>
        <v>23.121842384338379</v>
      </c>
      <c r="AU75">
        <f t="shared" si="105"/>
        <v>2.8405833114793664</v>
      </c>
      <c r="AV75">
        <f t="shared" si="106"/>
        <v>0.1638730054372842</v>
      </c>
      <c r="AW75">
        <f t="shared" si="107"/>
        <v>0.97078656619571124</v>
      </c>
      <c r="AX75">
        <f t="shared" si="108"/>
        <v>1.8697967452836552</v>
      </c>
      <c r="AY75">
        <f t="shared" si="109"/>
        <v>0.10327727500201728</v>
      </c>
      <c r="AZ75">
        <f t="shared" si="110"/>
        <v>17.120724962084033</v>
      </c>
      <c r="BA75">
        <f t="shared" si="111"/>
        <v>0.63718827405218814</v>
      </c>
      <c r="BB75">
        <f t="shared" si="112"/>
        <v>34.885032269361695</v>
      </c>
      <c r="BC75">
        <f t="shared" si="113"/>
        <v>376.27495180532071</v>
      </c>
      <c r="BD75">
        <f t="shared" si="114"/>
        <v>1.1900543642634567E-2</v>
      </c>
    </row>
    <row r="76" spans="1:114" x14ac:dyDescent="0.25">
      <c r="A76" s="1">
        <v>53</v>
      </c>
      <c r="B76" s="1" t="s">
        <v>110</v>
      </c>
      <c r="C76" s="1">
        <v>2862.999998524785</v>
      </c>
      <c r="D76" s="1">
        <v>0</v>
      </c>
      <c r="E76">
        <f t="shared" si="87"/>
        <v>12.928937979598674</v>
      </c>
      <c r="F76">
        <f t="shared" si="88"/>
        <v>0.17392689349303228</v>
      </c>
      <c r="G76">
        <f t="shared" si="89"/>
        <v>242.81000593117395</v>
      </c>
      <c r="H76">
        <f t="shared" si="90"/>
        <v>4.7669138235118469</v>
      </c>
      <c r="I76">
        <f t="shared" si="91"/>
        <v>1.986725165879683</v>
      </c>
      <c r="J76">
        <f t="shared" si="92"/>
        <v>23.790945053100586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22.45587158203125</v>
      </c>
      <c r="P76" s="1">
        <v>23.790945053100586</v>
      </c>
      <c r="Q76" s="1">
        <v>22.102041244506836</v>
      </c>
      <c r="R76" s="1">
        <v>400.46670532226562</v>
      </c>
      <c r="S76" s="1">
        <v>382.41110229492187</v>
      </c>
      <c r="T76" s="1">
        <v>8.0621862411499023</v>
      </c>
      <c r="U76" s="1">
        <v>13.816061973571777</v>
      </c>
      <c r="V76" s="1">
        <v>20.765604019165039</v>
      </c>
      <c r="W76" s="1">
        <v>35.585739135742187</v>
      </c>
      <c r="X76" s="1">
        <v>490.21432495117187</v>
      </c>
      <c r="Y76" s="1">
        <v>1499.823486328125</v>
      </c>
      <c r="Z76" s="1">
        <v>101.75604248046875</v>
      </c>
      <c r="AA76" s="1">
        <v>70.269264221191406</v>
      </c>
      <c r="AB76" s="1">
        <v>-1.4706711769104004</v>
      </c>
      <c r="AC76" s="1">
        <v>0.29701066017150879</v>
      </c>
      <c r="AD76" s="1">
        <v>0.66666668653488159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111215</v>
      </c>
      <c r="AK76">
        <f t="shared" si="95"/>
        <v>0.81702387491861972</v>
      </c>
      <c r="AL76">
        <f t="shared" si="96"/>
        <v>4.7669138235118466E-3</v>
      </c>
      <c r="AM76">
        <f t="shared" si="97"/>
        <v>296.94094505310056</v>
      </c>
      <c r="AN76">
        <f t="shared" si="98"/>
        <v>295.60587158203123</v>
      </c>
      <c r="AO76">
        <f t="shared" si="99"/>
        <v>239.97175244871323</v>
      </c>
      <c r="AP76">
        <f t="shared" si="100"/>
        <v>0.17549566711559142</v>
      </c>
      <c r="AQ76">
        <f t="shared" si="101"/>
        <v>2.9575696751969534</v>
      </c>
      <c r="AR76">
        <f t="shared" si="102"/>
        <v>42.089094114991838</v>
      </c>
      <c r="AS76">
        <f t="shared" si="103"/>
        <v>28.27303214142006</v>
      </c>
      <c r="AT76">
        <f t="shared" si="104"/>
        <v>23.123408317565918</v>
      </c>
      <c r="AU76">
        <f t="shared" si="105"/>
        <v>2.8408523035278166</v>
      </c>
      <c r="AV76">
        <f t="shared" si="106"/>
        <v>0.16388996658202193</v>
      </c>
      <c r="AW76">
        <f t="shared" si="107"/>
        <v>0.9708445093172704</v>
      </c>
      <c r="AX76">
        <f t="shared" si="108"/>
        <v>1.8700077942105462</v>
      </c>
      <c r="AY76">
        <f t="shared" si="109"/>
        <v>0.10328805379726423</v>
      </c>
      <c r="AZ76">
        <f t="shared" si="110"/>
        <v>17.062080462326715</v>
      </c>
      <c r="BA76">
        <f t="shared" si="111"/>
        <v>0.63494497014868256</v>
      </c>
      <c r="BB76">
        <f t="shared" si="112"/>
        <v>34.882010676008704</v>
      </c>
      <c r="BC76">
        <f t="shared" si="113"/>
        <v>376.26530438389369</v>
      </c>
      <c r="BD76">
        <f t="shared" si="114"/>
        <v>1.1985887281642229E-2</v>
      </c>
    </row>
    <row r="77" spans="1:114" x14ac:dyDescent="0.25">
      <c r="A77" s="1">
        <v>54</v>
      </c>
      <c r="B77" s="1" t="s">
        <v>110</v>
      </c>
      <c r="C77" s="1">
        <v>2863.4999985136092</v>
      </c>
      <c r="D77" s="1">
        <v>0</v>
      </c>
      <c r="E77">
        <f t="shared" si="87"/>
        <v>12.954109303063674</v>
      </c>
      <c r="F77">
        <f t="shared" si="88"/>
        <v>0.17396880228567099</v>
      </c>
      <c r="G77">
        <f t="shared" si="89"/>
        <v>242.63798899563622</v>
      </c>
      <c r="H77">
        <f t="shared" si="90"/>
        <v>4.7682579358083723</v>
      </c>
      <c r="I77">
        <f t="shared" si="91"/>
        <v>1.986843575622351</v>
      </c>
      <c r="J77">
        <f t="shared" si="92"/>
        <v>23.792091369628906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22.456615447998047</v>
      </c>
      <c r="P77" s="1">
        <v>23.792091369628906</v>
      </c>
      <c r="Q77" s="1">
        <v>22.102268218994141</v>
      </c>
      <c r="R77" s="1">
        <v>400.53976440429687</v>
      </c>
      <c r="S77" s="1">
        <v>382.45181274414062</v>
      </c>
      <c r="T77" s="1">
        <v>8.0614824295043945</v>
      </c>
      <c r="U77" s="1">
        <v>13.817188262939453</v>
      </c>
      <c r="V77" s="1">
        <v>20.76298713684082</v>
      </c>
      <c r="W77" s="1">
        <v>35.587261199951172</v>
      </c>
      <c r="X77" s="1">
        <v>490.19607543945312</v>
      </c>
      <c r="Y77" s="1">
        <v>1499.7906494140625</v>
      </c>
      <c r="Z77" s="1">
        <v>99.734619140625</v>
      </c>
      <c r="AA77" s="1">
        <v>70.269729614257813</v>
      </c>
      <c r="AB77" s="1">
        <v>-1.4706711769104004</v>
      </c>
      <c r="AC77" s="1">
        <v>0.29701066017150879</v>
      </c>
      <c r="AD77" s="1">
        <v>0.66666668653488159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111215</v>
      </c>
      <c r="AK77">
        <f t="shared" si="95"/>
        <v>0.81699345906575516</v>
      </c>
      <c r="AL77">
        <f t="shared" si="96"/>
        <v>4.7682579358083723E-3</v>
      </c>
      <c r="AM77">
        <f t="shared" si="97"/>
        <v>296.94209136962888</v>
      </c>
      <c r="AN77">
        <f t="shared" si="98"/>
        <v>295.60661544799802</v>
      </c>
      <c r="AO77">
        <f t="shared" si="99"/>
        <v>239.96649854258067</v>
      </c>
      <c r="AP77">
        <f t="shared" si="100"/>
        <v>0.17467443724707873</v>
      </c>
      <c r="AQ77">
        <f t="shared" si="101"/>
        <v>2.9577736588884029</v>
      </c>
      <c r="AR77">
        <f t="shared" si="102"/>
        <v>42.091718228104114</v>
      </c>
      <c r="AS77">
        <f t="shared" si="103"/>
        <v>28.27452996516466</v>
      </c>
      <c r="AT77">
        <f t="shared" si="104"/>
        <v>23.124353408813477</v>
      </c>
      <c r="AU77">
        <f t="shared" si="105"/>
        <v>2.8410146596935251</v>
      </c>
      <c r="AV77">
        <f t="shared" si="106"/>
        <v>0.16392717749825328</v>
      </c>
      <c r="AW77">
        <f t="shared" si="107"/>
        <v>0.9709300832660519</v>
      </c>
      <c r="AX77">
        <f t="shared" si="108"/>
        <v>1.8700845764274732</v>
      </c>
      <c r="AY77">
        <f t="shared" si="109"/>
        <v>0.10331170137307306</v>
      </c>
      <c r="AZ77">
        <f t="shared" si="110"/>
        <v>17.050105880870618</v>
      </c>
      <c r="BA77">
        <f t="shared" si="111"/>
        <v>0.63442760868271908</v>
      </c>
      <c r="BB77">
        <f t="shared" si="112"/>
        <v>34.883400591176382</v>
      </c>
      <c r="BC77">
        <f t="shared" si="113"/>
        <v>376.29404959146513</v>
      </c>
      <c r="BD77">
        <f t="shared" si="114"/>
        <v>1.2008783678914284E-2</v>
      </c>
    </row>
    <row r="78" spans="1:114" x14ac:dyDescent="0.25">
      <c r="A78" s="1">
        <v>55</v>
      </c>
      <c r="B78" s="1" t="s">
        <v>111</v>
      </c>
      <c r="C78" s="1">
        <v>2863.9999985024333</v>
      </c>
      <c r="D78" s="1">
        <v>0</v>
      </c>
      <c r="E78">
        <f t="shared" si="87"/>
        <v>12.91870977779104</v>
      </c>
      <c r="F78">
        <f t="shared" si="88"/>
        <v>0.17399791159255668</v>
      </c>
      <c r="G78">
        <f t="shared" si="89"/>
        <v>243.0208359029269</v>
      </c>
      <c r="H78">
        <f t="shared" si="90"/>
        <v>4.7690457447813088</v>
      </c>
      <c r="I78">
        <f t="shared" si="91"/>
        <v>1.9868565181835556</v>
      </c>
      <c r="J78">
        <f t="shared" si="92"/>
        <v>23.792783737182617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22.456972122192383</v>
      </c>
      <c r="P78" s="1">
        <v>23.792783737182617</v>
      </c>
      <c r="Q78" s="1">
        <v>22.101362228393555</v>
      </c>
      <c r="R78" s="1">
        <v>400.52713012695312</v>
      </c>
      <c r="S78" s="1">
        <v>382.48175048828125</v>
      </c>
      <c r="T78" s="1">
        <v>8.0620326995849609</v>
      </c>
      <c r="U78" s="1">
        <v>13.818748474121094</v>
      </c>
      <c r="V78" s="1">
        <v>20.763969421386719</v>
      </c>
      <c r="W78" s="1">
        <v>35.590534210205078</v>
      </c>
      <c r="X78" s="1">
        <v>490.19027709960937</v>
      </c>
      <c r="Y78" s="1">
        <v>1499.7352294921875</v>
      </c>
      <c r="Z78" s="1">
        <v>97.525634765625</v>
      </c>
      <c r="AA78" s="1">
        <v>70.269775390625</v>
      </c>
      <c r="AB78" s="1">
        <v>-1.4706711769104004</v>
      </c>
      <c r="AC78" s="1">
        <v>0.29701066017150879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111215</v>
      </c>
      <c r="AK78">
        <f t="shared" si="95"/>
        <v>0.81698379516601549</v>
      </c>
      <c r="AL78">
        <f t="shared" si="96"/>
        <v>4.7690457447813091E-3</v>
      </c>
      <c r="AM78">
        <f t="shared" si="97"/>
        <v>296.94278373718259</v>
      </c>
      <c r="AN78">
        <f t="shared" si="98"/>
        <v>295.60697212219236</v>
      </c>
      <c r="AO78">
        <f t="shared" si="99"/>
        <v>239.95763135527886</v>
      </c>
      <c r="AP78">
        <f t="shared" si="100"/>
        <v>0.17411119391087418</v>
      </c>
      <c r="AQ78">
        <f t="shared" si="101"/>
        <v>2.9578968696395869</v>
      </c>
      <c r="AR78">
        <f t="shared" si="102"/>
        <v>42.093444204095363</v>
      </c>
      <c r="AS78">
        <f t="shared" si="103"/>
        <v>28.274695729974269</v>
      </c>
      <c r="AT78">
        <f t="shared" si="104"/>
        <v>23.1248779296875</v>
      </c>
      <c r="AU78">
        <f t="shared" si="105"/>
        <v>2.8411047700486982</v>
      </c>
      <c r="AV78">
        <f t="shared" si="106"/>
        <v>0.1639530231117648</v>
      </c>
      <c r="AW78">
        <f t="shared" si="107"/>
        <v>0.97104035145603118</v>
      </c>
      <c r="AX78">
        <f t="shared" si="108"/>
        <v>1.8700644185926669</v>
      </c>
      <c r="AY78">
        <f t="shared" si="109"/>
        <v>0.10332812634009282</v>
      </c>
      <c r="AZ78">
        <f t="shared" si="110"/>
        <v>17.077019554140609</v>
      </c>
      <c r="BA78">
        <f t="shared" si="111"/>
        <v>0.63537890524889962</v>
      </c>
      <c r="BB78">
        <f t="shared" si="112"/>
        <v>34.886207664561105</v>
      </c>
      <c r="BC78">
        <f t="shared" si="113"/>
        <v>376.34081457453402</v>
      </c>
      <c r="BD78">
        <f t="shared" si="114"/>
        <v>1.1975442859572078E-2</v>
      </c>
    </row>
    <row r="79" spans="1:114" x14ac:dyDescent="0.25">
      <c r="A79" s="1">
        <v>56</v>
      </c>
      <c r="B79" s="1" t="s">
        <v>111</v>
      </c>
      <c r="C79" s="1">
        <v>2864.4999984912574</v>
      </c>
      <c r="D79" s="1">
        <v>0</v>
      </c>
      <c r="E79">
        <f t="shared" si="87"/>
        <v>12.886550446102422</v>
      </c>
      <c r="F79">
        <f t="shared" si="88"/>
        <v>0.17411035839265424</v>
      </c>
      <c r="G79">
        <f t="shared" si="89"/>
        <v>243.42231251106858</v>
      </c>
      <c r="H79">
        <f t="shared" si="90"/>
        <v>4.7723221096342252</v>
      </c>
      <c r="I79">
        <f t="shared" si="91"/>
        <v>1.9870107242373909</v>
      </c>
      <c r="J79">
        <f t="shared" si="92"/>
        <v>23.794708251953125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22.457424163818359</v>
      </c>
      <c r="P79" s="1">
        <v>23.794708251953125</v>
      </c>
      <c r="Q79" s="1">
        <v>22.10113525390625</v>
      </c>
      <c r="R79" s="1">
        <v>400.51239013671875</v>
      </c>
      <c r="S79" s="1">
        <v>382.50634765625</v>
      </c>
      <c r="T79" s="1">
        <v>8.0612545013427734</v>
      </c>
      <c r="U79" s="1">
        <v>13.821381568908691</v>
      </c>
      <c r="V79" s="1">
        <v>20.761463165283203</v>
      </c>
      <c r="W79" s="1">
        <v>35.596458435058594</v>
      </c>
      <c r="X79" s="1">
        <v>490.2352294921875</v>
      </c>
      <c r="Y79" s="1">
        <v>1499.697021484375</v>
      </c>
      <c r="Z79" s="1">
        <v>95.197189331054688</v>
      </c>
      <c r="AA79" s="1">
        <v>70.270011901855469</v>
      </c>
      <c r="AB79" s="1">
        <v>-1.4706711769104004</v>
      </c>
      <c r="AC79" s="1">
        <v>0.29701066017150879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111215</v>
      </c>
      <c r="AK79">
        <f t="shared" si="95"/>
        <v>0.81705871582031242</v>
      </c>
      <c r="AL79">
        <f t="shared" si="96"/>
        <v>4.7723221096342252E-3</v>
      </c>
      <c r="AM79">
        <f t="shared" si="97"/>
        <v>296.9447082519531</v>
      </c>
      <c r="AN79">
        <f t="shared" si="98"/>
        <v>295.60742416381834</v>
      </c>
      <c r="AO79">
        <f t="shared" si="99"/>
        <v>239.95151807416551</v>
      </c>
      <c r="AP79">
        <f t="shared" si="100"/>
        <v>0.17212567701936249</v>
      </c>
      <c r="AQ79">
        <f t="shared" si="101"/>
        <v>2.9582393715846904</v>
      </c>
      <c r="AR79">
        <f t="shared" si="102"/>
        <v>42.098176612185526</v>
      </c>
      <c r="AS79">
        <f t="shared" si="103"/>
        <v>28.276795043276834</v>
      </c>
      <c r="AT79">
        <f t="shared" si="104"/>
        <v>23.126066207885742</v>
      </c>
      <c r="AU79">
        <f t="shared" si="105"/>
        <v>2.8413089202101891</v>
      </c>
      <c r="AV79">
        <f t="shared" si="106"/>
        <v>0.16405285785041163</v>
      </c>
      <c r="AW79">
        <f t="shared" si="107"/>
        <v>0.97122864734729952</v>
      </c>
      <c r="AX79">
        <f t="shared" si="108"/>
        <v>1.8700802728628896</v>
      </c>
      <c r="AY79">
        <f t="shared" si="109"/>
        <v>0.10339157203108892</v>
      </c>
      <c r="AZ79">
        <f t="shared" si="110"/>
        <v>17.105288797329969</v>
      </c>
      <c r="BA79">
        <f t="shared" si="111"/>
        <v>0.63638764167601958</v>
      </c>
      <c r="BB79">
        <f t="shared" si="112"/>
        <v>34.89087579369825</v>
      </c>
      <c r="BC79">
        <f t="shared" si="113"/>
        <v>376.38069874858354</v>
      </c>
      <c r="BD79">
        <f t="shared" si="114"/>
        <v>1.194596408687066E-2</v>
      </c>
    </row>
    <row r="80" spans="1:114" x14ac:dyDescent="0.25">
      <c r="A80" s="1">
        <v>57</v>
      </c>
      <c r="B80" s="1" t="s">
        <v>112</v>
      </c>
      <c r="C80" s="1">
        <v>2864.9999984800816</v>
      </c>
      <c r="D80" s="1">
        <v>0</v>
      </c>
      <c r="E80">
        <f t="shared" si="87"/>
        <v>12.96801850092125</v>
      </c>
      <c r="F80">
        <f t="shared" si="88"/>
        <v>0.17418367998869078</v>
      </c>
      <c r="G80">
        <f t="shared" si="89"/>
        <v>242.7049557256415</v>
      </c>
      <c r="H80">
        <f t="shared" si="90"/>
        <v>4.7749306062173957</v>
      </c>
      <c r="I80">
        <f t="shared" si="91"/>
        <v>1.9873028740064353</v>
      </c>
      <c r="J80">
        <f t="shared" si="92"/>
        <v>23.796913146972656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22.457935333251953</v>
      </c>
      <c r="P80" s="1">
        <v>23.796913146972656</v>
      </c>
      <c r="Q80" s="1">
        <v>22.100847244262695</v>
      </c>
      <c r="R80" s="1">
        <v>400.61798095703125</v>
      </c>
      <c r="S80" s="1">
        <v>382.51248168945312</v>
      </c>
      <c r="T80" s="1">
        <v>8.0600099563598633</v>
      </c>
      <c r="U80" s="1">
        <v>13.822796821594238</v>
      </c>
      <c r="V80" s="1">
        <v>20.757633209228516</v>
      </c>
      <c r="W80" s="1">
        <v>35.599029541015625</v>
      </c>
      <c r="X80" s="1">
        <v>490.27609252929687</v>
      </c>
      <c r="Y80" s="1">
        <v>1499.615478515625</v>
      </c>
      <c r="Z80" s="1">
        <v>93.006439208984375</v>
      </c>
      <c r="AA80" s="1">
        <v>70.270072937011719</v>
      </c>
      <c r="AB80" s="1">
        <v>-1.4706711769104004</v>
      </c>
      <c r="AC80" s="1">
        <v>0.29701066017150879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111215</v>
      </c>
      <c r="AK80">
        <f t="shared" si="95"/>
        <v>0.81712682088216126</v>
      </c>
      <c r="AL80">
        <f t="shared" si="96"/>
        <v>4.7749306062173959E-3</v>
      </c>
      <c r="AM80">
        <f t="shared" si="97"/>
        <v>296.94691314697263</v>
      </c>
      <c r="AN80">
        <f t="shared" si="98"/>
        <v>295.60793533325193</v>
      </c>
      <c r="AO80">
        <f t="shared" si="99"/>
        <v>239.93847119945713</v>
      </c>
      <c r="AP80">
        <f t="shared" si="100"/>
        <v>0.17037759599473937</v>
      </c>
      <c r="AQ80">
        <f t="shared" si="101"/>
        <v>2.9586318148533564</v>
      </c>
      <c r="AR80">
        <f t="shared" si="102"/>
        <v>42.103724831841255</v>
      </c>
      <c r="AS80">
        <f t="shared" si="103"/>
        <v>28.280928010247017</v>
      </c>
      <c r="AT80">
        <f t="shared" si="104"/>
        <v>23.127424240112305</v>
      </c>
      <c r="AU80">
        <f t="shared" si="105"/>
        <v>2.8415422503932692</v>
      </c>
      <c r="AV80">
        <f t="shared" si="106"/>
        <v>0.16411795166567877</v>
      </c>
      <c r="AW80">
        <f t="shared" si="107"/>
        <v>0.9713289408469209</v>
      </c>
      <c r="AX80">
        <f t="shared" si="108"/>
        <v>1.8702133095463482</v>
      </c>
      <c r="AY80">
        <f t="shared" si="109"/>
        <v>0.10343293996484418</v>
      </c>
      <c r="AZ80">
        <f t="shared" si="110"/>
        <v>17.054894941015029</v>
      </c>
      <c r="BA80">
        <f t="shared" si="111"/>
        <v>0.63450205507982382</v>
      </c>
      <c r="BB80">
        <f t="shared" si="112"/>
        <v>34.891291008903849</v>
      </c>
      <c r="BC80">
        <f t="shared" si="113"/>
        <v>376.34810677026809</v>
      </c>
      <c r="BD80">
        <f t="shared" si="114"/>
        <v>1.2022669947976952E-2</v>
      </c>
    </row>
    <row r="81" spans="1:114" x14ac:dyDescent="0.25">
      <c r="A81" s="1">
        <v>58</v>
      </c>
      <c r="B81" s="1" t="s">
        <v>112</v>
      </c>
      <c r="C81" s="1">
        <v>2865.4999984689057</v>
      </c>
      <c r="D81" s="1">
        <v>0</v>
      </c>
      <c r="E81">
        <f t="shared" si="87"/>
        <v>13.040525275356972</v>
      </c>
      <c r="F81">
        <f t="shared" si="88"/>
        <v>0.17427014590267789</v>
      </c>
      <c r="G81">
        <f t="shared" si="89"/>
        <v>242.06702633598204</v>
      </c>
      <c r="H81">
        <f t="shared" si="90"/>
        <v>4.777388150088389</v>
      </c>
      <c r="I81">
        <f t="shared" si="91"/>
        <v>1.9873887142846929</v>
      </c>
      <c r="J81">
        <f t="shared" si="92"/>
        <v>23.797822952270508</v>
      </c>
      <c r="K81" s="1">
        <v>6</v>
      </c>
      <c r="L81">
        <f t="shared" si="93"/>
        <v>1.4200000166893005</v>
      </c>
      <c r="M81" s="1">
        <v>1</v>
      </c>
      <c r="N81">
        <f t="shared" si="94"/>
        <v>2.8400000333786011</v>
      </c>
      <c r="O81" s="1">
        <v>22.458965301513672</v>
      </c>
      <c r="P81" s="1">
        <v>23.797822952270508</v>
      </c>
      <c r="Q81" s="1">
        <v>22.100587844848633</v>
      </c>
      <c r="R81" s="1">
        <v>400.69741821289062</v>
      </c>
      <c r="S81" s="1">
        <v>382.50177001953125</v>
      </c>
      <c r="T81" s="1">
        <v>8.0580568313598633</v>
      </c>
      <c r="U81" s="1">
        <v>13.823906898498535</v>
      </c>
      <c r="V81" s="1">
        <v>20.751262664794922</v>
      </c>
      <c r="W81" s="1">
        <v>35.599590301513672</v>
      </c>
      <c r="X81" s="1">
        <v>490.26727294921875</v>
      </c>
      <c r="Y81" s="1">
        <v>1499.5299072265625</v>
      </c>
      <c r="Z81" s="1">
        <v>90.954994201660156</v>
      </c>
      <c r="AA81" s="1">
        <v>70.269935607910156</v>
      </c>
      <c r="AB81" s="1">
        <v>-1.4706711769104004</v>
      </c>
      <c r="AC81" s="1">
        <v>0.29701066017150879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111215</v>
      </c>
      <c r="AK81">
        <f t="shared" si="95"/>
        <v>0.81711212158203117</v>
      </c>
      <c r="AL81">
        <f t="shared" si="96"/>
        <v>4.7773881500883892E-3</v>
      </c>
      <c r="AM81">
        <f t="shared" si="97"/>
        <v>296.94782295227049</v>
      </c>
      <c r="AN81">
        <f t="shared" si="98"/>
        <v>295.60896530151365</v>
      </c>
      <c r="AO81">
        <f t="shared" si="99"/>
        <v>239.92477979351315</v>
      </c>
      <c r="AP81">
        <f t="shared" si="100"/>
        <v>0.16894309355493739</v>
      </c>
      <c r="AQ81">
        <f t="shared" si="101"/>
        <v>2.95879376189193</v>
      </c>
      <c r="AR81">
        <f t="shared" si="102"/>
        <v>42.106111757399475</v>
      </c>
      <c r="AS81">
        <f t="shared" si="103"/>
        <v>28.28220485890094</v>
      </c>
      <c r="AT81">
        <f t="shared" si="104"/>
        <v>23.12839412689209</v>
      </c>
      <c r="AU81">
        <f t="shared" si="105"/>
        <v>2.8417089016617516</v>
      </c>
      <c r="AV81">
        <f t="shared" si="106"/>
        <v>0.16419471074039857</v>
      </c>
      <c r="AW81">
        <f t="shared" si="107"/>
        <v>0.97140504760723712</v>
      </c>
      <c r="AX81">
        <f t="shared" si="108"/>
        <v>1.8703038540545145</v>
      </c>
      <c r="AY81">
        <f t="shared" si="109"/>
        <v>0.10348172167007147</v>
      </c>
      <c r="AZ81">
        <f t="shared" si="110"/>
        <v>17.010034353427748</v>
      </c>
      <c r="BA81">
        <f t="shared" si="111"/>
        <v>0.63285204228890668</v>
      </c>
      <c r="BB81">
        <f t="shared" si="112"/>
        <v>34.893793045683594</v>
      </c>
      <c r="BC81">
        <f t="shared" si="113"/>
        <v>376.30292885233996</v>
      </c>
      <c r="BD81">
        <f t="shared" si="114"/>
        <v>1.209220963421908E-2</v>
      </c>
    </row>
    <row r="82" spans="1:114" x14ac:dyDescent="0.25">
      <c r="A82" s="1">
        <v>59</v>
      </c>
      <c r="B82" s="1" t="s">
        <v>113</v>
      </c>
      <c r="C82" s="1">
        <v>2865.9999984577298</v>
      </c>
      <c r="D82" s="1">
        <v>0</v>
      </c>
      <c r="E82">
        <f t="shared" si="87"/>
        <v>13.098888542857029</v>
      </c>
      <c r="F82">
        <f t="shared" si="88"/>
        <v>0.17435716508958332</v>
      </c>
      <c r="G82">
        <f t="shared" si="89"/>
        <v>241.52915784251871</v>
      </c>
      <c r="H82">
        <f t="shared" si="90"/>
        <v>4.7800535763268028</v>
      </c>
      <c r="I82">
        <f t="shared" si="91"/>
        <v>1.9875610709929452</v>
      </c>
      <c r="J82">
        <f t="shared" si="92"/>
        <v>23.799949645996094</v>
      </c>
      <c r="K82" s="1">
        <v>6</v>
      </c>
      <c r="L82">
        <f t="shared" si="93"/>
        <v>1.4200000166893005</v>
      </c>
      <c r="M82" s="1">
        <v>1</v>
      </c>
      <c r="N82">
        <f t="shared" si="94"/>
        <v>2.8400000333786011</v>
      </c>
      <c r="O82" s="1">
        <v>22.459871292114258</v>
      </c>
      <c r="P82" s="1">
        <v>23.799949645996094</v>
      </c>
      <c r="Q82" s="1">
        <v>22.101491928100586</v>
      </c>
      <c r="R82" s="1">
        <v>400.7230224609375</v>
      </c>
      <c r="S82" s="1">
        <v>382.45559692382812</v>
      </c>
      <c r="T82" s="1">
        <v>8.0579414367675781</v>
      </c>
      <c r="U82" s="1">
        <v>13.826793670654297</v>
      </c>
      <c r="V82" s="1">
        <v>20.749895095825195</v>
      </c>
      <c r="W82" s="1">
        <v>35.605186462402344</v>
      </c>
      <c r="X82" s="1">
        <v>490.28408813476562</v>
      </c>
      <c r="Y82" s="1">
        <v>1499.471435546875</v>
      </c>
      <c r="Z82" s="1">
        <v>89.117431640625</v>
      </c>
      <c r="AA82" s="1">
        <v>70.270179748535156</v>
      </c>
      <c r="AB82" s="1">
        <v>-1.4706711769104004</v>
      </c>
      <c r="AC82" s="1">
        <v>0.29701066017150879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111215</v>
      </c>
      <c r="AK82">
        <f t="shared" si="95"/>
        <v>0.8171401468912759</v>
      </c>
      <c r="AL82">
        <f t="shared" si="96"/>
        <v>4.7800535763268025E-3</v>
      </c>
      <c r="AM82">
        <f t="shared" si="97"/>
        <v>296.94994964599607</v>
      </c>
      <c r="AN82">
        <f t="shared" si="98"/>
        <v>295.60987129211424</v>
      </c>
      <c r="AO82">
        <f t="shared" si="99"/>
        <v>239.91542432497226</v>
      </c>
      <c r="AP82">
        <f t="shared" si="100"/>
        <v>0.16727167367799622</v>
      </c>
      <c r="AQ82">
        <f t="shared" si="101"/>
        <v>2.959172347575731</v>
      </c>
      <c r="AR82">
        <f t="shared" si="102"/>
        <v>42.111353040012929</v>
      </c>
      <c r="AS82">
        <f t="shared" si="103"/>
        <v>28.284559369358632</v>
      </c>
      <c r="AT82">
        <f t="shared" si="104"/>
        <v>23.129910469055176</v>
      </c>
      <c r="AU82">
        <f t="shared" si="105"/>
        <v>2.8419694650251204</v>
      </c>
      <c r="AV82">
        <f t="shared" si="106"/>
        <v>0.16427195653051643</v>
      </c>
      <c r="AW82">
        <f t="shared" si="107"/>
        <v>0.97161127658278568</v>
      </c>
      <c r="AX82">
        <f t="shared" si="108"/>
        <v>1.8703581884423346</v>
      </c>
      <c r="AY82">
        <f t="shared" si="109"/>
        <v>0.10353081307714118</v>
      </c>
      <c r="AZ82">
        <f t="shared" si="110"/>
        <v>16.972297336106109</v>
      </c>
      <c r="BA82">
        <f t="shared" si="111"/>
        <v>0.63152208984569502</v>
      </c>
      <c r="BB82">
        <f t="shared" si="112"/>
        <v>34.898084104782825</v>
      </c>
      <c r="BC82">
        <f t="shared" si="113"/>
        <v>376.2290126544541</v>
      </c>
      <c r="BD82">
        <f t="shared" si="114"/>
        <v>1.2150209012924962E-2</v>
      </c>
    </row>
    <row r="83" spans="1:114" x14ac:dyDescent="0.25">
      <c r="A83" s="1">
        <v>60</v>
      </c>
      <c r="B83" s="1" t="s">
        <v>113</v>
      </c>
      <c r="C83" s="1">
        <v>2866.4999984465539</v>
      </c>
      <c r="D83" s="1">
        <v>0</v>
      </c>
      <c r="E83">
        <f t="shared" si="87"/>
        <v>13.112782682521887</v>
      </c>
      <c r="F83">
        <f t="shared" si="88"/>
        <v>0.17446013034250016</v>
      </c>
      <c r="G83">
        <f t="shared" si="89"/>
        <v>241.40006585867292</v>
      </c>
      <c r="H83">
        <f t="shared" si="90"/>
        <v>4.7828803206034207</v>
      </c>
      <c r="I83">
        <f t="shared" si="91"/>
        <v>1.9876304029824161</v>
      </c>
      <c r="J83">
        <f t="shared" si="92"/>
        <v>23.801166534423828</v>
      </c>
      <c r="K83" s="1">
        <v>6</v>
      </c>
      <c r="L83">
        <f t="shared" si="93"/>
        <v>1.4200000166893005</v>
      </c>
      <c r="M83" s="1">
        <v>1</v>
      </c>
      <c r="N83">
        <f t="shared" si="94"/>
        <v>2.8400000333786011</v>
      </c>
      <c r="O83" s="1">
        <v>22.460809707641602</v>
      </c>
      <c r="P83" s="1">
        <v>23.801166534423828</v>
      </c>
      <c r="Q83" s="1">
        <v>22.101047515869141</v>
      </c>
      <c r="R83" s="1">
        <v>400.67034912109375</v>
      </c>
      <c r="S83" s="1">
        <v>382.38552856445312</v>
      </c>
      <c r="T83" s="1">
        <v>8.0567684173583984</v>
      </c>
      <c r="U83" s="1">
        <v>13.828855514526367</v>
      </c>
      <c r="V83" s="1">
        <v>20.745742797851563</v>
      </c>
      <c r="W83" s="1">
        <v>35.608551025390625</v>
      </c>
      <c r="X83" s="1">
        <v>490.29806518554687</v>
      </c>
      <c r="Y83" s="1">
        <v>1499.4332275390625</v>
      </c>
      <c r="Z83" s="1">
        <v>87.595306396484375</v>
      </c>
      <c r="AA83" s="1">
        <v>70.270355224609375</v>
      </c>
      <c r="AB83" s="1">
        <v>-1.4706711769104004</v>
      </c>
      <c r="AC83" s="1">
        <v>0.29701066017150879</v>
      </c>
      <c r="AD83" s="1">
        <v>0.66666668653488159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111215</v>
      </c>
      <c r="AK83">
        <f t="shared" si="95"/>
        <v>0.8171634419759114</v>
      </c>
      <c r="AL83">
        <f t="shared" si="96"/>
        <v>4.7828803206034203E-3</v>
      </c>
      <c r="AM83">
        <f t="shared" si="97"/>
        <v>296.95116653442381</v>
      </c>
      <c r="AN83">
        <f t="shared" si="98"/>
        <v>295.61080970764158</v>
      </c>
      <c r="AO83">
        <f t="shared" si="99"/>
        <v>239.90931104385891</v>
      </c>
      <c r="AP83">
        <f t="shared" si="100"/>
        <v>0.1656806198942459</v>
      </c>
      <c r="AQ83">
        <f t="shared" si="101"/>
        <v>2.9593889923379821</v>
      </c>
      <c r="AR83">
        <f t="shared" si="102"/>
        <v>42.1143308992634</v>
      </c>
      <c r="AS83">
        <f t="shared" si="103"/>
        <v>28.285475384737033</v>
      </c>
      <c r="AT83">
        <f t="shared" si="104"/>
        <v>23.130988121032715</v>
      </c>
      <c r="AU83">
        <f t="shared" si="105"/>
        <v>2.8421546579813701</v>
      </c>
      <c r="AV83">
        <f t="shared" si="106"/>
        <v>0.16436335167366181</v>
      </c>
      <c r="AW83">
        <f t="shared" si="107"/>
        <v>0.97175858935556603</v>
      </c>
      <c r="AX83">
        <f t="shared" si="108"/>
        <v>1.8703960686258041</v>
      </c>
      <c r="AY83">
        <f t="shared" si="109"/>
        <v>0.10358889721077792</v>
      </c>
      <c r="AZ83">
        <f t="shared" si="110"/>
        <v>16.963268379133041</v>
      </c>
      <c r="BA83">
        <f t="shared" si="111"/>
        <v>0.63130021359577593</v>
      </c>
      <c r="BB83">
        <f t="shared" si="112"/>
        <v>34.902634021794768</v>
      </c>
      <c r="BC83">
        <f t="shared" si="113"/>
        <v>376.15233968651319</v>
      </c>
      <c r="BD83">
        <f t="shared" si="114"/>
        <v>1.2167162255505685E-2</v>
      </c>
      <c r="BE83">
        <f>AVERAGE(E69:E83)</f>
        <v>12.930003898479699</v>
      </c>
      <c r="BF83">
        <f>AVERAGE(O69:O83)</f>
        <v>22.455775197347005</v>
      </c>
      <c r="BG83">
        <f>AVERAGE(P69:P83)</f>
        <v>23.790866216023762</v>
      </c>
      <c r="BH83" t="e">
        <f>AVERAGE(B69:B83)</f>
        <v>#DIV/0!</v>
      </c>
      <c r="BI83">
        <f t="shared" ref="BI83:DJ83" si="115">AVERAGE(C69:C83)</f>
        <v>2863.0333318573735</v>
      </c>
      <c r="BJ83">
        <f t="shared" si="115"/>
        <v>0</v>
      </c>
      <c r="BK83">
        <f t="shared" si="115"/>
        <v>12.930003898479699</v>
      </c>
      <c r="BL83">
        <f t="shared" si="115"/>
        <v>0.17409541802269174</v>
      </c>
      <c r="BM83">
        <f t="shared" si="115"/>
        <v>242.84457428483719</v>
      </c>
      <c r="BN83">
        <f t="shared" si="115"/>
        <v>4.7707026373268713</v>
      </c>
      <c r="BO83">
        <f t="shared" si="115"/>
        <v>1.9864942656948186</v>
      </c>
      <c r="BP83">
        <f t="shared" si="115"/>
        <v>23.790866216023762</v>
      </c>
      <c r="BQ83">
        <f t="shared" si="115"/>
        <v>6</v>
      </c>
      <c r="BR83">
        <f t="shared" si="115"/>
        <v>1.4200000166893005</v>
      </c>
      <c r="BS83">
        <f t="shared" si="115"/>
        <v>1</v>
      </c>
      <c r="BT83">
        <f t="shared" si="115"/>
        <v>2.8400000333786011</v>
      </c>
      <c r="BU83">
        <f t="shared" si="115"/>
        <v>22.455775197347005</v>
      </c>
      <c r="BV83">
        <f t="shared" si="115"/>
        <v>23.790866216023762</v>
      </c>
      <c r="BW83">
        <f t="shared" si="115"/>
        <v>22.101867294311525</v>
      </c>
      <c r="BX83">
        <f t="shared" si="115"/>
        <v>400.3934285481771</v>
      </c>
      <c r="BY83">
        <f t="shared" si="115"/>
        <v>382.33749796549478</v>
      </c>
      <c r="BZ83">
        <f t="shared" si="115"/>
        <v>8.0614129384358719</v>
      </c>
      <c r="CA83">
        <f t="shared" si="115"/>
        <v>13.819104321797688</v>
      </c>
      <c r="CB83">
        <f t="shared" si="115"/>
        <v>20.76380271911621</v>
      </c>
      <c r="CC83">
        <f t="shared" si="115"/>
        <v>35.59389953613281</v>
      </c>
      <c r="CD83">
        <f t="shared" si="115"/>
        <v>490.27731730143228</v>
      </c>
      <c r="CE83">
        <f t="shared" si="115"/>
        <v>1499.791552734375</v>
      </c>
      <c r="CF83">
        <f t="shared" si="115"/>
        <v>102.70972035725912</v>
      </c>
      <c r="CG83">
        <f t="shared" si="115"/>
        <v>70.269499715169275</v>
      </c>
      <c r="CH83">
        <f t="shared" si="115"/>
        <v>-1.4706711769104004</v>
      </c>
      <c r="CI83">
        <f t="shared" si="115"/>
        <v>0.29701066017150879</v>
      </c>
      <c r="CJ83">
        <f t="shared" si="115"/>
        <v>0.77777779102325439</v>
      </c>
      <c r="CK83">
        <f t="shared" si="115"/>
        <v>-0.21956524252891541</v>
      </c>
      <c r="CL83">
        <f t="shared" si="115"/>
        <v>2.737391471862793</v>
      </c>
      <c r="CM83">
        <f t="shared" si="115"/>
        <v>1</v>
      </c>
      <c r="CN83">
        <f t="shared" si="115"/>
        <v>0</v>
      </c>
      <c r="CO83">
        <f t="shared" si="115"/>
        <v>0.15999999642372131</v>
      </c>
      <c r="CP83">
        <f t="shared" si="115"/>
        <v>111215</v>
      </c>
      <c r="CQ83">
        <f t="shared" si="115"/>
        <v>0.81712886216905367</v>
      </c>
      <c r="CR83">
        <f t="shared" si="115"/>
        <v>4.7707026373268709E-3</v>
      </c>
      <c r="CS83">
        <f t="shared" si="115"/>
        <v>296.94086621602378</v>
      </c>
      <c r="CT83">
        <f t="shared" si="115"/>
        <v>295.60577519734699</v>
      </c>
      <c r="CU83">
        <f t="shared" si="115"/>
        <v>239.96664307382744</v>
      </c>
      <c r="CV83">
        <f t="shared" si="115"/>
        <v>0.17345014486389329</v>
      </c>
      <c r="CW83">
        <f t="shared" si="115"/>
        <v>2.9575558149043011</v>
      </c>
      <c r="CX83">
        <f t="shared" si="115"/>
        <v>42.08875571545012</v>
      </c>
      <c r="CY83">
        <f t="shared" si="115"/>
        <v>28.269651393652431</v>
      </c>
      <c r="CZ83">
        <f t="shared" si="115"/>
        <v>23.123320706685384</v>
      </c>
      <c r="DA83">
        <f t="shared" si="115"/>
        <v>2.8408373429249454</v>
      </c>
      <c r="DB83">
        <f t="shared" si="115"/>
        <v>0.16403958582194497</v>
      </c>
      <c r="DC83">
        <f t="shared" si="115"/>
        <v>0.97106154920948184</v>
      </c>
      <c r="DD83">
        <f t="shared" si="115"/>
        <v>1.8697757937154633</v>
      </c>
      <c r="DE83">
        <f t="shared" si="115"/>
        <v>0.10338313820202444</v>
      </c>
      <c r="DF83">
        <f t="shared" si="115"/>
        <v>17.064566523655881</v>
      </c>
      <c r="DG83">
        <f t="shared" si="115"/>
        <v>0.63515777821346575</v>
      </c>
      <c r="DH83">
        <f t="shared" si="115"/>
        <v>34.892824067700381</v>
      </c>
      <c r="DI83">
        <f t="shared" si="115"/>
        <v>376.19119336768046</v>
      </c>
      <c r="DJ83">
        <f t="shared" si="115"/>
        <v>1.1992967826332428E-2</v>
      </c>
    </row>
    <row r="84" spans="1:114" x14ac:dyDescent="0.25">
      <c r="A84" s="1" t="s">
        <v>9</v>
      </c>
      <c r="B84" s="1" t="s">
        <v>114</v>
      </c>
    </row>
    <row r="85" spans="1:114" x14ac:dyDescent="0.25">
      <c r="A85" s="1" t="s">
        <v>9</v>
      </c>
      <c r="B85" s="1" t="s">
        <v>115</v>
      </c>
    </row>
    <row r="86" spans="1:114" x14ac:dyDescent="0.25">
      <c r="A86" s="1">
        <v>61</v>
      </c>
      <c r="B86" s="1" t="s">
        <v>116</v>
      </c>
      <c r="C86" s="1">
        <v>3033.4999991394579</v>
      </c>
      <c r="D86" s="1">
        <v>0</v>
      </c>
      <c r="E86">
        <f t="shared" ref="E86:E100" si="116">(R86-S86*(1000-T86)/(1000-U86))*AK86</f>
        <v>12.220639850273088</v>
      </c>
      <c r="F86">
        <f t="shared" ref="F86:F100" si="117">IF(AV86&lt;&gt;0,1/(1/AV86-1/N86),0)</f>
        <v>0.16890362300809453</v>
      </c>
      <c r="G86">
        <f t="shared" ref="G86:G100" si="118">((AY86-AL86/2)*S86-E86)/(AY86+AL86/2)</f>
        <v>244.53118279938323</v>
      </c>
      <c r="H86">
        <f t="shared" ref="H86:H100" si="119">AL86*1000</f>
        <v>4.8903873967003246</v>
      </c>
      <c r="I86">
        <f t="shared" ref="I86:I100" si="120">(AQ86-AW86)</f>
        <v>2.0853731175593651</v>
      </c>
      <c r="J86">
        <f t="shared" ref="J86:J100" si="121">(P86+AP86*D86)</f>
        <v>25.760578155517578</v>
      </c>
      <c r="K86" s="1">
        <v>6</v>
      </c>
      <c r="L86">
        <f t="shared" ref="L86:L100" si="122">(K86*AE86+AF86)</f>
        <v>1.4200000166893005</v>
      </c>
      <c r="M86" s="1">
        <v>1</v>
      </c>
      <c r="N86">
        <f t="shared" ref="N86:N100" si="123">L86*(M86+1)*(M86+1)/(M86*M86+1)</f>
        <v>2.8400000333786011</v>
      </c>
      <c r="O86" s="1">
        <v>26.407436370849609</v>
      </c>
      <c r="P86" s="1">
        <v>25.760578155517578</v>
      </c>
      <c r="Q86" s="1">
        <v>26.982883453369141</v>
      </c>
      <c r="R86" s="1">
        <v>398.62213134765625</v>
      </c>
      <c r="S86" s="1">
        <v>381.42816162109375</v>
      </c>
      <c r="T86" s="1">
        <v>11.802996635437012</v>
      </c>
      <c r="U86" s="1">
        <v>17.666961669921875</v>
      </c>
      <c r="V86" s="1">
        <v>23.993892669677734</v>
      </c>
      <c r="W86" s="1">
        <v>35.914539337158203</v>
      </c>
      <c r="X86" s="1">
        <v>491.54342651367187</v>
      </c>
      <c r="Y86" s="1">
        <v>1498.4385986328125</v>
      </c>
      <c r="Z86" s="1">
        <v>358.32925415039062</v>
      </c>
      <c r="AA86" s="1">
        <v>70.265373229980469</v>
      </c>
      <c r="AB86" s="1">
        <v>-1.4044175148010254</v>
      </c>
      <c r="AC86" s="1">
        <v>0.25590729713439941</v>
      </c>
      <c r="AD86" s="1">
        <v>0.66666668653488159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111215</v>
      </c>
      <c r="AK86">
        <f t="shared" ref="AK86:AK100" si="124">X86*0.000001/(K86*0.0001)</f>
        <v>0.81923904418945293</v>
      </c>
      <c r="AL86">
        <f t="shared" ref="AL86:AL100" si="125">(U86-T86)/(1000-U86)*AK86</f>
        <v>4.8903873967003249E-3</v>
      </c>
      <c r="AM86">
        <f t="shared" ref="AM86:AM100" si="126">(P86+273.15)</f>
        <v>298.91057815551756</v>
      </c>
      <c r="AN86">
        <f t="shared" ref="AN86:AN100" si="127">(O86+273.15)</f>
        <v>299.55743637084959</v>
      </c>
      <c r="AO86">
        <f t="shared" ref="AO86:AO100" si="128">(Y86*AG86+Z86*AH86)*AI86</f>
        <v>239.75017042241598</v>
      </c>
      <c r="AP86">
        <f t="shared" ref="AP86:AP100" si="129">((AO86+0.00000010773*(AN86^4-AM86^4))-AL86*44100)/(L86*51.4+0.00000043092*AM86^3)</f>
        <v>0.37341980535756053</v>
      </c>
      <c r="AQ86">
        <f t="shared" ref="AQ86:AQ100" si="130">0.61365*EXP(17.502*J86/(240.97+J86))</f>
        <v>3.3267487731361847</v>
      </c>
      <c r="AR86">
        <f t="shared" ref="AR86:AR100" si="131">AQ86*1000/AA86</f>
        <v>47.34549352278605</v>
      </c>
      <c r="AS86">
        <f t="shared" ref="AS86:AS100" si="132">(AR86-U86)</f>
        <v>29.678531852864175</v>
      </c>
      <c r="AT86">
        <f t="shared" ref="AT86:AT100" si="133">IF(D86,P86,(O86+P86)/2)</f>
        <v>26.084007263183594</v>
      </c>
      <c r="AU86">
        <f t="shared" ref="AU86:AU100" si="134">0.61365*EXP(17.502*AT86/(240.97+AT86))</f>
        <v>3.3910682880555885</v>
      </c>
      <c r="AV86">
        <f t="shared" ref="AV86:AV100" si="135">IF(AS86&lt;&gt;0,(1000-(AR86+U86)/2)/AS86*AL86,0)</f>
        <v>0.15942228457949242</v>
      </c>
      <c r="AW86">
        <f t="shared" ref="AW86:AW100" si="136">U86*AA86/1000</f>
        <v>1.2413756555768196</v>
      </c>
      <c r="AX86">
        <f t="shared" ref="AX86:AX100" si="137">(AU86-AW86)</f>
        <v>2.1496926324787689</v>
      </c>
      <c r="AY86">
        <f t="shared" ref="AY86:AY100" si="138">1/(1.6/F86+1.37/N86)</f>
        <v>0.10044948992324022</v>
      </c>
      <c r="AZ86">
        <f t="shared" ref="AZ86:AZ100" si="139">G86*AA86*0.001</f>
        <v>17.182074825767241</v>
      </c>
      <c r="BA86">
        <f t="shared" ref="BA86:BA100" si="140">G86/S86</f>
        <v>0.64109367740470524</v>
      </c>
      <c r="BB86">
        <f t="shared" ref="BB86:BB100" si="141">(1-AL86*AA86/AQ86/F86)*100</f>
        <v>38.845889978251058</v>
      </c>
      <c r="BC86">
        <f t="shared" ref="BC86:BC100" si="142">(S86-E86/(N86/1.35))</f>
        <v>375.61905471828783</v>
      </c>
      <c r="BD86">
        <f t="shared" ref="BD86:BD100" si="143">E86*BB86/100/BC86</f>
        <v>1.2638379899112876E-2</v>
      </c>
    </row>
    <row r="87" spans="1:114" x14ac:dyDescent="0.25">
      <c r="A87" s="1">
        <v>62</v>
      </c>
      <c r="B87" s="1" t="s">
        <v>116</v>
      </c>
      <c r="C87" s="1">
        <v>3033.4999991394579</v>
      </c>
      <c r="D87" s="1">
        <v>0</v>
      </c>
      <c r="E87">
        <f t="shared" si="116"/>
        <v>12.220639850273088</v>
      </c>
      <c r="F87">
        <f t="shared" si="117"/>
        <v>0.16890362300809453</v>
      </c>
      <c r="G87">
        <f t="shared" si="118"/>
        <v>244.53118279938323</v>
      </c>
      <c r="H87">
        <f t="shared" si="119"/>
        <v>4.8903873967003246</v>
      </c>
      <c r="I87">
        <f t="shared" si="120"/>
        <v>2.0853731175593651</v>
      </c>
      <c r="J87">
        <f t="shared" si="121"/>
        <v>25.760578155517578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26.407436370849609</v>
      </c>
      <c r="P87" s="1">
        <v>25.760578155517578</v>
      </c>
      <c r="Q87" s="1">
        <v>26.982883453369141</v>
      </c>
      <c r="R87" s="1">
        <v>398.62213134765625</v>
      </c>
      <c r="S87" s="1">
        <v>381.42816162109375</v>
      </c>
      <c r="T87" s="1">
        <v>11.802996635437012</v>
      </c>
      <c r="U87" s="1">
        <v>17.666961669921875</v>
      </c>
      <c r="V87" s="1">
        <v>23.993892669677734</v>
      </c>
      <c r="W87" s="1">
        <v>35.914539337158203</v>
      </c>
      <c r="X87" s="1">
        <v>491.54342651367187</v>
      </c>
      <c r="Y87" s="1">
        <v>1498.4385986328125</v>
      </c>
      <c r="Z87" s="1">
        <v>358.32925415039062</v>
      </c>
      <c r="AA87" s="1">
        <v>70.265373229980469</v>
      </c>
      <c r="AB87" s="1">
        <v>-1.4044175148010254</v>
      </c>
      <c r="AC87" s="1">
        <v>0.25590729713439941</v>
      </c>
      <c r="AD87" s="1">
        <v>0.66666668653488159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111215</v>
      </c>
      <c r="AK87">
        <f t="shared" si="124"/>
        <v>0.81923904418945293</v>
      </c>
      <c r="AL87">
        <f t="shared" si="125"/>
        <v>4.8903873967003249E-3</v>
      </c>
      <c r="AM87">
        <f t="shared" si="126"/>
        <v>298.91057815551756</v>
      </c>
      <c r="AN87">
        <f t="shared" si="127"/>
        <v>299.55743637084959</v>
      </c>
      <c r="AO87">
        <f t="shared" si="128"/>
        <v>239.75017042241598</v>
      </c>
      <c r="AP87">
        <f t="shared" si="129"/>
        <v>0.37341980535756053</v>
      </c>
      <c r="AQ87">
        <f t="shared" si="130"/>
        <v>3.3267487731361847</v>
      </c>
      <c r="AR87">
        <f t="shared" si="131"/>
        <v>47.34549352278605</v>
      </c>
      <c r="AS87">
        <f t="shared" si="132"/>
        <v>29.678531852864175</v>
      </c>
      <c r="AT87">
        <f t="shared" si="133"/>
        <v>26.084007263183594</v>
      </c>
      <c r="AU87">
        <f t="shared" si="134"/>
        <v>3.3910682880555885</v>
      </c>
      <c r="AV87">
        <f t="shared" si="135"/>
        <v>0.15942228457949242</v>
      </c>
      <c r="AW87">
        <f t="shared" si="136"/>
        <v>1.2413756555768196</v>
      </c>
      <c r="AX87">
        <f t="shared" si="137"/>
        <v>2.1496926324787689</v>
      </c>
      <c r="AY87">
        <f t="shared" si="138"/>
        <v>0.10044948992324022</v>
      </c>
      <c r="AZ87">
        <f t="shared" si="139"/>
        <v>17.182074825767241</v>
      </c>
      <c r="BA87">
        <f t="shared" si="140"/>
        <v>0.64109367740470524</v>
      </c>
      <c r="BB87">
        <f t="shared" si="141"/>
        <v>38.845889978251058</v>
      </c>
      <c r="BC87">
        <f t="shared" si="142"/>
        <v>375.61905471828783</v>
      </c>
      <c r="BD87">
        <f t="shared" si="143"/>
        <v>1.2638379899112876E-2</v>
      </c>
    </row>
    <row r="88" spans="1:114" x14ac:dyDescent="0.25">
      <c r="A88" s="1">
        <v>63</v>
      </c>
      <c r="B88" s="1" t="s">
        <v>116</v>
      </c>
      <c r="C88" s="1">
        <v>3033.9999991282821</v>
      </c>
      <c r="D88" s="1">
        <v>0</v>
      </c>
      <c r="E88">
        <f t="shared" si="116"/>
        <v>12.191845174654402</v>
      </c>
      <c r="F88">
        <f t="shared" si="117"/>
        <v>0.16882376125981946</v>
      </c>
      <c r="G88">
        <f t="shared" si="118"/>
        <v>244.78312262887309</v>
      </c>
      <c r="H88">
        <f t="shared" si="119"/>
        <v>4.8898500693628071</v>
      </c>
      <c r="I88">
        <f t="shared" si="120"/>
        <v>2.0860575225793117</v>
      </c>
      <c r="J88">
        <f t="shared" si="121"/>
        <v>25.764503479003906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26.409797668457031</v>
      </c>
      <c r="P88" s="1">
        <v>25.764503479003906</v>
      </c>
      <c r="Q88" s="1">
        <v>26.983087539672852</v>
      </c>
      <c r="R88" s="1">
        <v>398.61965942382812</v>
      </c>
      <c r="S88" s="1">
        <v>381.46017456054687</v>
      </c>
      <c r="T88" s="1">
        <v>11.804714202880859</v>
      </c>
      <c r="U88" s="1">
        <v>17.66827392578125</v>
      </c>
      <c r="V88" s="1">
        <v>23.993991851806641</v>
      </c>
      <c r="W88" s="1">
        <v>35.912132263183594</v>
      </c>
      <c r="X88" s="1">
        <v>491.52273559570312</v>
      </c>
      <c r="Y88" s="1">
        <v>1498.4454345703125</v>
      </c>
      <c r="Z88" s="1">
        <v>358.43716430664062</v>
      </c>
      <c r="AA88" s="1">
        <v>70.265235900878906</v>
      </c>
      <c r="AB88" s="1">
        <v>-1.4044175148010254</v>
      </c>
      <c r="AC88" s="1">
        <v>0.25590729713439941</v>
      </c>
      <c r="AD88" s="1">
        <v>0.66666668653488159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111215</v>
      </c>
      <c r="AK88">
        <f t="shared" si="124"/>
        <v>0.81920455932617187</v>
      </c>
      <c r="AL88">
        <f t="shared" si="125"/>
        <v>4.8898500693628074E-3</v>
      </c>
      <c r="AM88">
        <f t="shared" si="126"/>
        <v>298.91450347900388</v>
      </c>
      <c r="AN88">
        <f t="shared" si="127"/>
        <v>299.55979766845701</v>
      </c>
      <c r="AO88">
        <f t="shared" si="128"/>
        <v>239.75126417239153</v>
      </c>
      <c r="AP88">
        <f t="shared" si="129"/>
        <v>0.37350024787998387</v>
      </c>
      <c r="AQ88">
        <f t="shared" si="130"/>
        <v>3.3275229579356793</v>
      </c>
      <c r="AR88">
        <f t="shared" si="131"/>
        <v>47.356604091242467</v>
      </c>
      <c r="AS88">
        <f t="shared" si="132"/>
        <v>29.688330165461217</v>
      </c>
      <c r="AT88">
        <f t="shared" si="133"/>
        <v>26.087150573730469</v>
      </c>
      <c r="AU88">
        <f t="shared" si="134"/>
        <v>3.3916986812798862</v>
      </c>
      <c r="AV88">
        <f t="shared" si="135"/>
        <v>0.15935113530654804</v>
      </c>
      <c r="AW88">
        <f t="shared" si="136"/>
        <v>1.2414654353563674</v>
      </c>
      <c r="AX88">
        <f t="shared" si="137"/>
        <v>2.1502332459235189</v>
      </c>
      <c r="AY88">
        <f t="shared" si="138"/>
        <v>0.10040429535028665</v>
      </c>
      <c r="AZ88">
        <f t="shared" si="139"/>
        <v>17.199743856071539</v>
      </c>
      <c r="BA88">
        <f t="shared" si="140"/>
        <v>0.64170033716067554</v>
      </c>
      <c r="BB88">
        <f t="shared" si="141"/>
        <v>38.838036463303084</v>
      </c>
      <c r="BC88">
        <f t="shared" si="142"/>
        <v>375.66475526746927</v>
      </c>
      <c r="BD88">
        <f t="shared" si="143"/>
        <v>1.2604518278831914E-2</v>
      </c>
    </row>
    <row r="89" spans="1:114" x14ac:dyDescent="0.25">
      <c r="A89" s="1">
        <v>64</v>
      </c>
      <c r="B89" s="1" t="s">
        <v>117</v>
      </c>
      <c r="C89" s="1">
        <v>3034.4999991171062</v>
      </c>
      <c r="D89" s="1">
        <v>0</v>
      </c>
      <c r="E89">
        <f t="shared" si="116"/>
        <v>12.244471591383336</v>
      </c>
      <c r="F89">
        <f t="shared" si="117"/>
        <v>0.16881042610848349</v>
      </c>
      <c r="G89">
        <f t="shared" si="118"/>
        <v>244.28147603214001</v>
      </c>
      <c r="H89">
        <f t="shared" si="119"/>
        <v>4.890817765087756</v>
      </c>
      <c r="I89">
        <f t="shared" si="120"/>
        <v>2.0866189958634722</v>
      </c>
      <c r="J89">
        <f t="shared" si="121"/>
        <v>25.768192291259766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26.41204833984375</v>
      </c>
      <c r="P89" s="1">
        <v>25.768192291259766</v>
      </c>
      <c r="Q89" s="1">
        <v>26.982881546020508</v>
      </c>
      <c r="R89" s="1">
        <v>398.71054077148437</v>
      </c>
      <c r="S89" s="1">
        <v>381.484375</v>
      </c>
      <c r="T89" s="1">
        <v>11.805249214172363</v>
      </c>
      <c r="U89" s="1">
        <v>17.670583724975586</v>
      </c>
      <c r="V89" s="1">
        <v>23.991970062255859</v>
      </c>
      <c r="W89" s="1">
        <v>35.91217041015625</v>
      </c>
      <c r="X89" s="1">
        <v>491.4700927734375</v>
      </c>
      <c r="Y89" s="1">
        <v>1498.4595947265625</v>
      </c>
      <c r="Z89" s="1">
        <v>358.53121948242187</v>
      </c>
      <c r="AA89" s="1">
        <v>70.265457153320313</v>
      </c>
      <c r="AB89" s="1">
        <v>-1.4044175148010254</v>
      </c>
      <c r="AC89" s="1">
        <v>0.25590729713439941</v>
      </c>
      <c r="AD89" s="1">
        <v>0.66666668653488159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111215</v>
      </c>
      <c r="AK89">
        <f t="shared" si="124"/>
        <v>0.81911682128906249</v>
      </c>
      <c r="AL89">
        <f t="shared" si="125"/>
        <v>4.8908177650877557E-3</v>
      </c>
      <c r="AM89">
        <f t="shared" si="126"/>
        <v>298.91819229125974</v>
      </c>
      <c r="AN89">
        <f t="shared" si="127"/>
        <v>299.56204833984373</v>
      </c>
      <c r="AO89">
        <f t="shared" si="128"/>
        <v>239.75352979734089</v>
      </c>
      <c r="AP89">
        <f t="shared" si="129"/>
        <v>0.3728262292715423</v>
      </c>
      <c r="AQ89">
        <f t="shared" si="130"/>
        <v>3.3282506394649034</v>
      </c>
      <c r="AR89">
        <f t="shared" si="131"/>
        <v>47.366811151638977</v>
      </c>
      <c r="AS89">
        <f t="shared" si="132"/>
        <v>29.696227426663391</v>
      </c>
      <c r="AT89">
        <f t="shared" si="133"/>
        <v>26.090120315551758</v>
      </c>
      <c r="AU89">
        <f t="shared" si="134"/>
        <v>3.3922943591936305</v>
      </c>
      <c r="AV89">
        <f t="shared" si="135"/>
        <v>0.15933925457852752</v>
      </c>
      <c r="AW89">
        <f t="shared" si="136"/>
        <v>1.2416316436014312</v>
      </c>
      <c r="AX89">
        <f t="shared" si="137"/>
        <v>2.1506627155921993</v>
      </c>
      <c r="AY89">
        <f t="shared" si="138"/>
        <v>0.1003967486511835</v>
      </c>
      <c r="AZ89">
        <f t="shared" si="139"/>
        <v>17.164549587486178</v>
      </c>
      <c r="BA89">
        <f t="shared" si="140"/>
        <v>0.64034464329539054</v>
      </c>
      <c r="BB89">
        <f t="shared" si="141"/>
        <v>38.834283568986251</v>
      </c>
      <c r="BC89">
        <f t="shared" si="142"/>
        <v>375.66393962884172</v>
      </c>
      <c r="BD89">
        <f t="shared" si="143"/>
        <v>1.2657730268228008E-2</v>
      </c>
    </row>
    <row r="90" spans="1:114" x14ac:dyDescent="0.25">
      <c r="A90" s="1">
        <v>65</v>
      </c>
      <c r="B90" s="1" t="s">
        <v>117</v>
      </c>
      <c r="C90" s="1">
        <v>3034.9999991059303</v>
      </c>
      <c r="D90" s="1">
        <v>0</v>
      </c>
      <c r="E90">
        <f t="shared" si="116"/>
        <v>12.331335249180031</v>
      </c>
      <c r="F90">
        <f t="shared" si="117"/>
        <v>0.16886597779547816</v>
      </c>
      <c r="G90">
        <f t="shared" si="118"/>
        <v>243.51070239168067</v>
      </c>
      <c r="H90">
        <f t="shared" si="119"/>
        <v>4.8938548657348013</v>
      </c>
      <c r="I90">
        <f t="shared" si="120"/>
        <v>2.0872511690606808</v>
      </c>
      <c r="J90">
        <f t="shared" si="121"/>
        <v>25.772891998291016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26.413688659667969</v>
      </c>
      <c r="P90" s="1">
        <v>25.772891998291016</v>
      </c>
      <c r="Q90" s="1">
        <v>26.983226776123047</v>
      </c>
      <c r="R90" s="1">
        <v>398.86209106445312</v>
      </c>
      <c r="S90" s="1">
        <v>381.52731323242187</v>
      </c>
      <c r="T90" s="1">
        <v>11.805500030517578</v>
      </c>
      <c r="U90" s="1">
        <v>17.674755096435547</v>
      </c>
      <c r="V90" s="1">
        <v>23.990198135375977</v>
      </c>
      <c r="W90" s="1">
        <v>35.917228698730469</v>
      </c>
      <c r="X90" s="1">
        <v>491.4447021484375</v>
      </c>
      <c r="Y90" s="1">
        <v>1498.599609375</v>
      </c>
      <c r="Z90" s="1">
        <v>358.68203735351563</v>
      </c>
      <c r="AA90" s="1">
        <v>70.265571594238281</v>
      </c>
      <c r="AB90" s="1">
        <v>-1.4044175148010254</v>
      </c>
      <c r="AC90" s="1">
        <v>0.25590729713439941</v>
      </c>
      <c r="AD90" s="1">
        <v>0.66666668653488159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111215</v>
      </c>
      <c r="AK90">
        <f t="shared" si="124"/>
        <v>0.81907450358072897</v>
      </c>
      <c r="AL90">
        <f t="shared" si="125"/>
        <v>4.8938548657348011E-3</v>
      </c>
      <c r="AM90">
        <f t="shared" si="126"/>
        <v>298.92289199829099</v>
      </c>
      <c r="AN90">
        <f t="shared" si="127"/>
        <v>299.56368865966795</v>
      </c>
      <c r="AO90">
        <f t="shared" si="128"/>
        <v>239.77593214059016</v>
      </c>
      <c r="AP90">
        <f t="shared" si="129"/>
        <v>0.3710885916947268</v>
      </c>
      <c r="AQ90">
        <f t="shared" si="130"/>
        <v>3.3291779386999005</v>
      </c>
      <c r="AR90">
        <f t="shared" si="131"/>
        <v>47.379931069583591</v>
      </c>
      <c r="AS90">
        <f t="shared" si="132"/>
        <v>29.705175973148044</v>
      </c>
      <c r="AT90">
        <f t="shared" si="133"/>
        <v>26.093290328979492</v>
      </c>
      <c r="AU90">
        <f t="shared" si="134"/>
        <v>3.3929303088817426</v>
      </c>
      <c r="AV90">
        <f t="shared" si="135"/>
        <v>0.15938874672206924</v>
      </c>
      <c r="AW90">
        <f t="shared" si="136"/>
        <v>1.2419267696392198</v>
      </c>
      <c r="AX90">
        <f t="shared" si="137"/>
        <v>2.1510035392425229</v>
      </c>
      <c r="AY90">
        <f t="shared" si="138"/>
        <v>0.1004281863738106</v>
      </c>
      <c r="AZ90">
        <f t="shared" si="139"/>
        <v>17.110418692865888</v>
      </c>
      <c r="BA90">
        <f t="shared" si="140"/>
        <v>0.63825234510363049</v>
      </c>
      <c r="BB90">
        <f t="shared" si="141"/>
        <v>38.833377264783806</v>
      </c>
      <c r="BC90">
        <f t="shared" si="142"/>
        <v>375.66558703850046</v>
      </c>
      <c r="BD90">
        <f t="shared" si="143"/>
        <v>1.2747172230626963E-2</v>
      </c>
    </row>
    <row r="91" spans="1:114" x14ac:dyDescent="0.25">
      <c r="A91" s="1">
        <v>66</v>
      </c>
      <c r="B91" s="1" t="s">
        <v>118</v>
      </c>
      <c r="C91" s="1">
        <v>3035.4999990947545</v>
      </c>
      <c r="D91" s="1">
        <v>0</v>
      </c>
      <c r="E91">
        <f t="shared" si="116"/>
        <v>12.36788850023675</v>
      </c>
      <c r="F91">
        <f t="shared" si="117"/>
        <v>0.16892891325093684</v>
      </c>
      <c r="G91">
        <f t="shared" si="118"/>
        <v>243.28609844318075</v>
      </c>
      <c r="H91">
        <f t="shared" si="119"/>
        <v>4.8969037019504338</v>
      </c>
      <c r="I91">
        <f t="shared" si="120"/>
        <v>2.0877799637468319</v>
      </c>
      <c r="J91">
        <f t="shared" si="121"/>
        <v>25.777069091796875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26.416120529174805</v>
      </c>
      <c r="P91" s="1">
        <v>25.777069091796875</v>
      </c>
      <c r="Q91" s="1">
        <v>26.983720779418945</v>
      </c>
      <c r="R91" s="1">
        <v>399.0059814453125</v>
      </c>
      <c r="S91" s="1">
        <v>381.62399291992187</v>
      </c>
      <c r="T91" s="1">
        <v>11.806041717529297</v>
      </c>
      <c r="U91" s="1">
        <v>17.67912483215332</v>
      </c>
      <c r="V91" s="1">
        <v>23.987634658813477</v>
      </c>
      <c r="W91" s="1">
        <v>35.920623779296875</v>
      </c>
      <c r="X91" s="1">
        <v>491.42816162109375</v>
      </c>
      <c r="Y91" s="1">
        <v>1498.91064453125</v>
      </c>
      <c r="Z91" s="1">
        <v>358.749755859375</v>
      </c>
      <c r="AA91" s="1">
        <v>70.264923095703125</v>
      </c>
      <c r="AB91" s="1">
        <v>-1.4044175148010254</v>
      </c>
      <c r="AC91" s="1">
        <v>0.25590729713439941</v>
      </c>
      <c r="AD91" s="1">
        <v>0.66666668653488159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111215</v>
      </c>
      <c r="AK91">
        <f t="shared" si="124"/>
        <v>0.8190469360351561</v>
      </c>
      <c r="AL91">
        <f t="shared" si="125"/>
        <v>4.8969037019504337E-3</v>
      </c>
      <c r="AM91">
        <f t="shared" si="126"/>
        <v>298.92706909179685</v>
      </c>
      <c r="AN91">
        <f t="shared" si="127"/>
        <v>299.56612052917478</v>
      </c>
      <c r="AO91">
        <f t="shared" si="128"/>
        <v>239.82569776447781</v>
      </c>
      <c r="AP91">
        <f t="shared" si="129"/>
        <v>0.36984862988032724</v>
      </c>
      <c r="AQ91">
        <f t="shared" si="130"/>
        <v>3.3300023104774206</v>
      </c>
      <c r="AR91">
        <f t="shared" si="131"/>
        <v>47.392100692145469</v>
      </c>
      <c r="AS91">
        <f t="shared" si="132"/>
        <v>29.712975859992149</v>
      </c>
      <c r="AT91">
        <f t="shared" si="133"/>
        <v>26.09659481048584</v>
      </c>
      <c r="AU91">
        <f t="shared" si="134"/>
        <v>3.3935933456132621</v>
      </c>
      <c r="AV91">
        <f t="shared" si="135"/>
        <v>0.15944481500923247</v>
      </c>
      <c r="AW91">
        <f t="shared" si="136"/>
        <v>1.2422223467305884</v>
      </c>
      <c r="AX91">
        <f t="shared" si="137"/>
        <v>2.1513709988826735</v>
      </c>
      <c r="AY91">
        <f t="shared" si="138"/>
        <v>0.10046380149630299</v>
      </c>
      <c r="AZ91">
        <f t="shared" si="139"/>
        <v>17.094478997363758</v>
      </c>
      <c r="BA91">
        <f t="shared" si="140"/>
        <v>0.63750210405201313</v>
      </c>
      <c r="BB91">
        <f t="shared" si="141"/>
        <v>38.833783736238473</v>
      </c>
      <c r="BC91">
        <f t="shared" si="142"/>
        <v>375.74489106108967</v>
      </c>
      <c r="BD91">
        <f t="shared" si="143"/>
        <v>1.2782393552598366E-2</v>
      </c>
    </row>
    <row r="92" spans="1:114" x14ac:dyDescent="0.25">
      <c r="A92" s="1">
        <v>67</v>
      </c>
      <c r="B92" s="1" t="s">
        <v>118</v>
      </c>
      <c r="C92" s="1">
        <v>3035.9999990835786</v>
      </c>
      <c r="D92" s="1">
        <v>0</v>
      </c>
      <c r="E92">
        <f t="shared" si="116"/>
        <v>12.421896945649701</v>
      </c>
      <c r="F92">
        <f t="shared" si="117"/>
        <v>0.16894855986891125</v>
      </c>
      <c r="G92">
        <f t="shared" si="118"/>
        <v>242.83178812045298</v>
      </c>
      <c r="H92">
        <f t="shared" si="119"/>
        <v>4.8984925565061035</v>
      </c>
      <c r="I92">
        <f t="shared" si="120"/>
        <v>2.0882241839674922</v>
      </c>
      <c r="J92">
        <f t="shared" si="121"/>
        <v>25.780160903930664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26.418842315673828</v>
      </c>
      <c r="P92" s="1">
        <v>25.780160903930664</v>
      </c>
      <c r="Q92" s="1">
        <v>26.983268737792969</v>
      </c>
      <c r="R92" s="1">
        <v>399.13720703125</v>
      </c>
      <c r="S92" s="1">
        <v>381.68731689453125</v>
      </c>
      <c r="T92" s="1">
        <v>11.806164741516113</v>
      </c>
      <c r="U92" s="1">
        <v>17.681423187255859</v>
      </c>
      <c r="V92" s="1">
        <v>23.984123229980469</v>
      </c>
      <c r="W92" s="1">
        <v>35.919658660888672</v>
      </c>
      <c r="X92" s="1">
        <v>491.40444946289062</v>
      </c>
      <c r="Y92" s="1">
        <v>1499.1630859375</v>
      </c>
      <c r="Z92" s="1">
        <v>358.81307983398437</v>
      </c>
      <c r="AA92" s="1">
        <v>70.265182495117188</v>
      </c>
      <c r="AB92" s="1">
        <v>-1.4044175148010254</v>
      </c>
      <c r="AC92" s="1">
        <v>0.25590729713439941</v>
      </c>
      <c r="AD92" s="1">
        <v>0.66666668653488159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111215</v>
      </c>
      <c r="AK92">
        <f t="shared" si="124"/>
        <v>0.81900741577148428</v>
      </c>
      <c r="AL92">
        <f t="shared" si="125"/>
        <v>4.8984925565061033E-3</v>
      </c>
      <c r="AM92">
        <f t="shared" si="126"/>
        <v>298.93016090393064</v>
      </c>
      <c r="AN92">
        <f t="shared" si="127"/>
        <v>299.56884231567381</v>
      </c>
      <c r="AO92">
        <f t="shared" si="128"/>
        <v>239.86608838857501</v>
      </c>
      <c r="AP92">
        <f t="shared" si="129"/>
        <v>0.36944782085369177</v>
      </c>
      <c r="AQ92">
        <f t="shared" si="130"/>
        <v>3.330612610993422</v>
      </c>
      <c r="AR92">
        <f t="shared" si="131"/>
        <v>47.400611408429349</v>
      </c>
      <c r="AS92">
        <f t="shared" si="132"/>
        <v>29.719188221173489</v>
      </c>
      <c r="AT92">
        <f t="shared" si="133"/>
        <v>26.099501609802246</v>
      </c>
      <c r="AU92">
        <f t="shared" si="134"/>
        <v>3.394176681862163</v>
      </c>
      <c r="AV92">
        <f t="shared" si="135"/>
        <v>0.15946231741670225</v>
      </c>
      <c r="AW92">
        <f t="shared" si="136"/>
        <v>1.2423884270259296</v>
      </c>
      <c r="AX92">
        <f t="shared" si="137"/>
        <v>2.1517882548362337</v>
      </c>
      <c r="AY92">
        <f t="shared" si="138"/>
        <v>0.10047491923785794</v>
      </c>
      <c r="AZ92">
        <f t="shared" si="139"/>
        <v>17.062619907899258</v>
      </c>
      <c r="BA92">
        <f t="shared" si="140"/>
        <v>0.63620607070774859</v>
      </c>
      <c r="BB92">
        <f t="shared" si="141"/>
        <v>38.832037457691811</v>
      </c>
      <c r="BC92">
        <f t="shared" si="142"/>
        <v>375.78254200737138</v>
      </c>
      <c r="BD92">
        <f t="shared" si="143"/>
        <v>1.2836348514551125E-2</v>
      </c>
    </row>
    <row r="93" spans="1:114" x14ac:dyDescent="0.25">
      <c r="A93" s="1">
        <v>68</v>
      </c>
      <c r="B93" s="1" t="s">
        <v>119</v>
      </c>
      <c r="C93" s="1">
        <v>3036.4999990724027</v>
      </c>
      <c r="D93" s="1">
        <v>0</v>
      </c>
      <c r="E93">
        <f t="shared" si="116"/>
        <v>12.461552634966518</v>
      </c>
      <c r="F93">
        <f t="shared" si="117"/>
        <v>0.16900175019696206</v>
      </c>
      <c r="G93">
        <f t="shared" si="118"/>
        <v>242.57682836519621</v>
      </c>
      <c r="H93">
        <f t="shared" si="119"/>
        <v>4.9011910639599314</v>
      </c>
      <c r="I93">
        <f t="shared" si="120"/>
        <v>2.0887360293996773</v>
      </c>
      <c r="J93">
        <f t="shared" si="121"/>
        <v>25.784130096435547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26.420537948608398</v>
      </c>
      <c r="P93" s="1">
        <v>25.784130096435547</v>
      </c>
      <c r="Q93" s="1">
        <v>26.983606338500977</v>
      </c>
      <c r="R93" s="1">
        <v>399.29116821289062</v>
      </c>
      <c r="S93" s="1">
        <v>381.79000854492187</v>
      </c>
      <c r="T93" s="1">
        <v>11.806504249572754</v>
      </c>
      <c r="U93" s="1">
        <v>17.685304641723633</v>
      </c>
      <c r="V93" s="1">
        <v>23.982397079467773</v>
      </c>
      <c r="W93" s="1">
        <v>35.923923492431641</v>
      </c>
      <c r="X93" s="1">
        <v>491.37698364257812</v>
      </c>
      <c r="Y93" s="1">
        <v>1499.47216796875</v>
      </c>
      <c r="Z93" s="1">
        <v>359.02926635742187</v>
      </c>
      <c r="AA93" s="1">
        <v>70.265129089355469</v>
      </c>
      <c r="AB93" s="1">
        <v>-1.4044175148010254</v>
      </c>
      <c r="AC93" s="1">
        <v>0.25590729713439941</v>
      </c>
      <c r="AD93" s="1">
        <v>0.66666668653488159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111215</v>
      </c>
      <c r="AK93">
        <f t="shared" si="124"/>
        <v>0.81896163940429667</v>
      </c>
      <c r="AL93">
        <f t="shared" si="125"/>
        <v>4.9011910639599312E-3</v>
      </c>
      <c r="AM93">
        <f t="shared" si="126"/>
        <v>298.93413009643552</v>
      </c>
      <c r="AN93">
        <f t="shared" si="127"/>
        <v>299.57053794860838</v>
      </c>
      <c r="AO93">
        <f t="shared" si="128"/>
        <v>239.91554151246964</v>
      </c>
      <c r="AP93">
        <f t="shared" si="129"/>
        <v>0.36831448159567493</v>
      </c>
      <c r="AQ93">
        <f t="shared" si="130"/>
        <v>3.3313962430349657</v>
      </c>
      <c r="AR93">
        <f t="shared" si="131"/>
        <v>47.411799938465379</v>
      </c>
      <c r="AS93">
        <f t="shared" si="132"/>
        <v>29.726495296741746</v>
      </c>
      <c r="AT93">
        <f t="shared" si="133"/>
        <v>26.102334022521973</v>
      </c>
      <c r="AU93">
        <f t="shared" si="134"/>
        <v>3.3947451744524297</v>
      </c>
      <c r="AV93">
        <f t="shared" si="135"/>
        <v>0.15950970146321322</v>
      </c>
      <c r="AW93">
        <f t="shared" si="136"/>
        <v>1.2426602136352884</v>
      </c>
      <c r="AX93">
        <f t="shared" si="137"/>
        <v>2.1520849608171413</v>
      </c>
      <c r="AY93">
        <f t="shared" si="138"/>
        <v>0.10050501825869922</v>
      </c>
      <c r="AZ93">
        <f t="shared" si="139"/>
        <v>17.044692159166939</v>
      </c>
      <c r="BA93">
        <f t="shared" si="140"/>
        <v>0.6353671466932963</v>
      </c>
      <c r="BB93">
        <f t="shared" si="141"/>
        <v>38.832041273773008</v>
      </c>
      <c r="BC93">
        <f t="shared" si="142"/>
        <v>375.86638324228721</v>
      </c>
      <c r="BD93">
        <f t="shared" si="143"/>
        <v>1.2874456132044748E-2</v>
      </c>
    </row>
    <row r="94" spans="1:114" x14ac:dyDescent="0.25">
      <c r="A94" s="1">
        <v>69</v>
      </c>
      <c r="B94" s="1" t="s">
        <v>120</v>
      </c>
      <c r="C94" s="1">
        <v>3036.9999990612268</v>
      </c>
      <c r="D94" s="1">
        <v>0</v>
      </c>
      <c r="E94">
        <f t="shared" si="116"/>
        <v>12.611311730785236</v>
      </c>
      <c r="F94">
        <f t="shared" si="117"/>
        <v>0.16906619440186152</v>
      </c>
      <c r="G94">
        <f t="shared" si="118"/>
        <v>241.21107678577647</v>
      </c>
      <c r="H94">
        <f t="shared" si="119"/>
        <v>4.9042734232792489</v>
      </c>
      <c r="I94">
        <f t="shared" si="120"/>
        <v>2.08927341695619</v>
      </c>
      <c r="J94">
        <f t="shared" si="121"/>
        <v>25.787946701049805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26.423690795898438</v>
      </c>
      <c r="P94" s="1">
        <v>25.787946701049805</v>
      </c>
      <c r="Q94" s="1">
        <v>26.983999252319336</v>
      </c>
      <c r="R94" s="1">
        <v>399.52691650390625</v>
      </c>
      <c r="S94" s="1">
        <v>381.84078979492187</v>
      </c>
      <c r="T94" s="1">
        <v>11.80586051940918</v>
      </c>
      <c r="U94" s="1">
        <v>17.688459396362305</v>
      </c>
      <c r="V94" s="1">
        <v>23.976524353027344</v>
      </c>
      <c r="W94" s="1">
        <v>35.923496246337891</v>
      </c>
      <c r="X94" s="1">
        <v>491.366943359375</v>
      </c>
      <c r="Y94" s="1">
        <v>1499.8140869140625</v>
      </c>
      <c r="Z94" s="1">
        <v>359.19424438476562</v>
      </c>
      <c r="AA94" s="1">
        <v>70.264823913574219</v>
      </c>
      <c r="AB94" s="1">
        <v>-1.4044175148010254</v>
      </c>
      <c r="AC94" s="1">
        <v>0.25590729713439941</v>
      </c>
      <c r="AD94" s="1">
        <v>0.66666668653488159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111215</v>
      </c>
      <c r="AK94">
        <f t="shared" si="124"/>
        <v>0.81894490559895827</v>
      </c>
      <c r="AL94">
        <f t="shared" si="125"/>
        <v>4.9042734232792491E-3</v>
      </c>
      <c r="AM94">
        <f t="shared" si="126"/>
        <v>298.93794670104978</v>
      </c>
      <c r="AN94">
        <f t="shared" si="127"/>
        <v>299.57369079589841</v>
      </c>
      <c r="AO94">
        <f t="shared" si="128"/>
        <v>239.97024854249685</v>
      </c>
      <c r="AP94">
        <f t="shared" si="129"/>
        <v>0.36726363688812025</v>
      </c>
      <c r="AQ94">
        <f t="shared" si="130"/>
        <v>3.3321499017439944</v>
      </c>
      <c r="AR94">
        <f t="shared" si="131"/>
        <v>47.422731832965823</v>
      </c>
      <c r="AS94">
        <f t="shared" si="132"/>
        <v>29.734272436603518</v>
      </c>
      <c r="AT94">
        <f t="shared" si="133"/>
        <v>26.105818748474121</v>
      </c>
      <c r="AU94">
        <f t="shared" si="134"/>
        <v>3.3954447066979818</v>
      </c>
      <c r="AV94">
        <f t="shared" si="135"/>
        <v>0.15956710866368831</v>
      </c>
      <c r="AW94">
        <f t="shared" si="136"/>
        <v>1.2428764847878047</v>
      </c>
      <c r="AX94">
        <f t="shared" si="137"/>
        <v>2.1525682219101769</v>
      </c>
      <c r="AY94">
        <f t="shared" si="138"/>
        <v>0.10054148432460978</v>
      </c>
      <c r="AZ94">
        <f t="shared" si="139"/>
        <v>16.948653836356215</v>
      </c>
      <c r="BA94">
        <f t="shared" si="140"/>
        <v>0.63170589217387052</v>
      </c>
      <c r="BB94">
        <f t="shared" si="141"/>
        <v>38.831007181049173</v>
      </c>
      <c r="BC94">
        <f t="shared" si="142"/>
        <v>375.84597619053397</v>
      </c>
      <c r="BD94">
        <f t="shared" si="143"/>
        <v>1.3029537826748322E-2</v>
      </c>
    </row>
    <row r="95" spans="1:114" x14ac:dyDescent="0.25">
      <c r="A95" s="1">
        <v>70</v>
      </c>
      <c r="B95" s="1" t="s">
        <v>120</v>
      </c>
      <c r="C95" s="1">
        <v>3037.499999050051</v>
      </c>
      <c r="D95" s="1">
        <v>0</v>
      </c>
      <c r="E95">
        <f t="shared" si="116"/>
        <v>12.707812759479339</v>
      </c>
      <c r="F95">
        <f t="shared" si="117"/>
        <v>0.16905144796904775</v>
      </c>
      <c r="G95">
        <f t="shared" si="118"/>
        <v>240.37133549105539</v>
      </c>
      <c r="H95">
        <f t="shared" si="119"/>
        <v>4.9058255485526487</v>
      </c>
      <c r="I95">
        <f t="shared" si="120"/>
        <v>2.0900961320211398</v>
      </c>
      <c r="J95">
        <f t="shared" si="121"/>
        <v>25.793083190917969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26.425443649291992</v>
      </c>
      <c r="P95" s="1">
        <v>25.793083190917969</v>
      </c>
      <c r="Q95" s="1">
        <v>26.984394073486328</v>
      </c>
      <c r="R95" s="1">
        <v>399.76522827148437</v>
      </c>
      <c r="S95" s="1">
        <v>381.9598388671875</v>
      </c>
      <c r="T95" s="1">
        <v>11.806682586669922</v>
      </c>
      <c r="U95" s="1">
        <v>17.691123962402344</v>
      </c>
      <c r="V95" s="1">
        <v>23.975803375244141</v>
      </c>
      <c r="W95" s="1">
        <v>35.925327301025391</v>
      </c>
      <c r="X95" s="1">
        <v>491.36721801757812</v>
      </c>
      <c r="Y95" s="1">
        <v>1500.072021484375</v>
      </c>
      <c r="Z95" s="1">
        <v>359.47445678710937</v>
      </c>
      <c r="AA95" s="1">
        <v>70.265083312988281</v>
      </c>
      <c r="AB95" s="1">
        <v>-1.4044175148010254</v>
      </c>
      <c r="AC95" s="1">
        <v>0.25590729713439941</v>
      </c>
      <c r="AD95" s="1">
        <v>0.66666668653488159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111215</v>
      </c>
      <c r="AK95">
        <f t="shared" si="124"/>
        <v>0.81894536336263013</v>
      </c>
      <c r="AL95">
        <f t="shared" si="125"/>
        <v>4.9058255485526486E-3</v>
      </c>
      <c r="AM95">
        <f t="shared" si="126"/>
        <v>298.94308319091795</v>
      </c>
      <c r="AN95">
        <f t="shared" si="127"/>
        <v>299.57544364929197</v>
      </c>
      <c r="AO95">
        <f t="shared" si="128"/>
        <v>240.0115180728244</v>
      </c>
      <c r="AP95">
        <f t="shared" si="129"/>
        <v>0.36647996037666342</v>
      </c>
      <c r="AQ95">
        <f t="shared" si="130"/>
        <v>3.3331644311397435</v>
      </c>
      <c r="AR95">
        <f t="shared" si="131"/>
        <v>47.436995360733007</v>
      </c>
      <c r="AS95">
        <f t="shared" si="132"/>
        <v>29.745871398330664</v>
      </c>
      <c r="AT95">
        <f t="shared" si="133"/>
        <v>26.10926342010498</v>
      </c>
      <c r="AU95">
        <f t="shared" si="134"/>
        <v>3.396136322068684</v>
      </c>
      <c r="AV95">
        <f t="shared" si="135"/>
        <v>0.15955397268901952</v>
      </c>
      <c r="AW95">
        <f t="shared" si="136"/>
        <v>1.2430682991186039</v>
      </c>
      <c r="AX95">
        <f t="shared" si="137"/>
        <v>2.1530680229500803</v>
      </c>
      <c r="AY95">
        <f t="shared" si="138"/>
        <v>0.10053314010304437</v>
      </c>
      <c r="AZ95">
        <f t="shared" si="139"/>
        <v>16.889711914333265</v>
      </c>
      <c r="BA95">
        <f t="shared" si="140"/>
        <v>0.62931049558494467</v>
      </c>
      <c r="BB95">
        <f t="shared" si="141"/>
        <v>38.824710611827292</v>
      </c>
      <c r="BC95">
        <f t="shared" si="142"/>
        <v>375.91915329547362</v>
      </c>
      <c r="BD95">
        <f t="shared" si="143"/>
        <v>1.3124554803098201E-2</v>
      </c>
    </row>
    <row r="96" spans="1:114" x14ac:dyDescent="0.25">
      <c r="A96" s="1">
        <v>71</v>
      </c>
      <c r="B96" s="1" t="s">
        <v>121</v>
      </c>
      <c r="C96" s="1">
        <v>3037.9999990388751</v>
      </c>
      <c r="D96" s="1">
        <v>0</v>
      </c>
      <c r="E96">
        <f t="shared" si="116"/>
        <v>12.807597107786739</v>
      </c>
      <c r="F96">
        <f t="shared" si="117"/>
        <v>0.16902781031918507</v>
      </c>
      <c r="G96">
        <f t="shared" si="118"/>
        <v>239.41578291154633</v>
      </c>
      <c r="H96">
        <f t="shared" si="119"/>
        <v>4.9071089124965672</v>
      </c>
      <c r="I96">
        <f t="shared" si="120"/>
        <v>2.0909046190350535</v>
      </c>
      <c r="J96">
        <f t="shared" si="121"/>
        <v>25.797817230224609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26.427150726318359</v>
      </c>
      <c r="P96" s="1">
        <v>25.797817230224609</v>
      </c>
      <c r="Q96" s="1">
        <v>26.984529495239258</v>
      </c>
      <c r="R96" s="1">
        <v>399.92477416992187</v>
      </c>
      <c r="S96" s="1">
        <v>381.99737548828125</v>
      </c>
      <c r="T96" s="1">
        <v>11.807157516479492</v>
      </c>
      <c r="U96" s="1">
        <v>17.692911148071289</v>
      </c>
      <c r="V96" s="1">
        <v>23.97437858581543</v>
      </c>
      <c r="W96" s="1">
        <v>35.925373077392578</v>
      </c>
      <c r="X96" s="1">
        <v>491.38528442382812</v>
      </c>
      <c r="Y96" s="1">
        <v>1500.282958984375</v>
      </c>
      <c r="Z96" s="1">
        <v>359.65118408203125</v>
      </c>
      <c r="AA96" s="1">
        <v>70.265151977539063</v>
      </c>
      <c r="AB96" s="1">
        <v>-1.4044175148010254</v>
      </c>
      <c r="AC96" s="1">
        <v>0.25590729713439941</v>
      </c>
      <c r="AD96" s="1">
        <v>0.66666668653488159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111215</v>
      </c>
      <c r="AK96">
        <f t="shared" si="124"/>
        <v>0.81897547403971349</v>
      </c>
      <c r="AL96">
        <f t="shared" si="125"/>
        <v>4.9071089124965673E-3</v>
      </c>
      <c r="AM96">
        <f t="shared" si="126"/>
        <v>298.94781723022459</v>
      </c>
      <c r="AN96">
        <f t="shared" si="127"/>
        <v>299.57715072631834</v>
      </c>
      <c r="AO96">
        <f t="shared" si="128"/>
        <v>240.04526807207003</v>
      </c>
      <c r="AP96">
        <f t="shared" si="129"/>
        <v>0.36579629573777039</v>
      </c>
      <c r="AQ96">
        <f t="shared" si="130"/>
        <v>3.3340997097793781</v>
      </c>
      <c r="AR96">
        <f t="shared" si="131"/>
        <v>47.450259708328183</v>
      </c>
      <c r="AS96">
        <f t="shared" si="132"/>
        <v>29.757348560256894</v>
      </c>
      <c r="AT96">
        <f t="shared" si="133"/>
        <v>26.112483978271484</v>
      </c>
      <c r="AU96">
        <f t="shared" si="134"/>
        <v>3.3967830515978208</v>
      </c>
      <c r="AV96">
        <f t="shared" si="135"/>
        <v>0.15953291623864763</v>
      </c>
      <c r="AW96">
        <f t="shared" si="136"/>
        <v>1.2431950907443243</v>
      </c>
      <c r="AX96">
        <f t="shared" si="137"/>
        <v>2.1535879608534962</v>
      </c>
      <c r="AY96">
        <f t="shared" si="138"/>
        <v>0.10051976466763465</v>
      </c>
      <c r="AZ96">
        <f t="shared" si="139"/>
        <v>16.822586372101302</v>
      </c>
      <c r="BA96">
        <f t="shared" si="140"/>
        <v>0.62674719323795725</v>
      </c>
      <c r="BB96">
        <f t="shared" si="141"/>
        <v>38.817257813702192</v>
      </c>
      <c r="BC96">
        <f t="shared" si="142"/>
        <v>375.90925721634488</v>
      </c>
      <c r="BD96">
        <f t="shared" si="143"/>
        <v>1.3225420480157507E-2</v>
      </c>
    </row>
    <row r="97" spans="1:114" x14ac:dyDescent="0.25">
      <c r="A97" s="1">
        <v>72</v>
      </c>
      <c r="B97" s="1" t="s">
        <v>121</v>
      </c>
      <c r="C97" s="1">
        <v>3038.4999990276992</v>
      </c>
      <c r="D97" s="1">
        <v>0</v>
      </c>
      <c r="E97">
        <f t="shared" si="116"/>
        <v>12.848991982680635</v>
      </c>
      <c r="F97">
        <f t="shared" si="117"/>
        <v>0.16901344739799448</v>
      </c>
      <c r="G97">
        <f t="shared" si="118"/>
        <v>239.04359534097787</v>
      </c>
      <c r="H97">
        <f t="shared" si="119"/>
        <v>4.9084389194332312</v>
      </c>
      <c r="I97">
        <f t="shared" si="120"/>
        <v>2.0916074686254671</v>
      </c>
      <c r="J97">
        <f t="shared" si="121"/>
        <v>25.802362442016602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26.429183959960937</v>
      </c>
      <c r="P97" s="1">
        <v>25.802362442016602</v>
      </c>
      <c r="Q97" s="1">
        <v>26.984962463378906</v>
      </c>
      <c r="R97" s="1">
        <v>400.02328491210937</v>
      </c>
      <c r="S97" s="1">
        <v>382.04473876953125</v>
      </c>
      <c r="T97" s="1">
        <v>11.808579444885254</v>
      </c>
      <c r="U97" s="1">
        <v>17.695812225341797</v>
      </c>
      <c r="V97" s="1">
        <v>23.974227905273438</v>
      </c>
      <c r="W97" s="1">
        <v>35.926708221435547</v>
      </c>
      <c r="X97" s="1">
        <v>491.39352416992187</v>
      </c>
      <c r="Y97" s="1">
        <v>1500.595703125</v>
      </c>
      <c r="Z97" s="1">
        <v>359.78720092773437</v>
      </c>
      <c r="AA97" s="1">
        <v>70.264671325683594</v>
      </c>
      <c r="AB97" s="1">
        <v>-1.4044175148010254</v>
      </c>
      <c r="AC97" s="1">
        <v>0.25590729713439941</v>
      </c>
      <c r="AD97" s="1">
        <v>0.66666668653488159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111215</v>
      </c>
      <c r="AK97">
        <f t="shared" si="124"/>
        <v>0.81898920694986976</v>
      </c>
      <c r="AL97">
        <f t="shared" si="125"/>
        <v>4.9084389194332311E-3</v>
      </c>
      <c r="AM97">
        <f t="shared" si="126"/>
        <v>298.95236244201658</v>
      </c>
      <c r="AN97">
        <f t="shared" si="127"/>
        <v>299.57918395996091</v>
      </c>
      <c r="AO97">
        <f t="shared" si="128"/>
        <v>240.09530713345157</v>
      </c>
      <c r="AP97">
        <f t="shared" si="129"/>
        <v>0.36535157908224813</v>
      </c>
      <c r="AQ97">
        <f t="shared" si="130"/>
        <v>3.3349978984801223</v>
      </c>
      <c r="AR97">
        <f t="shared" si="131"/>
        <v>47.463367230767822</v>
      </c>
      <c r="AS97">
        <f t="shared" si="132"/>
        <v>29.767555005426026</v>
      </c>
      <c r="AT97">
        <f t="shared" si="133"/>
        <v>26.11577320098877</v>
      </c>
      <c r="AU97">
        <f t="shared" si="134"/>
        <v>3.3974436808729562</v>
      </c>
      <c r="AV97">
        <f t="shared" si="135"/>
        <v>0.15952012156750262</v>
      </c>
      <c r="AW97">
        <f t="shared" si="136"/>
        <v>1.243390429854655</v>
      </c>
      <c r="AX97">
        <f t="shared" si="137"/>
        <v>2.1540532510183015</v>
      </c>
      <c r="AY97">
        <f t="shared" si="138"/>
        <v>0.1005116372767945</v>
      </c>
      <c r="AZ97">
        <f t="shared" si="139"/>
        <v>16.796319659143521</v>
      </c>
      <c r="BA97">
        <f t="shared" si="140"/>
        <v>0.62569529451151817</v>
      </c>
      <c r="BB97">
        <f t="shared" si="141"/>
        <v>38.812376557087433</v>
      </c>
      <c r="BC97">
        <f t="shared" si="142"/>
        <v>375.93694335659137</v>
      </c>
      <c r="BD97">
        <f t="shared" si="143"/>
        <v>1.3265520295986481E-2</v>
      </c>
    </row>
    <row r="98" spans="1:114" x14ac:dyDescent="0.25">
      <c r="A98" s="1">
        <v>73</v>
      </c>
      <c r="B98" s="1" t="s">
        <v>122</v>
      </c>
      <c r="C98" s="1">
        <v>3038.9999990165234</v>
      </c>
      <c r="D98" s="1">
        <v>0</v>
      </c>
      <c r="E98">
        <f t="shared" si="116"/>
        <v>12.839305338467227</v>
      </c>
      <c r="F98">
        <f t="shared" si="117"/>
        <v>0.168955646986792</v>
      </c>
      <c r="G98">
        <f t="shared" si="118"/>
        <v>239.10948615522969</v>
      </c>
      <c r="H98">
        <f t="shared" si="119"/>
        <v>4.9087985792706332</v>
      </c>
      <c r="I98">
        <f t="shared" si="120"/>
        <v>2.0924185061906924</v>
      </c>
      <c r="J98">
        <f t="shared" si="121"/>
        <v>25.806886672973633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26.431917190551758</v>
      </c>
      <c r="P98" s="1">
        <v>25.806886672973633</v>
      </c>
      <c r="Q98" s="1">
        <v>26.984956741333008</v>
      </c>
      <c r="R98" s="1">
        <v>400.03167724609375</v>
      </c>
      <c r="S98" s="1">
        <v>382.06396484375</v>
      </c>
      <c r="T98" s="1">
        <v>11.809127807617188</v>
      </c>
      <c r="U98" s="1">
        <v>17.697017669677734</v>
      </c>
      <c r="V98" s="1">
        <v>23.971445083618164</v>
      </c>
      <c r="W98" s="1">
        <v>35.923320770263672</v>
      </c>
      <c r="X98" s="1">
        <v>491.37408447265625</v>
      </c>
      <c r="Y98" s="1">
        <v>1500.6875</v>
      </c>
      <c r="Z98" s="1">
        <v>359.90029907226562</v>
      </c>
      <c r="AA98" s="1">
        <v>70.26458740234375</v>
      </c>
      <c r="AB98" s="1">
        <v>-1.4044175148010254</v>
      </c>
      <c r="AC98" s="1">
        <v>0.25590729713439941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111215</v>
      </c>
      <c r="AK98">
        <f t="shared" si="124"/>
        <v>0.818956807454427</v>
      </c>
      <c r="AL98">
        <f t="shared" si="125"/>
        <v>4.908798579270633E-3</v>
      </c>
      <c r="AM98">
        <f t="shared" si="126"/>
        <v>298.95688667297361</v>
      </c>
      <c r="AN98">
        <f t="shared" si="127"/>
        <v>299.58191719055174</v>
      </c>
      <c r="AO98">
        <f t="shared" si="128"/>
        <v>240.10999463312328</v>
      </c>
      <c r="AP98">
        <f t="shared" si="129"/>
        <v>0.36509374670897288</v>
      </c>
      <c r="AQ98">
        <f t="shared" si="130"/>
        <v>3.335892151002585</v>
      </c>
      <c r="AR98">
        <f t="shared" si="131"/>
        <v>47.476150851080249</v>
      </c>
      <c r="AS98">
        <f t="shared" si="132"/>
        <v>29.779133181402514</v>
      </c>
      <c r="AT98">
        <f t="shared" si="133"/>
        <v>26.119401931762695</v>
      </c>
      <c r="AU98">
        <f t="shared" si="134"/>
        <v>3.3981726293734189</v>
      </c>
      <c r="AV98">
        <f t="shared" si="135"/>
        <v>0.15946863099815536</v>
      </c>
      <c r="AW98">
        <f t="shared" si="136"/>
        <v>1.2434736448118928</v>
      </c>
      <c r="AX98">
        <f t="shared" si="137"/>
        <v>2.1546989845615263</v>
      </c>
      <c r="AY98">
        <f t="shared" si="138"/>
        <v>0.10047892970626393</v>
      </c>
      <c r="AZ98">
        <f t="shared" si="139"/>
        <v>16.800929388683638</v>
      </c>
      <c r="BA98">
        <f t="shared" si="140"/>
        <v>0.62583626868086506</v>
      </c>
      <c r="BB98">
        <f t="shared" si="141"/>
        <v>38.803441512325577</v>
      </c>
      <c r="BC98">
        <f t="shared" si="142"/>
        <v>375.96077399754762</v>
      </c>
      <c r="BD98">
        <f t="shared" si="143"/>
        <v>1.3251628047859919E-2</v>
      </c>
    </row>
    <row r="99" spans="1:114" x14ac:dyDescent="0.25">
      <c r="A99" s="1">
        <v>74</v>
      </c>
      <c r="B99" s="1" t="s">
        <v>122</v>
      </c>
      <c r="C99" s="1">
        <v>3039.4999990053475</v>
      </c>
      <c r="D99" s="1">
        <v>0</v>
      </c>
      <c r="E99">
        <f t="shared" si="116"/>
        <v>12.888234482562616</v>
      </c>
      <c r="F99">
        <f t="shared" si="117"/>
        <v>0.16901800298218403</v>
      </c>
      <c r="G99">
        <f t="shared" si="118"/>
        <v>238.64165836312026</v>
      </c>
      <c r="H99">
        <f t="shared" si="119"/>
        <v>4.9121489009250299</v>
      </c>
      <c r="I99">
        <f t="shared" si="120"/>
        <v>2.0931127713622066</v>
      </c>
      <c r="J99">
        <f t="shared" si="121"/>
        <v>25.811773300170898</v>
      </c>
      <c r="K99" s="1">
        <v>6</v>
      </c>
      <c r="L99">
        <f t="shared" si="122"/>
        <v>1.4200000166893005</v>
      </c>
      <c r="M99" s="1">
        <v>1</v>
      </c>
      <c r="N99">
        <f t="shared" si="123"/>
        <v>2.8400000333786011</v>
      </c>
      <c r="O99" s="1">
        <v>26.434232711791992</v>
      </c>
      <c r="P99" s="1">
        <v>25.811773300170898</v>
      </c>
      <c r="Q99" s="1">
        <v>26.985027313232422</v>
      </c>
      <c r="R99" s="1">
        <v>400.05923461914062</v>
      </c>
      <c r="S99" s="1">
        <v>382.03085327148437</v>
      </c>
      <c r="T99" s="1">
        <v>11.809027671813965</v>
      </c>
      <c r="U99" s="1">
        <v>17.700769424438477</v>
      </c>
      <c r="V99" s="1">
        <v>23.968128204345703</v>
      </c>
      <c r="W99" s="1">
        <v>35.92626953125</v>
      </c>
      <c r="X99" s="1">
        <v>491.3861083984375</v>
      </c>
      <c r="Y99" s="1">
        <v>1500.6846923828125</v>
      </c>
      <c r="Z99" s="1">
        <v>360.10623168945312</v>
      </c>
      <c r="AA99" s="1">
        <v>70.265052795410156</v>
      </c>
      <c r="AB99" s="1">
        <v>-1.4044175148010254</v>
      </c>
      <c r="AC99" s="1">
        <v>0.25590729713439941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111215</v>
      </c>
      <c r="AK99">
        <f t="shared" si="124"/>
        <v>0.81897684733072906</v>
      </c>
      <c r="AL99">
        <f t="shared" si="125"/>
        <v>4.9121489009250298E-3</v>
      </c>
      <c r="AM99">
        <f t="shared" si="126"/>
        <v>298.96177330017088</v>
      </c>
      <c r="AN99">
        <f t="shared" si="127"/>
        <v>299.58423271179197</v>
      </c>
      <c r="AO99">
        <f t="shared" si="128"/>
        <v>240.10954541438332</v>
      </c>
      <c r="AP99">
        <f t="shared" si="129"/>
        <v>0.36298917502681666</v>
      </c>
      <c r="AQ99">
        <f t="shared" si="130"/>
        <v>3.3368582694897579</v>
      </c>
      <c r="AR99">
        <f t="shared" si="131"/>
        <v>47.48958602800235</v>
      </c>
      <c r="AS99">
        <f t="shared" si="132"/>
        <v>29.788816603563873</v>
      </c>
      <c r="AT99">
        <f t="shared" si="133"/>
        <v>26.123003005981445</v>
      </c>
      <c r="AU99">
        <f t="shared" si="134"/>
        <v>3.398896157186694</v>
      </c>
      <c r="AV99">
        <f t="shared" si="135"/>
        <v>0.15952417975251815</v>
      </c>
      <c r="AW99">
        <f t="shared" si="136"/>
        <v>1.2437454981275513</v>
      </c>
      <c r="AX99">
        <f t="shared" si="137"/>
        <v>2.1551506590591427</v>
      </c>
      <c r="AY99">
        <f t="shared" si="138"/>
        <v>0.10051421510319156</v>
      </c>
      <c r="AZ99">
        <f t="shared" si="139"/>
        <v>16.768168724068879</v>
      </c>
      <c r="BA99">
        <f t="shared" si="140"/>
        <v>0.62466593030258011</v>
      </c>
      <c r="BB99">
        <f t="shared" si="141"/>
        <v>38.801585164469834</v>
      </c>
      <c r="BC99">
        <f t="shared" si="142"/>
        <v>375.90440385353816</v>
      </c>
      <c r="BD99">
        <f t="shared" si="143"/>
        <v>1.3303486811228088E-2</v>
      </c>
    </row>
    <row r="100" spans="1:114" x14ac:dyDescent="0.25">
      <c r="A100" s="1">
        <v>75</v>
      </c>
      <c r="B100" s="1" t="s">
        <v>123</v>
      </c>
      <c r="C100" s="1">
        <v>3039.9999989941716</v>
      </c>
      <c r="D100" s="1">
        <v>0</v>
      </c>
      <c r="E100">
        <f t="shared" si="116"/>
        <v>12.861334259620071</v>
      </c>
      <c r="F100">
        <f t="shared" si="117"/>
        <v>0.16900009588395937</v>
      </c>
      <c r="G100">
        <f t="shared" si="118"/>
        <v>238.85646815455505</v>
      </c>
      <c r="H100">
        <f t="shared" si="119"/>
        <v>4.91375894950915</v>
      </c>
      <c r="I100">
        <f t="shared" si="120"/>
        <v>2.0939772480577341</v>
      </c>
      <c r="J100">
        <f t="shared" si="121"/>
        <v>25.816883087158203</v>
      </c>
      <c r="K100" s="1">
        <v>6</v>
      </c>
      <c r="L100">
        <f t="shared" si="122"/>
        <v>1.4200000166893005</v>
      </c>
      <c r="M100" s="1">
        <v>1</v>
      </c>
      <c r="N100">
        <f t="shared" si="123"/>
        <v>2.8400000333786011</v>
      </c>
      <c r="O100" s="1">
        <v>26.435886383056641</v>
      </c>
      <c r="P100" s="1">
        <v>25.816883087158203</v>
      </c>
      <c r="Q100" s="1">
        <v>26.985668182373047</v>
      </c>
      <c r="R100" s="1">
        <v>399.99740600585937</v>
      </c>
      <c r="S100" s="1">
        <v>382.00198364257812</v>
      </c>
      <c r="T100" s="1">
        <v>11.809521675109863</v>
      </c>
      <c r="U100" s="1">
        <v>17.70295524597168</v>
      </c>
      <c r="V100" s="1">
        <v>23.966646194458008</v>
      </c>
      <c r="W100" s="1">
        <v>35.926979064941406</v>
      </c>
      <c r="X100" s="1">
        <v>491.40496826171875</v>
      </c>
      <c r="Y100" s="1">
        <v>1500.7442626953125</v>
      </c>
      <c r="Z100" s="1">
        <v>360.32760620117187</v>
      </c>
      <c r="AA100" s="1">
        <v>70.264625549316406</v>
      </c>
      <c r="AB100" s="1">
        <v>-1.4044175148010254</v>
      </c>
      <c r="AC100" s="1">
        <v>0.25590729713439941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111215</v>
      </c>
      <c r="AK100">
        <f t="shared" si="124"/>
        <v>0.81900828043619778</v>
      </c>
      <c r="AL100">
        <f t="shared" si="125"/>
        <v>4.91375894950915E-3</v>
      </c>
      <c r="AM100">
        <f t="shared" si="126"/>
        <v>298.96688308715818</v>
      </c>
      <c r="AN100">
        <f t="shared" si="127"/>
        <v>299.58588638305662</v>
      </c>
      <c r="AO100">
        <f t="shared" si="128"/>
        <v>240.11907666417028</v>
      </c>
      <c r="AP100">
        <f t="shared" si="129"/>
        <v>0.36178964810662173</v>
      </c>
      <c r="AQ100">
        <f t="shared" si="130"/>
        <v>3.3378687695322404</v>
      </c>
      <c r="AR100">
        <f t="shared" si="131"/>
        <v>47.504256137955238</v>
      </c>
      <c r="AS100">
        <f t="shared" si="132"/>
        <v>29.801300891983558</v>
      </c>
      <c r="AT100">
        <f t="shared" si="133"/>
        <v>26.126384735107422</v>
      </c>
      <c r="AU100">
        <f t="shared" si="134"/>
        <v>3.3995757366775496</v>
      </c>
      <c r="AV100">
        <f t="shared" si="135"/>
        <v>0.15950822776104667</v>
      </c>
      <c r="AW100">
        <f t="shared" si="136"/>
        <v>1.2438915214745065</v>
      </c>
      <c r="AX100">
        <f t="shared" si="137"/>
        <v>2.1556842152030429</v>
      </c>
      <c r="AY100">
        <f t="shared" si="138"/>
        <v>0.10050408213991224</v>
      </c>
      <c r="AZ100">
        <f t="shared" si="139"/>
        <v>16.78316029491203</v>
      </c>
      <c r="BA100">
        <f t="shared" si="140"/>
        <v>0.62527546552753555</v>
      </c>
      <c r="BB100">
        <f t="shared" si="141"/>
        <v>38.793946879337035</v>
      </c>
      <c r="BC100">
        <f t="shared" si="142"/>
        <v>375.88832130228883</v>
      </c>
      <c r="BD100">
        <f t="shared" si="143"/>
        <v>1.327367438116946E-2</v>
      </c>
      <c r="BE100">
        <f>AVERAGE(E86:E100)</f>
        <v>12.534990497199919</v>
      </c>
      <c r="BF100">
        <f>AVERAGE(O86:O100)</f>
        <v>26.420894241333009</v>
      </c>
      <c r="BG100">
        <f>AVERAGE(P86:P100)</f>
        <v>25.785657119750976</v>
      </c>
      <c r="BH100" t="e">
        <f>AVERAGE(B86:B100)</f>
        <v>#DIV/0!</v>
      </c>
      <c r="BI100">
        <f t="shared" ref="BI100:DJ100" si="144">AVERAGE(C86:C100)</f>
        <v>3036.5333324049911</v>
      </c>
      <c r="BJ100">
        <f t="shared" si="144"/>
        <v>0</v>
      </c>
      <c r="BK100">
        <f t="shared" si="144"/>
        <v>12.534990497199919</v>
      </c>
      <c r="BL100">
        <f t="shared" si="144"/>
        <v>0.16895461869585365</v>
      </c>
      <c r="BM100">
        <f t="shared" si="144"/>
        <v>241.7987856521701</v>
      </c>
      <c r="BN100">
        <f t="shared" si="144"/>
        <v>4.9008158699645996</v>
      </c>
      <c r="BO100">
        <f t="shared" si="144"/>
        <v>2.0891202841323118</v>
      </c>
      <c r="BP100">
        <f t="shared" si="144"/>
        <v>25.785657119750976</v>
      </c>
      <c r="BQ100">
        <f t="shared" si="144"/>
        <v>6</v>
      </c>
      <c r="BR100">
        <f t="shared" si="144"/>
        <v>1.4200000166893005</v>
      </c>
      <c r="BS100">
        <f t="shared" si="144"/>
        <v>1</v>
      </c>
      <c r="BT100">
        <f t="shared" si="144"/>
        <v>2.8400000333786011</v>
      </c>
      <c r="BU100">
        <f t="shared" si="144"/>
        <v>26.420894241333009</v>
      </c>
      <c r="BV100">
        <f t="shared" si="144"/>
        <v>25.785657119750976</v>
      </c>
      <c r="BW100">
        <f t="shared" si="144"/>
        <v>26.983939743041994</v>
      </c>
      <c r="BX100">
        <f t="shared" si="144"/>
        <v>399.34662882486981</v>
      </c>
      <c r="BY100">
        <f t="shared" si="144"/>
        <v>381.7579366048177</v>
      </c>
      <c r="BZ100">
        <f t="shared" si="144"/>
        <v>11.806408309936524</v>
      </c>
      <c r="CA100">
        <f t="shared" si="144"/>
        <v>17.684162521362303</v>
      </c>
      <c r="CB100">
        <f t="shared" si="144"/>
        <v>23.981683603922527</v>
      </c>
      <c r="CC100">
        <f t="shared" si="144"/>
        <v>35.920819346110029</v>
      </c>
      <c r="CD100">
        <f t="shared" si="144"/>
        <v>491.42747395833334</v>
      </c>
      <c r="CE100">
        <f t="shared" si="144"/>
        <v>1499.5205973307291</v>
      </c>
      <c r="CF100">
        <f t="shared" si="144"/>
        <v>359.15615030924477</v>
      </c>
      <c r="CG100">
        <f t="shared" si="144"/>
        <v>70.265082804361981</v>
      </c>
      <c r="CH100">
        <f t="shared" si="144"/>
        <v>-1.4044175148010254</v>
      </c>
      <c r="CI100">
        <f t="shared" si="144"/>
        <v>0.25590729713439941</v>
      </c>
      <c r="CJ100">
        <f t="shared" si="144"/>
        <v>0.73333334922790527</v>
      </c>
      <c r="CK100">
        <f t="shared" si="144"/>
        <v>-0.21956524252891541</v>
      </c>
      <c r="CL100">
        <f t="shared" si="144"/>
        <v>2.737391471862793</v>
      </c>
      <c r="CM100">
        <f t="shared" si="144"/>
        <v>1</v>
      </c>
      <c r="CN100">
        <f t="shared" si="144"/>
        <v>0</v>
      </c>
      <c r="CO100">
        <f t="shared" si="144"/>
        <v>0.15999999642372131</v>
      </c>
      <c r="CP100">
        <f t="shared" si="144"/>
        <v>111215</v>
      </c>
      <c r="CQ100">
        <f t="shared" si="144"/>
        <v>0.81904578993055543</v>
      </c>
      <c r="CR100">
        <f t="shared" si="144"/>
        <v>4.9008158699646006E-3</v>
      </c>
      <c r="CS100">
        <f t="shared" si="144"/>
        <v>298.935657119751</v>
      </c>
      <c r="CT100">
        <f t="shared" si="144"/>
        <v>299.57089424133301</v>
      </c>
      <c r="CU100">
        <f t="shared" si="144"/>
        <v>239.92329021021311</v>
      </c>
      <c r="CV100">
        <f t="shared" si="144"/>
        <v>0.36844197692121877</v>
      </c>
      <c r="CW100">
        <f t="shared" si="144"/>
        <v>3.3316994252030994</v>
      </c>
      <c r="CX100">
        <f t="shared" si="144"/>
        <v>47.416146169794004</v>
      </c>
      <c r="CY100">
        <f t="shared" si="144"/>
        <v>29.731983648431697</v>
      </c>
      <c r="CZ100">
        <f t="shared" si="144"/>
        <v>26.103275680541991</v>
      </c>
      <c r="DA100">
        <f t="shared" si="144"/>
        <v>3.3949351607912925</v>
      </c>
      <c r="DB100">
        <f t="shared" si="144"/>
        <v>0.15946771315505706</v>
      </c>
      <c r="DC100">
        <f t="shared" si="144"/>
        <v>1.2425791410707869</v>
      </c>
      <c r="DD100">
        <f t="shared" si="144"/>
        <v>2.1523560197205063</v>
      </c>
      <c r="DE100">
        <f t="shared" si="144"/>
        <v>0.10047834683573814</v>
      </c>
      <c r="DF100">
        <f t="shared" si="144"/>
        <v>16.990012202799129</v>
      </c>
      <c r="DG100">
        <f t="shared" si="144"/>
        <v>0.63338643612276246</v>
      </c>
      <c r="DH100">
        <f t="shared" si="144"/>
        <v>38.825311029405142</v>
      </c>
      <c r="DI100">
        <f t="shared" si="144"/>
        <v>375.79940245963024</v>
      </c>
      <c r="DJ100">
        <f t="shared" si="144"/>
        <v>1.2950213428090326E-2</v>
      </c>
    </row>
    <row r="101" spans="1:114" x14ac:dyDescent="0.25">
      <c r="A101" s="1" t="s">
        <v>9</v>
      </c>
      <c r="B101" s="1" t="s">
        <v>124</v>
      </c>
    </row>
    <row r="102" spans="1:114" x14ac:dyDescent="0.25">
      <c r="A102" s="1" t="s">
        <v>9</v>
      </c>
      <c r="B102" s="1" t="s">
        <v>125</v>
      </c>
    </row>
    <row r="103" spans="1:114" x14ac:dyDescent="0.25">
      <c r="A103" s="1">
        <v>76</v>
      </c>
      <c r="B103" s="1" t="s">
        <v>126</v>
      </c>
      <c r="C103" s="1">
        <v>3303.9999990388751</v>
      </c>
      <c r="D103" s="1">
        <v>0</v>
      </c>
      <c r="E103">
        <f t="shared" ref="E103:E117" si="145">(R103-S103*(1000-T103)/(1000-U103))*AK103</f>
        <v>11.784111508558084</v>
      </c>
      <c r="F103">
        <f t="shared" ref="F103:F117" si="146">IF(AV103&lt;&gt;0,1/(1/AV103-1/N103),0)</f>
        <v>0.16204002010088822</v>
      </c>
      <c r="G103">
        <f t="shared" ref="G103:G117" si="147">((AY103-AL103/2)*S103-E103)/(AY103+AL103/2)</f>
        <v>243.52550497634783</v>
      </c>
      <c r="H103">
        <f t="shared" ref="H103:H117" si="148">AL103*1000</f>
        <v>5.1995918782596124</v>
      </c>
      <c r="I103">
        <f t="shared" ref="I103:I117" si="149">(AQ103-AW103)</f>
        <v>2.2909122176235863</v>
      </c>
      <c r="J103">
        <f t="shared" ref="J103:J117" si="150">(P103+AP103*D103)</f>
        <v>28.312423706054688</v>
      </c>
      <c r="K103" s="1">
        <v>6</v>
      </c>
      <c r="L103">
        <f t="shared" ref="L103:L117" si="151">(K103*AE103+AF103)</f>
        <v>1.4200000166893005</v>
      </c>
      <c r="M103" s="1">
        <v>1</v>
      </c>
      <c r="N103">
        <f t="shared" ref="N103:N117" si="152">L103*(M103+1)*(M103+1)/(M103*M103+1)</f>
        <v>2.8400000333786011</v>
      </c>
      <c r="O103" s="1">
        <v>30.817773818969727</v>
      </c>
      <c r="P103" s="1">
        <v>28.312423706054688</v>
      </c>
      <c r="Q103" s="1">
        <v>32.058414459228516</v>
      </c>
      <c r="R103" s="1">
        <v>399.18331909179687</v>
      </c>
      <c r="S103" s="1">
        <v>382.42111206054687</v>
      </c>
      <c r="T103" s="1">
        <v>16.210380554199219</v>
      </c>
      <c r="U103" s="1">
        <v>22.396934509277344</v>
      </c>
      <c r="V103" s="1">
        <v>25.509609222412109</v>
      </c>
      <c r="W103" s="1">
        <v>35.245132446289063</v>
      </c>
      <c r="X103" s="1">
        <v>492.98562622070313</v>
      </c>
      <c r="Y103" s="1">
        <v>1500.686767578125</v>
      </c>
      <c r="Z103" s="1">
        <v>98.970779418945313</v>
      </c>
      <c r="AA103" s="1">
        <v>70.259407043457031</v>
      </c>
      <c r="AB103" s="1">
        <v>-0.96319437026977539</v>
      </c>
      <c r="AC103" s="1">
        <v>0.19587540626525879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111215</v>
      </c>
      <c r="AK103">
        <f t="shared" ref="AK103:AK117" si="153">X103*0.000001/(K103*0.0001)</f>
        <v>0.82164271036783854</v>
      </c>
      <c r="AL103">
        <f t="shared" ref="AL103:AL117" si="154">(U103-T103)/(1000-U103)*AK103</f>
        <v>5.1995918782596125E-3</v>
      </c>
      <c r="AM103">
        <f t="shared" ref="AM103:AM117" si="155">(P103+273.15)</f>
        <v>301.46242370605466</v>
      </c>
      <c r="AN103">
        <f t="shared" ref="AN103:AN117" si="156">(O103+273.15)</f>
        <v>303.9677738189697</v>
      </c>
      <c r="AO103">
        <f t="shared" ref="AO103:AO117" si="157">(Y103*AG103+Z103*AH103)*AI103</f>
        <v>240.1098774456259</v>
      </c>
      <c r="AP103">
        <f t="shared" ref="AP103:AP117" si="158">((AO103+0.00000010773*(AN103^4-AM103^4))-AL103*44100)/(L103*51.4+0.00000043092*AM103^3)</f>
        <v>0.48065239859380671</v>
      </c>
      <c r="AQ103">
        <f t="shared" ref="AQ103:AQ117" si="159">0.61365*EXP(17.502*J103/(240.97+J103))</f>
        <v>3.8645075558365529</v>
      </c>
      <c r="AR103">
        <f t="shared" ref="AR103:AR117" si="160">AQ103*1000/AA103</f>
        <v>55.003418310181118</v>
      </c>
      <c r="AS103">
        <f t="shared" ref="AS103:AS117" si="161">(AR103-U103)</f>
        <v>32.606483800903774</v>
      </c>
      <c r="AT103">
        <f t="shared" ref="AT103:AT117" si="162">IF(D103,P103,(O103+P103)/2)</f>
        <v>29.565098762512207</v>
      </c>
      <c r="AU103">
        <f t="shared" ref="AU103:AU117" si="163">0.61365*EXP(17.502*AT103/(240.97+AT103))</f>
        <v>4.1551735941505878</v>
      </c>
      <c r="AV103">
        <f t="shared" ref="AV103:AV117" si="164">IF(AS103&lt;&gt;0,(1000-(AR103+U103)/2)/AS103*AL103,0)</f>
        <v>0.15329364508704943</v>
      </c>
      <c r="AW103">
        <f t="shared" ref="AW103:AW117" si="165">U103*AA103/1000</f>
        <v>1.5735953382129664</v>
      </c>
      <c r="AX103">
        <f t="shared" ref="AX103:AX117" si="166">(AU103-AW103)</f>
        <v>2.5815782559376217</v>
      </c>
      <c r="AY103">
        <f t="shared" ref="AY103:AY117" si="167">1/(1.6/F103+1.37/N103)</f>
        <v>9.6557733273109014E-2</v>
      </c>
      <c r="AZ103">
        <f t="shared" ref="AZ103:AZ117" si="168">G103*AA103*0.001</f>
        <v>17.109957579596646</v>
      </c>
      <c r="BA103">
        <f t="shared" ref="BA103:BA117" si="169">G103/S103</f>
        <v>0.63679932225549207</v>
      </c>
      <c r="BB103">
        <f t="shared" ref="BB103:BB117" si="170">(1-AL103*AA103/AQ103/F103)*100</f>
        <v>41.661227384317421</v>
      </c>
      <c r="BC103">
        <f t="shared" ref="BC103:BC117" si="171">(S103-E103/(N103/1.35))</f>
        <v>376.81950982477935</v>
      </c>
      <c r="BD103">
        <f t="shared" ref="BD103:BD117" si="172">E103*BB103/100/BC103</f>
        <v>1.3028533191088669E-2</v>
      </c>
    </row>
    <row r="104" spans="1:114" x14ac:dyDescent="0.25">
      <c r="A104" s="1">
        <v>77</v>
      </c>
      <c r="B104" s="1" t="s">
        <v>127</v>
      </c>
      <c r="C104" s="1">
        <v>3303.9999990388751</v>
      </c>
      <c r="D104" s="1">
        <v>0</v>
      </c>
      <c r="E104">
        <f t="shared" si="145"/>
        <v>11.784111508558084</v>
      </c>
      <c r="F104">
        <f t="shared" si="146"/>
        <v>0.16204002010088822</v>
      </c>
      <c r="G104">
        <f t="shared" si="147"/>
        <v>243.52550497634783</v>
      </c>
      <c r="H104">
        <f t="shared" si="148"/>
        <v>5.1995918782596124</v>
      </c>
      <c r="I104">
        <f t="shared" si="149"/>
        <v>2.2909122176235863</v>
      </c>
      <c r="J104">
        <f t="shared" si="150"/>
        <v>28.312423706054688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30.817773818969727</v>
      </c>
      <c r="P104" s="1">
        <v>28.312423706054688</v>
      </c>
      <c r="Q104" s="1">
        <v>32.058414459228516</v>
      </c>
      <c r="R104" s="1">
        <v>399.18331909179687</v>
      </c>
      <c r="S104" s="1">
        <v>382.42111206054687</v>
      </c>
      <c r="T104" s="1">
        <v>16.210380554199219</v>
      </c>
      <c r="U104" s="1">
        <v>22.396934509277344</v>
      </c>
      <c r="V104" s="1">
        <v>25.509609222412109</v>
      </c>
      <c r="W104" s="1">
        <v>35.245132446289063</v>
      </c>
      <c r="X104" s="1">
        <v>492.98562622070313</v>
      </c>
      <c r="Y104" s="1">
        <v>1500.686767578125</v>
      </c>
      <c r="Z104" s="1">
        <v>98.970779418945313</v>
      </c>
      <c r="AA104" s="1">
        <v>70.259407043457031</v>
      </c>
      <c r="AB104" s="1">
        <v>-0.96319437026977539</v>
      </c>
      <c r="AC104" s="1">
        <v>0.19587540626525879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111215</v>
      </c>
      <c r="AK104">
        <f t="shared" si="153"/>
        <v>0.82164271036783854</v>
      </c>
      <c r="AL104">
        <f t="shared" si="154"/>
        <v>5.1995918782596125E-3</v>
      </c>
      <c r="AM104">
        <f t="shared" si="155"/>
        <v>301.46242370605466</v>
      </c>
      <c r="AN104">
        <f t="shared" si="156"/>
        <v>303.9677738189697</v>
      </c>
      <c r="AO104">
        <f t="shared" si="157"/>
        <v>240.1098774456259</v>
      </c>
      <c r="AP104">
        <f t="shared" si="158"/>
        <v>0.48065239859380671</v>
      </c>
      <c r="AQ104">
        <f t="shared" si="159"/>
        <v>3.8645075558365529</v>
      </c>
      <c r="AR104">
        <f t="shared" si="160"/>
        <v>55.003418310181118</v>
      </c>
      <c r="AS104">
        <f t="shared" si="161"/>
        <v>32.606483800903774</v>
      </c>
      <c r="AT104">
        <f t="shared" si="162"/>
        <v>29.565098762512207</v>
      </c>
      <c r="AU104">
        <f t="shared" si="163"/>
        <v>4.1551735941505878</v>
      </c>
      <c r="AV104">
        <f t="shared" si="164"/>
        <v>0.15329364508704943</v>
      </c>
      <c r="AW104">
        <f t="shared" si="165"/>
        <v>1.5735953382129664</v>
      </c>
      <c r="AX104">
        <f t="shared" si="166"/>
        <v>2.5815782559376217</v>
      </c>
      <c r="AY104">
        <f t="shared" si="167"/>
        <v>9.6557733273109014E-2</v>
      </c>
      <c r="AZ104">
        <f t="shared" si="168"/>
        <v>17.109957579596646</v>
      </c>
      <c r="BA104">
        <f t="shared" si="169"/>
        <v>0.63679932225549207</v>
      </c>
      <c r="BB104">
        <f t="shared" si="170"/>
        <v>41.661227384317421</v>
      </c>
      <c r="BC104">
        <f t="shared" si="171"/>
        <v>376.81950982477935</v>
      </c>
      <c r="BD104">
        <f t="shared" si="172"/>
        <v>1.3028533191088669E-2</v>
      </c>
    </row>
    <row r="105" spans="1:114" x14ac:dyDescent="0.25">
      <c r="A105" s="1">
        <v>78</v>
      </c>
      <c r="B105" s="1" t="s">
        <v>127</v>
      </c>
      <c r="C105" s="1">
        <v>3304.4999990276992</v>
      </c>
      <c r="D105" s="1">
        <v>0</v>
      </c>
      <c r="E105">
        <f t="shared" si="145"/>
        <v>11.635305271911008</v>
      </c>
      <c r="F105">
        <f t="shared" si="146"/>
        <v>0.16218123893735767</v>
      </c>
      <c r="G105">
        <f t="shared" si="147"/>
        <v>245.07730310437802</v>
      </c>
      <c r="H105">
        <f t="shared" si="148"/>
        <v>5.2026123497707388</v>
      </c>
      <c r="I105">
        <f t="shared" si="149"/>
        <v>2.2903502901806343</v>
      </c>
      <c r="J105">
        <f t="shared" si="150"/>
        <v>28.310813903808594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30.818325042724609</v>
      </c>
      <c r="P105" s="1">
        <v>28.310813903808594</v>
      </c>
      <c r="Q105" s="1">
        <v>32.058219909667969</v>
      </c>
      <c r="R105" s="1">
        <v>398.94970703125</v>
      </c>
      <c r="S105" s="1">
        <v>382.36788940429688</v>
      </c>
      <c r="T105" s="1">
        <v>16.20985221862793</v>
      </c>
      <c r="U105" s="1">
        <v>22.399850845336914</v>
      </c>
      <c r="V105" s="1">
        <v>25.507898330688477</v>
      </c>
      <c r="W105" s="1">
        <v>35.248508453369141</v>
      </c>
      <c r="X105" s="1">
        <v>492.99603271484375</v>
      </c>
      <c r="Y105" s="1">
        <v>1500.68701171875</v>
      </c>
      <c r="Z105" s="1">
        <v>99.010597229003906</v>
      </c>
      <c r="AA105" s="1">
        <v>70.259193420410156</v>
      </c>
      <c r="AB105" s="1">
        <v>-0.96319437026977539</v>
      </c>
      <c r="AC105" s="1">
        <v>0.19587540626525879</v>
      </c>
      <c r="AD105" s="1">
        <v>0.66666668653488159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111215</v>
      </c>
      <c r="AK105">
        <f t="shared" si="153"/>
        <v>0.82166005452473945</v>
      </c>
      <c r="AL105">
        <f t="shared" si="154"/>
        <v>5.202612349770739E-3</v>
      </c>
      <c r="AM105">
        <f t="shared" si="155"/>
        <v>301.46081390380857</v>
      </c>
      <c r="AN105">
        <f t="shared" si="156"/>
        <v>303.96832504272459</v>
      </c>
      <c r="AO105">
        <f t="shared" si="157"/>
        <v>240.10991650812502</v>
      </c>
      <c r="AP105">
        <f t="shared" si="158"/>
        <v>0.47938583329946527</v>
      </c>
      <c r="AQ105">
        <f t="shared" si="159"/>
        <v>3.8641457433114987</v>
      </c>
      <c r="AR105">
        <f t="shared" si="160"/>
        <v>54.998435865746394</v>
      </c>
      <c r="AS105">
        <f t="shared" si="161"/>
        <v>32.59858502040948</v>
      </c>
      <c r="AT105">
        <f t="shared" si="162"/>
        <v>29.564569473266602</v>
      </c>
      <c r="AU105">
        <f t="shared" si="163"/>
        <v>4.1550468640175788</v>
      </c>
      <c r="AV105">
        <f t="shared" si="164"/>
        <v>0.15342002438119406</v>
      </c>
      <c r="AW105">
        <f t="shared" si="165"/>
        <v>1.5737954531308642</v>
      </c>
      <c r="AX105">
        <f t="shared" si="166"/>
        <v>2.5812514108867148</v>
      </c>
      <c r="AY105">
        <f t="shared" si="167"/>
        <v>9.6637961007773818E-2</v>
      </c>
      <c r="AZ105">
        <f t="shared" si="168"/>
        <v>17.218933641762984</v>
      </c>
      <c r="BA105">
        <f t="shared" si="169"/>
        <v>0.64094635008758649</v>
      </c>
      <c r="BB105">
        <f t="shared" si="170"/>
        <v>41.672882374803642</v>
      </c>
      <c r="BC105">
        <f t="shared" si="171"/>
        <v>376.83702252666757</v>
      </c>
      <c r="BD105">
        <f t="shared" si="172"/>
        <v>1.2867013563057408E-2</v>
      </c>
    </row>
    <row r="106" spans="1:114" x14ac:dyDescent="0.25">
      <c r="A106" s="1">
        <v>79</v>
      </c>
      <c r="B106" s="1" t="s">
        <v>128</v>
      </c>
      <c r="C106" s="1">
        <v>3304.4999990276992</v>
      </c>
      <c r="D106" s="1">
        <v>0</v>
      </c>
      <c r="E106">
        <f t="shared" si="145"/>
        <v>11.635305271911008</v>
      </c>
      <c r="F106">
        <f t="shared" si="146"/>
        <v>0.16218123893735767</v>
      </c>
      <c r="G106">
        <f t="shared" si="147"/>
        <v>245.07730310437802</v>
      </c>
      <c r="H106">
        <f t="shared" si="148"/>
        <v>5.2026123497707388</v>
      </c>
      <c r="I106">
        <f t="shared" si="149"/>
        <v>2.2903502901806343</v>
      </c>
      <c r="J106">
        <f t="shared" si="150"/>
        <v>28.310813903808594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30.818325042724609</v>
      </c>
      <c r="P106" s="1">
        <v>28.310813903808594</v>
      </c>
      <c r="Q106" s="1">
        <v>32.058219909667969</v>
      </c>
      <c r="R106" s="1">
        <v>398.94970703125</v>
      </c>
      <c r="S106" s="1">
        <v>382.36788940429688</v>
      </c>
      <c r="T106" s="1">
        <v>16.20985221862793</v>
      </c>
      <c r="U106" s="1">
        <v>22.399850845336914</v>
      </c>
      <c r="V106" s="1">
        <v>25.507898330688477</v>
      </c>
      <c r="W106" s="1">
        <v>35.248508453369141</v>
      </c>
      <c r="X106" s="1">
        <v>492.99603271484375</v>
      </c>
      <c r="Y106" s="1">
        <v>1500.68701171875</v>
      </c>
      <c r="Z106" s="1">
        <v>99.010597229003906</v>
      </c>
      <c r="AA106" s="1">
        <v>70.259193420410156</v>
      </c>
      <c r="AB106" s="1">
        <v>-0.96319437026977539</v>
      </c>
      <c r="AC106" s="1">
        <v>0.19587540626525879</v>
      </c>
      <c r="AD106" s="1">
        <v>0.66666668653488159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111215</v>
      </c>
      <c r="AK106">
        <f t="shared" si="153"/>
        <v>0.82166005452473945</v>
      </c>
      <c r="AL106">
        <f t="shared" si="154"/>
        <v>5.202612349770739E-3</v>
      </c>
      <c r="AM106">
        <f t="shared" si="155"/>
        <v>301.46081390380857</v>
      </c>
      <c r="AN106">
        <f t="shared" si="156"/>
        <v>303.96832504272459</v>
      </c>
      <c r="AO106">
        <f t="shared" si="157"/>
        <v>240.10991650812502</v>
      </c>
      <c r="AP106">
        <f t="shared" si="158"/>
        <v>0.47938583329946527</v>
      </c>
      <c r="AQ106">
        <f t="shared" si="159"/>
        <v>3.8641457433114987</v>
      </c>
      <c r="AR106">
        <f t="shared" si="160"/>
        <v>54.998435865746394</v>
      </c>
      <c r="AS106">
        <f t="shared" si="161"/>
        <v>32.59858502040948</v>
      </c>
      <c r="AT106">
        <f t="shared" si="162"/>
        <v>29.564569473266602</v>
      </c>
      <c r="AU106">
        <f t="shared" si="163"/>
        <v>4.1550468640175788</v>
      </c>
      <c r="AV106">
        <f t="shared" si="164"/>
        <v>0.15342002438119406</v>
      </c>
      <c r="AW106">
        <f t="shared" si="165"/>
        <v>1.5737954531308642</v>
      </c>
      <c r="AX106">
        <f t="shared" si="166"/>
        <v>2.5812514108867148</v>
      </c>
      <c r="AY106">
        <f t="shared" si="167"/>
        <v>9.6637961007773818E-2</v>
      </c>
      <c r="AZ106">
        <f t="shared" si="168"/>
        <v>17.218933641762984</v>
      </c>
      <c r="BA106">
        <f t="shared" si="169"/>
        <v>0.64094635008758649</v>
      </c>
      <c r="BB106">
        <f t="shared" si="170"/>
        <v>41.672882374803642</v>
      </c>
      <c r="BC106">
        <f t="shared" si="171"/>
        <v>376.83702252666757</v>
      </c>
      <c r="BD106">
        <f t="shared" si="172"/>
        <v>1.2867013563057408E-2</v>
      </c>
    </row>
    <row r="107" spans="1:114" x14ac:dyDescent="0.25">
      <c r="A107" s="1">
        <v>80</v>
      </c>
      <c r="B107" s="1" t="s">
        <v>128</v>
      </c>
      <c r="C107" s="1">
        <v>3304.9999990165234</v>
      </c>
      <c r="D107" s="1">
        <v>0</v>
      </c>
      <c r="E107">
        <f t="shared" si="145"/>
        <v>11.512590074943391</v>
      </c>
      <c r="F107">
        <f t="shared" si="146"/>
        <v>0.1622927967534803</v>
      </c>
      <c r="G107">
        <f t="shared" si="147"/>
        <v>246.35032183383083</v>
      </c>
      <c r="H107">
        <f t="shared" si="148"/>
        <v>5.2054503999403439</v>
      </c>
      <c r="I107">
        <f t="shared" si="149"/>
        <v>2.2901068336843737</v>
      </c>
      <c r="J107">
        <f t="shared" si="150"/>
        <v>28.310155868530273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30.818731307983398</v>
      </c>
      <c r="P107" s="1">
        <v>28.310155868530273</v>
      </c>
      <c r="Q107" s="1">
        <v>32.058662414550781</v>
      </c>
      <c r="R107" s="1">
        <v>398.7578125</v>
      </c>
      <c r="S107" s="1">
        <v>382.32421875</v>
      </c>
      <c r="T107" s="1">
        <v>16.207847595214844</v>
      </c>
      <c r="U107" s="1">
        <v>22.4012451171875</v>
      </c>
      <c r="V107" s="1">
        <v>25.504114151000977</v>
      </c>
      <c r="W107" s="1">
        <v>35.249835968017578</v>
      </c>
      <c r="X107" s="1">
        <v>492.99356079101562</v>
      </c>
      <c r="Y107" s="1">
        <v>1500.7374267578125</v>
      </c>
      <c r="Z107" s="1">
        <v>99.026931762695313</v>
      </c>
      <c r="AA107" s="1">
        <v>70.259086608886719</v>
      </c>
      <c r="AB107" s="1">
        <v>-0.96319437026977539</v>
      </c>
      <c r="AC107" s="1">
        <v>0.19587540626525879</v>
      </c>
      <c r="AD107" s="1">
        <v>0.66666668653488159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111215</v>
      </c>
      <c r="AK107">
        <f t="shared" si="153"/>
        <v>0.82165593465169251</v>
      </c>
      <c r="AL107">
        <f t="shared" si="154"/>
        <v>5.2054503999403442E-3</v>
      </c>
      <c r="AM107">
        <f t="shared" si="155"/>
        <v>301.46015586853025</v>
      </c>
      <c r="AN107">
        <f t="shared" si="156"/>
        <v>303.96873130798338</v>
      </c>
      <c r="AO107">
        <f t="shared" si="157"/>
        <v>240.11798291419473</v>
      </c>
      <c r="AP107">
        <f t="shared" si="158"/>
        <v>0.47815497161128484</v>
      </c>
      <c r="AQ107">
        <f t="shared" si="159"/>
        <v>3.8639978545197513</v>
      </c>
      <c r="AR107">
        <f t="shared" si="160"/>
        <v>54.996414570966166</v>
      </c>
      <c r="AS107">
        <f t="shared" si="161"/>
        <v>32.595169453778666</v>
      </c>
      <c r="AT107">
        <f t="shared" si="162"/>
        <v>29.564443588256836</v>
      </c>
      <c r="AU107">
        <f t="shared" si="163"/>
        <v>4.1550167232927313</v>
      </c>
      <c r="AV107">
        <f t="shared" si="164"/>
        <v>0.15351985108551633</v>
      </c>
      <c r="AW107">
        <f t="shared" si="165"/>
        <v>1.5738910208353774</v>
      </c>
      <c r="AX107">
        <f t="shared" si="166"/>
        <v>2.5811257024573537</v>
      </c>
      <c r="AY107">
        <f t="shared" si="167"/>
        <v>9.670133343613109E-2</v>
      </c>
      <c r="AZ107">
        <f t="shared" si="168"/>
        <v>17.308348597850237</v>
      </c>
      <c r="BA107">
        <f t="shared" si="169"/>
        <v>0.64434924535847449</v>
      </c>
      <c r="BB107">
        <f t="shared" si="170"/>
        <v>41.679036368748967</v>
      </c>
      <c r="BC107">
        <f t="shared" si="171"/>
        <v>376.8516847998211</v>
      </c>
      <c r="BD107">
        <f t="shared" si="172"/>
        <v>1.2732692456634382E-2</v>
      </c>
    </row>
    <row r="108" spans="1:114" x14ac:dyDescent="0.25">
      <c r="A108" s="1">
        <v>81</v>
      </c>
      <c r="B108" s="1" t="s">
        <v>129</v>
      </c>
      <c r="C108" s="1">
        <v>3305.4999990053475</v>
      </c>
      <c r="D108" s="1">
        <v>0</v>
      </c>
      <c r="E108">
        <f t="shared" si="145"/>
        <v>11.446957194166647</v>
      </c>
      <c r="F108">
        <f t="shared" si="146"/>
        <v>0.16233444480936668</v>
      </c>
      <c r="G108">
        <f t="shared" si="147"/>
        <v>247.03462508809173</v>
      </c>
      <c r="H108">
        <f t="shared" si="148"/>
        <v>5.2062278961562702</v>
      </c>
      <c r="I108">
        <f t="shared" si="149"/>
        <v>2.2898789676831646</v>
      </c>
      <c r="J108">
        <f t="shared" si="150"/>
        <v>28.309185028076172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30.819313049316406</v>
      </c>
      <c r="P108" s="1">
        <v>28.309185028076172</v>
      </c>
      <c r="Q108" s="1">
        <v>32.058696746826172</v>
      </c>
      <c r="R108" s="1">
        <v>398.6724853515625</v>
      </c>
      <c r="S108" s="1">
        <v>382.31747436523437</v>
      </c>
      <c r="T108" s="1">
        <v>16.206857681274414</v>
      </c>
      <c r="U108" s="1">
        <v>22.401548385620117</v>
      </c>
      <c r="V108" s="1">
        <v>25.501522064208984</v>
      </c>
      <c r="W108" s="1">
        <v>35.248878479003906</v>
      </c>
      <c r="X108" s="1">
        <v>492.964111328125</v>
      </c>
      <c r="Y108" s="1">
        <v>1500.7401123046875</v>
      </c>
      <c r="Z108" s="1">
        <v>98.949874877929688</v>
      </c>
      <c r="AA108" s="1">
        <v>70.258567810058594</v>
      </c>
      <c r="AB108" s="1">
        <v>-0.96319437026977539</v>
      </c>
      <c r="AC108" s="1">
        <v>0.19587540626525879</v>
      </c>
      <c r="AD108" s="1">
        <v>0.66666668653488159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111215</v>
      </c>
      <c r="AK108">
        <f t="shared" si="153"/>
        <v>0.82160685221354168</v>
      </c>
      <c r="AL108">
        <f t="shared" si="154"/>
        <v>5.2062278961562706E-3</v>
      </c>
      <c r="AM108">
        <f t="shared" si="155"/>
        <v>301.45918502807615</v>
      </c>
      <c r="AN108">
        <f t="shared" si="156"/>
        <v>303.96931304931638</v>
      </c>
      <c r="AO108">
        <f t="shared" si="157"/>
        <v>240.11841260168512</v>
      </c>
      <c r="AP108">
        <f t="shared" si="158"/>
        <v>0.47797451633137938</v>
      </c>
      <c r="AQ108">
        <f t="shared" si="159"/>
        <v>3.8637796739845642</v>
      </c>
      <c r="AR108">
        <f t="shared" si="160"/>
        <v>54.993715277973614</v>
      </c>
      <c r="AS108">
        <f t="shared" si="161"/>
        <v>32.592166892353497</v>
      </c>
      <c r="AT108">
        <f t="shared" si="162"/>
        <v>29.564249038696289</v>
      </c>
      <c r="AU108">
        <f t="shared" si="163"/>
        <v>4.1549701425473922</v>
      </c>
      <c r="AV108">
        <f t="shared" si="164"/>
        <v>0.15355711764511612</v>
      </c>
      <c r="AW108">
        <f t="shared" si="165"/>
        <v>1.5739007063013997</v>
      </c>
      <c r="AX108">
        <f t="shared" si="166"/>
        <v>2.5810694362459925</v>
      </c>
      <c r="AY108">
        <f t="shared" si="167"/>
        <v>9.6724991323173817E-2</v>
      </c>
      <c r="AZ108">
        <f t="shared" si="168"/>
        <v>17.356298958184095</v>
      </c>
      <c r="BA108">
        <f t="shared" si="169"/>
        <v>0.64615049442415851</v>
      </c>
      <c r="BB108">
        <f t="shared" si="170"/>
        <v>41.682428029092399</v>
      </c>
      <c r="BC108">
        <f t="shared" si="171"/>
        <v>376.87613914322702</v>
      </c>
      <c r="BD108">
        <f t="shared" si="172"/>
        <v>1.2660312496372259E-2</v>
      </c>
    </row>
    <row r="109" spans="1:114" x14ac:dyDescent="0.25">
      <c r="A109" s="1">
        <v>82</v>
      </c>
      <c r="B109" s="1" t="s">
        <v>129</v>
      </c>
      <c r="C109" s="1">
        <v>3305.9999989941716</v>
      </c>
      <c r="D109" s="1">
        <v>0</v>
      </c>
      <c r="E109">
        <f t="shared" si="145"/>
        <v>11.484648176401299</v>
      </c>
      <c r="F109">
        <f t="shared" si="146"/>
        <v>0.16234016091643266</v>
      </c>
      <c r="G109">
        <f t="shared" si="147"/>
        <v>246.65978945555253</v>
      </c>
      <c r="H109">
        <f t="shared" si="148"/>
        <v>5.206140730206628</v>
      </c>
      <c r="I109">
        <f t="shared" si="149"/>
        <v>2.2897581668807794</v>
      </c>
      <c r="J109">
        <f t="shared" si="150"/>
        <v>28.308269500732422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30.819602966308594</v>
      </c>
      <c r="P109" s="1">
        <v>28.308269500732422</v>
      </c>
      <c r="Q109" s="1">
        <v>32.058597564697266</v>
      </c>
      <c r="R109" s="1">
        <v>398.71890258789062</v>
      </c>
      <c r="S109" s="1">
        <v>382.3173828125</v>
      </c>
      <c r="T109" s="1">
        <v>16.205595016479492</v>
      </c>
      <c r="U109" s="1">
        <v>22.400444030761719</v>
      </c>
      <c r="V109" s="1">
        <v>25.498992919921875</v>
      </c>
      <c r="W109" s="1">
        <v>35.246391296386719</v>
      </c>
      <c r="X109" s="1">
        <v>492.94381713867187</v>
      </c>
      <c r="Y109" s="1">
        <v>1500.8272705078125</v>
      </c>
      <c r="Z109" s="1">
        <v>98.811180114746094</v>
      </c>
      <c r="AA109" s="1">
        <v>70.25823974609375</v>
      </c>
      <c r="AB109" s="1">
        <v>-0.96319437026977539</v>
      </c>
      <c r="AC109" s="1">
        <v>0.19587540626525879</v>
      </c>
      <c r="AD109" s="1">
        <v>0.66666668653488159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111215</v>
      </c>
      <c r="AK109">
        <f t="shared" si="153"/>
        <v>0.82157302856445302</v>
      </c>
      <c r="AL109">
        <f t="shared" si="154"/>
        <v>5.2061407302066284E-3</v>
      </c>
      <c r="AM109">
        <f t="shared" si="155"/>
        <v>301.4582695007324</v>
      </c>
      <c r="AN109">
        <f t="shared" si="156"/>
        <v>303.96960296630857</v>
      </c>
      <c r="AO109">
        <f t="shared" si="157"/>
        <v>240.13235791387342</v>
      </c>
      <c r="AP109">
        <f t="shared" si="158"/>
        <v>0.47835376439868305</v>
      </c>
      <c r="AQ109">
        <f t="shared" si="159"/>
        <v>3.8635739340129907</v>
      </c>
      <c r="AR109">
        <f t="shared" si="160"/>
        <v>54.991043726338155</v>
      </c>
      <c r="AS109">
        <f t="shared" si="161"/>
        <v>32.590599695576437</v>
      </c>
      <c r="AT109">
        <f t="shared" si="162"/>
        <v>29.563936233520508</v>
      </c>
      <c r="AU109">
        <f t="shared" si="163"/>
        <v>4.1548952489700168</v>
      </c>
      <c r="AV109">
        <f t="shared" si="164"/>
        <v>0.15356223232044908</v>
      </c>
      <c r="AW109">
        <f t="shared" si="165"/>
        <v>1.5738157671322115</v>
      </c>
      <c r="AX109">
        <f t="shared" si="166"/>
        <v>2.5810794818378051</v>
      </c>
      <c r="AY109">
        <f t="shared" si="167"/>
        <v>9.6728238273635372E-2</v>
      </c>
      <c r="AZ109">
        <f t="shared" si="168"/>
        <v>17.329882623289219</v>
      </c>
      <c r="BA109">
        <f t="shared" si="169"/>
        <v>0.64517021863094814</v>
      </c>
      <c r="BB109">
        <f t="shared" si="170"/>
        <v>41.682624773059338</v>
      </c>
      <c r="BC109">
        <f t="shared" si="171"/>
        <v>376.85813110266918</v>
      </c>
      <c r="BD109">
        <f t="shared" si="172"/>
        <v>1.2702665567725757E-2</v>
      </c>
    </row>
    <row r="110" spans="1:114" x14ac:dyDescent="0.25">
      <c r="A110" s="1">
        <v>83</v>
      </c>
      <c r="B110" s="1" t="s">
        <v>130</v>
      </c>
      <c r="C110" s="1">
        <v>3306.4999989829957</v>
      </c>
      <c r="D110" s="1">
        <v>0</v>
      </c>
      <c r="E110">
        <f t="shared" si="145"/>
        <v>11.606902201682139</v>
      </c>
      <c r="F110">
        <f t="shared" si="146"/>
        <v>0.16237241278475173</v>
      </c>
      <c r="G110">
        <f t="shared" si="147"/>
        <v>245.46927376762696</v>
      </c>
      <c r="H110">
        <f t="shared" si="148"/>
        <v>5.207338498932681</v>
      </c>
      <c r="I110">
        <f t="shared" si="149"/>
        <v>2.2898402146273078</v>
      </c>
      <c r="J110">
        <f t="shared" si="150"/>
        <v>28.308649063110352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30.819612503051758</v>
      </c>
      <c r="P110" s="1">
        <v>28.308649063110352</v>
      </c>
      <c r="Q110" s="1">
        <v>32.058982849121094</v>
      </c>
      <c r="R110" s="1">
        <v>398.88870239257812</v>
      </c>
      <c r="S110" s="1">
        <v>382.33721923828125</v>
      </c>
      <c r="T110" s="1">
        <v>16.204160690307617</v>
      </c>
      <c r="U110" s="1">
        <v>22.400611877441406</v>
      </c>
      <c r="V110" s="1">
        <v>25.49658203125</v>
      </c>
      <c r="W110" s="1">
        <v>35.246444702148438</v>
      </c>
      <c r="X110" s="1">
        <v>492.92965698242187</v>
      </c>
      <c r="Y110" s="1">
        <v>1500.8489990234375</v>
      </c>
      <c r="Z110" s="1">
        <v>98.818115234375</v>
      </c>
      <c r="AA110" s="1">
        <v>70.257858276367187</v>
      </c>
      <c r="AB110" s="1">
        <v>-0.96319437026977539</v>
      </c>
      <c r="AC110" s="1">
        <v>0.19587540626525879</v>
      </c>
      <c r="AD110" s="1">
        <v>0.66666668653488159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111215</v>
      </c>
      <c r="AK110">
        <f t="shared" si="153"/>
        <v>0.82154942830403632</v>
      </c>
      <c r="AL110">
        <f t="shared" si="154"/>
        <v>5.2073384989326814E-3</v>
      </c>
      <c r="AM110">
        <f t="shared" si="155"/>
        <v>301.45864906311033</v>
      </c>
      <c r="AN110">
        <f t="shared" si="156"/>
        <v>303.96961250305174</v>
      </c>
      <c r="AO110">
        <f t="shared" si="157"/>
        <v>240.13583447629571</v>
      </c>
      <c r="AP110">
        <f t="shared" si="158"/>
        <v>0.47772008501149865</v>
      </c>
      <c r="AQ110">
        <f t="shared" si="159"/>
        <v>3.8636592292164935</v>
      </c>
      <c r="AR110">
        <f t="shared" si="160"/>
        <v>54.992556334671569</v>
      </c>
      <c r="AS110">
        <f t="shared" si="161"/>
        <v>32.591944457230163</v>
      </c>
      <c r="AT110">
        <f t="shared" si="162"/>
        <v>29.564130783081055</v>
      </c>
      <c r="AU110">
        <f t="shared" si="163"/>
        <v>4.1549418289834517</v>
      </c>
      <c r="AV110">
        <f t="shared" si="164"/>
        <v>0.15359109037845511</v>
      </c>
      <c r="AW110">
        <f t="shared" si="165"/>
        <v>1.5738190145891857</v>
      </c>
      <c r="AX110">
        <f t="shared" si="166"/>
        <v>2.5811228143942659</v>
      </c>
      <c r="AY110">
        <f t="shared" si="167"/>
        <v>9.6746558272667441E-2</v>
      </c>
      <c r="AZ110">
        <f t="shared" si="168"/>
        <v>17.246145447568715</v>
      </c>
      <c r="BA110">
        <f t="shared" si="169"/>
        <v>0.64202296144923554</v>
      </c>
      <c r="BB110">
        <f t="shared" si="170"/>
        <v>41.682398081424608</v>
      </c>
      <c r="BC110">
        <f t="shared" si="171"/>
        <v>376.81985381993303</v>
      </c>
      <c r="BD110">
        <f t="shared" si="172"/>
        <v>1.2839119625949138E-2</v>
      </c>
    </row>
    <row r="111" spans="1:114" x14ac:dyDescent="0.25">
      <c r="A111" s="1">
        <v>84</v>
      </c>
      <c r="B111" s="1" t="s">
        <v>130</v>
      </c>
      <c r="C111" s="1">
        <v>3306.9999989718199</v>
      </c>
      <c r="D111" s="1">
        <v>0</v>
      </c>
      <c r="E111">
        <f t="shared" si="145"/>
        <v>11.815886470926717</v>
      </c>
      <c r="F111">
        <f t="shared" si="146"/>
        <v>0.16235916562826477</v>
      </c>
      <c r="G111">
        <f t="shared" si="147"/>
        <v>243.34845011837444</v>
      </c>
      <c r="H111">
        <f t="shared" si="148"/>
        <v>5.2073447600497635</v>
      </c>
      <c r="I111">
        <f t="shared" si="149"/>
        <v>2.290031536987406</v>
      </c>
      <c r="J111">
        <f t="shared" si="150"/>
        <v>28.309116363525391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30.820453643798828</v>
      </c>
      <c r="P111" s="1">
        <v>28.309116363525391</v>
      </c>
      <c r="Q111" s="1">
        <v>32.059425354003906</v>
      </c>
      <c r="R111" s="1">
        <v>399.136474609375</v>
      </c>
      <c r="S111" s="1">
        <v>382.330078125</v>
      </c>
      <c r="T111" s="1">
        <v>16.20258903503418</v>
      </c>
      <c r="U111" s="1">
        <v>22.399269104003906</v>
      </c>
      <c r="V111" s="1">
        <v>25.493017196655273</v>
      </c>
      <c r="W111" s="1">
        <v>35.242820739746094</v>
      </c>
      <c r="X111" s="1">
        <v>492.9127197265625</v>
      </c>
      <c r="Y111" s="1">
        <v>1500.92626953125</v>
      </c>
      <c r="Z111" s="1">
        <v>98.829734802246094</v>
      </c>
      <c r="AA111" s="1">
        <v>70.258216857910156</v>
      </c>
      <c r="AB111" s="1">
        <v>-0.96319437026977539</v>
      </c>
      <c r="AC111" s="1">
        <v>0.19587540626525879</v>
      </c>
      <c r="AD111" s="1">
        <v>0.66666668653488159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111215</v>
      </c>
      <c r="AK111">
        <f t="shared" si="153"/>
        <v>0.82152119954427072</v>
      </c>
      <c r="AL111">
        <f t="shared" si="154"/>
        <v>5.2073447600497636E-3</v>
      </c>
      <c r="AM111">
        <f t="shared" si="155"/>
        <v>301.45911636352537</v>
      </c>
      <c r="AN111">
        <f t="shared" si="156"/>
        <v>303.97045364379881</v>
      </c>
      <c r="AO111">
        <f t="shared" si="157"/>
        <v>240.14819775726937</v>
      </c>
      <c r="AP111">
        <f t="shared" si="158"/>
        <v>0.47791732315206004</v>
      </c>
      <c r="AQ111">
        <f t="shared" si="159"/>
        <v>3.8637642431551993</v>
      </c>
      <c r="AR111">
        <f t="shared" si="160"/>
        <v>54.993770351007562</v>
      </c>
      <c r="AS111">
        <f t="shared" si="161"/>
        <v>32.594501247003656</v>
      </c>
      <c r="AT111">
        <f t="shared" si="162"/>
        <v>29.564785003662109</v>
      </c>
      <c r="AU111">
        <f t="shared" si="163"/>
        <v>4.1550984690344466</v>
      </c>
      <c r="AV111">
        <f t="shared" si="164"/>
        <v>0.15357923727318121</v>
      </c>
      <c r="AW111">
        <f t="shared" si="165"/>
        <v>1.5737327061677933</v>
      </c>
      <c r="AX111">
        <f t="shared" si="166"/>
        <v>2.5813657628666533</v>
      </c>
      <c r="AY111">
        <f t="shared" si="167"/>
        <v>9.673903354368292E-2</v>
      </c>
      <c r="AZ111">
        <f t="shared" si="168"/>
        <v>17.097228180453083</v>
      </c>
      <c r="BA111">
        <f t="shared" si="169"/>
        <v>0.63648785183679291</v>
      </c>
      <c r="BB111">
        <f t="shared" si="170"/>
        <v>41.678857224061936</v>
      </c>
      <c r="BC111">
        <f t="shared" si="171"/>
        <v>376.71337159391788</v>
      </c>
      <c r="BD111">
        <f t="shared" si="172"/>
        <v>1.3072874029232648E-2</v>
      </c>
    </row>
    <row r="112" spans="1:114" x14ac:dyDescent="0.25">
      <c r="A112" s="1">
        <v>85</v>
      </c>
      <c r="B112" s="1" t="s">
        <v>131</v>
      </c>
      <c r="C112" s="1">
        <v>3307.499998960644</v>
      </c>
      <c r="D112" s="1">
        <v>0</v>
      </c>
      <c r="E112">
        <f t="shared" si="145"/>
        <v>11.969704452874288</v>
      </c>
      <c r="F112">
        <f t="shared" si="146"/>
        <v>0.16233995562170625</v>
      </c>
      <c r="G112">
        <f t="shared" si="147"/>
        <v>241.78280075386203</v>
      </c>
      <c r="H112">
        <f t="shared" si="148"/>
        <v>5.20671086710413</v>
      </c>
      <c r="I112">
        <f t="shared" si="149"/>
        <v>2.2900226163630983</v>
      </c>
      <c r="J112">
        <f t="shared" si="150"/>
        <v>28.308574676513672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30.820676803588867</v>
      </c>
      <c r="P112" s="1">
        <v>28.308574676513672</v>
      </c>
      <c r="Q112" s="1">
        <v>32.059280395507813</v>
      </c>
      <c r="R112" s="1">
        <v>399.31900024414062</v>
      </c>
      <c r="S112" s="1">
        <v>382.32601928710937</v>
      </c>
      <c r="T112" s="1">
        <v>16.201757431030273</v>
      </c>
      <c r="U112" s="1">
        <v>22.397573471069336</v>
      </c>
      <c r="V112" s="1">
        <v>25.491483688354492</v>
      </c>
      <c r="W112" s="1">
        <v>35.239841461181641</v>
      </c>
      <c r="X112" s="1">
        <v>492.92230224609375</v>
      </c>
      <c r="Y112" s="1">
        <v>1500.911865234375</v>
      </c>
      <c r="Z112" s="1">
        <v>98.777000427246094</v>
      </c>
      <c r="AA112" s="1">
        <v>70.258499145507813</v>
      </c>
      <c r="AB112" s="1">
        <v>-0.96319437026977539</v>
      </c>
      <c r="AC112" s="1">
        <v>0.19587540626525879</v>
      </c>
      <c r="AD112" s="1">
        <v>0.66666668653488159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111215</v>
      </c>
      <c r="AK112">
        <f t="shared" si="153"/>
        <v>0.82153717041015617</v>
      </c>
      <c r="AL112">
        <f t="shared" si="154"/>
        <v>5.2067108671041296E-3</v>
      </c>
      <c r="AM112">
        <f t="shared" si="155"/>
        <v>301.45857467651365</v>
      </c>
      <c r="AN112">
        <f t="shared" si="156"/>
        <v>303.97067680358884</v>
      </c>
      <c r="AO112">
        <f t="shared" si="157"/>
        <v>240.14589306982089</v>
      </c>
      <c r="AP112">
        <f t="shared" si="158"/>
        <v>0.47832745108734143</v>
      </c>
      <c r="AQ112">
        <f t="shared" si="159"/>
        <v>3.8636425129416718</v>
      </c>
      <c r="AR112">
        <f t="shared" si="160"/>
        <v>54.991816789879508</v>
      </c>
      <c r="AS112">
        <f t="shared" si="161"/>
        <v>32.594243318810172</v>
      </c>
      <c r="AT112">
        <f t="shared" si="162"/>
        <v>29.56462574005127</v>
      </c>
      <c r="AU112">
        <f t="shared" si="163"/>
        <v>4.1550603360698641</v>
      </c>
      <c r="AV112">
        <f t="shared" si="164"/>
        <v>0.15356204862655851</v>
      </c>
      <c r="AW112">
        <f t="shared" si="165"/>
        <v>1.5736198965785735</v>
      </c>
      <c r="AX112">
        <f t="shared" si="166"/>
        <v>2.5814404394912907</v>
      </c>
      <c r="AY112">
        <f t="shared" si="167"/>
        <v>9.6728121659173258E-2</v>
      </c>
      <c r="AZ112">
        <f t="shared" si="168"/>
        <v>16.9872967001637</v>
      </c>
      <c r="BA112">
        <f t="shared" si="169"/>
        <v>0.63239954530087628</v>
      </c>
      <c r="BB112">
        <f t="shared" si="170"/>
        <v>41.676984446380892</v>
      </c>
      <c r="BC112">
        <f t="shared" si="171"/>
        <v>376.63619505420024</v>
      </c>
      <c r="BD112">
        <f t="shared" si="172"/>
        <v>1.3245173800633489E-2</v>
      </c>
    </row>
    <row r="113" spans="1:114" x14ac:dyDescent="0.25">
      <c r="A113" s="1">
        <v>86</v>
      </c>
      <c r="B113" s="1" t="s">
        <v>131</v>
      </c>
      <c r="C113" s="1">
        <v>3307.9999989494681</v>
      </c>
      <c r="D113" s="1">
        <v>0</v>
      </c>
      <c r="E113">
        <f t="shared" si="145"/>
        <v>11.976404507582625</v>
      </c>
      <c r="F113">
        <f t="shared" si="146"/>
        <v>0.16235881241329281</v>
      </c>
      <c r="G113">
        <f t="shared" si="147"/>
        <v>241.76779647754134</v>
      </c>
      <c r="H113">
        <f t="shared" si="148"/>
        <v>5.2069559544829209</v>
      </c>
      <c r="I113">
        <f t="shared" si="149"/>
        <v>2.2898975558620855</v>
      </c>
      <c r="J113">
        <f t="shared" si="150"/>
        <v>28.307907104492188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30.820714950561523</v>
      </c>
      <c r="P113" s="1">
        <v>28.307907104492188</v>
      </c>
      <c r="Q113" s="1">
        <v>32.058414459228516</v>
      </c>
      <c r="R113" s="1">
        <v>399.36618041992187</v>
      </c>
      <c r="S113" s="1">
        <v>382.36618041992187</v>
      </c>
      <c r="T113" s="1">
        <v>16.201507568359375</v>
      </c>
      <c r="U113" s="1">
        <v>22.397069931030273</v>
      </c>
      <c r="V113" s="1">
        <v>25.491209030151367</v>
      </c>
      <c r="W113" s="1">
        <v>35.239212036132813</v>
      </c>
      <c r="X113" s="1">
        <v>492.9659423828125</v>
      </c>
      <c r="Y113" s="1">
        <v>1500.90576171875</v>
      </c>
      <c r="Z113" s="1">
        <v>98.847930908203125</v>
      </c>
      <c r="AA113" s="1">
        <v>70.258964538574219</v>
      </c>
      <c r="AB113" s="1">
        <v>-0.96319437026977539</v>
      </c>
      <c r="AC113" s="1">
        <v>0.19587540626525879</v>
      </c>
      <c r="AD113" s="1">
        <v>0.66666668653488159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111215</v>
      </c>
      <c r="AK113">
        <f t="shared" si="153"/>
        <v>0.82160990397135403</v>
      </c>
      <c r="AL113">
        <f t="shared" si="154"/>
        <v>5.2069559544829207E-3</v>
      </c>
      <c r="AM113">
        <f t="shared" si="155"/>
        <v>301.45790710449216</v>
      </c>
      <c r="AN113">
        <f t="shared" si="156"/>
        <v>303.9707149505615</v>
      </c>
      <c r="AO113">
        <f t="shared" si="157"/>
        <v>240.14491650734271</v>
      </c>
      <c r="AP113">
        <f t="shared" si="158"/>
        <v>0.47828729694213146</v>
      </c>
      <c r="AQ113">
        <f t="shared" si="159"/>
        <v>3.8634924979143084</v>
      </c>
      <c r="AR113">
        <f t="shared" si="160"/>
        <v>54.989317353134894</v>
      </c>
      <c r="AS113">
        <f t="shared" si="161"/>
        <v>32.59224742210462</v>
      </c>
      <c r="AT113">
        <f t="shared" si="162"/>
        <v>29.564311027526855</v>
      </c>
      <c r="AU113">
        <f t="shared" si="163"/>
        <v>4.1549849844021303</v>
      </c>
      <c r="AV113">
        <f t="shared" si="164"/>
        <v>0.15357892122700056</v>
      </c>
      <c r="AW113">
        <f t="shared" si="165"/>
        <v>1.5735949420522228</v>
      </c>
      <c r="AX113">
        <f t="shared" si="166"/>
        <v>2.5813900423499074</v>
      </c>
      <c r="AY113">
        <f t="shared" si="167"/>
        <v>9.6738832907619643E-2</v>
      </c>
      <c r="AZ113">
        <f t="shared" si="168"/>
        <v>16.986355039284806</v>
      </c>
      <c r="BA113">
        <f t="shared" si="169"/>
        <v>0.63229388177591261</v>
      </c>
      <c r="BB113">
        <f t="shared" si="170"/>
        <v>41.678362429013035</v>
      </c>
      <c r="BC113">
        <f t="shared" si="171"/>
        <v>376.67317130188951</v>
      </c>
      <c r="BD113">
        <f t="shared" si="172"/>
        <v>1.3251724988489781E-2</v>
      </c>
    </row>
    <row r="114" spans="1:114" x14ac:dyDescent="0.25">
      <c r="A114" s="1">
        <v>87</v>
      </c>
      <c r="B114" s="1" t="s">
        <v>132</v>
      </c>
      <c r="C114" s="1">
        <v>3308.4999989382923</v>
      </c>
      <c r="D114" s="1">
        <v>0</v>
      </c>
      <c r="E114">
        <f t="shared" si="145"/>
        <v>12.022119035898822</v>
      </c>
      <c r="F114">
        <f t="shared" si="146"/>
        <v>0.16232594842227951</v>
      </c>
      <c r="G114">
        <f t="shared" si="147"/>
        <v>241.29388207130546</v>
      </c>
      <c r="H114">
        <f t="shared" si="148"/>
        <v>5.206738829064621</v>
      </c>
      <c r="I114">
        <f t="shared" si="149"/>
        <v>2.2902564787352144</v>
      </c>
      <c r="J114">
        <f t="shared" si="150"/>
        <v>28.309030532836914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30.820556640625</v>
      </c>
      <c r="P114" s="1">
        <v>28.309030532836914</v>
      </c>
      <c r="Q114" s="1">
        <v>32.058189392089844</v>
      </c>
      <c r="R114" s="1">
        <v>399.4342041015625</v>
      </c>
      <c r="S114" s="1">
        <v>382.37893676757812</v>
      </c>
      <c r="T114" s="1">
        <v>16.2001953125</v>
      </c>
      <c r="U114" s="1">
        <v>22.395381927490234</v>
      </c>
      <c r="V114" s="1">
        <v>25.489568710327148</v>
      </c>
      <c r="W114" s="1">
        <v>35.237144470214844</v>
      </c>
      <c r="X114" s="1">
        <v>492.97613525390625</v>
      </c>
      <c r="Y114" s="1">
        <v>1500.924072265625</v>
      </c>
      <c r="Z114" s="1">
        <v>98.793426513671875</v>
      </c>
      <c r="AA114" s="1">
        <v>70.259506225585937</v>
      </c>
      <c r="AB114" s="1">
        <v>-0.96319437026977539</v>
      </c>
      <c r="AC114" s="1">
        <v>0.19587540626525879</v>
      </c>
      <c r="AD114" s="1">
        <v>0.66666668653488159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111215</v>
      </c>
      <c r="AK114">
        <f t="shared" si="153"/>
        <v>0.82162689208984374</v>
      </c>
      <c r="AL114">
        <f t="shared" si="154"/>
        <v>5.2067388290646215E-3</v>
      </c>
      <c r="AM114">
        <f t="shared" si="155"/>
        <v>301.45903053283689</v>
      </c>
      <c r="AN114">
        <f t="shared" si="156"/>
        <v>303.97055664062498</v>
      </c>
      <c r="AO114">
        <f t="shared" si="157"/>
        <v>240.14784619477723</v>
      </c>
      <c r="AP114">
        <f t="shared" si="158"/>
        <v>0.47825502205103393</v>
      </c>
      <c r="AQ114">
        <f t="shared" si="159"/>
        <v>3.8637449546940892</v>
      </c>
      <c r="AR114">
        <f t="shared" si="160"/>
        <v>54.992486600867331</v>
      </c>
      <c r="AS114">
        <f t="shared" si="161"/>
        <v>32.597104673377096</v>
      </c>
      <c r="AT114">
        <f t="shared" si="162"/>
        <v>29.564793586730957</v>
      </c>
      <c r="AU114">
        <f t="shared" si="163"/>
        <v>4.1551005241130579</v>
      </c>
      <c r="AV114">
        <f t="shared" si="164"/>
        <v>0.153549515186543</v>
      </c>
      <c r="AW114">
        <f t="shared" si="165"/>
        <v>1.573488475958875</v>
      </c>
      <c r="AX114">
        <f t="shared" si="166"/>
        <v>2.5816120481541827</v>
      </c>
      <c r="AY114">
        <f t="shared" si="167"/>
        <v>9.6720165055864171E-2</v>
      </c>
      <c r="AZ114">
        <f t="shared" si="168"/>
        <v>16.953189009584687</v>
      </c>
      <c r="BA114">
        <f t="shared" si="169"/>
        <v>0.63103340396066698</v>
      </c>
      <c r="BB114">
        <f t="shared" si="170"/>
        <v>41.672348918765991</v>
      </c>
      <c r="BC114">
        <f t="shared" si="171"/>
        <v>376.66419715218609</v>
      </c>
      <c r="BD114">
        <f t="shared" si="172"/>
        <v>1.330070505757403E-2</v>
      </c>
    </row>
    <row r="115" spans="1:114" x14ac:dyDescent="0.25">
      <c r="A115" s="1">
        <v>88</v>
      </c>
      <c r="B115" s="1" t="s">
        <v>132</v>
      </c>
      <c r="C115" s="1">
        <v>3308.9999989271164</v>
      </c>
      <c r="D115" s="1">
        <v>0</v>
      </c>
      <c r="E115">
        <f t="shared" si="145"/>
        <v>12.079887720752012</v>
      </c>
      <c r="F115">
        <f t="shared" si="146"/>
        <v>0.16222728046698409</v>
      </c>
      <c r="G115">
        <f t="shared" si="147"/>
        <v>240.65001371359278</v>
      </c>
      <c r="H115">
        <f t="shared" si="148"/>
        <v>5.2051859027850931</v>
      </c>
      <c r="I115">
        <f t="shared" si="149"/>
        <v>2.2909097402521139</v>
      </c>
      <c r="J115">
        <f t="shared" si="150"/>
        <v>28.31151008605957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30.820425033569336</v>
      </c>
      <c r="P115" s="1">
        <v>28.31151008605957</v>
      </c>
      <c r="Q115" s="1">
        <v>32.058376312255859</v>
      </c>
      <c r="R115" s="1">
        <v>399.5172119140625</v>
      </c>
      <c r="S115" s="1">
        <v>382.39251708984375</v>
      </c>
      <c r="T115" s="1">
        <v>16.200502395629883</v>
      </c>
      <c r="U115" s="1">
        <v>22.393762588500977</v>
      </c>
      <c r="V115" s="1">
        <v>25.490530014038086</v>
      </c>
      <c r="W115" s="1">
        <v>35.235260009765625</v>
      </c>
      <c r="X115" s="1">
        <v>492.98321533203125</v>
      </c>
      <c r="Y115" s="1">
        <v>1500.880859375</v>
      </c>
      <c r="Z115" s="1">
        <v>98.748588562011719</v>
      </c>
      <c r="AA115" s="1">
        <v>70.260299682617188</v>
      </c>
      <c r="AB115" s="1">
        <v>-0.96319437026977539</v>
      </c>
      <c r="AC115" s="1">
        <v>0.19587540626525879</v>
      </c>
      <c r="AD115" s="1">
        <v>0.66666668653488159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111215</v>
      </c>
      <c r="AK115">
        <f t="shared" si="153"/>
        <v>0.82163869222005192</v>
      </c>
      <c r="AL115">
        <f t="shared" si="154"/>
        <v>5.2051859027850934E-3</v>
      </c>
      <c r="AM115">
        <f t="shared" si="155"/>
        <v>301.46151008605955</v>
      </c>
      <c r="AN115">
        <f t="shared" si="156"/>
        <v>303.97042503356931</v>
      </c>
      <c r="AO115">
        <f t="shared" si="157"/>
        <v>240.14093213243177</v>
      </c>
      <c r="AP115">
        <f t="shared" si="158"/>
        <v>0.47861548862091441</v>
      </c>
      <c r="AQ115">
        <f t="shared" si="159"/>
        <v>3.8643022107415734</v>
      </c>
      <c r="AR115">
        <f t="shared" si="160"/>
        <v>54.99979687245235</v>
      </c>
      <c r="AS115">
        <f t="shared" si="161"/>
        <v>32.606034283951374</v>
      </c>
      <c r="AT115">
        <f t="shared" si="162"/>
        <v>29.565967559814453</v>
      </c>
      <c r="AU115">
        <f t="shared" si="163"/>
        <v>4.1553816215472992</v>
      </c>
      <c r="AV115">
        <f t="shared" si="164"/>
        <v>0.15346122520982805</v>
      </c>
      <c r="AW115">
        <f t="shared" si="165"/>
        <v>1.5733924704894597</v>
      </c>
      <c r="AX115">
        <f t="shared" si="166"/>
        <v>2.5819891510578392</v>
      </c>
      <c r="AY115">
        <f t="shared" si="167"/>
        <v>9.6664116221151009E-2</v>
      </c>
      <c r="AZ115">
        <f t="shared" si="168"/>
        <v>16.908142082142962</v>
      </c>
      <c r="BA115">
        <f t="shared" si="169"/>
        <v>0.62932720426914546</v>
      </c>
      <c r="BB115">
        <f t="shared" si="170"/>
        <v>41.662035545422412</v>
      </c>
      <c r="BC115">
        <f t="shared" si="171"/>
        <v>376.65031700838296</v>
      </c>
      <c r="BD115">
        <f t="shared" si="172"/>
        <v>1.3361802416735544E-2</v>
      </c>
    </row>
    <row r="116" spans="1:114" x14ac:dyDescent="0.25">
      <c r="A116" s="1">
        <v>89</v>
      </c>
      <c r="B116" s="1" t="s">
        <v>133</v>
      </c>
      <c r="C116" s="1">
        <v>3309.4999989159405</v>
      </c>
      <c r="D116" s="1">
        <v>0</v>
      </c>
      <c r="E116">
        <f t="shared" si="145"/>
        <v>12.107151263773117</v>
      </c>
      <c r="F116">
        <f t="shared" si="146"/>
        <v>0.16221141053536103</v>
      </c>
      <c r="G116">
        <f t="shared" si="147"/>
        <v>240.39484133684348</v>
      </c>
      <c r="H116">
        <f t="shared" si="148"/>
        <v>5.2057517113518879</v>
      </c>
      <c r="I116">
        <f t="shared" si="149"/>
        <v>2.2913818923430105</v>
      </c>
      <c r="J116">
        <f t="shared" si="150"/>
        <v>28.313686370849609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30.820924758911133</v>
      </c>
      <c r="P116" s="1">
        <v>28.313686370849609</v>
      </c>
      <c r="Q116" s="1">
        <v>32.058353424072266</v>
      </c>
      <c r="R116" s="1">
        <v>399.58737182617187</v>
      </c>
      <c r="S116" s="1">
        <v>382.42855834960937</v>
      </c>
      <c r="T116" s="1">
        <v>16.199726104736328</v>
      </c>
      <c r="U116" s="1">
        <v>22.393819808959961</v>
      </c>
      <c r="V116" s="1">
        <v>25.488794326782227</v>
      </c>
      <c r="W116" s="1">
        <v>35.234638214111328</v>
      </c>
      <c r="X116" s="1">
        <v>492.97042846679688</v>
      </c>
      <c r="Y116" s="1">
        <v>1500.9039306640625</v>
      </c>
      <c r="Z116" s="1">
        <v>98.79486083984375</v>
      </c>
      <c r="AA116" s="1">
        <v>70.260879516601563</v>
      </c>
      <c r="AB116" s="1">
        <v>-0.96319437026977539</v>
      </c>
      <c r="AC116" s="1">
        <v>0.19587540626525879</v>
      </c>
      <c r="AD116" s="1">
        <v>0.66666668653488159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111215</v>
      </c>
      <c r="AK116">
        <f t="shared" si="153"/>
        <v>0.82161738077799473</v>
      </c>
      <c r="AL116">
        <f t="shared" si="154"/>
        <v>5.2057517113518878E-3</v>
      </c>
      <c r="AM116">
        <f t="shared" si="155"/>
        <v>301.46368637084959</v>
      </c>
      <c r="AN116">
        <f t="shared" si="156"/>
        <v>303.97092475891111</v>
      </c>
      <c r="AO116">
        <f t="shared" si="157"/>
        <v>240.14462353859926</v>
      </c>
      <c r="AP116">
        <f t="shared" si="158"/>
        <v>0.47813163532796443</v>
      </c>
      <c r="AQ116">
        <f t="shared" si="159"/>
        <v>3.8647913678568315</v>
      </c>
      <c r="AR116">
        <f t="shared" si="160"/>
        <v>55.006304994284065</v>
      </c>
      <c r="AS116">
        <f t="shared" si="161"/>
        <v>32.612485185324104</v>
      </c>
      <c r="AT116">
        <f t="shared" si="162"/>
        <v>29.567305564880371</v>
      </c>
      <c r="AU116">
        <f t="shared" si="163"/>
        <v>4.1557020151965558</v>
      </c>
      <c r="AV116">
        <f t="shared" si="164"/>
        <v>0.15344702394919574</v>
      </c>
      <c r="AW116">
        <f t="shared" si="165"/>
        <v>1.5734094755138213</v>
      </c>
      <c r="AX116">
        <f t="shared" si="166"/>
        <v>2.5822925396827348</v>
      </c>
      <c r="AY116">
        <f t="shared" si="167"/>
        <v>9.6655100928838639E-2</v>
      </c>
      <c r="AZ116">
        <f t="shared" si="168"/>
        <v>16.89035298358051</v>
      </c>
      <c r="BA116">
        <f t="shared" si="169"/>
        <v>0.62860065256182773</v>
      </c>
      <c r="BB116">
        <f t="shared" si="170"/>
        <v>41.656889782727234</v>
      </c>
      <c r="BC116">
        <f t="shared" si="171"/>
        <v>376.67339848552677</v>
      </c>
      <c r="BD116">
        <f t="shared" si="172"/>
        <v>1.3389484572194507E-2</v>
      </c>
    </row>
    <row r="117" spans="1:114" x14ac:dyDescent="0.25">
      <c r="A117" s="1">
        <v>90</v>
      </c>
      <c r="B117" s="1" t="s">
        <v>133</v>
      </c>
      <c r="C117" s="1">
        <v>3309.9999989047647</v>
      </c>
      <c r="D117" s="1">
        <v>0</v>
      </c>
      <c r="E117">
        <f t="shared" si="145"/>
        <v>12.12215940928472</v>
      </c>
      <c r="F117">
        <f t="shared" si="146"/>
        <v>0.16215835570263687</v>
      </c>
      <c r="G117">
        <f t="shared" si="147"/>
        <v>240.21987255985184</v>
      </c>
      <c r="H117">
        <f t="shared" si="148"/>
        <v>5.2047410295967511</v>
      </c>
      <c r="I117">
        <f t="shared" si="149"/>
        <v>2.2916544372178986</v>
      </c>
      <c r="J117">
        <f t="shared" si="150"/>
        <v>28.314689636230469</v>
      </c>
      <c r="K117" s="1">
        <v>6</v>
      </c>
      <c r="L117">
        <f t="shared" si="151"/>
        <v>1.4200000166893005</v>
      </c>
      <c r="M117" s="1">
        <v>1</v>
      </c>
      <c r="N117">
        <f t="shared" si="152"/>
        <v>2.8400000333786011</v>
      </c>
      <c r="O117" s="1">
        <v>30.820701599121094</v>
      </c>
      <c r="P117" s="1">
        <v>28.314689636230469</v>
      </c>
      <c r="Q117" s="1">
        <v>32.058479309082031</v>
      </c>
      <c r="R117" s="1">
        <v>399.62359619140625</v>
      </c>
      <c r="S117" s="1">
        <v>382.44570922851562</v>
      </c>
      <c r="T117" s="1">
        <v>16.199726104736328</v>
      </c>
      <c r="U117" s="1">
        <v>22.393043518066406</v>
      </c>
      <c r="V117" s="1">
        <v>25.489238739013672</v>
      </c>
      <c r="W117" s="1">
        <v>35.234031677246094</v>
      </c>
      <c r="X117" s="1">
        <v>492.9368896484375</v>
      </c>
      <c r="Y117" s="1">
        <v>1500.85986328125</v>
      </c>
      <c r="Z117" s="1">
        <v>98.891159057617188</v>
      </c>
      <c r="AA117" s="1">
        <v>70.261215209960937</v>
      </c>
      <c r="AB117" s="1">
        <v>-0.96319437026977539</v>
      </c>
      <c r="AC117" s="1">
        <v>0.19587540626525879</v>
      </c>
      <c r="AD117" s="1">
        <v>0.66666668653488159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111215</v>
      </c>
      <c r="AK117">
        <f t="shared" si="153"/>
        <v>0.82156148274739582</v>
      </c>
      <c r="AL117">
        <f t="shared" si="154"/>
        <v>5.204741029596751E-3</v>
      </c>
      <c r="AM117">
        <f t="shared" si="155"/>
        <v>301.46468963623045</v>
      </c>
      <c r="AN117">
        <f t="shared" si="156"/>
        <v>303.97070159912107</v>
      </c>
      <c r="AO117">
        <f t="shared" si="157"/>
        <v>240.13757275750686</v>
      </c>
      <c r="AP117">
        <f t="shared" si="158"/>
        <v>0.4784019188908295</v>
      </c>
      <c r="AQ117">
        <f t="shared" si="159"/>
        <v>3.8650168870467834</v>
      </c>
      <c r="AR117">
        <f t="shared" si="160"/>
        <v>55.009251910844256</v>
      </c>
      <c r="AS117">
        <f t="shared" si="161"/>
        <v>32.61620839277785</v>
      </c>
      <c r="AT117">
        <f t="shared" si="162"/>
        <v>29.567695617675781</v>
      </c>
      <c r="AU117">
        <f t="shared" si="163"/>
        <v>4.1557954198222911</v>
      </c>
      <c r="AV117">
        <f t="shared" si="164"/>
        <v>0.15339954656724339</v>
      </c>
      <c r="AW117">
        <f t="shared" si="165"/>
        <v>1.5733624498288845</v>
      </c>
      <c r="AX117">
        <f t="shared" si="166"/>
        <v>2.5824329699934063</v>
      </c>
      <c r="AY117">
        <f t="shared" si="167"/>
        <v>9.6624961271459364E-2</v>
      </c>
      <c r="AZ117">
        <f t="shared" si="168"/>
        <v>16.878140163637141</v>
      </c>
      <c r="BA117">
        <f t="shared" si="169"/>
        <v>0.62811496315237192</v>
      </c>
      <c r="BB117">
        <f t="shared" si="170"/>
        <v>41.652257918275723</v>
      </c>
      <c r="BC117">
        <f t="shared" si="171"/>
        <v>376.68341521084062</v>
      </c>
      <c r="BD117">
        <f t="shared" si="172"/>
        <v>1.3404235223877969E-2</v>
      </c>
      <c r="BE117">
        <f>AVERAGE(E103:E117)</f>
        <v>11.798882937948262</v>
      </c>
      <c r="BF117">
        <f>AVERAGE(O103:O117)</f>
        <v>30.819594065348308</v>
      </c>
      <c r="BG117">
        <f>AVERAGE(P103:P117)</f>
        <v>28.310483296712238</v>
      </c>
      <c r="BH117" t="e">
        <f>AVERAGE(B103:B117)</f>
        <v>#DIV/0!</v>
      </c>
      <c r="BI117">
        <f t="shared" ref="BI117:DJ117" si="173">AVERAGE(C103:C117)</f>
        <v>3306.633332313349</v>
      </c>
      <c r="BJ117">
        <f t="shared" si="173"/>
        <v>0</v>
      </c>
      <c r="BK117">
        <f t="shared" si="173"/>
        <v>11.798882937948262</v>
      </c>
      <c r="BL117">
        <f t="shared" si="173"/>
        <v>0.1622508841420699</v>
      </c>
      <c r="BM117">
        <f t="shared" si="173"/>
        <v>243.47848555586162</v>
      </c>
      <c r="BN117">
        <f t="shared" si="173"/>
        <v>5.2048663357154528</v>
      </c>
      <c r="BO117">
        <f t="shared" si="173"/>
        <v>2.2904175637496595</v>
      </c>
      <c r="BP117">
        <f t="shared" si="173"/>
        <v>28.310483296712238</v>
      </c>
      <c r="BQ117">
        <f t="shared" si="173"/>
        <v>6</v>
      </c>
      <c r="BR117">
        <f t="shared" si="173"/>
        <v>1.4200000166893005</v>
      </c>
      <c r="BS117">
        <f t="shared" si="173"/>
        <v>1</v>
      </c>
      <c r="BT117">
        <f t="shared" si="173"/>
        <v>2.8400000333786011</v>
      </c>
      <c r="BU117">
        <f t="shared" si="173"/>
        <v>30.819594065348308</v>
      </c>
      <c r="BV117">
        <f t="shared" si="173"/>
        <v>28.310483296712238</v>
      </c>
      <c r="BW117">
        <f t="shared" si="173"/>
        <v>32.058581797281903</v>
      </c>
      <c r="BX117">
        <f t="shared" si="173"/>
        <v>399.15253295898435</v>
      </c>
      <c r="BY117">
        <f t="shared" si="173"/>
        <v>382.36948649088544</v>
      </c>
      <c r="BZ117">
        <f t="shared" si="173"/>
        <v>16.20472869873047</v>
      </c>
      <c r="CA117">
        <f t="shared" si="173"/>
        <v>22.397822697957356</v>
      </c>
      <c r="CB117">
        <f t="shared" si="173"/>
        <v>25.498004531860353</v>
      </c>
      <c r="CC117">
        <f t="shared" si="173"/>
        <v>35.242785390218096</v>
      </c>
      <c r="CD117">
        <f t="shared" si="173"/>
        <v>492.96413981119792</v>
      </c>
      <c r="CE117">
        <f t="shared" si="173"/>
        <v>1500.8142659505208</v>
      </c>
      <c r="CF117">
        <f t="shared" si="173"/>
        <v>98.883437093098962</v>
      </c>
      <c r="CG117">
        <f t="shared" si="173"/>
        <v>70.259235636393228</v>
      </c>
      <c r="CH117">
        <f t="shared" si="173"/>
        <v>-0.96319437026977539</v>
      </c>
      <c r="CI117">
        <f t="shared" si="173"/>
        <v>0.19587540626525879</v>
      </c>
      <c r="CJ117">
        <f t="shared" si="173"/>
        <v>0.71111112833023071</v>
      </c>
      <c r="CK117">
        <f t="shared" si="173"/>
        <v>-0.21956524252891541</v>
      </c>
      <c r="CL117">
        <f t="shared" si="173"/>
        <v>2.737391471862793</v>
      </c>
      <c r="CM117">
        <f t="shared" si="173"/>
        <v>1</v>
      </c>
      <c r="CN117">
        <f t="shared" si="173"/>
        <v>0</v>
      </c>
      <c r="CO117">
        <f t="shared" si="173"/>
        <v>0.15999999642372131</v>
      </c>
      <c r="CP117">
        <f t="shared" si="173"/>
        <v>111215</v>
      </c>
      <c r="CQ117">
        <f t="shared" si="173"/>
        <v>0.82160689968532974</v>
      </c>
      <c r="CR117">
        <f t="shared" si="173"/>
        <v>5.2048663357154535E-3</v>
      </c>
      <c r="CS117">
        <f t="shared" si="173"/>
        <v>301.46048329671225</v>
      </c>
      <c r="CT117">
        <f t="shared" si="173"/>
        <v>303.9695940653483</v>
      </c>
      <c r="CU117">
        <f t="shared" si="173"/>
        <v>240.13027718475325</v>
      </c>
      <c r="CV117">
        <f t="shared" si="173"/>
        <v>0.47868106248077769</v>
      </c>
      <c r="CW117">
        <f t="shared" si="173"/>
        <v>3.8640714642920244</v>
      </c>
      <c r="CX117">
        <f t="shared" si="173"/>
        <v>54.997345542284954</v>
      </c>
      <c r="CY117">
        <f t="shared" si="173"/>
        <v>32.599522844327602</v>
      </c>
      <c r="CZ117">
        <f t="shared" si="173"/>
        <v>29.565038681030273</v>
      </c>
      <c r="DA117">
        <f t="shared" si="173"/>
        <v>4.155159215354371</v>
      </c>
      <c r="DB117">
        <f t="shared" si="173"/>
        <v>0.15348234322703827</v>
      </c>
      <c r="DC117">
        <f t="shared" si="173"/>
        <v>1.5736539005423642</v>
      </c>
      <c r="DD117">
        <f t="shared" si="173"/>
        <v>2.5815053148120071</v>
      </c>
      <c r="DE117">
        <f t="shared" si="173"/>
        <v>9.6677522763677498E-2</v>
      </c>
      <c r="DF117">
        <f t="shared" si="173"/>
        <v>17.106610815230564</v>
      </c>
      <c r="DG117">
        <f t="shared" si="173"/>
        <v>0.63676278449377111</v>
      </c>
      <c r="DH117">
        <f t="shared" si="173"/>
        <v>41.67149620234764</v>
      </c>
      <c r="DI117">
        <f t="shared" si="173"/>
        <v>376.76086262503253</v>
      </c>
      <c r="DJ117">
        <f t="shared" si="173"/>
        <v>1.305012558291411E-2</v>
      </c>
    </row>
    <row r="118" spans="1:114" x14ac:dyDescent="0.25">
      <c r="A118" s="1" t="s">
        <v>9</v>
      </c>
      <c r="B118" s="1" t="s">
        <v>134</v>
      </c>
    </row>
    <row r="119" spans="1:114" x14ac:dyDescent="0.25">
      <c r="A119" s="1" t="s">
        <v>9</v>
      </c>
      <c r="B119" s="1" t="s">
        <v>135</v>
      </c>
    </row>
    <row r="120" spans="1:114" x14ac:dyDescent="0.25">
      <c r="A120" s="1">
        <v>91</v>
      </c>
      <c r="B120" s="1" t="s">
        <v>136</v>
      </c>
      <c r="C120" s="1">
        <v>3639.9999984800816</v>
      </c>
      <c r="D120" s="1">
        <v>0</v>
      </c>
      <c r="E120">
        <f t="shared" ref="E120:E134" si="174">(R120-S120*(1000-T120)/(1000-U120))*AK120</f>
        <v>10.761268043335976</v>
      </c>
      <c r="F120">
        <f t="shared" ref="F120:F134" si="175">IF(AV120&lt;&gt;0,1/(1/AV120-1/N120),0)</f>
        <v>0.15148511445565413</v>
      </c>
      <c r="G120">
        <f t="shared" ref="G120:G134" si="176">((AY120-AL120/2)*S120-E120)/(AY120+AL120/2)</f>
        <v>245.45914337868075</v>
      </c>
      <c r="H120">
        <f t="shared" ref="H120:H134" si="177">AL120*1000</f>
        <v>5.553673991455879</v>
      </c>
      <c r="I120">
        <f t="shared" ref="I120:I134" si="178">(AQ120-AW120)</f>
        <v>2.58505076052829</v>
      </c>
      <c r="J120">
        <f t="shared" ref="J120:J134" si="179">(P120+AP120*D120)</f>
        <v>31.383573532104492</v>
      </c>
      <c r="K120" s="1">
        <v>6</v>
      </c>
      <c r="L120">
        <f t="shared" ref="L120:L134" si="180">(K120*AE120+AF120)</f>
        <v>1.4200000166893005</v>
      </c>
      <c r="M120" s="1">
        <v>1</v>
      </c>
      <c r="N120">
        <f t="shared" ref="N120:N134" si="181">L120*(M120+1)*(M120+1)/(M120*M120+1)</f>
        <v>2.8400000333786011</v>
      </c>
      <c r="O120" s="1">
        <v>35.277366638183594</v>
      </c>
      <c r="P120" s="1">
        <v>31.383573532104492</v>
      </c>
      <c r="Q120" s="1">
        <v>36.942401885986328</v>
      </c>
      <c r="R120" s="1">
        <v>399.22885131835938</v>
      </c>
      <c r="S120" s="1">
        <v>383.60443115234375</v>
      </c>
      <c r="T120" s="1">
        <v>22.298385620117188</v>
      </c>
      <c r="U120" s="1">
        <v>28.835222244262695</v>
      </c>
      <c r="V120" s="1">
        <v>27.314239501953125</v>
      </c>
      <c r="W120" s="1">
        <v>35.321487426757813</v>
      </c>
      <c r="X120" s="1">
        <v>495.0589599609375</v>
      </c>
      <c r="Y120" s="1">
        <v>1500.211181640625</v>
      </c>
      <c r="Z120" s="1">
        <v>388.54611206054687</v>
      </c>
      <c r="AA120" s="1">
        <v>70.259147644042969</v>
      </c>
      <c r="AB120" s="1">
        <v>-0.50515604019165039</v>
      </c>
      <c r="AC120" s="1">
        <v>0.1032412052154541</v>
      </c>
      <c r="AD120" s="1">
        <v>0.66666668653488159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111215</v>
      </c>
      <c r="AK120">
        <f t="shared" ref="AK120:AK134" si="182">X120*0.000001/(K120*0.0001)</f>
        <v>0.82509826660156238</v>
      </c>
      <c r="AL120">
        <f t="shared" ref="AL120:AL134" si="183">(U120-T120)/(1000-U120)*AK120</f>
        <v>5.5536739914558786E-3</v>
      </c>
      <c r="AM120">
        <f t="shared" ref="AM120:AM134" si="184">(P120+273.15)</f>
        <v>304.53357353210447</v>
      </c>
      <c r="AN120">
        <f t="shared" ref="AN120:AN134" si="185">(O120+273.15)</f>
        <v>308.42736663818357</v>
      </c>
      <c r="AO120">
        <f t="shared" ref="AO120:AO134" si="186">(Y120*AG120+Z120*AH120)*AI120</f>
        <v>240.03378369732673</v>
      </c>
      <c r="AP120">
        <f t="shared" ref="AP120:AP134" si="187">((AO120+0.00000010773*(AN120^4-AM120^4))-AL120*44100)/(L120*51.4+0.00000043092*AM120^3)</f>
        <v>0.50989889321512882</v>
      </c>
      <c r="AQ120">
        <f t="shared" ref="AQ120:AQ134" si="188">0.61365*EXP(17.502*J120/(240.97+J120))</f>
        <v>4.6109888975367346</v>
      </c>
      <c r="AR120">
        <f t="shared" ref="AR120:AR134" si="189">AQ120*1000/AA120</f>
        <v>65.628306806361962</v>
      </c>
      <c r="AS120">
        <f t="shared" ref="AS120:AS134" si="190">(AR120-U120)</f>
        <v>36.793084562099267</v>
      </c>
      <c r="AT120">
        <f t="shared" ref="AT120:AT134" si="191">IF(D120,P120,(O120+P120)/2)</f>
        <v>33.330470085144043</v>
      </c>
      <c r="AU120">
        <f t="shared" ref="AU120:AU134" si="192">0.61365*EXP(17.502*AT120/(240.97+AT120))</f>
        <v>5.1466782632172521</v>
      </c>
      <c r="AV120">
        <f t="shared" ref="AV120:AV134" si="193">IF(AS120&lt;&gt;0,(1000-(AR120+U120)/2)/AS120*AL120,0)</f>
        <v>0.14381409529038897</v>
      </c>
      <c r="AW120">
        <f t="shared" ref="AW120:AW134" si="194">U120*AA120/1000</f>
        <v>2.0259381370084446</v>
      </c>
      <c r="AX120">
        <f t="shared" ref="AX120:AX134" si="195">(AU120-AW120)</f>
        <v>3.1207401262088075</v>
      </c>
      <c r="AY120">
        <f t="shared" ref="AY120:AY134" si="196">1/(1.6/F120+1.37/N120)</f>
        <v>9.0542900531299972E-2</v>
      </c>
      <c r="AZ120">
        <f t="shared" ref="AZ120:AZ134" si="197">G120*AA120*0.001</f>
        <v>17.245750195223042</v>
      </c>
      <c r="BA120">
        <f t="shared" ref="BA120:BA134" si="198">G120/S120</f>
        <v>0.63987567255499112</v>
      </c>
      <c r="BB120">
        <f t="shared" ref="BB120:BB134" si="199">(1-AL120*AA120/AQ120/F120)*100</f>
        <v>44.137647190649297</v>
      </c>
      <c r="BC120">
        <f t="shared" ref="BC120:BC134" si="200">(S120-E120/(N120/1.35))</f>
        <v>378.489039712992</v>
      </c>
      <c r="BD120">
        <f t="shared" ref="BD120:BD134" si="201">E120*BB120/100/BC120</f>
        <v>1.2549294758467696E-2</v>
      </c>
    </row>
    <row r="121" spans="1:114" x14ac:dyDescent="0.25">
      <c r="A121" s="1">
        <v>92</v>
      </c>
      <c r="B121" s="1" t="s">
        <v>137</v>
      </c>
      <c r="C121" s="1">
        <v>3639.9999984800816</v>
      </c>
      <c r="D121" s="1">
        <v>0</v>
      </c>
      <c r="E121">
        <f t="shared" si="174"/>
        <v>10.761268043335976</v>
      </c>
      <c r="F121">
        <f t="shared" si="175"/>
        <v>0.15148511445565413</v>
      </c>
      <c r="G121">
        <f t="shared" si="176"/>
        <v>245.45914337868075</v>
      </c>
      <c r="H121">
        <f t="shared" si="177"/>
        <v>5.553673991455879</v>
      </c>
      <c r="I121">
        <f t="shared" si="178"/>
        <v>2.58505076052829</v>
      </c>
      <c r="J121">
        <f t="shared" si="179"/>
        <v>31.383573532104492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35.277366638183594</v>
      </c>
      <c r="P121" s="1">
        <v>31.383573532104492</v>
      </c>
      <c r="Q121" s="1">
        <v>36.942401885986328</v>
      </c>
      <c r="R121" s="1">
        <v>399.22885131835938</v>
      </c>
      <c r="S121" s="1">
        <v>383.60443115234375</v>
      </c>
      <c r="T121" s="1">
        <v>22.298385620117188</v>
      </c>
      <c r="U121" s="1">
        <v>28.835222244262695</v>
      </c>
      <c r="V121" s="1">
        <v>27.314239501953125</v>
      </c>
      <c r="W121" s="1">
        <v>35.321487426757813</v>
      </c>
      <c r="X121" s="1">
        <v>495.0589599609375</v>
      </c>
      <c r="Y121" s="1">
        <v>1500.211181640625</v>
      </c>
      <c r="Z121" s="1">
        <v>388.54611206054687</v>
      </c>
      <c r="AA121" s="1">
        <v>70.259147644042969</v>
      </c>
      <c r="AB121" s="1">
        <v>-0.50515604019165039</v>
      </c>
      <c r="AC121" s="1">
        <v>0.1032412052154541</v>
      </c>
      <c r="AD121" s="1">
        <v>0.66666668653488159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111215</v>
      </c>
      <c r="AK121">
        <f t="shared" si="182"/>
        <v>0.82509826660156238</v>
      </c>
      <c r="AL121">
        <f t="shared" si="183"/>
        <v>5.5536739914558786E-3</v>
      </c>
      <c r="AM121">
        <f t="shared" si="184"/>
        <v>304.53357353210447</v>
      </c>
      <c r="AN121">
        <f t="shared" si="185"/>
        <v>308.42736663818357</v>
      </c>
      <c r="AO121">
        <f t="shared" si="186"/>
        <v>240.03378369732673</v>
      </c>
      <c r="AP121">
        <f t="shared" si="187"/>
        <v>0.50989889321512882</v>
      </c>
      <c r="AQ121">
        <f t="shared" si="188"/>
        <v>4.6109888975367346</v>
      </c>
      <c r="AR121">
        <f t="shared" si="189"/>
        <v>65.628306806361962</v>
      </c>
      <c r="AS121">
        <f t="shared" si="190"/>
        <v>36.793084562099267</v>
      </c>
      <c r="AT121">
        <f t="shared" si="191"/>
        <v>33.330470085144043</v>
      </c>
      <c r="AU121">
        <f t="shared" si="192"/>
        <v>5.1466782632172521</v>
      </c>
      <c r="AV121">
        <f t="shared" si="193"/>
        <v>0.14381409529038897</v>
      </c>
      <c r="AW121">
        <f t="shared" si="194"/>
        <v>2.0259381370084446</v>
      </c>
      <c r="AX121">
        <f t="shared" si="195"/>
        <v>3.1207401262088075</v>
      </c>
      <c r="AY121">
        <f t="shared" si="196"/>
        <v>9.0542900531299972E-2</v>
      </c>
      <c r="AZ121">
        <f t="shared" si="197"/>
        <v>17.245750195223042</v>
      </c>
      <c r="BA121">
        <f t="shared" si="198"/>
        <v>0.63987567255499112</v>
      </c>
      <c r="BB121">
        <f t="shared" si="199"/>
        <v>44.137647190649297</v>
      </c>
      <c r="BC121">
        <f t="shared" si="200"/>
        <v>378.489039712992</v>
      </c>
      <c r="BD121">
        <f t="shared" si="201"/>
        <v>1.2549294758467696E-2</v>
      </c>
    </row>
    <row r="122" spans="1:114" x14ac:dyDescent="0.25">
      <c r="A122" s="1">
        <v>93</v>
      </c>
      <c r="B122" s="1" t="s">
        <v>137</v>
      </c>
      <c r="C122" s="1">
        <v>3639.9999984800816</v>
      </c>
      <c r="D122" s="1">
        <v>0</v>
      </c>
      <c r="E122">
        <f t="shared" si="174"/>
        <v>10.761268043335976</v>
      </c>
      <c r="F122">
        <f t="shared" si="175"/>
        <v>0.15148511445565413</v>
      </c>
      <c r="G122">
        <f t="shared" si="176"/>
        <v>245.45914337868075</v>
      </c>
      <c r="H122">
        <f t="shared" si="177"/>
        <v>5.553673991455879</v>
      </c>
      <c r="I122">
        <f t="shared" si="178"/>
        <v>2.58505076052829</v>
      </c>
      <c r="J122">
        <f t="shared" si="179"/>
        <v>31.383573532104492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35.277366638183594</v>
      </c>
      <c r="P122" s="1">
        <v>31.383573532104492</v>
      </c>
      <c r="Q122" s="1">
        <v>36.942401885986328</v>
      </c>
      <c r="R122" s="1">
        <v>399.22885131835938</v>
      </c>
      <c r="S122" s="1">
        <v>383.60443115234375</v>
      </c>
      <c r="T122" s="1">
        <v>22.298385620117188</v>
      </c>
      <c r="U122" s="1">
        <v>28.835222244262695</v>
      </c>
      <c r="V122" s="1">
        <v>27.314239501953125</v>
      </c>
      <c r="W122" s="1">
        <v>35.321487426757813</v>
      </c>
      <c r="X122" s="1">
        <v>495.0589599609375</v>
      </c>
      <c r="Y122" s="1">
        <v>1500.211181640625</v>
      </c>
      <c r="Z122" s="1">
        <v>388.54611206054687</v>
      </c>
      <c r="AA122" s="1">
        <v>70.259147644042969</v>
      </c>
      <c r="AB122" s="1">
        <v>-0.50515604019165039</v>
      </c>
      <c r="AC122" s="1">
        <v>0.1032412052154541</v>
      </c>
      <c r="AD122" s="1">
        <v>0.66666668653488159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111215</v>
      </c>
      <c r="AK122">
        <f t="shared" si="182"/>
        <v>0.82509826660156238</v>
      </c>
      <c r="AL122">
        <f t="shared" si="183"/>
        <v>5.5536739914558786E-3</v>
      </c>
      <c r="AM122">
        <f t="shared" si="184"/>
        <v>304.53357353210447</v>
      </c>
      <c r="AN122">
        <f t="shared" si="185"/>
        <v>308.42736663818357</v>
      </c>
      <c r="AO122">
        <f t="shared" si="186"/>
        <v>240.03378369732673</v>
      </c>
      <c r="AP122">
        <f t="shared" si="187"/>
        <v>0.50989889321512882</v>
      </c>
      <c r="AQ122">
        <f t="shared" si="188"/>
        <v>4.6109888975367346</v>
      </c>
      <c r="AR122">
        <f t="shared" si="189"/>
        <v>65.628306806361962</v>
      </c>
      <c r="AS122">
        <f t="shared" si="190"/>
        <v>36.793084562099267</v>
      </c>
      <c r="AT122">
        <f t="shared" si="191"/>
        <v>33.330470085144043</v>
      </c>
      <c r="AU122">
        <f t="shared" si="192"/>
        <v>5.1466782632172521</v>
      </c>
      <c r="AV122">
        <f t="shared" si="193"/>
        <v>0.14381409529038897</v>
      </c>
      <c r="AW122">
        <f t="shared" si="194"/>
        <v>2.0259381370084446</v>
      </c>
      <c r="AX122">
        <f t="shared" si="195"/>
        <v>3.1207401262088075</v>
      </c>
      <c r="AY122">
        <f t="shared" si="196"/>
        <v>9.0542900531299972E-2</v>
      </c>
      <c r="AZ122">
        <f t="shared" si="197"/>
        <v>17.245750195223042</v>
      </c>
      <c r="BA122">
        <f t="shared" si="198"/>
        <v>0.63987567255499112</v>
      </c>
      <c r="BB122">
        <f t="shared" si="199"/>
        <v>44.137647190649297</v>
      </c>
      <c r="BC122">
        <f t="shared" si="200"/>
        <v>378.489039712992</v>
      </c>
      <c r="BD122">
        <f t="shared" si="201"/>
        <v>1.2549294758467696E-2</v>
      </c>
    </row>
    <row r="123" spans="1:114" x14ac:dyDescent="0.25">
      <c r="A123" s="1">
        <v>94</v>
      </c>
      <c r="B123" s="1" t="s">
        <v>138</v>
      </c>
      <c r="C123" s="1">
        <v>3640.4999984689057</v>
      </c>
      <c r="D123" s="1">
        <v>0</v>
      </c>
      <c r="E123">
        <f t="shared" si="174"/>
        <v>10.896914968265195</v>
      </c>
      <c r="F123">
        <f t="shared" si="175"/>
        <v>0.15149800149471757</v>
      </c>
      <c r="G123">
        <f t="shared" si="176"/>
        <v>244.01589336079158</v>
      </c>
      <c r="H123">
        <f t="shared" si="177"/>
        <v>5.5550079012990627</v>
      </c>
      <c r="I123">
        <f t="shared" si="178"/>
        <v>2.5854426951507223</v>
      </c>
      <c r="J123">
        <f t="shared" si="179"/>
        <v>31.385408401489258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35.278270721435547</v>
      </c>
      <c r="P123" s="1">
        <v>31.385408401489258</v>
      </c>
      <c r="Q123" s="1">
        <v>36.942916870117187</v>
      </c>
      <c r="R123" s="1">
        <v>399.399169921875</v>
      </c>
      <c r="S123" s="1">
        <v>383.60845947265625</v>
      </c>
      <c r="T123" s="1">
        <v>22.297676086425781</v>
      </c>
      <c r="U123" s="1">
        <v>28.836587905883789</v>
      </c>
      <c r="V123" s="1">
        <v>27.311914443969727</v>
      </c>
      <c r="W123" s="1">
        <v>35.321277618408203</v>
      </c>
      <c r="X123" s="1">
        <v>495.02001953125</v>
      </c>
      <c r="Y123" s="1">
        <v>1500.14111328125</v>
      </c>
      <c r="Z123" s="1">
        <v>386.59710693359375</v>
      </c>
      <c r="AA123" s="1">
        <v>70.2589111328125</v>
      </c>
      <c r="AB123" s="1">
        <v>-0.50515604019165039</v>
      </c>
      <c r="AC123" s="1">
        <v>0.1032412052154541</v>
      </c>
      <c r="AD123" s="1">
        <v>0.66666668653488159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111215</v>
      </c>
      <c r="AK123">
        <f t="shared" si="182"/>
        <v>0.82503336588541654</v>
      </c>
      <c r="AL123">
        <f t="shared" si="183"/>
        <v>5.555007901299063E-3</v>
      </c>
      <c r="AM123">
        <f t="shared" si="184"/>
        <v>304.53540840148924</v>
      </c>
      <c r="AN123">
        <f t="shared" si="185"/>
        <v>308.42827072143552</v>
      </c>
      <c r="AO123">
        <f t="shared" si="186"/>
        <v>240.02257276007731</v>
      </c>
      <c r="AP123">
        <f t="shared" si="187"/>
        <v>0.50894714870411528</v>
      </c>
      <c r="AQ123">
        <f t="shared" si="188"/>
        <v>4.6114699622037474</v>
      </c>
      <c r="AR123">
        <f t="shared" si="189"/>
        <v>65.635374756755752</v>
      </c>
      <c r="AS123">
        <f t="shared" si="190"/>
        <v>36.798786850871963</v>
      </c>
      <c r="AT123">
        <f t="shared" si="191"/>
        <v>33.331839561462402</v>
      </c>
      <c r="AU123">
        <f t="shared" si="192"/>
        <v>5.1470733510002322</v>
      </c>
      <c r="AV123">
        <f t="shared" si="193"/>
        <v>0.14382571015795745</v>
      </c>
      <c r="AW123">
        <f t="shared" si="194"/>
        <v>2.026027267053025</v>
      </c>
      <c r="AX123">
        <f t="shared" si="195"/>
        <v>3.1210460839472072</v>
      </c>
      <c r="AY123">
        <f t="shared" si="196"/>
        <v>9.0550266678632266E-2</v>
      </c>
      <c r="AZ123">
        <f t="shared" si="197"/>
        <v>17.144290966629711</v>
      </c>
      <c r="BA123">
        <f t="shared" si="198"/>
        <v>0.63610665337317751</v>
      </c>
      <c r="BB123">
        <f t="shared" si="199"/>
        <v>44.134999380958995</v>
      </c>
      <c r="BC123">
        <f t="shared" si="200"/>
        <v>378.4285879817192</v>
      </c>
      <c r="BD123">
        <f t="shared" si="201"/>
        <v>1.2708747453349899E-2</v>
      </c>
    </row>
    <row r="124" spans="1:114" x14ac:dyDescent="0.25">
      <c r="A124" s="1">
        <v>95</v>
      </c>
      <c r="B124" s="1" t="s">
        <v>138</v>
      </c>
      <c r="C124" s="1">
        <v>3640.9999984577298</v>
      </c>
      <c r="D124" s="1">
        <v>0</v>
      </c>
      <c r="E124">
        <f t="shared" si="174"/>
        <v>10.890286661211402</v>
      </c>
      <c r="F124">
        <f t="shared" si="175"/>
        <v>0.15146578655046819</v>
      </c>
      <c r="G124">
        <f t="shared" si="176"/>
        <v>244.12300467884256</v>
      </c>
      <c r="H124">
        <f t="shared" si="177"/>
        <v>5.5547026923684841</v>
      </c>
      <c r="I124">
        <f t="shared" si="178"/>
        <v>2.5857848024574861</v>
      </c>
      <c r="J124">
        <f t="shared" si="179"/>
        <v>31.386539459228516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35.280059814453125</v>
      </c>
      <c r="P124" s="1">
        <v>31.386539459228516</v>
      </c>
      <c r="Q124" s="1">
        <v>36.942684173583984</v>
      </c>
      <c r="R124" s="1">
        <v>399.45867919921875</v>
      </c>
      <c r="S124" s="1">
        <v>383.67501831054687</v>
      </c>
      <c r="T124" s="1">
        <v>22.297454833984375</v>
      </c>
      <c r="U124" s="1">
        <v>28.83629035949707</v>
      </c>
      <c r="V124" s="1">
        <v>27.308612823486328</v>
      </c>
      <c r="W124" s="1">
        <v>35.316993713378906</v>
      </c>
      <c r="X124" s="1">
        <v>494.99874877929687</v>
      </c>
      <c r="Y124" s="1">
        <v>1500.13232421875</v>
      </c>
      <c r="Z124" s="1">
        <v>384.27090454101562</v>
      </c>
      <c r="AA124" s="1">
        <v>70.258056640625</v>
      </c>
      <c r="AB124" s="1">
        <v>-0.50515604019165039</v>
      </c>
      <c r="AC124" s="1">
        <v>0.1032412052154541</v>
      </c>
      <c r="AD124" s="1">
        <v>0.66666668653488159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111215</v>
      </c>
      <c r="AK124">
        <f t="shared" si="182"/>
        <v>0.82499791463216143</v>
      </c>
      <c r="AL124">
        <f t="shared" si="183"/>
        <v>5.5547026923684845E-3</v>
      </c>
      <c r="AM124">
        <f t="shared" si="184"/>
        <v>304.53653945922849</v>
      </c>
      <c r="AN124">
        <f t="shared" si="185"/>
        <v>308.4300598144531</v>
      </c>
      <c r="AO124">
        <f t="shared" si="186"/>
        <v>240.02116651010874</v>
      </c>
      <c r="AP124">
        <f t="shared" si="187"/>
        <v>0.50919185602036043</v>
      </c>
      <c r="AQ124">
        <f t="shared" si="188"/>
        <v>4.6117665238405401</v>
      </c>
      <c r="AR124">
        <f t="shared" si="189"/>
        <v>65.640394060855627</v>
      </c>
      <c r="AS124">
        <f t="shared" si="190"/>
        <v>36.804103701358557</v>
      </c>
      <c r="AT124">
        <f t="shared" si="191"/>
        <v>33.33329963684082</v>
      </c>
      <c r="AU124">
        <f t="shared" si="192"/>
        <v>5.1474946052657966</v>
      </c>
      <c r="AV124">
        <f t="shared" si="193"/>
        <v>0.14379667519291439</v>
      </c>
      <c r="AW124">
        <f t="shared" si="194"/>
        <v>2.025981721383054</v>
      </c>
      <c r="AX124">
        <f t="shared" si="195"/>
        <v>3.1215128838827426</v>
      </c>
      <c r="AY124">
        <f t="shared" si="196"/>
        <v>9.0531852724356099E-2</v>
      </c>
      <c r="AZ124">
        <f t="shared" si="197"/>
        <v>17.151607890005682</v>
      </c>
      <c r="BA124">
        <f t="shared" si="198"/>
        <v>0.63627547541093543</v>
      </c>
      <c r="BB124">
        <f t="shared" si="199"/>
        <v>44.130460100485259</v>
      </c>
      <c r="BC124">
        <f t="shared" si="200"/>
        <v>378.49829759933431</v>
      </c>
      <c r="BD124">
        <f t="shared" si="201"/>
        <v>1.2697371798860154E-2</v>
      </c>
    </row>
    <row r="125" spans="1:114" x14ac:dyDescent="0.25">
      <c r="A125" s="1">
        <v>96</v>
      </c>
      <c r="B125" s="1" t="s">
        <v>139</v>
      </c>
      <c r="C125" s="1">
        <v>3641.4999984465539</v>
      </c>
      <c r="D125" s="1">
        <v>0</v>
      </c>
      <c r="E125">
        <f t="shared" si="174"/>
        <v>10.846178400905796</v>
      </c>
      <c r="F125">
        <f t="shared" si="175"/>
        <v>0.1514429586265145</v>
      </c>
      <c r="G125">
        <f t="shared" si="176"/>
        <v>244.66101758187963</v>
      </c>
      <c r="H125">
        <f t="shared" si="177"/>
        <v>5.5544552114397785</v>
      </c>
      <c r="I125">
        <f t="shared" si="178"/>
        <v>2.58600304019668</v>
      </c>
      <c r="J125">
        <f t="shared" si="179"/>
        <v>31.387685775756836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35.281574249267578</v>
      </c>
      <c r="P125" s="1">
        <v>31.387685775756836</v>
      </c>
      <c r="Q125" s="1">
        <v>36.943504333496094</v>
      </c>
      <c r="R125" s="1">
        <v>399.49581909179687</v>
      </c>
      <c r="S125" s="1">
        <v>383.76425170898437</v>
      </c>
      <c r="T125" s="1">
        <v>22.298870086669922</v>
      </c>
      <c r="U125" s="1">
        <v>28.837772369384766</v>
      </c>
      <c r="V125" s="1">
        <v>27.307765960693359</v>
      </c>
      <c r="W125" s="1">
        <v>35.315471649169922</v>
      </c>
      <c r="X125" s="1">
        <v>494.97088623046875</v>
      </c>
      <c r="Y125" s="1">
        <v>1500.147216796875</v>
      </c>
      <c r="Z125" s="1">
        <v>381.61141967773437</v>
      </c>
      <c r="AA125" s="1">
        <v>70.257301330566406</v>
      </c>
      <c r="AB125" s="1">
        <v>-0.50515604019165039</v>
      </c>
      <c r="AC125" s="1">
        <v>0.1032412052154541</v>
      </c>
      <c r="AD125" s="1">
        <v>0.66666668653488159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111215</v>
      </c>
      <c r="AK125">
        <f t="shared" si="182"/>
        <v>0.8249514770507812</v>
      </c>
      <c r="AL125">
        <f t="shared" si="183"/>
        <v>5.5544552114397787E-3</v>
      </c>
      <c r="AM125">
        <f t="shared" si="184"/>
        <v>304.53768577575681</v>
      </c>
      <c r="AN125">
        <f t="shared" si="185"/>
        <v>308.43157424926756</v>
      </c>
      <c r="AO125">
        <f t="shared" si="186"/>
        <v>240.02354932255548</v>
      </c>
      <c r="AP125">
        <f t="shared" si="187"/>
        <v>0.50940819392893799</v>
      </c>
      <c r="AQ125">
        <f t="shared" si="188"/>
        <v>4.6120671032548275</v>
      </c>
      <c r="AR125">
        <f t="shared" si="189"/>
        <v>65.645378002133484</v>
      </c>
      <c r="AS125">
        <f t="shared" si="190"/>
        <v>36.807605632748718</v>
      </c>
      <c r="AT125">
        <f t="shared" si="191"/>
        <v>33.334630012512207</v>
      </c>
      <c r="AU125">
        <f t="shared" si="192"/>
        <v>5.1478784652793328</v>
      </c>
      <c r="AV125">
        <f t="shared" si="193"/>
        <v>0.14377610026456414</v>
      </c>
      <c r="AW125">
        <f t="shared" si="194"/>
        <v>2.0260640630581475</v>
      </c>
      <c r="AX125">
        <f t="shared" si="195"/>
        <v>3.1218144022211853</v>
      </c>
      <c r="AY125">
        <f t="shared" si="196"/>
        <v>9.0518804152367655E-2</v>
      </c>
      <c r="AZ125">
        <f t="shared" si="197"/>
        <v>17.189222836093123</v>
      </c>
      <c r="BA125">
        <f t="shared" si="198"/>
        <v>0.63752946370682451</v>
      </c>
      <c r="BB125">
        <f t="shared" si="199"/>
        <v>44.128770284922766</v>
      </c>
      <c r="BC125">
        <f t="shared" si="200"/>
        <v>378.60849795224811</v>
      </c>
      <c r="BD125">
        <f t="shared" si="201"/>
        <v>1.2641779508689995E-2</v>
      </c>
    </row>
    <row r="126" spans="1:114" x14ac:dyDescent="0.25">
      <c r="A126" s="1">
        <v>97</v>
      </c>
      <c r="B126" s="1" t="s">
        <v>139</v>
      </c>
      <c r="C126" s="1">
        <v>3641.9999984353781</v>
      </c>
      <c r="D126" s="1">
        <v>0</v>
      </c>
      <c r="E126">
        <f t="shared" si="174"/>
        <v>10.870986128762697</v>
      </c>
      <c r="F126">
        <f t="shared" si="175"/>
        <v>0.15141378038656453</v>
      </c>
      <c r="G126">
        <f t="shared" si="176"/>
        <v>244.46338499308439</v>
      </c>
      <c r="H126">
        <f t="shared" si="177"/>
        <v>5.5541312714407791</v>
      </c>
      <c r="I126">
        <f t="shared" si="178"/>
        <v>2.5862860594380446</v>
      </c>
      <c r="J126">
        <f t="shared" si="179"/>
        <v>31.38916015625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35.282451629638672</v>
      </c>
      <c r="P126" s="1">
        <v>31.38916015625</v>
      </c>
      <c r="Q126" s="1">
        <v>36.944282531738281</v>
      </c>
      <c r="R126" s="1">
        <v>399.62469482421875</v>
      </c>
      <c r="S126" s="1">
        <v>383.8621826171875</v>
      </c>
      <c r="T126" s="1">
        <v>22.3009033203125</v>
      </c>
      <c r="U126" s="1">
        <v>28.839563369750977</v>
      </c>
      <c r="V126" s="1">
        <v>27.308631896972656</v>
      </c>
      <c r="W126" s="1">
        <v>35.315563201904297</v>
      </c>
      <c r="X126" s="1">
        <v>494.95944213867187</v>
      </c>
      <c r="Y126" s="1">
        <v>1500.1007080078125</v>
      </c>
      <c r="Z126" s="1">
        <v>378.42276000976563</v>
      </c>
      <c r="AA126" s="1">
        <v>70.25653076171875</v>
      </c>
      <c r="AB126" s="1">
        <v>-0.50515604019165039</v>
      </c>
      <c r="AC126" s="1">
        <v>0.1032412052154541</v>
      </c>
      <c r="AD126" s="1">
        <v>0.66666668653488159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111215</v>
      </c>
      <c r="AK126">
        <f t="shared" si="182"/>
        <v>0.82493240356445297</v>
      </c>
      <c r="AL126">
        <f t="shared" si="183"/>
        <v>5.5541312714407791E-3</v>
      </c>
      <c r="AM126">
        <f t="shared" si="184"/>
        <v>304.53916015624998</v>
      </c>
      <c r="AN126">
        <f t="shared" si="185"/>
        <v>308.43245162963865</v>
      </c>
      <c r="AO126">
        <f t="shared" si="186"/>
        <v>240.01610791647181</v>
      </c>
      <c r="AP126">
        <f t="shared" si="187"/>
        <v>0.50940705613529669</v>
      </c>
      <c r="AQ126">
        <f t="shared" si="188"/>
        <v>4.6124537304794915</v>
      </c>
      <c r="AR126">
        <f t="shared" si="189"/>
        <v>65.651601074966777</v>
      </c>
      <c r="AS126">
        <f t="shared" si="190"/>
        <v>36.812037705215801</v>
      </c>
      <c r="AT126">
        <f t="shared" si="191"/>
        <v>33.335805892944336</v>
      </c>
      <c r="AU126">
        <f t="shared" si="192"/>
        <v>5.1482177687326161</v>
      </c>
      <c r="AV126">
        <f t="shared" si="193"/>
        <v>0.14374980130568482</v>
      </c>
      <c r="AW126">
        <f t="shared" si="194"/>
        <v>2.0261676710414469</v>
      </c>
      <c r="AX126">
        <f t="shared" si="195"/>
        <v>3.1220500976911691</v>
      </c>
      <c r="AY126">
        <f t="shared" si="196"/>
        <v>9.0502125453313834E-2</v>
      </c>
      <c r="AZ126">
        <f t="shared" si="197"/>
        <v>17.175149327880529</v>
      </c>
      <c r="BA126">
        <f t="shared" si="198"/>
        <v>0.63685196422925383</v>
      </c>
      <c r="BB126">
        <f t="shared" si="199"/>
        <v>44.126559391498134</v>
      </c>
      <c r="BC126">
        <f t="shared" si="200"/>
        <v>378.69463645474235</v>
      </c>
      <c r="BD126">
        <f t="shared" si="201"/>
        <v>1.2667177426800661E-2</v>
      </c>
    </row>
    <row r="127" spans="1:114" x14ac:dyDescent="0.25">
      <c r="A127" s="1">
        <v>98</v>
      </c>
      <c r="B127" s="1" t="s">
        <v>140</v>
      </c>
      <c r="C127" s="1">
        <v>3642.4999984242022</v>
      </c>
      <c r="D127" s="1">
        <v>0</v>
      </c>
      <c r="E127">
        <f t="shared" si="174"/>
        <v>11.040217106585459</v>
      </c>
      <c r="F127">
        <f t="shared" si="175"/>
        <v>0.15146166212198511</v>
      </c>
      <c r="G127">
        <f t="shared" si="176"/>
        <v>242.76283185555278</v>
      </c>
      <c r="H127">
        <f t="shared" si="177"/>
        <v>5.5559525028529002</v>
      </c>
      <c r="I127">
        <f t="shared" si="178"/>
        <v>2.5863481882473724</v>
      </c>
      <c r="J127">
        <f t="shared" si="179"/>
        <v>31.390415191650391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35.284030914306641</v>
      </c>
      <c r="P127" s="1">
        <v>31.390415191650391</v>
      </c>
      <c r="Q127" s="1">
        <v>36.943904876708984</v>
      </c>
      <c r="R127" s="1">
        <v>399.91693115234375</v>
      </c>
      <c r="S127" s="1">
        <v>383.94552612304688</v>
      </c>
      <c r="T127" s="1">
        <v>22.301605224609375</v>
      </c>
      <c r="U127" s="1">
        <v>28.843341827392578</v>
      </c>
      <c r="V127" s="1">
        <v>27.30712890625</v>
      </c>
      <c r="W127" s="1">
        <v>35.317138671875</v>
      </c>
      <c r="X127" s="1">
        <v>494.886962890625</v>
      </c>
      <c r="Y127" s="1">
        <v>1500.06982421875</v>
      </c>
      <c r="Z127" s="1">
        <v>374.68756103515625</v>
      </c>
      <c r="AA127" s="1">
        <v>70.256584167480469</v>
      </c>
      <c r="AB127" s="1">
        <v>-0.50515604019165039</v>
      </c>
      <c r="AC127" s="1">
        <v>0.1032412052154541</v>
      </c>
      <c r="AD127" s="1">
        <v>0.66666668653488159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111215</v>
      </c>
      <c r="AK127">
        <f t="shared" si="182"/>
        <v>0.82481160481770832</v>
      </c>
      <c r="AL127">
        <f t="shared" si="183"/>
        <v>5.5559525028529002E-3</v>
      </c>
      <c r="AM127">
        <f t="shared" si="184"/>
        <v>304.54041519165037</v>
      </c>
      <c r="AN127">
        <f t="shared" si="185"/>
        <v>308.43403091430662</v>
      </c>
      <c r="AO127">
        <f t="shared" si="186"/>
        <v>240.01116651033226</v>
      </c>
      <c r="AP127">
        <f t="shared" si="187"/>
        <v>0.50846010898960348</v>
      </c>
      <c r="AQ127">
        <f t="shared" si="188"/>
        <v>4.6127828610149892</v>
      </c>
      <c r="AR127">
        <f t="shared" si="189"/>
        <v>65.656235862803285</v>
      </c>
      <c r="AS127">
        <f t="shared" si="190"/>
        <v>36.812894035410707</v>
      </c>
      <c r="AT127">
        <f t="shared" si="191"/>
        <v>33.337223052978516</v>
      </c>
      <c r="AU127">
        <f t="shared" si="192"/>
        <v>5.1486267199145122</v>
      </c>
      <c r="AV127">
        <f t="shared" si="193"/>
        <v>0.14379295784699506</v>
      </c>
      <c r="AW127">
        <f t="shared" si="194"/>
        <v>2.0264346727676168</v>
      </c>
      <c r="AX127">
        <f t="shared" si="195"/>
        <v>3.1221920471468954</v>
      </c>
      <c r="AY127">
        <f t="shared" si="196"/>
        <v>9.0529495190142556E-2</v>
      </c>
      <c r="AZ127">
        <f t="shared" si="197"/>
        <v>17.05568732899555</v>
      </c>
      <c r="BA127">
        <f t="shared" si="198"/>
        <v>0.63228456991513982</v>
      </c>
      <c r="BB127">
        <f t="shared" si="199"/>
        <v>44.129851541858955</v>
      </c>
      <c r="BC127">
        <f t="shared" si="200"/>
        <v>378.69753565870894</v>
      </c>
      <c r="BD127">
        <f t="shared" si="201"/>
        <v>1.2865231379339811E-2</v>
      </c>
    </row>
    <row r="128" spans="1:114" x14ac:dyDescent="0.25">
      <c r="A128" s="1">
        <v>99</v>
      </c>
      <c r="B128" s="1" t="s">
        <v>140</v>
      </c>
      <c r="C128" s="1">
        <v>3642.9999984130263</v>
      </c>
      <c r="D128" s="1">
        <v>0</v>
      </c>
      <c r="E128">
        <f t="shared" si="174"/>
        <v>11.194778510027808</v>
      </c>
      <c r="F128">
        <f t="shared" si="175"/>
        <v>0.15148135835612611</v>
      </c>
      <c r="G128">
        <f t="shared" si="176"/>
        <v>241.21994560987835</v>
      </c>
      <c r="H128">
        <f t="shared" si="177"/>
        <v>5.5561645837504612</v>
      </c>
      <c r="I128">
        <f t="shared" si="178"/>
        <v>2.5861395219373802</v>
      </c>
      <c r="J128">
        <f t="shared" si="179"/>
        <v>31.390270233154297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35.283966064453125</v>
      </c>
      <c r="P128" s="1">
        <v>31.390270233154297</v>
      </c>
      <c r="Q128" s="1">
        <v>36.943283081054688</v>
      </c>
      <c r="R128" s="1">
        <v>400.2099609375</v>
      </c>
      <c r="S128" s="1">
        <v>384.04873657226562</v>
      </c>
      <c r="T128" s="1">
        <v>22.302984237670898</v>
      </c>
      <c r="U128" s="1">
        <v>28.845617294311523</v>
      </c>
      <c r="V128" s="1">
        <v>27.309061050415039</v>
      </c>
      <c r="W128" s="1">
        <v>35.320240020751953</v>
      </c>
      <c r="X128" s="1">
        <v>494.83688354492187</v>
      </c>
      <c r="Y128" s="1">
        <v>1499.936279296875</v>
      </c>
      <c r="Z128" s="1">
        <v>370.26522827148437</v>
      </c>
      <c r="AA128" s="1">
        <v>70.2569580078125</v>
      </c>
      <c r="AB128" s="1">
        <v>-0.50515604019165039</v>
      </c>
      <c r="AC128" s="1">
        <v>0.1032412052154541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111215</v>
      </c>
      <c r="AK128">
        <f t="shared" si="182"/>
        <v>0.82472813924153632</v>
      </c>
      <c r="AL128">
        <f t="shared" si="183"/>
        <v>5.5561645837504609E-3</v>
      </c>
      <c r="AM128">
        <f t="shared" si="184"/>
        <v>304.54027023315427</v>
      </c>
      <c r="AN128">
        <f t="shared" si="185"/>
        <v>308.4339660644531</v>
      </c>
      <c r="AO128">
        <f t="shared" si="186"/>
        <v>239.98979932330985</v>
      </c>
      <c r="AP128">
        <f t="shared" si="187"/>
        <v>0.50811056610883487</v>
      </c>
      <c r="AQ128">
        <f t="shared" si="188"/>
        <v>4.6127448448932551</v>
      </c>
      <c r="AR128">
        <f t="shared" si="189"/>
        <v>65.655345401950413</v>
      </c>
      <c r="AS128">
        <f t="shared" si="190"/>
        <v>36.80972810763889</v>
      </c>
      <c r="AT128">
        <f t="shared" si="191"/>
        <v>33.337118148803711</v>
      </c>
      <c r="AU128">
        <f t="shared" si="192"/>
        <v>5.1485964466512675</v>
      </c>
      <c r="AV128">
        <f t="shared" si="193"/>
        <v>0.14381070996338763</v>
      </c>
      <c r="AW128">
        <f t="shared" si="194"/>
        <v>2.0266053229558749</v>
      </c>
      <c r="AX128">
        <f t="shared" si="195"/>
        <v>3.1219911236953926</v>
      </c>
      <c r="AY128">
        <f t="shared" si="196"/>
        <v>9.0540753559047296E-2</v>
      </c>
      <c r="AZ128">
        <f t="shared" si="197"/>
        <v>16.94737958936004</v>
      </c>
      <c r="BA128">
        <f t="shared" si="198"/>
        <v>0.62809722475024599</v>
      </c>
      <c r="BB128">
        <f t="shared" si="199"/>
        <v>44.13422594342353</v>
      </c>
      <c r="BC128">
        <f t="shared" si="200"/>
        <v>378.72727501912669</v>
      </c>
      <c r="BD128">
        <f t="shared" si="201"/>
        <v>1.3045611360396411E-2</v>
      </c>
    </row>
    <row r="129" spans="1:114" x14ac:dyDescent="0.25">
      <c r="A129" s="1">
        <v>100</v>
      </c>
      <c r="B129" s="1" t="s">
        <v>141</v>
      </c>
      <c r="C129" s="1">
        <v>3643.4999984018505</v>
      </c>
      <c r="D129" s="1">
        <v>0</v>
      </c>
      <c r="E129">
        <f t="shared" si="174"/>
        <v>11.310712865692768</v>
      </c>
      <c r="F129">
        <f t="shared" si="175"/>
        <v>0.15140548776569268</v>
      </c>
      <c r="G129">
        <f t="shared" si="176"/>
        <v>239.97691210612462</v>
      </c>
      <c r="H129">
        <f t="shared" si="177"/>
        <v>5.5548426577825021</v>
      </c>
      <c r="I129">
        <f t="shared" si="178"/>
        <v>2.5867542124347351</v>
      </c>
      <c r="J129">
        <f t="shared" si="179"/>
        <v>31.392929077148438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35.284881591796875</v>
      </c>
      <c r="P129" s="1">
        <v>31.392929077148438</v>
      </c>
      <c r="Q129" s="1">
        <v>36.943702697753906</v>
      </c>
      <c r="R129" s="1">
        <v>400.41677856445312</v>
      </c>
      <c r="S129" s="1">
        <v>384.11453247070312</v>
      </c>
      <c r="T129" s="1">
        <v>22.305315017700195</v>
      </c>
      <c r="U129" s="1">
        <v>28.846633911132813</v>
      </c>
      <c r="V129" s="1">
        <v>27.310686111450195</v>
      </c>
      <c r="W129" s="1">
        <v>35.319896697998047</v>
      </c>
      <c r="X129" s="1">
        <v>494.81802368164062</v>
      </c>
      <c r="Y129" s="1">
        <v>1499.8580322265625</v>
      </c>
      <c r="Z129" s="1">
        <v>365.29794311523437</v>
      </c>
      <c r="AA129" s="1">
        <v>70.257347106933594</v>
      </c>
      <c r="AB129" s="1">
        <v>-0.50515604019165039</v>
      </c>
      <c r="AC129" s="1">
        <v>0.1032412052154541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111215</v>
      </c>
      <c r="AK129">
        <f t="shared" si="182"/>
        <v>0.8246967061360676</v>
      </c>
      <c r="AL129">
        <f t="shared" si="183"/>
        <v>5.554842657782502E-3</v>
      </c>
      <c r="AM129">
        <f t="shared" si="184"/>
        <v>304.54292907714841</v>
      </c>
      <c r="AN129">
        <f t="shared" si="185"/>
        <v>308.43488159179685</v>
      </c>
      <c r="AO129">
        <f t="shared" si="186"/>
        <v>239.97727979233969</v>
      </c>
      <c r="AP129">
        <f t="shared" si="187"/>
        <v>0.50840213464014339</v>
      </c>
      <c r="AQ129">
        <f t="shared" si="188"/>
        <v>4.6134421839958346</v>
      </c>
      <c r="AR129">
        <f t="shared" si="189"/>
        <v>65.664907286835785</v>
      </c>
      <c r="AS129">
        <f t="shared" si="190"/>
        <v>36.818273375702972</v>
      </c>
      <c r="AT129">
        <f t="shared" si="191"/>
        <v>33.338905334472656</v>
      </c>
      <c r="AU129">
        <f t="shared" si="192"/>
        <v>5.1491122141252665</v>
      </c>
      <c r="AV129">
        <f t="shared" si="193"/>
        <v>0.14374232689915847</v>
      </c>
      <c r="AW129">
        <f t="shared" si="194"/>
        <v>2.0266879715610995</v>
      </c>
      <c r="AX129">
        <f t="shared" si="195"/>
        <v>3.1224242425641671</v>
      </c>
      <c r="AY129">
        <f t="shared" si="196"/>
        <v>9.0497385221468177E-2</v>
      </c>
      <c r="AZ129">
        <f t="shared" si="197"/>
        <v>16.860141211490092</v>
      </c>
      <c r="BA129">
        <f t="shared" si="198"/>
        <v>0.62475353526080912</v>
      </c>
      <c r="BB129">
        <f t="shared" si="199"/>
        <v>44.127666513582241</v>
      </c>
      <c r="BC129">
        <f t="shared" si="200"/>
        <v>378.73796127731481</v>
      </c>
      <c r="BD129">
        <f t="shared" si="201"/>
        <v>1.3178382322302213E-2</v>
      </c>
    </row>
    <row r="130" spans="1:114" x14ac:dyDescent="0.25">
      <c r="A130" s="1">
        <v>101</v>
      </c>
      <c r="B130" s="1" t="s">
        <v>141</v>
      </c>
      <c r="C130" s="1">
        <v>3643.9999983906746</v>
      </c>
      <c r="D130" s="1">
        <v>0</v>
      </c>
      <c r="E130">
        <f t="shared" si="174"/>
        <v>11.348981921687097</v>
      </c>
      <c r="F130">
        <f t="shared" si="175"/>
        <v>0.15143027547911952</v>
      </c>
      <c r="G130">
        <f t="shared" si="176"/>
        <v>239.65924073582286</v>
      </c>
      <c r="H130">
        <f t="shared" si="177"/>
        <v>5.5565775570708231</v>
      </c>
      <c r="I130">
        <f t="shared" si="178"/>
        <v>2.5871619573956646</v>
      </c>
      <c r="J130">
        <f t="shared" si="179"/>
        <v>31.395519256591797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35.286224365234375</v>
      </c>
      <c r="P130" s="1">
        <v>31.395519256591797</v>
      </c>
      <c r="Q130" s="1">
        <v>36.943813323974609</v>
      </c>
      <c r="R130" s="1">
        <v>400.54672241210937</v>
      </c>
      <c r="S130" s="1">
        <v>384.19583129882812</v>
      </c>
      <c r="T130" s="1">
        <v>22.30659294128418</v>
      </c>
      <c r="U130" s="1">
        <v>28.850284576416016</v>
      </c>
      <c r="V130" s="1">
        <v>27.310428619384766</v>
      </c>
      <c r="W130" s="1">
        <v>35.322006225585937</v>
      </c>
      <c r="X130" s="1">
        <v>494.79122924804687</v>
      </c>
      <c r="Y130" s="1">
        <v>1499.7523193359375</v>
      </c>
      <c r="Z130" s="1">
        <v>359.7064208984375</v>
      </c>
      <c r="AA130" s="1">
        <v>70.25787353515625</v>
      </c>
      <c r="AB130" s="1">
        <v>-0.50515604019165039</v>
      </c>
      <c r="AC130" s="1">
        <v>0.1032412052154541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111215</v>
      </c>
      <c r="AK130">
        <f t="shared" si="182"/>
        <v>0.82465204874674469</v>
      </c>
      <c r="AL130">
        <f t="shared" si="183"/>
        <v>5.5565775570708235E-3</v>
      </c>
      <c r="AM130">
        <f t="shared" si="184"/>
        <v>304.54551925659177</v>
      </c>
      <c r="AN130">
        <f t="shared" si="185"/>
        <v>308.43622436523435</v>
      </c>
      <c r="AO130">
        <f t="shared" si="186"/>
        <v>239.96036573021775</v>
      </c>
      <c r="AP130">
        <f t="shared" si="187"/>
        <v>0.50713241046144486</v>
      </c>
      <c r="AQ130">
        <f t="shared" si="188"/>
        <v>4.6141216026187699</v>
      </c>
      <c r="AR130">
        <f t="shared" si="189"/>
        <v>65.674085628423072</v>
      </c>
      <c r="AS130">
        <f t="shared" si="190"/>
        <v>36.823801052007056</v>
      </c>
      <c r="AT130">
        <f t="shared" si="191"/>
        <v>33.340871810913086</v>
      </c>
      <c r="AU130">
        <f t="shared" si="192"/>
        <v>5.1496797754161561</v>
      </c>
      <c r="AV130">
        <f t="shared" si="193"/>
        <v>0.14376466874117139</v>
      </c>
      <c r="AW130">
        <f t="shared" si="194"/>
        <v>2.0269596452231053</v>
      </c>
      <c r="AX130">
        <f t="shared" si="195"/>
        <v>3.1227201301930507</v>
      </c>
      <c r="AY130">
        <f t="shared" si="196"/>
        <v>9.0511554318493934E-2</v>
      </c>
      <c r="AZ130">
        <f t="shared" si="197"/>
        <v>16.837948627149011</v>
      </c>
      <c r="BA130">
        <f t="shared" si="198"/>
        <v>0.62379448503025403</v>
      </c>
      <c r="BB130">
        <f t="shared" si="199"/>
        <v>44.127174638952418</v>
      </c>
      <c r="BC130">
        <f t="shared" si="200"/>
        <v>378.80106882903658</v>
      </c>
      <c r="BD130">
        <f t="shared" si="201"/>
        <v>1.3220620226354868E-2</v>
      </c>
    </row>
    <row r="131" spans="1:114" x14ac:dyDescent="0.25">
      <c r="A131" s="1">
        <v>102</v>
      </c>
      <c r="B131" s="1" t="s">
        <v>142</v>
      </c>
      <c r="C131" s="1">
        <v>3644.4999983794987</v>
      </c>
      <c r="D131" s="1">
        <v>0</v>
      </c>
      <c r="E131">
        <f t="shared" si="174"/>
        <v>11.317279153220415</v>
      </c>
      <c r="F131">
        <f t="shared" si="175"/>
        <v>0.15142570208078626</v>
      </c>
      <c r="G131">
        <f t="shared" si="176"/>
        <v>240.07390811031914</v>
      </c>
      <c r="H131">
        <f t="shared" si="177"/>
        <v>5.5576293698369277</v>
      </c>
      <c r="I131">
        <f t="shared" si="178"/>
        <v>2.5877179059025273</v>
      </c>
      <c r="J131">
        <f t="shared" si="179"/>
        <v>31.398441314697266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35.286952972412109</v>
      </c>
      <c r="P131" s="1">
        <v>31.398441314697266</v>
      </c>
      <c r="Q131" s="1">
        <v>36.943378448486328</v>
      </c>
      <c r="R131" s="1">
        <v>400.59747314453125</v>
      </c>
      <c r="S131" s="1">
        <v>384.283447265625</v>
      </c>
      <c r="T131" s="1">
        <v>22.308055877685547</v>
      </c>
      <c r="U131" s="1">
        <v>28.853166580200195</v>
      </c>
      <c r="V131" s="1">
        <v>27.311227798461914</v>
      </c>
      <c r="W131" s="1">
        <v>35.324253082275391</v>
      </c>
      <c r="X131" s="1">
        <v>494.776123046875</v>
      </c>
      <c r="Y131" s="1">
        <v>1499.6536865234375</v>
      </c>
      <c r="Z131" s="1">
        <v>353.77688598632812</v>
      </c>
      <c r="AA131" s="1">
        <v>70.258155822753906</v>
      </c>
      <c r="AB131" s="1">
        <v>-0.50515604019165039</v>
      </c>
      <c r="AC131" s="1">
        <v>0.1032412052154541</v>
      </c>
      <c r="AD131" s="1">
        <v>0.66666668653488159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111215</v>
      </c>
      <c r="AK131">
        <f t="shared" si="182"/>
        <v>0.82462687174479143</v>
      </c>
      <c r="AL131">
        <f t="shared" si="183"/>
        <v>5.5576293698369273E-3</v>
      </c>
      <c r="AM131">
        <f t="shared" si="184"/>
        <v>304.54844131469724</v>
      </c>
      <c r="AN131">
        <f t="shared" si="185"/>
        <v>308.43695297241209</v>
      </c>
      <c r="AO131">
        <f t="shared" si="186"/>
        <v>239.94458448057048</v>
      </c>
      <c r="AP131">
        <f t="shared" si="187"/>
        <v>0.50609086354404409</v>
      </c>
      <c r="AQ131">
        <f t="shared" si="188"/>
        <v>4.6148881794741081</v>
      </c>
      <c r="AR131">
        <f t="shared" si="189"/>
        <v>65.684732618323636</v>
      </c>
      <c r="AS131">
        <f t="shared" si="190"/>
        <v>36.831566038123441</v>
      </c>
      <c r="AT131">
        <f t="shared" si="191"/>
        <v>33.342697143554687</v>
      </c>
      <c r="AU131">
        <f t="shared" si="192"/>
        <v>5.1502066487109159</v>
      </c>
      <c r="AV131">
        <f t="shared" si="193"/>
        <v>0.143760546640403</v>
      </c>
      <c r="AW131">
        <f t="shared" si="194"/>
        <v>2.0271702735715809</v>
      </c>
      <c r="AX131">
        <f t="shared" si="195"/>
        <v>3.1230363751393351</v>
      </c>
      <c r="AY131">
        <f t="shared" si="196"/>
        <v>9.0508940098056712E-2</v>
      </c>
      <c r="AZ131">
        <f t="shared" si="197"/>
        <v>16.867150044992304</v>
      </c>
      <c r="BA131">
        <f t="shared" si="198"/>
        <v>0.62473132740577009</v>
      </c>
      <c r="BB131">
        <f t="shared" si="199"/>
        <v>44.123969127509888</v>
      </c>
      <c r="BC131">
        <f t="shared" si="200"/>
        <v>378.90375477362466</v>
      </c>
      <c r="BD131">
        <f t="shared" si="201"/>
        <v>1.3179158814682439E-2</v>
      </c>
    </row>
    <row r="132" spans="1:114" x14ac:dyDescent="0.25">
      <c r="A132" s="1">
        <v>103</v>
      </c>
      <c r="B132" s="1" t="s">
        <v>142</v>
      </c>
      <c r="C132" s="1">
        <v>3644.9999983683228</v>
      </c>
      <c r="D132" s="1">
        <v>0</v>
      </c>
      <c r="E132">
        <f t="shared" si="174"/>
        <v>11.362818343501054</v>
      </c>
      <c r="F132">
        <f t="shared" si="175"/>
        <v>0.15146508586694077</v>
      </c>
      <c r="G132">
        <f t="shared" si="176"/>
        <v>239.63732363081962</v>
      </c>
      <c r="H132">
        <f t="shared" si="177"/>
        <v>5.5596670084834585</v>
      </c>
      <c r="I132">
        <f t="shared" si="178"/>
        <v>2.5880417389280965</v>
      </c>
      <c r="J132">
        <f t="shared" si="179"/>
        <v>31.400575637817383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35.287532806396484</v>
      </c>
      <c r="P132" s="1">
        <v>31.400575637817383</v>
      </c>
      <c r="Q132" s="1">
        <v>36.943283081054688</v>
      </c>
      <c r="R132" s="1">
        <v>400.67922973632812</v>
      </c>
      <c r="S132" s="1">
        <v>384.30841064453125</v>
      </c>
      <c r="T132" s="1">
        <v>22.308544158935547</v>
      </c>
      <c r="U132" s="1">
        <v>28.85621452331543</v>
      </c>
      <c r="V132" s="1">
        <v>27.311244964599609</v>
      </c>
      <c r="W132" s="1">
        <v>35.327236175537109</v>
      </c>
      <c r="X132" s="1">
        <v>494.76248168945312</v>
      </c>
      <c r="Y132" s="1">
        <v>1499.535400390625</v>
      </c>
      <c r="Z132" s="1">
        <v>347.69943237304687</v>
      </c>
      <c r="AA132" s="1">
        <v>70.258918762207031</v>
      </c>
      <c r="AB132" s="1">
        <v>-0.50515604019165039</v>
      </c>
      <c r="AC132" s="1">
        <v>0.1032412052154541</v>
      </c>
      <c r="AD132" s="1">
        <v>0.66666668653488159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111215</v>
      </c>
      <c r="AK132">
        <f t="shared" si="182"/>
        <v>0.82460413614908845</v>
      </c>
      <c r="AL132">
        <f t="shared" si="183"/>
        <v>5.5596670084834586E-3</v>
      </c>
      <c r="AM132">
        <f t="shared" si="184"/>
        <v>304.55057563781736</v>
      </c>
      <c r="AN132">
        <f t="shared" si="185"/>
        <v>308.43753280639646</v>
      </c>
      <c r="AO132">
        <f t="shared" si="186"/>
        <v>239.92565869974351</v>
      </c>
      <c r="AP132">
        <f t="shared" si="187"/>
        <v>0.50459294826235768</v>
      </c>
      <c r="AQ132">
        <f t="shared" si="188"/>
        <v>4.615448170906534</v>
      </c>
      <c r="AR132">
        <f t="shared" si="189"/>
        <v>65.691989746207554</v>
      </c>
      <c r="AS132">
        <f t="shared" si="190"/>
        <v>36.835775222892124</v>
      </c>
      <c r="AT132">
        <f t="shared" si="191"/>
        <v>33.344054222106934</v>
      </c>
      <c r="AU132">
        <f t="shared" si="192"/>
        <v>5.1505983931556436</v>
      </c>
      <c r="AV132">
        <f t="shared" si="193"/>
        <v>0.14379604366782406</v>
      </c>
      <c r="AW132">
        <f t="shared" si="194"/>
        <v>2.0274064319784375</v>
      </c>
      <c r="AX132">
        <f t="shared" si="195"/>
        <v>3.1231919611772061</v>
      </c>
      <c r="AY132">
        <f t="shared" si="196"/>
        <v>9.0531452212196689E-2</v>
      </c>
      <c r="AZ132">
        <f t="shared" si="197"/>
        <v>16.83665925337047</v>
      </c>
      <c r="BA132">
        <f t="shared" si="198"/>
        <v>0.62355472061857586</v>
      </c>
      <c r="BB132">
        <f t="shared" si="199"/>
        <v>44.124190393764138</v>
      </c>
      <c r="BC132">
        <f t="shared" si="200"/>
        <v>378.9070710024759</v>
      </c>
      <c r="BD132">
        <f t="shared" si="201"/>
        <v>1.3232140500094282E-2</v>
      </c>
    </row>
    <row r="133" spans="1:114" x14ac:dyDescent="0.25">
      <c r="A133" s="1">
        <v>104</v>
      </c>
      <c r="B133" s="1" t="s">
        <v>143</v>
      </c>
      <c r="C133" s="1">
        <v>3645.499998357147</v>
      </c>
      <c r="D133" s="1">
        <v>0</v>
      </c>
      <c r="E133">
        <f t="shared" si="174"/>
        <v>11.44780449544511</v>
      </c>
      <c r="F133">
        <f t="shared" si="175"/>
        <v>0.15142809765330936</v>
      </c>
      <c r="G133">
        <f t="shared" si="176"/>
        <v>238.71796961878022</v>
      </c>
      <c r="H133">
        <f t="shared" si="177"/>
        <v>5.5600370997922912</v>
      </c>
      <c r="I133">
        <f t="shared" si="178"/>
        <v>2.5888129148875603</v>
      </c>
      <c r="J133">
        <f t="shared" si="179"/>
        <v>31.403800964355469</v>
      </c>
      <c r="K133" s="1">
        <v>6</v>
      </c>
      <c r="L133">
        <f t="shared" si="180"/>
        <v>1.4200000166893005</v>
      </c>
      <c r="M133" s="1">
        <v>1</v>
      </c>
      <c r="N133">
        <f t="shared" si="181"/>
        <v>2.8400000333786011</v>
      </c>
      <c r="O133" s="1">
        <v>35.289512634277344</v>
      </c>
      <c r="P133" s="1">
        <v>31.403800964355469</v>
      </c>
      <c r="Q133" s="1">
        <v>36.943241119384766</v>
      </c>
      <c r="R133" s="1">
        <v>400.81033325195312</v>
      </c>
      <c r="S133" s="1">
        <v>384.335693359375</v>
      </c>
      <c r="T133" s="1">
        <v>22.308849334716797</v>
      </c>
      <c r="U133" s="1">
        <v>28.857109069824219</v>
      </c>
      <c r="V133" s="1">
        <v>27.308801651000977</v>
      </c>
      <c r="W133" s="1">
        <v>35.324684143066406</v>
      </c>
      <c r="X133" s="1">
        <v>494.75042724609375</v>
      </c>
      <c r="Y133" s="1">
        <v>1499.4453125</v>
      </c>
      <c r="Z133" s="1">
        <v>341.76861572265625</v>
      </c>
      <c r="AA133" s="1">
        <v>70.259346008300781</v>
      </c>
      <c r="AB133" s="1">
        <v>-0.50515604019165039</v>
      </c>
      <c r="AC133" s="1">
        <v>0.1032412052154541</v>
      </c>
      <c r="AD133" s="1">
        <v>0.66666668653488159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111215</v>
      </c>
      <c r="AK133">
        <f t="shared" si="182"/>
        <v>0.82458404541015617</v>
      </c>
      <c r="AL133">
        <f t="shared" si="183"/>
        <v>5.5600370997922911E-3</v>
      </c>
      <c r="AM133">
        <f t="shared" si="184"/>
        <v>304.55380096435545</v>
      </c>
      <c r="AN133">
        <f t="shared" si="185"/>
        <v>308.43951263427732</v>
      </c>
      <c r="AO133">
        <f t="shared" si="186"/>
        <v>239.91124463756569</v>
      </c>
      <c r="AP133">
        <f t="shared" si="187"/>
        <v>0.50406269550262073</v>
      </c>
      <c r="AQ133">
        <f t="shared" si="188"/>
        <v>4.6162945258236148</v>
      </c>
      <c r="AR133">
        <f t="shared" si="189"/>
        <v>65.703636428358209</v>
      </c>
      <c r="AS133">
        <f t="shared" si="190"/>
        <v>36.84652735853399</v>
      </c>
      <c r="AT133">
        <f t="shared" si="191"/>
        <v>33.346656799316406</v>
      </c>
      <c r="AU133">
        <f t="shared" si="192"/>
        <v>5.151349745082122</v>
      </c>
      <c r="AV133">
        <f t="shared" si="193"/>
        <v>0.14376270582222089</v>
      </c>
      <c r="AW133">
        <f t="shared" si="194"/>
        <v>2.0274816109360545</v>
      </c>
      <c r="AX133">
        <f t="shared" si="195"/>
        <v>3.1238681341460675</v>
      </c>
      <c r="AY133">
        <f t="shared" si="196"/>
        <v>9.051030944271575E-2</v>
      </c>
      <c r="AZ133">
        <f t="shared" si="197"/>
        <v>16.772168425844914</v>
      </c>
      <c r="BA133">
        <f t="shared" si="198"/>
        <v>0.62111839660847168</v>
      </c>
      <c r="BB133">
        <f t="shared" si="199"/>
        <v>44.11672929480568</v>
      </c>
      <c r="BC133">
        <f t="shared" si="200"/>
        <v>378.89395537091963</v>
      </c>
      <c r="BD133">
        <f t="shared" si="201"/>
        <v>1.332931509691151E-2</v>
      </c>
    </row>
    <row r="134" spans="1:114" x14ac:dyDescent="0.25">
      <c r="A134" s="1">
        <v>105</v>
      </c>
      <c r="B134" s="1" t="s">
        <v>143</v>
      </c>
      <c r="C134" s="1">
        <v>3645.9999983459711</v>
      </c>
      <c r="D134" s="1">
        <v>0</v>
      </c>
      <c r="E134">
        <f t="shared" si="174"/>
        <v>11.506544926769372</v>
      </c>
      <c r="F134">
        <f t="shared" si="175"/>
        <v>0.15145721950732821</v>
      </c>
      <c r="G134">
        <f t="shared" si="176"/>
        <v>238.12057722169217</v>
      </c>
      <c r="H134">
        <f t="shared" si="177"/>
        <v>5.5611045590752202</v>
      </c>
      <c r="I134">
        <f t="shared" si="178"/>
        <v>2.5888679153208125</v>
      </c>
      <c r="J134">
        <f t="shared" si="179"/>
        <v>31.404491424560547</v>
      </c>
      <c r="K134" s="1">
        <v>6</v>
      </c>
      <c r="L134">
        <f t="shared" si="180"/>
        <v>1.4200000166893005</v>
      </c>
      <c r="M134" s="1">
        <v>1</v>
      </c>
      <c r="N134">
        <f t="shared" si="181"/>
        <v>2.8400000333786011</v>
      </c>
      <c r="O134" s="1">
        <v>35.290023803710937</v>
      </c>
      <c r="P134" s="1">
        <v>31.404491424560547</v>
      </c>
      <c r="Q134" s="1">
        <v>36.941654205322266</v>
      </c>
      <c r="R134" s="1">
        <v>400.89340209960937</v>
      </c>
      <c r="S134" s="1">
        <v>384.34603881835937</v>
      </c>
      <c r="T134" s="1">
        <v>22.308645248413086</v>
      </c>
      <c r="U134" s="1">
        <v>28.858516693115234</v>
      </c>
      <c r="V134" s="1">
        <v>27.308149337768555</v>
      </c>
      <c r="W134" s="1">
        <v>35.325885772705078</v>
      </c>
      <c r="X134" s="1">
        <v>494.72293090820312</v>
      </c>
      <c r="Y134" s="1">
        <v>1499.3204345703125</v>
      </c>
      <c r="Z134" s="1">
        <v>336.23684692382812</v>
      </c>
      <c r="AA134" s="1">
        <v>70.260292053222656</v>
      </c>
      <c r="AB134" s="1">
        <v>-0.50515604019165039</v>
      </c>
      <c r="AC134" s="1">
        <v>0.1032412052154541</v>
      </c>
      <c r="AD134" s="1">
        <v>0.66666668653488159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111215</v>
      </c>
      <c r="AK134">
        <f t="shared" si="182"/>
        <v>0.82453821818033846</v>
      </c>
      <c r="AL134">
        <f t="shared" si="183"/>
        <v>5.56110455907522E-3</v>
      </c>
      <c r="AM134">
        <f t="shared" si="184"/>
        <v>304.55449142456052</v>
      </c>
      <c r="AN134">
        <f t="shared" si="185"/>
        <v>308.44002380371091</v>
      </c>
      <c r="AO134">
        <f t="shared" si="186"/>
        <v>239.89126416926229</v>
      </c>
      <c r="AP134">
        <f t="shared" si="187"/>
        <v>0.50325201285453225</v>
      </c>
      <c r="AQ134">
        <f t="shared" si="188"/>
        <v>4.6164757264018901</v>
      </c>
      <c r="AR134">
        <f t="shared" si="189"/>
        <v>65.705330727986123</v>
      </c>
      <c r="AS134">
        <f t="shared" si="190"/>
        <v>36.846814034870889</v>
      </c>
      <c r="AT134">
        <f t="shared" si="191"/>
        <v>33.347257614135742</v>
      </c>
      <c r="AU134">
        <f t="shared" si="192"/>
        <v>5.1515232110695388</v>
      </c>
      <c r="AV134">
        <f t="shared" si="193"/>
        <v>0.14378895370852365</v>
      </c>
      <c r="AW134">
        <f t="shared" si="194"/>
        <v>2.0276078110810776</v>
      </c>
      <c r="AX134">
        <f t="shared" si="195"/>
        <v>3.1239153999884612</v>
      </c>
      <c r="AY134">
        <f t="shared" si="196"/>
        <v>9.0526955773599038E-2</v>
      </c>
      <c r="AZ134">
        <f t="shared" si="197"/>
        <v>16.730421299478049</v>
      </c>
      <c r="BA134">
        <f t="shared" si="198"/>
        <v>0.61954736922429199</v>
      </c>
      <c r="BB134">
        <f t="shared" si="199"/>
        <v>44.118188585633852</v>
      </c>
      <c r="BC134">
        <f t="shared" si="200"/>
        <v>378.87637844210269</v>
      </c>
      <c r="BD134">
        <f t="shared" si="201"/>
        <v>1.3398774585411504E-2</v>
      </c>
      <c r="BE134">
        <f>AVERAGE(E120:E134)</f>
        <v>11.08782050747214</v>
      </c>
      <c r="BF134">
        <f>AVERAGE(O120:O134)</f>
        <v>35.283172098795575</v>
      </c>
      <c r="BG134">
        <f>AVERAGE(P120:P134)</f>
        <v>31.391730499267577</v>
      </c>
      <c r="BH134" t="e">
        <f>AVERAGE(B120:B134)</f>
        <v>#DIV/0!</v>
      </c>
      <c r="BI134">
        <f t="shared" ref="BI134:DJ134" si="202">AVERAGE(C120:C134)</f>
        <v>3642.599998421967</v>
      </c>
      <c r="BJ134">
        <f t="shared" si="202"/>
        <v>0</v>
      </c>
      <c r="BK134">
        <f t="shared" si="202"/>
        <v>11.08782050747214</v>
      </c>
      <c r="BL134">
        <f t="shared" si="202"/>
        <v>0.15145538395043434</v>
      </c>
      <c r="BM134">
        <f t="shared" si="202"/>
        <v>242.25396264264202</v>
      </c>
      <c r="BN134">
        <f t="shared" si="202"/>
        <v>5.5560862926373558</v>
      </c>
      <c r="BO134">
        <f t="shared" si="202"/>
        <v>2.5865675489254634</v>
      </c>
      <c r="BP134">
        <f t="shared" si="202"/>
        <v>31.391730499267577</v>
      </c>
      <c r="BQ134">
        <f t="shared" si="202"/>
        <v>6</v>
      </c>
      <c r="BR134">
        <f t="shared" si="202"/>
        <v>1.4200000166893005</v>
      </c>
      <c r="BS134">
        <f t="shared" si="202"/>
        <v>1</v>
      </c>
      <c r="BT134">
        <f t="shared" si="202"/>
        <v>2.8400000333786011</v>
      </c>
      <c r="BU134">
        <f t="shared" si="202"/>
        <v>35.283172098795575</v>
      </c>
      <c r="BV134">
        <f t="shared" si="202"/>
        <v>31.391730499267577</v>
      </c>
      <c r="BW134">
        <f t="shared" si="202"/>
        <v>36.943123626708982</v>
      </c>
      <c r="BX134">
        <f t="shared" si="202"/>
        <v>399.98238321940102</v>
      </c>
      <c r="BY134">
        <f t="shared" si="202"/>
        <v>383.95342814127605</v>
      </c>
      <c r="BZ134">
        <f t="shared" si="202"/>
        <v>22.302710215250652</v>
      </c>
      <c r="CA134">
        <f t="shared" si="202"/>
        <v>28.844451014200846</v>
      </c>
      <c r="CB134">
        <f t="shared" si="202"/>
        <v>27.3104248046875</v>
      </c>
      <c r="CC134">
        <f t="shared" si="202"/>
        <v>35.321007283528644</v>
      </c>
      <c r="CD134">
        <f t="shared" si="202"/>
        <v>494.8980692545573</v>
      </c>
      <c r="CE134">
        <f t="shared" si="202"/>
        <v>1499.9150797526042</v>
      </c>
      <c r="CF134">
        <f t="shared" si="202"/>
        <v>369.73196411132812</v>
      </c>
      <c r="CG134">
        <f t="shared" si="202"/>
        <v>70.258247884114581</v>
      </c>
      <c r="CH134">
        <f t="shared" si="202"/>
        <v>-0.50515604019165039</v>
      </c>
      <c r="CI134">
        <f t="shared" si="202"/>
        <v>0.1032412052154541</v>
      </c>
      <c r="CJ134">
        <f t="shared" si="202"/>
        <v>0.73333334922790527</v>
      </c>
      <c r="CK134">
        <f t="shared" si="202"/>
        <v>-0.21956524252891541</v>
      </c>
      <c r="CL134">
        <f t="shared" si="202"/>
        <v>2.737391471862793</v>
      </c>
      <c r="CM134">
        <f t="shared" si="202"/>
        <v>1</v>
      </c>
      <c r="CN134">
        <f t="shared" si="202"/>
        <v>0</v>
      </c>
      <c r="CO134">
        <f t="shared" si="202"/>
        <v>0.15999999642372131</v>
      </c>
      <c r="CP134">
        <f t="shared" si="202"/>
        <v>111215</v>
      </c>
      <c r="CQ134">
        <f t="shared" si="202"/>
        <v>0.8248301154242621</v>
      </c>
      <c r="CR134">
        <f t="shared" si="202"/>
        <v>5.5560862926373545E-3</v>
      </c>
      <c r="CS134">
        <f t="shared" si="202"/>
        <v>304.5417304992676</v>
      </c>
      <c r="CT134">
        <f t="shared" si="202"/>
        <v>308.43317209879558</v>
      </c>
      <c r="CU134">
        <f t="shared" si="202"/>
        <v>239.98640739630233</v>
      </c>
      <c r="CV134">
        <f t="shared" si="202"/>
        <v>0.50778364498651185</v>
      </c>
      <c r="CW134">
        <f t="shared" si="202"/>
        <v>4.6131281405011872</v>
      </c>
      <c r="CX134">
        <f t="shared" si="202"/>
        <v>65.659595467645715</v>
      </c>
      <c r="CY134">
        <f t="shared" si="202"/>
        <v>36.815144453444866</v>
      </c>
      <c r="CZ134">
        <f t="shared" si="202"/>
        <v>33.337451299031578</v>
      </c>
      <c r="DA134">
        <f t="shared" si="202"/>
        <v>5.1486928089370103</v>
      </c>
      <c r="DB134">
        <f t="shared" si="202"/>
        <v>0.14378729907213145</v>
      </c>
      <c r="DC134">
        <f t="shared" si="202"/>
        <v>2.0265605915757234</v>
      </c>
      <c r="DD134">
        <f t="shared" si="202"/>
        <v>3.1221322173612864</v>
      </c>
      <c r="DE134">
        <f t="shared" si="202"/>
        <v>9.0525906427885994E-2</v>
      </c>
      <c r="DF134">
        <f t="shared" si="202"/>
        <v>17.020338492463907</v>
      </c>
      <c r="DG134">
        <f t="shared" si="202"/>
        <v>0.63095148021324832</v>
      </c>
      <c r="DH134">
        <f t="shared" si="202"/>
        <v>44.129048451289577</v>
      </c>
      <c r="DI134">
        <f t="shared" si="202"/>
        <v>378.68280930002203</v>
      </c>
      <c r="DJ134">
        <f t="shared" si="202"/>
        <v>1.2920812983239788E-2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stm-pcup2_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2015-06-28T23:55:24Z</dcterms:created>
  <dcterms:modified xsi:type="dcterms:W3CDTF">2015-07-22T14:54:41Z</dcterms:modified>
</cp:coreProperties>
</file>