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25200" windowHeight="12135"/>
  </bookViews>
  <sheets>
    <sheet name="stm-pcup3_" sheetId="1" r:id="rId1"/>
  </sheets>
  <calcPr calcId="152511"/>
</workbook>
</file>

<file path=xl/calcChain.xml><?xml version="1.0" encoding="utf-8"?>
<calcChain xmlns="http://schemas.openxmlformats.org/spreadsheetml/2006/main">
  <c r="DJ135" i="1" l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135" i="1" l="1"/>
  <c r="BF135" i="1"/>
  <c r="BG117" i="1"/>
  <c r="BF117" i="1"/>
  <c r="BG99" i="1"/>
  <c r="BF99" i="1"/>
  <c r="BG78" i="1"/>
  <c r="BF78" i="1"/>
  <c r="BG61" i="1"/>
  <c r="BF61" i="1"/>
  <c r="BG44" i="1"/>
  <c r="BF44" i="1"/>
  <c r="BG27" i="1"/>
  <c r="BF27" i="1"/>
  <c r="L13" i="1" l="1"/>
  <c r="N13" i="1"/>
  <c r="AK13" i="1"/>
  <c r="E13" i="1" s="1"/>
  <c r="AM13" i="1"/>
  <c r="AN13" i="1"/>
  <c r="AO13" i="1"/>
  <c r="AT13" i="1"/>
  <c r="AU13" i="1" s="1"/>
  <c r="AW13" i="1"/>
  <c r="L14" i="1"/>
  <c r="N14" i="1"/>
  <c r="AK14" i="1"/>
  <c r="E14" i="1" s="1"/>
  <c r="AL14" i="1"/>
  <c r="H14" i="1" s="1"/>
  <c r="AM14" i="1"/>
  <c r="AP14" i="1" s="1"/>
  <c r="J14" i="1" s="1"/>
  <c r="AQ14" i="1" s="1"/>
  <c r="AN14" i="1"/>
  <c r="AO14" i="1"/>
  <c r="AT14" i="1"/>
  <c r="AU14" i="1" s="1"/>
  <c r="AX14" i="1" s="1"/>
  <c r="AW14" i="1"/>
  <c r="L15" i="1"/>
  <c r="N15" i="1" s="1"/>
  <c r="AK15" i="1"/>
  <c r="E15" i="1" s="1"/>
  <c r="AL15" i="1"/>
  <c r="AM15" i="1"/>
  <c r="AN15" i="1"/>
  <c r="AO15" i="1"/>
  <c r="AP15" i="1"/>
  <c r="J15" i="1" s="1"/>
  <c r="AQ15" i="1" s="1"/>
  <c r="AT15" i="1"/>
  <c r="AU15" i="1" s="1"/>
  <c r="AW15" i="1"/>
  <c r="L16" i="1"/>
  <c r="N16" i="1"/>
  <c r="AK16" i="1"/>
  <c r="E16" i="1" s="1"/>
  <c r="AM16" i="1"/>
  <c r="AN16" i="1"/>
  <c r="AO16" i="1"/>
  <c r="AT16" i="1"/>
  <c r="AU16" i="1" s="1"/>
  <c r="AX16" i="1" s="1"/>
  <c r="AW16" i="1"/>
  <c r="L17" i="1"/>
  <c r="N17" i="1" s="1"/>
  <c r="AK17" i="1"/>
  <c r="E17" i="1" s="1"/>
  <c r="AL17" i="1"/>
  <c r="AM17" i="1"/>
  <c r="AN17" i="1"/>
  <c r="AO17" i="1"/>
  <c r="AP17" i="1"/>
  <c r="J17" i="1" s="1"/>
  <c r="AQ17" i="1" s="1"/>
  <c r="AT17" i="1"/>
  <c r="AU17" i="1" s="1"/>
  <c r="AW17" i="1"/>
  <c r="L18" i="1"/>
  <c r="N18" i="1"/>
  <c r="AK18" i="1"/>
  <c r="E18" i="1" s="1"/>
  <c r="AM18" i="1"/>
  <c r="AN18" i="1"/>
  <c r="AO18" i="1"/>
  <c r="AT18" i="1"/>
  <c r="AU18" i="1" s="1"/>
  <c r="AX18" i="1" s="1"/>
  <c r="AW18" i="1"/>
  <c r="L19" i="1"/>
  <c r="N19" i="1"/>
  <c r="AK19" i="1"/>
  <c r="E19" i="1" s="1"/>
  <c r="AL19" i="1"/>
  <c r="AM19" i="1"/>
  <c r="AN19" i="1"/>
  <c r="AO19" i="1"/>
  <c r="AP19" i="1"/>
  <c r="J19" i="1" s="1"/>
  <c r="AQ19" i="1" s="1"/>
  <c r="AT19" i="1"/>
  <c r="AU19" i="1" s="1"/>
  <c r="AW19" i="1"/>
  <c r="H20" i="1"/>
  <c r="L20" i="1"/>
  <c r="N20" i="1" s="1"/>
  <c r="AK20" i="1"/>
  <c r="E20" i="1" s="1"/>
  <c r="AL20" i="1"/>
  <c r="AM20" i="1"/>
  <c r="AN20" i="1"/>
  <c r="AO20" i="1"/>
  <c r="AP20" i="1" s="1"/>
  <c r="J20" i="1" s="1"/>
  <c r="AQ20" i="1" s="1"/>
  <c r="AT20" i="1"/>
  <c r="AU20" i="1" s="1"/>
  <c r="AW20" i="1"/>
  <c r="AX20" i="1"/>
  <c r="L21" i="1"/>
  <c r="N21" i="1"/>
  <c r="AK21" i="1"/>
  <c r="E21" i="1" s="1"/>
  <c r="AL21" i="1"/>
  <c r="AP21" i="1" s="1"/>
  <c r="J21" i="1" s="1"/>
  <c r="AQ21" i="1" s="1"/>
  <c r="AM21" i="1"/>
  <c r="AN21" i="1"/>
  <c r="AO21" i="1"/>
  <c r="AT21" i="1"/>
  <c r="AU21" i="1" s="1"/>
  <c r="AW21" i="1"/>
  <c r="L22" i="1"/>
  <c r="N22" i="1"/>
  <c r="AK22" i="1"/>
  <c r="E22" i="1" s="1"/>
  <c r="BC22" i="1" s="1"/>
  <c r="AM22" i="1"/>
  <c r="AN22" i="1"/>
  <c r="AO22" i="1"/>
  <c r="AT22" i="1"/>
  <c r="AU22" i="1" s="1"/>
  <c r="AW22" i="1"/>
  <c r="H23" i="1"/>
  <c r="L23" i="1"/>
  <c r="N23" i="1"/>
  <c r="AK23" i="1"/>
  <c r="E23" i="1" s="1"/>
  <c r="AL23" i="1"/>
  <c r="AM23" i="1"/>
  <c r="AN23" i="1"/>
  <c r="AO23" i="1"/>
  <c r="AP23" i="1" s="1"/>
  <c r="J23" i="1" s="1"/>
  <c r="AQ23" i="1" s="1"/>
  <c r="AT23" i="1"/>
  <c r="AU23" i="1" s="1"/>
  <c r="AX23" i="1" s="1"/>
  <c r="AW23" i="1"/>
  <c r="L24" i="1"/>
  <c r="N24" i="1"/>
  <c r="AK24" i="1"/>
  <c r="E24" i="1" s="1"/>
  <c r="AL24" i="1"/>
  <c r="AM24" i="1"/>
  <c r="AN24" i="1"/>
  <c r="AO24" i="1"/>
  <c r="AP24" i="1"/>
  <c r="J24" i="1" s="1"/>
  <c r="AQ24" i="1" s="1"/>
  <c r="AT24" i="1"/>
  <c r="AU24" i="1" s="1"/>
  <c r="AX24" i="1" s="1"/>
  <c r="AW24" i="1"/>
  <c r="L25" i="1"/>
  <c r="N25" i="1"/>
  <c r="AK25" i="1"/>
  <c r="E25" i="1" s="1"/>
  <c r="AM25" i="1"/>
  <c r="AN25" i="1"/>
  <c r="AO25" i="1"/>
  <c r="AT25" i="1"/>
  <c r="AU25" i="1" s="1"/>
  <c r="AW25" i="1"/>
  <c r="AX25" i="1"/>
  <c r="L26" i="1"/>
  <c r="N26" i="1"/>
  <c r="AK26" i="1"/>
  <c r="E26" i="1" s="1"/>
  <c r="AL26" i="1"/>
  <c r="H26" i="1" s="1"/>
  <c r="AM26" i="1"/>
  <c r="AN26" i="1"/>
  <c r="AO26" i="1"/>
  <c r="AP26" i="1" s="1"/>
  <c r="J26" i="1" s="1"/>
  <c r="AQ26" i="1" s="1"/>
  <c r="AT26" i="1"/>
  <c r="AU26" i="1" s="1"/>
  <c r="AW26" i="1"/>
  <c r="AX26" i="1"/>
  <c r="L27" i="1"/>
  <c r="N27" i="1" s="1"/>
  <c r="AK27" i="1"/>
  <c r="E27" i="1" s="1"/>
  <c r="AM27" i="1"/>
  <c r="AN27" i="1"/>
  <c r="AO27" i="1"/>
  <c r="AT27" i="1"/>
  <c r="AU27" i="1" s="1"/>
  <c r="AW27" i="1"/>
  <c r="L30" i="1"/>
  <c r="N30" i="1"/>
  <c r="AK30" i="1"/>
  <c r="E30" i="1" s="1"/>
  <c r="AL30" i="1"/>
  <c r="H30" i="1" s="1"/>
  <c r="AM30" i="1"/>
  <c r="AP30" i="1" s="1"/>
  <c r="J30" i="1" s="1"/>
  <c r="AQ30" i="1" s="1"/>
  <c r="AN30" i="1"/>
  <c r="AO30" i="1"/>
  <c r="AT30" i="1"/>
  <c r="AU30" i="1" s="1"/>
  <c r="AX30" i="1" s="1"/>
  <c r="AW30" i="1"/>
  <c r="L31" i="1"/>
  <c r="N31" i="1" s="1"/>
  <c r="AK31" i="1"/>
  <c r="E31" i="1" s="1"/>
  <c r="AL31" i="1"/>
  <c r="H31" i="1" s="1"/>
  <c r="AM31" i="1"/>
  <c r="AN31" i="1"/>
  <c r="AO31" i="1"/>
  <c r="AP31" i="1"/>
  <c r="J31" i="1" s="1"/>
  <c r="AQ31" i="1" s="1"/>
  <c r="AT31" i="1"/>
  <c r="AU31" i="1" s="1"/>
  <c r="AW31" i="1"/>
  <c r="L32" i="1"/>
  <c r="N32" i="1"/>
  <c r="AK32" i="1"/>
  <c r="E32" i="1" s="1"/>
  <c r="BC32" i="1" s="1"/>
  <c r="AM32" i="1"/>
  <c r="AN32" i="1"/>
  <c r="AO32" i="1"/>
  <c r="AT32" i="1"/>
  <c r="AU32" i="1" s="1"/>
  <c r="AX32" i="1" s="1"/>
  <c r="AW32" i="1"/>
  <c r="L33" i="1"/>
  <c r="N33" i="1"/>
  <c r="AK33" i="1"/>
  <c r="E33" i="1" s="1"/>
  <c r="AM33" i="1"/>
  <c r="AN33" i="1"/>
  <c r="AO33" i="1"/>
  <c r="AT33" i="1"/>
  <c r="AU33" i="1" s="1"/>
  <c r="AW33" i="1"/>
  <c r="H34" i="1"/>
  <c r="L34" i="1"/>
  <c r="N34" i="1" s="1"/>
  <c r="AK34" i="1"/>
  <c r="E34" i="1" s="1"/>
  <c r="AL34" i="1"/>
  <c r="AM34" i="1"/>
  <c r="AP34" i="1" s="1"/>
  <c r="J34" i="1" s="1"/>
  <c r="AQ34" i="1" s="1"/>
  <c r="AN34" i="1"/>
  <c r="AO34" i="1"/>
  <c r="AT34" i="1"/>
  <c r="AU34" i="1" s="1"/>
  <c r="AW34" i="1"/>
  <c r="AX34" i="1"/>
  <c r="L35" i="1"/>
  <c r="N35" i="1" s="1"/>
  <c r="AK35" i="1"/>
  <c r="E35" i="1" s="1"/>
  <c r="AL35" i="1"/>
  <c r="H35" i="1" s="1"/>
  <c r="AM35" i="1"/>
  <c r="AN35" i="1"/>
  <c r="AO35" i="1"/>
  <c r="AP35" i="1"/>
  <c r="J35" i="1" s="1"/>
  <c r="AQ35" i="1" s="1"/>
  <c r="AT35" i="1"/>
  <c r="AU35" i="1" s="1"/>
  <c r="AW35" i="1"/>
  <c r="L36" i="1"/>
  <c r="N36" i="1"/>
  <c r="AK36" i="1"/>
  <c r="E36" i="1" s="1"/>
  <c r="BC36" i="1" s="1"/>
  <c r="AM36" i="1"/>
  <c r="AN36" i="1"/>
  <c r="AO36" i="1"/>
  <c r="AT36" i="1"/>
  <c r="AU36" i="1" s="1"/>
  <c r="AX36" i="1" s="1"/>
  <c r="AW36" i="1"/>
  <c r="L37" i="1"/>
  <c r="N37" i="1"/>
  <c r="AK37" i="1"/>
  <c r="E37" i="1" s="1"/>
  <c r="AL37" i="1"/>
  <c r="H37" i="1" s="1"/>
  <c r="AM37" i="1"/>
  <c r="AN37" i="1"/>
  <c r="AO37" i="1"/>
  <c r="AP37" i="1"/>
  <c r="J37" i="1" s="1"/>
  <c r="AQ37" i="1" s="1"/>
  <c r="AT37" i="1"/>
  <c r="AU37" i="1" s="1"/>
  <c r="AW37" i="1"/>
  <c r="H38" i="1"/>
  <c r="L38" i="1"/>
  <c r="N38" i="1" s="1"/>
  <c r="AK38" i="1"/>
  <c r="E38" i="1" s="1"/>
  <c r="AL38" i="1"/>
  <c r="AM38" i="1"/>
  <c r="AN38" i="1"/>
  <c r="AO38" i="1"/>
  <c r="AP38" i="1" s="1"/>
  <c r="J38" i="1" s="1"/>
  <c r="AQ38" i="1" s="1"/>
  <c r="AT38" i="1"/>
  <c r="AU38" i="1" s="1"/>
  <c r="AW38" i="1"/>
  <c r="AX38" i="1"/>
  <c r="L39" i="1"/>
  <c r="N39" i="1"/>
  <c r="AK39" i="1"/>
  <c r="E39" i="1" s="1"/>
  <c r="AL39" i="1"/>
  <c r="H39" i="1" s="1"/>
  <c r="AM39" i="1"/>
  <c r="AN39" i="1"/>
  <c r="AP39" i="1" s="1"/>
  <c r="J39" i="1" s="1"/>
  <c r="AQ39" i="1" s="1"/>
  <c r="AO39" i="1"/>
  <c r="AT39" i="1"/>
  <c r="AU39" i="1" s="1"/>
  <c r="AW39" i="1"/>
  <c r="L40" i="1"/>
  <c r="N40" i="1" s="1"/>
  <c r="AK40" i="1"/>
  <c r="E40" i="1" s="1"/>
  <c r="AM40" i="1"/>
  <c r="AN40" i="1"/>
  <c r="AO40" i="1"/>
  <c r="AT40" i="1"/>
  <c r="AU40" i="1" s="1"/>
  <c r="AW40" i="1"/>
  <c r="AX40" i="1"/>
  <c r="L41" i="1"/>
  <c r="N41" i="1"/>
  <c r="AK41" i="1"/>
  <c r="E41" i="1" s="1"/>
  <c r="AL41" i="1"/>
  <c r="H41" i="1" s="1"/>
  <c r="AM41" i="1"/>
  <c r="AN41" i="1"/>
  <c r="AO41" i="1"/>
  <c r="AT41" i="1"/>
  <c r="AU41" i="1" s="1"/>
  <c r="AW41" i="1"/>
  <c r="L42" i="1"/>
  <c r="N42" i="1" s="1"/>
  <c r="AK42" i="1"/>
  <c r="E42" i="1" s="1"/>
  <c r="AM42" i="1"/>
  <c r="AN42" i="1"/>
  <c r="AO42" i="1"/>
  <c r="AT42" i="1"/>
  <c r="AU42" i="1" s="1"/>
  <c r="AW42" i="1"/>
  <c r="AX42" i="1"/>
  <c r="L43" i="1"/>
  <c r="N43" i="1"/>
  <c r="BC43" i="1" s="1"/>
  <c r="AK43" i="1"/>
  <c r="E43" i="1" s="1"/>
  <c r="AL43" i="1"/>
  <c r="H43" i="1" s="1"/>
  <c r="AM43" i="1"/>
  <c r="AN43" i="1"/>
  <c r="AP43" i="1" s="1"/>
  <c r="J43" i="1" s="1"/>
  <c r="AQ43" i="1" s="1"/>
  <c r="AO43" i="1"/>
  <c r="AT43" i="1"/>
  <c r="AU43" i="1" s="1"/>
  <c r="AW43" i="1"/>
  <c r="L44" i="1"/>
  <c r="N44" i="1"/>
  <c r="AK44" i="1"/>
  <c r="E44" i="1" s="1"/>
  <c r="AM44" i="1"/>
  <c r="AN44" i="1"/>
  <c r="AO44" i="1"/>
  <c r="AT44" i="1"/>
  <c r="AU44" i="1" s="1"/>
  <c r="AW44" i="1"/>
  <c r="L47" i="1"/>
  <c r="N47" i="1"/>
  <c r="AK47" i="1"/>
  <c r="E47" i="1" s="1"/>
  <c r="AL47" i="1"/>
  <c r="H47" i="1" s="1"/>
  <c r="AM47" i="1"/>
  <c r="AN47" i="1"/>
  <c r="AP47" i="1" s="1"/>
  <c r="J47" i="1" s="1"/>
  <c r="AQ47" i="1" s="1"/>
  <c r="AO47" i="1"/>
  <c r="AT47" i="1"/>
  <c r="AU47" i="1" s="1"/>
  <c r="AX47" i="1" s="1"/>
  <c r="AW47" i="1"/>
  <c r="L48" i="1"/>
  <c r="N48" i="1"/>
  <c r="AK48" i="1"/>
  <c r="E48" i="1" s="1"/>
  <c r="AM48" i="1"/>
  <c r="AN48" i="1"/>
  <c r="AO48" i="1"/>
  <c r="AT48" i="1"/>
  <c r="AU48" i="1" s="1"/>
  <c r="AW48" i="1"/>
  <c r="L49" i="1"/>
  <c r="N49" i="1"/>
  <c r="AK49" i="1"/>
  <c r="E49" i="1" s="1"/>
  <c r="AL49" i="1"/>
  <c r="H49" i="1" s="1"/>
  <c r="AM49" i="1"/>
  <c r="AN49" i="1"/>
  <c r="AP49" i="1" s="1"/>
  <c r="J49" i="1" s="1"/>
  <c r="AQ49" i="1" s="1"/>
  <c r="AO49" i="1"/>
  <c r="AT49" i="1"/>
  <c r="AU49" i="1" s="1"/>
  <c r="AX49" i="1" s="1"/>
  <c r="AW49" i="1"/>
  <c r="L50" i="1"/>
  <c r="N50" i="1"/>
  <c r="AK50" i="1"/>
  <c r="E50" i="1" s="1"/>
  <c r="AM50" i="1"/>
  <c r="AN50" i="1"/>
  <c r="AO50" i="1"/>
  <c r="AT50" i="1"/>
  <c r="AU50" i="1" s="1"/>
  <c r="AW50" i="1"/>
  <c r="L51" i="1"/>
  <c r="N51" i="1"/>
  <c r="AK51" i="1"/>
  <c r="E51" i="1" s="1"/>
  <c r="AL51" i="1"/>
  <c r="H51" i="1" s="1"/>
  <c r="AM51" i="1"/>
  <c r="AN51" i="1"/>
  <c r="AP51" i="1" s="1"/>
  <c r="J51" i="1" s="1"/>
  <c r="AQ51" i="1" s="1"/>
  <c r="AO51" i="1"/>
  <c r="AT51" i="1"/>
  <c r="AU51" i="1" s="1"/>
  <c r="AX51" i="1" s="1"/>
  <c r="AW51" i="1"/>
  <c r="L52" i="1"/>
  <c r="N52" i="1"/>
  <c r="AK52" i="1"/>
  <c r="E52" i="1" s="1"/>
  <c r="AM52" i="1"/>
  <c r="AN52" i="1"/>
  <c r="AO52" i="1"/>
  <c r="AT52" i="1"/>
  <c r="AU52" i="1" s="1"/>
  <c r="AW52" i="1"/>
  <c r="L53" i="1"/>
  <c r="N53" i="1"/>
  <c r="AK53" i="1"/>
  <c r="E53" i="1" s="1"/>
  <c r="BC53" i="1" s="1"/>
  <c r="AL53" i="1"/>
  <c r="H53" i="1" s="1"/>
  <c r="AM53" i="1"/>
  <c r="AN53" i="1"/>
  <c r="AP53" i="1" s="1"/>
  <c r="J53" i="1" s="1"/>
  <c r="AQ53" i="1" s="1"/>
  <c r="AO53" i="1"/>
  <c r="AT53" i="1"/>
  <c r="AU53" i="1" s="1"/>
  <c r="AX53" i="1" s="1"/>
  <c r="AW53" i="1"/>
  <c r="L54" i="1"/>
  <c r="N54" i="1" s="1"/>
  <c r="AK54" i="1"/>
  <c r="AL54" i="1" s="1"/>
  <c r="AM54" i="1"/>
  <c r="AN54" i="1"/>
  <c r="AO54" i="1"/>
  <c r="AP54" i="1" s="1"/>
  <c r="J54" i="1" s="1"/>
  <c r="AQ54" i="1" s="1"/>
  <c r="AT54" i="1"/>
  <c r="AU54" i="1"/>
  <c r="AW54" i="1"/>
  <c r="L55" i="1"/>
  <c r="N55" i="1" s="1"/>
  <c r="AK55" i="1"/>
  <c r="AL55" i="1" s="1"/>
  <c r="AM55" i="1"/>
  <c r="AN55" i="1"/>
  <c r="AO55" i="1"/>
  <c r="AT55" i="1"/>
  <c r="AU55" i="1"/>
  <c r="AX55" i="1" s="1"/>
  <c r="AW55" i="1"/>
  <c r="L56" i="1"/>
  <c r="N56" i="1" s="1"/>
  <c r="AK56" i="1"/>
  <c r="E56" i="1" s="1"/>
  <c r="AM56" i="1"/>
  <c r="AN56" i="1"/>
  <c r="AO56" i="1"/>
  <c r="AT56" i="1"/>
  <c r="AU56" i="1" s="1"/>
  <c r="AX56" i="1" s="1"/>
  <c r="AW56" i="1"/>
  <c r="L57" i="1"/>
  <c r="N57" i="1" s="1"/>
  <c r="AK57" i="1"/>
  <c r="E57" i="1" s="1"/>
  <c r="AM57" i="1"/>
  <c r="AN57" i="1"/>
  <c r="AO57" i="1"/>
  <c r="AT57" i="1"/>
  <c r="AU57" i="1"/>
  <c r="AX57" i="1" s="1"/>
  <c r="AW57" i="1"/>
  <c r="L58" i="1"/>
  <c r="N58" i="1" s="1"/>
  <c r="AK58" i="1"/>
  <c r="E58" i="1" s="1"/>
  <c r="AM58" i="1"/>
  <c r="AN58" i="1"/>
  <c r="AO58" i="1"/>
  <c r="AT58" i="1"/>
  <c r="AU58" i="1" s="1"/>
  <c r="AX58" i="1" s="1"/>
  <c r="AW58" i="1"/>
  <c r="L59" i="1"/>
  <c r="N59" i="1" s="1"/>
  <c r="AK59" i="1"/>
  <c r="E59" i="1" s="1"/>
  <c r="AM59" i="1"/>
  <c r="AN59" i="1"/>
  <c r="AO59" i="1"/>
  <c r="AT59" i="1"/>
  <c r="AU59" i="1"/>
  <c r="AW59" i="1"/>
  <c r="L60" i="1"/>
  <c r="N60" i="1" s="1"/>
  <c r="AK60" i="1"/>
  <c r="E60" i="1" s="1"/>
  <c r="AM60" i="1"/>
  <c r="AN60" i="1"/>
  <c r="AO60" i="1"/>
  <c r="AT60" i="1"/>
  <c r="AU60" i="1"/>
  <c r="AX60" i="1" s="1"/>
  <c r="AW60" i="1"/>
  <c r="L61" i="1"/>
  <c r="N61" i="1" s="1"/>
  <c r="AK61" i="1"/>
  <c r="E61" i="1" s="1"/>
  <c r="AM61" i="1"/>
  <c r="AN61" i="1"/>
  <c r="AO61" i="1"/>
  <c r="AT61" i="1"/>
  <c r="AU61" i="1" s="1"/>
  <c r="AX61" i="1" s="1"/>
  <c r="AW61" i="1"/>
  <c r="L64" i="1"/>
  <c r="N64" i="1" s="1"/>
  <c r="AK64" i="1"/>
  <c r="E64" i="1" s="1"/>
  <c r="AM64" i="1"/>
  <c r="AN64" i="1"/>
  <c r="AO64" i="1"/>
  <c r="AT64" i="1"/>
  <c r="AU64" i="1"/>
  <c r="AX64" i="1" s="1"/>
  <c r="AW64" i="1"/>
  <c r="L65" i="1"/>
  <c r="N65" i="1" s="1"/>
  <c r="AK65" i="1"/>
  <c r="E65" i="1" s="1"/>
  <c r="AM65" i="1"/>
  <c r="AN65" i="1"/>
  <c r="AO65" i="1"/>
  <c r="AT65" i="1"/>
  <c r="AU65" i="1" s="1"/>
  <c r="AX65" i="1" s="1"/>
  <c r="AW65" i="1"/>
  <c r="L66" i="1"/>
  <c r="N66" i="1" s="1"/>
  <c r="AK66" i="1"/>
  <c r="E66" i="1" s="1"/>
  <c r="AM66" i="1"/>
  <c r="AN66" i="1"/>
  <c r="AO66" i="1"/>
  <c r="AT66" i="1"/>
  <c r="AU66" i="1"/>
  <c r="AW66" i="1"/>
  <c r="L67" i="1"/>
  <c r="N67" i="1" s="1"/>
  <c r="AK67" i="1"/>
  <c r="E67" i="1" s="1"/>
  <c r="AM67" i="1"/>
  <c r="AN67" i="1"/>
  <c r="AO67" i="1"/>
  <c r="AT67" i="1"/>
  <c r="AU67" i="1"/>
  <c r="AX67" i="1" s="1"/>
  <c r="AW67" i="1"/>
  <c r="L68" i="1"/>
  <c r="N68" i="1" s="1"/>
  <c r="AK68" i="1"/>
  <c r="E68" i="1" s="1"/>
  <c r="AM68" i="1"/>
  <c r="AN68" i="1"/>
  <c r="AO68" i="1"/>
  <c r="AT68" i="1"/>
  <c r="AU68" i="1" s="1"/>
  <c r="AX68" i="1" s="1"/>
  <c r="AW68" i="1"/>
  <c r="L69" i="1"/>
  <c r="N69" i="1" s="1"/>
  <c r="AK69" i="1"/>
  <c r="E69" i="1" s="1"/>
  <c r="AM69" i="1"/>
  <c r="AN69" i="1"/>
  <c r="AO69" i="1"/>
  <c r="AT69" i="1"/>
  <c r="AU69" i="1"/>
  <c r="AX69" i="1" s="1"/>
  <c r="AW69" i="1"/>
  <c r="L70" i="1"/>
  <c r="N70" i="1" s="1"/>
  <c r="AK70" i="1"/>
  <c r="E70" i="1" s="1"/>
  <c r="AM70" i="1"/>
  <c r="AN70" i="1"/>
  <c r="AO70" i="1"/>
  <c r="AT70" i="1"/>
  <c r="AU70" i="1" s="1"/>
  <c r="AX70" i="1" s="1"/>
  <c r="AW70" i="1"/>
  <c r="L71" i="1"/>
  <c r="N71" i="1" s="1"/>
  <c r="AK71" i="1"/>
  <c r="E71" i="1" s="1"/>
  <c r="AM71" i="1"/>
  <c r="AN71" i="1"/>
  <c r="AO71" i="1"/>
  <c r="AT71" i="1"/>
  <c r="AU71" i="1"/>
  <c r="AW71" i="1"/>
  <c r="L72" i="1"/>
  <c r="N72" i="1" s="1"/>
  <c r="AK72" i="1"/>
  <c r="E72" i="1" s="1"/>
  <c r="AM72" i="1"/>
  <c r="AN72" i="1"/>
  <c r="AO72" i="1"/>
  <c r="AT72" i="1"/>
  <c r="AU72" i="1"/>
  <c r="AX72" i="1" s="1"/>
  <c r="AW72" i="1"/>
  <c r="L73" i="1"/>
  <c r="N73" i="1" s="1"/>
  <c r="AK73" i="1"/>
  <c r="E73" i="1" s="1"/>
  <c r="AM73" i="1"/>
  <c r="AN73" i="1"/>
  <c r="AO73" i="1"/>
  <c r="AT73" i="1"/>
  <c r="AU73" i="1" s="1"/>
  <c r="AX73" i="1" s="1"/>
  <c r="AW73" i="1"/>
  <c r="L74" i="1"/>
  <c r="N74" i="1" s="1"/>
  <c r="AK74" i="1"/>
  <c r="E74" i="1" s="1"/>
  <c r="AM74" i="1"/>
  <c r="AN74" i="1"/>
  <c r="AO74" i="1"/>
  <c r="AT74" i="1"/>
  <c r="AU74" i="1"/>
  <c r="AX74" i="1" s="1"/>
  <c r="AW74" i="1"/>
  <c r="L75" i="1"/>
  <c r="N75" i="1" s="1"/>
  <c r="AK75" i="1"/>
  <c r="E75" i="1" s="1"/>
  <c r="AM75" i="1"/>
  <c r="AN75" i="1"/>
  <c r="AO75" i="1"/>
  <c r="AT75" i="1"/>
  <c r="AU75" i="1" s="1"/>
  <c r="AX75" i="1" s="1"/>
  <c r="AW75" i="1"/>
  <c r="L76" i="1"/>
  <c r="N76" i="1" s="1"/>
  <c r="AK76" i="1"/>
  <c r="E76" i="1" s="1"/>
  <c r="AM76" i="1"/>
  <c r="AN76" i="1"/>
  <c r="AO76" i="1"/>
  <c r="AT76" i="1"/>
  <c r="AU76" i="1"/>
  <c r="AW76" i="1"/>
  <c r="L77" i="1"/>
  <c r="N77" i="1" s="1"/>
  <c r="AK77" i="1"/>
  <c r="E77" i="1" s="1"/>
  <c r="AM77" i="1"/>
  <c r="AN77" i="1"/>
  <c r="AO77" i="1"/>
  <c r="AT77" i="1"/>
  <c r="AU77" i="1"/>
  <c r="AX77" i="1" s="1"/>
  <c r="AW77" i="1"/>
  <c r="L78" i="1"/>
  <c r="N78" i="1" s="1"/>
  <c r="AK78" i="1"/>
  <c r="E78" i="1" s="1"/>
  <c r="AM78" i="1"/>
  <c r="AN78" i="1"/>
  <c r="AO78" i="1"/>
  <c r="AT78" i="1"/>
  <c r="AU78" i="1" s="1"/>
  <c r="AX78" i="1" s="1"/>
  <c r="AW78" i="1"/>
  <c r="L85" i="1"/>
  <c r="N85" i="1" s="1"/>
  <c r="AK85" i="1"/>
  <c r="E85" i="1" s="1"/>
  <c r="AM85" i="1"/>
  <c r="AN85" i="1"/>
  <c r="AO85" i="1"/>
  <c r="AT85" i="1"/>
  <c r="AU85" i="1"/>
  <c r="AX85" i="1" s="1"/>
  <c r="AW85" i="1"/>
  <c r="L86" i="1"/>
  <c r="N86" i="1" s="1"/>
  <c r="AK86" i="1"/>
  <c r="E86" i="1" s="1"/>
  <c r="AM86" i="1"/>
  <c r="AN86" i="1"/>
  <c r="AO86" i="1"/>
  <c r="AT86" i="1"/>
  <c r="AU86" i="1" s="1"/>
  <c r="AX86" i="1" s="1"/>
  <c r="AW86" i="1"/>
  <c r="L87" i="1"/>
  <c r="N87" i="1" s="1"/>
  <c r="AK87" i="1"/>
  <c r="E87" i="1" s="1"/>
  <c r="AM87" i="1"/>
  <c r="AN87" i="1"/>
  <c r="AO87" i="1"/>
  <c r="AT87" i="1"/>
  <c r="AU87" i="1"/>
  <c r="AW87" i="1"/>
  <c r="L88" i="1"/>
  <c r="N88" i="1" s="1"/>
  <c r="AK88" i="1"/>
  <c r="AL88" i="1" s="1"/>
  <c r="AM88" i="1"/>
  <c r="AN88" i="1"/>
  <c r="AO88" i="1"/>
  <c r="AT88" i="1"/>
  <c r="AU88" i="1"/>
  <c r="AX88" i="1" s="1"/>
  <c r="AW88" i="1"/>
  <c r="L89" i="1"/>
  <c r="N89" i="1" s="1"/>
  <c r="AK89" i="1"/>
  <c r="AL89" i="1" s="1"/>
  <c r="AM89" i="1"/>
  <c r="AN89" i="1"/>
  <c r="AO89" i="1"/>
  <c r="AP89" i="1" s="1"/>
  <c r="J89" i="1" s="1"/>
  <c r="AQ89" i="1" s="1"/>
  <c r="AT89" i="1"/>
  <c r="AU89" i="1" s="1"/>
  <c r="AX89" i="1" s="1"/>
  <c r="AW89" i="1"/>
  <c r="L90" i="1"/>
  <c r="N90" i="1" s="1"/>
  <c r="AK90" i="1"/>
  <c r="AL90" i="1" s="1"/>
  <c r="AM90" i="1"/>
  <c r="AN90" i="1"/>
  <c r="AO90" i="1"/>
  <c r="AP90" i="1" s="1"/>
  <c r="J90" i="1" s="1"/>
  <c r="AQ90" i="1" s="1"/>
  <c r="AT90" i="1"/>
  <c r="AU90" i="1"/>
  <c r="AX90" i="1" s="1"/>
  <c r="AW90" i="1"/>
  <c r="L91" i="1"/>
  <c r="N91" i="1" s="1"/>
  <c r="AK91" i="1"/>
  <c r="E91" i="1" s="1"/>
  <c r="AM91" i="1"/>
  <c r="AN91" i="1"/>
  <c r="AO91" i="1"/>
  <c r="AT91" i="1"/>
  <c r="AU91" i="1" s="1"/>
  <c r="AX91" i="1" s="1"/>
  <c r="AW91" i="1"/>
  <c r="L92" i="1"/>
  <c r="N92" i="1" s="1"/>
  <c r="AK92" i="1"/>
  <c r="E92" i="1" s="1"/>
  <c r="AM92" i="1"/>
  <c r="AN92" i="1"/>
  <c r="AO92" i="1"/>
  <c r="AT92" i="1"/>
  <c r="AU92" i="1"/>
  <c r="AW92" i="1"/>
  <c r="L93" i="1"/>
  <c r="N93" i="1" s="1"/>
  <c r="AK93" i="1"/>
  <c r="E93" i="1" s="1"/>
  <c r="AM93" i="1"/>
  <c r="AN93" i="1"/>
  <c r="AO93" i="1"/>
  <c r="AT93" i="1"/>
  <c r="AU93" i="1"/>
  <c r="AX93" i="1" s="1"/>
  <c r="AW93" i="1"/>
  <c r="L94" i="1"/>
  <c r="N94" i="1" s="1"/>
  <c r="AK94" i="1"/>
  <c r="E94" i="1" s="1"/>
  <c r="AM94" i="1"/>
  <c r="AN94" i="1"/>
  <c r="AO94" i="1"/>
  <c r="AT94" i="1"/>
  <c r="AU94" i="1" s="1"/>
  <c r="AX94" i="1" s="1"/>
  <c r="AW94" i="1"/>
  <c r="L95" i="1"/>
  <c r="N95" i="1" s="1"/>
  <c r="AK95" i="1"/>
  <c r="E95" i="1" s="1"/>
  <c r="AM95" i="1"/>
  <c r="AN95" i="1"/>
  <c r="AO95" i="1"/>
  <c r="AT95" i="1"/>
  <c r="AU95" i="1"/>
  <c r="AX95" i="1" s="1"/>
  <c r="AW95" i="1"/>
  <c r="L96" i="1"/>
  <c r="N96" i="1" s="1"/>
  <c r="AK96" i="1"/>
  <c r="E96" i="1" s="1"/>
  <c r="AM96" i="1"/>
  <c r="AN96" i="1"/>
  <c r="AO96" i="1"/>
  <c r="AT96" i="1"/>
  <c r="AU96" i="1" s="1"/>
  <c r="AX96" i="1" s="1"/>
  <c r="AW96" i="1"/>
  <c r="L97" i="1"/>
  <c r="N97" i="1" s="1"/>
  <c r="AK97" i="1"/>
  <c r="E97" i="1" s="1"/>
  <c r="AM97" i="1"/>
  <c r="AN97" i="1"/>
  <c r="AO97" i="1"/>
  <c r="AT97" i="1"/>
  <c r="AU97" i="1"/>
  <c r="AW97" i="1"/>
  <c r="L98" i="1"/>
  <c r="N98" i="1" s="1"/>
  <c r="AK98" i="1"/>
  <c r="E98" i="1" s="1"/>
  <c r="AM98" i="1"/>
  <c r="AN98" i="1"/>
  <c r="AO98" i="1"/>
  <c r="AT98" i="1"/>
  <c r="AU98" i="1"/>
  <c r="AX98" i="1" s="1"/>
  <c r="AW98" i="1"/>
  <c r="L99" i="1"/>
  <c r="N99" i="1" s="1"/>
  <c r="AK99" i="1"/>
  <c r="E99" i="1" s="1"/>
  <c r="AM99" i="1"/>
  <c r="AN99" i="1"/>
  <c r="AO99" i="1"/>
  <c r="AT99" i="1"/>
  <c r="AU99" i="1" s="1"/>
  <c r="AX99" i="1" s="1"/>
  <c r="AW99" i="1"/>
  <c r="L103" i="1"/>
  <c r="N103" i="1" s="1"/>
  <c r="AK103" i="1"/>
  <c r="E103" i="1" s="1"/>
  <c r="AM103" i="1"/>
  <c r="AN103" i="1"/>
  <c r="AO103" i="1"/>
  <c r="AT103" i="1"/>
  <c r="AU103" i="1"/>
  <c r="AX103" i="1" s="1"/>
  <c r="AW103" i="1"/>
  <c r="L104" i="1"/>
  <c r="N104" i="1" s="1"/>
  <c r="AK104" i="1"/>
  <c r="E104" i="1" s="1"/>
  <c r="AM104" i="1"/>
  <c r="AN104" i="1"/>
  <c r="AO104" i="1"/>
  <c r="AT104" i="1"/>
  <c r="AU104" i="1" s="1"/>
  <c r="AX104" i="1" s="1"/>
  <c r="AW104" i="1"/>
  <c r="L105" i="1"/>
  <c r="N105" i="1" s="1"/>
  <c r="AK105" i="1"/>
  <c r="E105" i="1" s="1"/>
  <c r="AM105" i="1"/>
  <c r="AN105" i="1"/>
  <c r="AO105" i="1"/>
  <c r="AT105" i="1"/>
  <c r="AU105" i="1"/>
  <c r="AW105" i="1"/>
  <c r="L106" i="1"/>
  <c r="N106" i="1" s="1"/>
  <c r="AK106" i="1"/>
  <c r="E106" i="1" s="1"/>
  <c r="AM106" i="1"/>
  <c r="AN106" i="1"/>
  <c r="AO106" i="1"/>
  <c r="AT106" i="1"/>
  <c r="AU106" i="1"/>
  <c r="AX106" i="1" s="1"/>
  <c r="AW106" i="1"/>
  <c r="L107" i="1"/>
  <c r="N107" i="1" s="1"/>
  <c r="AK107" i="1"/>
  <c r="E107" i="1" s="1"/>
  <c r="AM107" i="1"/>
  <c r="AN107" i="1"/>
  <c r="AO107" i="1"/>
  <c r="AT107" i="1"/>
  <c r="AU107" i="1" s="1"/>
  <c r="AX107" i="1" s="1"/>
  <c r="AW107" i="1"/>
  <c r="L108" i="1"/>
  <c r="N108" i="1" s="1"/>
  <c r="AK108" i="1"/>
  <c r="E108" i="1" s="1"/>
  <c r="AM108" i="1"/>
  <c r="AN108" i="1"/>
  <c r="AO108" i="1"/>
  <c r="AT108" i="1"/>
  <c r="AU108" i="1"/>
  <c r="AX108" i="1" s="1"/>
  <c r="AW108" i="1"/>
  <c r="L109" i="1"/>
  <c r="N109" i="1" s="1"/>
  <c r="AK109" i="1"/>
  <c r="E109" i="1" s="1"/>
  <c r="AM109" i="1"/>
  <c r="AN109" i="1"/>
  <c r="AO109" i="1"/>
  <c r="AT109" i="1"/>
  <c r="AU109" i="1" s="1"/>
  <c r="AX109" i="1" s="1"/>
  <c r="AW109" i="1"/>
  <c r="L110" i="1"/>
  <c r="N110" i="1" s="1"/>
  <c r="AK110" i="1"/>
  <c r="E110" i="1" s="1"/>
  <c r="AM110" i="1"/>
  <c r="AN110" i="1"/>
  <c r="AO110" i="1"/>
  <c r="AT110" i="1"/>
  <c r="AU110" i="1"/>
  <c r="AW110" i="1"/>
  <c r="L111" i="1"/>
  <c r="N111" i="1" s="1"/>
  <c r="AK111" i="1"/>
  <c r="E111" i="1" s="1"/>
  <c r="AM111" i="1"/>
  <c r="AN111" i="1"/>
  <c r="AO111" i="1"/>
  <c r="AT111" i="1"/>
  <c r="AU111" i="1"/>
  <c r="AX111" i="1" s="1"/>
  <c r="AW111" i="1"/>
  <c r="L112" i="1"/>
  <c r="N112" i="1" s="1"/>
  <c r="AK112" i="1"/>
  <c r="E112" i="1" s="1"/>
  <c r="AM112" i="1"/>
  <c r="AN112" i="1"/>
  <c r="AO112" i="1"/>
  <c r="AT112" i="1"/>
  <c r="AU112" i="1" s="1"/>
  <c r="AX112" i="1" s="1"/>
  <c r="AW112" i="1"/>
  <c r="L113" i="1"/>
  <c r="N113" i="1" s="1"/>
  <c r="AK113" i="1"/>
  <c r="E113" i="1" s="1"/>
  <c r="AM113" i="1"/>
  <c r="AN113" i="1"/>
  <c r="AO113" i="1"/>
  <c r="AT113" i="1"/>
  <c r="AU113" i="1"/>
  <c r="AX113" i="1" s="1"/>
  <c r="AW113" i="1"/>
  <c r="L114" i="1"/>
  <c r="N114" i="1" s="1"/>
  <c r="AK114" i="1"/>
  <c r="E114" i="1" s="1"/>
  <c r="AM114" i="1"/>
  <c r="AN114" i="1"/>
  <c r="AO114" i="1"/>
  <c r="AT114" i="1"/>
  <c r="AU114" i="1" s="1"/>
  <c r="AX114" i="1" s="1"/>
  <c r="AW114" i="1"/>
  <c r="L115" i="1"/>
  <c r="N115" i="1" s="1"/>
  <c r="AK115" i="1"/>
  <c r="E115" i="1" s="1"/>
  <c r="AM115" i="1"/>
  <c r="AN115" i="1"/>
  <c r="AO115" i="1"/>
  <c r="AT115" i="1"/>
  <c r="AU115" i="1"/>
  <c r="AW115" i="1"/>
  <c r="L116" i="1"/>
  <c r="N116" i="1" s="1"/>
  <c r="AK116" i="1"/>
  <c r="E116" i="1" s="1"/>
  <c r="AM116" i="1"/>
  <c r="AN116" i="1"/>
  <c r="AO116" i="1"/>
  <c r="AT116" i="1"/>
  <c r="AU116" i="1"/>
  <c r="AX116" i="1" s="1"/>
  <c r="AW116" i="1"/>
  <c r="L117" i="1"/>
  <c r="N117" i="1" s="1"/>
  <c r="AK117" i="1"/>
  <c r="E117" i="1" s="1"/>
  <c r="AM117" i="1"/>
  <c r="AN117" i="1"/>
  <c r="AO117" i="1"/>
  <c r="AT117" i="1"/>
  <c r="AU117" i="1" s="1"/>
  <c r="AX117" i="1" s="1"/>
  <c r="AW117" i="1"/>
  <c r="L121" i="1"/>
  <c r="N121" i="1" s="1"/>
  <c r="AK121" i="1"/>
  <c r="E121" i="1" s="1"/>
  <c r="AM121" i="1"/>
  <c r="AN121" i="1"/>
  <c r="AO121" i="1"/>
  <c r="AT121" i="1"/>
  <c r="AU121" i="1"/>
  <c r="AX121" i="1" s="1"/>
  <c r="AW121" i="1"/>
  <c r="L122" i="1"/>
  <c r="N122" i="1" s="1"/>
  <c r="AK122" i="1"/>
  <c r="AL122" i="1" s="1"/>
  <c r="AM122" i="1"/>
  <c r="AN122" i="1"/>
  <c r="AO122" i="1"/>
  <c r="AT122" i="1"/>
  <c r="AU122" i="1" s="1"/>
  <c r="AX122" i="1" s="1"/>
  <c r="AW122" i="1"/>
  <c r="L123" i="1"/>
  <c r="N123" i="1" s="1"/>
  <c r="AK123" i="1"/>
  <c r="E123" i="1" s="1"/>
  <c r="AM123" i="1"/>
  <c r="AN123" i="1"/>
  <c r="AO123" i="1"/>
  <c r="AT123" i="1"/>
  <c r="AU123" i="1"/>
  <c r="AW123" i="1"/>
  <c r="L124" i="1"/>
  <c r="N124" i="1" s="1"/>
  <c r="AK124" i="1"/>
  <c r="E124" i="1" s="1"/>
  <c r="AM124" i="1"/>
  <c r="AN124" i="1"/>
  <c r="AO124" i="1"/>
  <c r="AT124" i="1"/>
  <c r="AU124" i="1" s="1"/>
  <c r="AX124" i="1" s="1"/>
  <c r="AW124" i="1"/>
  <c r="L125" i="1"/>
  <c r="N125" i="1" s="1"/>
  <c r="AK125" i="1"/>
  <c r="AL125" i="1" s="1"/>
  <c r="AM125" i="1"/>
  <c r="AN125" i="1"/>
  <c r="AO125" i="1"/>
  <c r="AT125" i="1"/>
  <c r="AU125" i="1"/>
  <c r="AW125" i="1"/>
  <c r="L126" i="1"/>
  <c r="N126" i="1" s="1"/>
  <c r="AK126" i="1"/>
  <c r="AL126" i="1" s="1"/>
  <c r="AM126" i="1"/>
  <c r="AN126" i="1"/>
  <c r="AO126" i="1"/>
  <c r="AT126" i="1"/>
  <c r="AU126" i="1" s="1"/>
  <c r="AX126" i="1" s="1"/>
  <c r="AW126" i="1"/>
  <c r="L127" i="1"/>
  <c r="N127" i="1" s="1"/>
  <c r="AK127" i="1"/>
  <c r="AL127" i="1" s="1"/>
  <c r="AM127" i="1"/>
  <c r="AN127" i="1"/>
  <c r="AO127" i="1"/>
  <c r="AT127" i="1"/>
  <c r="AU127" i="1" s="1"/>
  <c r="AX127" i="1" s="1"/>
  <c r="AW127" i="1"/>
  <c r="L128" i="1"/>
  <c r="N128" i="1" s="1"/>
  <c r="AK128" i="1"/>
  <c r="E128" i="1" s="1"/>
  <c r="AM128" i="1"/>
  <c r="AN128" i="1"/>
  <c r="AO128" i="1"/>
  <c r="AT128" i="1"/>
  <c r="AU128" i="1"/>
  <c r="AW128" i="1"/>
  <c r="L129" i="1"/>
  <c r="N129" i="1" s="1"/>
  <c r="AK129" i="1"/>
  <c r="AL129" i="1" s="1"/>
  <c r="AM129" i="1"/>
  <c r="AN129" i="1"/>
  <c r="AO129" i="1"/>
  <c r="AT129" i="1"/>
  <c r="AU129" i="1" s="1"/>
  <c r="AX129" i="1" s="1"/>
  <c r="AW129" i="1"/>
  <c r="L130" i="1"/>
  <c r="N130" i="1" s="1"/>
  <c r="AK130" i="1"/>
  <c r="E130" i="1" s="1"/>
  <c r="AM130" i="1"/>
  <c r="AN130" i="1"/>
  <c r="AO130" i="1"/>
  <c r="AT130" i="1"/>
  <c r="AU130" i="1"/>
  <c r="AW130" i="1"/>
  <c r="L131" i="1"/>
  <c r="N131" i="1" s="1"/>
  <c r="AK131" i="1"/>
  <c r="AL131" i="1" s="1"/>
  <c r="AM131" i="1"/>
  <c r="AN131" i="1"/>
  <c r="AO131" i="1"/>
  <c r="AT131" i="1"/>
  <c r="AU131" i="1" s="1"/>
  <c r="AX131" i="1" s="1"/>
  <c r="AW131" i="1"/>
  <c r="L132" i="1"/>
  <c r="N132" i="1" s="1"/>
  <c r="AK132" i="1"/>
  <c r="AL132" i="1" s="1"/>
  <c r="AM132" i="1"/>
  <c r="AN132" i="1"/>
  <c r="AO132" i="1"/>
  <c r="AT132" i="1"/>
  <c r="AU132" i="1" s="1"/>
  <c r="AX132" i="1" s="1"/>
  <c r="AW132" i="1"/>
  <c r="L133" i="1"/>
  <c r="N133" i="1" s="1"/>
  <c r="AK133" i="1"/>
  <c r="E133" i="1" s="1"/>
  <c r="AM133" i="1"/>
  <c r="AN133" i="1"/>
  <c r="AO133" i="1"/>
  <c r="AT133" i="1"/>
  <c r="AU133" i="1"/>
  <c r="AW133" i="1"/>
  <c r="L134" i="1"/>
  <c r="N134" i="1" s="1"/>
  <c r="AK134" i="1"/>
  <c r="AL134" i="1" s="1"/>
  <c r="AM134" i="1"/>
  <c r="AN134" i="1"/>
  <c r="AO134" i="1"/>
  <c r="AT134" i="1"/>
  <c r="AU134" i="1" s="1"/>
  <c r="AX134" i="1" s="1"/>
  <c r="AW134" i="1"/>
  <c r="L135" i="1"/>
  <c r="N135" i="1" s="1"/>
  <c r="AK135" i="1"/>
  <c r="E135" i="1" s="1"/>
  <c r="AM135" i="1"/>
  <c r="AN135" i="1"/>
  <c r="AO135" i="1"/>
  <c r="AT135" i="1"/>
  <c r="AU135" i="1"/>
  <c r="AW135" i="1"/>
  <c r="I23" i="1" l="1"/>
  <c r="AR23" i="1"/>
  <c r="AS23" i="1" s="1"/>
  <c r="AV23" i="1" s="1"/>
  <c r="F23" i="1" s="1"/>
  <c r="AY23" i="1" s="1"/>
  <c r="G23" i="1" s="1"/>
  <c r="I20" i="1"/>
  <c r="AR20" i="1"/>
  <c r="AS20" i="1" s="1"/>
  <c r="AV20" i="1" s="1"/>
  <c r="F20" i="1" s="1"/>
  <c r="AP13" i="1"/>
  <c r="J13" i="1" s="1"/>
  <c r="AQ13" i="1" s="1"/>
  <c r="AP16" i="1"/>
  <c r="J16" i="1" s="1"/>
  <c r="AQ16" i="1" s="1"/>
  <c r="AX35" i="1"/>
  <c r="AX128" i="1"/>
  <c r="AX123" i="1"/>
  <c r="AX52" i="1"/>
  <c r="AX50" i="1"/>
  <c r="AX48" i="1"/>
  <c r="AX44" i="1"/>
  <c r="AX115" i="1"/>
  <c r="AX110" i="1"/>
  <c r="AX97" i="1"/>
  <c r="AX76" i="1"/>
  <c r="AX66" i="1"/>
  <c r="AX59" i="1"/>
  <c r="AX54" i="1"/>
  <c r="BE117" i="1"/>
  <c r="AP41" i="1"/>
  <c r="J41" i="1" s="1"/>
  <c r="AQ41" i="1" s="1"/>
  <c r="AX39" i="1"/>
  <c r="E122" i="1"/>
  <c r="BC122" i="1" s="1"/>
  <c r="AP88" i="1"/>
  <c r="J88" i="1" s="1"/>
  <c r="AQ88" i="1" s="1"/>
  <c r="I88" i="1" s="1"/>
  <c r="AP55" i="1"/>
  <c r="J55" i="1" s="1"/>
  <c r="AQ55" i="1" s="1"/>
  <c r="BC34" i="1"/>
  <c r="BD34" i="1" s="1"/>
  <c r="AX37" i="1"/>
  <c r="AL32" i="1"/>
  <c r="H32" i="1" s="1"/>
  <c r="AX19" i="1"/>
  <c r="AL16" i="1"/>
  <c r="H16" i="1" s="1"/>
  <c r="AX87" i="1"/>
  <c r="AX135" i="1"/>
  <c r="AX27" i="1"/>
  <c r="AX13" i="1"/>
  <c r="AL52" i="1"/>
  <c r="AL50" i="1"/>
  <c r="AL48" i="1"/>
  <c r="AL44" i="1"/>
  <c r="AL33" i="1"/>
  <c r="AL42" i="1"/>
  <c r="AL22" i="1"/>
  <c r="BC30" i="1"/>
  <c r="BE44" i="1"/>
  <c r="AX105" i="1"/>
  <c r="AX15" i="1"/>
  <c r="BC42" i="1"/>
  <c r="AX17" i="1"/>
  <c r="AX71" i="1"/>
  <c r="BE78" i="1"/>
  <c r="BC26" i="1"/>
  <c r="AL40" i="1"/>
  <c r="AX33" i="1"/>
  <c r="AX92" i="1"/>
  <c r="AX31" i="1"/>
  <c r="AX130" i="1"/>
  <c r="BC40" i="1"/>
  <c r="AL27" i="1"/>
  <c r="H27" i="1" s="1"/>
  <c r="AL13" i="1"/>
  <c r="AX133" i="1"/>
  <c r="AX43" i="1"/>
  <c r="BE27" i="1"/>
  <c r="AX22" i="1"/>
  <c r="AX125" i="1"/>
  <c r="BC38" i="1"/>
  <c r="AL25" i="1"/>
  <c r="AX41" i="1"/>
  <c r="AL36" i="1"/>
  <c r="H36" i="1" s="1"/>
  <c r="AX21" i="1"/>
  <c r="AL18" i="1"/>
  <c r="H18" i="1" s="1"/>
  <c r="BC135" i="1"/>
  <c r="H134" i="1"/>
  <c r="BC133" i="1"/>
  <c r="H132" i="1"/>
  <c r="H131" i="1"/>
  <c r="BC130" i="1"/>
  <c r="H129" i="1"/>
  <c r="BC128" i="1"/>
  <c r="H127" i="1"/>
  <c r="H126" i="1"/>
  <c r="H125" i="1"/>
  <c r="BC124" i="1"/>
  <c r="BC123" i="1"/>
  <c r="H122" i="1"/>
  <c r="AR90" i="1"/>
  <c r="AS90" i="1" s="1"/>
  <c r="AV90" i="1" s="1"/>
  <c r="F90" i="1" s="1"/>
  <c r="AY90" i="1" s="1"/>
  <c r="I90" i="1"/>
  <c r="AR89" i="1"/>
  <c r="AS89" i="1" s="1"/>
  <c r="AV89" i="1" s="1"/>
  <c r="F89" i="1" s="1"/>
  <c r="AY89" i="1" s="1"/>
  <c r="I89" i="1"/>
  <c r="AR88" i="1"/>
  <c r="AS88" i="1" s="1"/>
  <c r="AV88" i="1" s="1"/>
  <c r="F88" i="1" s="1"/>
  <c r="AY88" i="1" s="1"/>
  <c r="AP134" i="1"/>
  <c r="J134" i="1" s="1"/>
  <c r="AQ134" i="1" s="1"/>
  <c r="AP132" i="1"/>
  <c r="J132" i="1" s="1"/>
  <c r="AQ132" i="1" s="1"/>
  <c r="AP131" i="1"/>
  <c r="J131" i="1" s="1"/>
  <c r="AQ131" i="1" s="1"/>
  <c r="AP129" i="1"/>
  <c r="J129" i="1" s="1"/>
  <c r="AQ129" i="1" s="1"/>
  <c r="AP127" i="1"/>
  <c r="J127" i="1" s="1"/>
  <c r="AQ127" i="1" s="1"/>
  <c r="AP126" i="1"/>
  <c r="J126" i="1" s="1"/>
  <c r="AQ126" i="1" s="1"/>
  <c r="AP125" i="1"/>
  <c r="J125" i="1" s="1"/>
  <c r="AQ125" i="1" s="1"/>
  <c r="AP122" i="1"/>
  <c r="J122" i="1" s="1"/>
  <c r="AQ122" i="1" s="1"/>
  <c r="BC121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99" i="1"/>
  <c r="BC98" i="1"/>
  <c r="BC97" i="1"/>
  <c r="BC96" i="1"/>
  <c r="BC95" i="1"/>
  <c r="BC94" i="1"/>
  <c r="BC93" i="1"/>
  <c r="BC92" i="1"/>
  <c r="BC91" i="1"/>
  <c r="E134" i="1"/>
  <c r="E132" i="1"/>
  <c r="E131" i="1"/>
  <c r="E129" i="1"/>
  <c r="E127" i="1"/>
  <c r="E126" i="1"/>
  <c r="E125" i="1"/>
  <c r="AL135" i="1"/>
  <c r="AP135" i="1" s="1"/>
  <c r="J135" i="1" s="1"/>
  <c r="AQ135" i="1" s="1"/>
  <c r="AL133" i="1"/>
  <c r="AL130" i="1"/>
  <c r="AL128" i="1"/>
  <c r="AL124" i="1"/>
  <c r="AL123" i="1"/>
  <c r="AL121" i="1"/>
  <c r="AL117" i="1"/>
  <c r="AP117" i="1" s="1"/>
  <c r="J117" i="1" s="1"/>
  <c r="AQ117" i="1" s="1"/>
  <c r="AL116" i="1"/>
  <c r="AL115" i="1"/>
  <c r="AP115" i="1" s="1"/>
  <c r="J115" i="1" s="1"/>
  <c r="AQ115" i="1" s="1"/>
  <c r="AL114" i="1"/>
  <c r="AL113" i="1"/>
  <c r="AP113" i="1" s="1"/>
  <c r="J113" i="1" s="1"/>
  <c r="AQ113" i="1" s="1"/>
  <c r="AL112" i="1"/>
  <c r="AL111" i="1"/>
  <c r="AP111" i="1" s="1"/>
  <c r="J111" i="1" s="1"/>
  <c r="AQ111" i="1" s="1"/>
  <c r="AL110" i="1"/>
  <c r="AL109" i="1"/>
  <c r="AP109" i="1" s="1"/>
  <c r="J109" i="1" s="1"/>
  <c r="AQ109" i="1" s="1"/>
  <c r="AL108" i="1"/>
  <c r="AL107" i="1"/>
  <c r="AP107" i="1" s="1"/>
  <c r="J107" i="1" s="1"/>
  <c r="AQ107" i="1" s="1"/>
  <c r="AL106" i="1"/>
  <c r="AL105" i="1"/>
  <c r="AP105" i="1" s="1"/>
  <c r="J105" i="1" s="1"/>
  <c r="AQ105" i="1" s="1"/>
  <c r="AL104" i="1"/>
  <c r="AL103" i="1"/>
  <c r="AP103" i="1" s="1"/>
  <c r="J103" i="1" s="1"/>
  <c r="AQ103" i="1" s="1"/>
  <c r="AL99" i="1"/>
  <c r="AL98" i="1"/>
  <c r="AP98" i="1" s="1"/>
  <c r="J98" i="1" s="1"/>
  <c r="AQ98" i="1" s="1"/>
  <c r="AL97" i="1"/>
  <c r="AL96" i="1"/>
  <c r="AP96" i="1" s="1"/>
  <c r="J96" i="1" s="1"/>
  <c r="AQ96" i="1" s="1"/>
  <c r="AL95" i="1"/>
  <c r="AL94" i="1"/>
  <c r="AP94" i="1" s="1"/>
  <c r="J94" i="1" s="1"/>
  <c r="AQ94" i="1" s="1"/>
  <c r="AL93" i="1"/>
  <c r="AL92" i="1"/>
  <c r="AP92" i="1" s="1"/>
  <c r="J92" i="1" s="1"/>
  <c r="AQ92" i="1" s="1"/>
  <c r="AL91" i="1"/>
  <c r="H90" i="1"/>
  <c r="E90" i="1"/>
  <c r="H89" i="1"/>
  <c r="E89" i="1"/>
  <c r="H88" i="1"/>
  <c r="E88" i="1"/>
  <c r="BE99" i="1" s="1"/>
  <c r="AR54" i="1"/>
  <c r="AS54" i="1" s="1"/>
  <c r="AV54" i="1" s="1"/>
  <c r="F54" i="1" s="1"/>
  <c r="AY54" i="1" s="1"/>
  <c r="I54" i="1"/>
  <c r="BC87" i="1"/>
  <c r="BC86" i="1"/>
  <c r="BC85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1" i="1"/>
  <c r="BC60" i="1"/>
  <c r="BC59" i="1"/>
  <c r="BC58" i="1"/>
  <c r="BC57" i="1"/>
  <c r="BC56" i="1"/>
  <c r="AL87" i="1"/>
  <c r="AL86" i="1"/>
  <c r="AL85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1" i="1"/>
  <c r="AL60" i="1"/>
  <c r="AL59" i="1"/>
  <c r="AL58" i="1"/>
  <c r="AL57" i="1"/>
  <c r="AL56" i="1"/>
  <c r="H55" i="1"/>
  <c r="E55" i="1"/>
  <c r="H54" i="1"/>
  <c r="BB54" i="1"/>
  <c r="E54" i="1"/>
  <c r="BE61" i="1" s="1"/>
  <c r="AR53" i="1"/>
  <c r="AS53" i="1" s="1"/>
  <c r="AV53" i="1" s="1"/>
  <c r="F53" i="1" s="1"/>
  <c r="AY53" i="1" s="1"/>
  <c r="G53" i="1" s="1"/>
  <c r="I53" i="1"/>
  <c r="AR51" i="1"/>
  <c r="AS51" i="1" s="1"/>
  <c r="AV51" i="1" s="1"/>
  <c r="F51" i="1" s="1"/>
  <c r="AY51" i="1" s="1"/>
  <c r="G51" i="1" s="1"/>
  <c r="I51" i="1"/>
  <c r="AR49" i="1"/>
  <c r="AS49" i="1" s="1"/>
  <c r="AV49" i="1" s="1"/>
  <c r="F49" i="1" s="1"/>
  <c r="AY49" i="1" s="1"/>
  <c r="G49" i="1" s="1"/>
  <c r="I49" i="1"/>
  <c r="AR47" i="1"/>
  <c r="AS47" i="1" s="1"/>
  <c r="AV47" i="1" s="1"/>
  <c r="F47" i="1" s="1"/>
  <c r="AY47" i="1" s="1"/>
  <c r="G47" i="1" s="1"/>
  <c r="I47" i="1"/>
  <c r="I43" i="1"/>
  <c r="AR43" i="1"/>
  <c r="AS43" i="1" s="1"/>
  <c r="AV43" i="1" s="1"/>
  <c r="F43" i="1" s="1"/>
  <c r="AY43" i="1" s="1"/>
  <c r="G43" i="1" s="1"/>
  <c r="BB43" i="1"/>
  <c r="BD43" i="1" s="1"/>
  <c r="I41" i="1"/>
  <c r="AR41" i="1"/>
  <c r="AS41" i="1" s="1"/>
  <c r="AV41" i="1" s="1"/>
  <c r="F41" i="1" s="1"/>
  <c r="AY41" i="1" s="1"/>
  <c r="G41" i="1" s="1"/>
  <c r="I39" i="1"/>
  <c r="AR39" i="1"/>
  <c r="AS39" i="1" s="1"/>
  <c r="AV39" i="1" s="1"/>
  <c r="F39" i="1" s="1"/>
  <c r="AY39" i="1" s="1"/>
  <c r="G39" i="1" s="1"/>
  <c r="I37" i="1"/>
  <c r="AR37" i="1"/>
  <c r="AS37" i="1" s="1"/>
  <c r="AV37" i="1" s="1"/>
  <c r="F37" i="1" s="1"/>
  <c r="AY37" i="1" s="1"/>
  <c r="G37" i="1" s="1"/>
  <c r="I35" i="1"/>
  <c r="AR35" i="1"/>
  <c r="AS35" i="1" s="1"/>
  <c r="AV35" i="1" s="1"/>
  <c r="F35" i="1" s="1"/>
  <c r="AY35" i="1" s="1"/>
  <c r="G35" i="1" s="1"/>
  <c r="I31" i="1"/>
  <c r="AR31" i="1"/>
  <c r="AS31" i="1" s="1"/>
  <c r="AV31" i="1" s="1"/>
  <c r="F31" i="1" s="1"/>
  <c r="AY31" i="1" s="1"/>
  <c r="G31" i="1" s="1"/>
  <c r="I19" i="1"/>
  <c r="AR19" i="1"/>
  <c r="AS19" i="1" s="1"/>
  <c r="AV19" i="1" s="1"/>
  <c r="F19" i="1" s="1"/>
  <c r="AY19" i="1" s="1"/>
  <c r="G19" i="1" s="1"/>
  <c r="I15" i="1"/>
  <c r="AR15" i="1"/>
  <c r="AS15" i="1" s="1"/>
  <c r="AV15" i="1" s="1"/>
  <c r="F15" i="1" s="1"/>
  <c r="AY15" i="1" s="1"/>
  <c r="G15" i="1" s="1"/>
  <c r="BC52" i="1"/>
  <c r="BC51" i="1"/>
  <c r="BC50" i="1"/>
  <c r="BC49" i="1"/>
  <c r="BC48" i="1"/>
  <c r="BC47" i="1"/>
  <c r="BC44" i="1"/>
  <c r="I38" i="1"/>
  <c r="AR38" i="1"/>
  <c r="AS38" i="1" s="1"/>
  <c r="AV38" i="1" s="1"/>
  <c r="F38" i="1" s="1"/>
  <c r="AY38" i="1" s="1"/>
  <c r="G38" i="1" s="1"/>
  <c r="BB38" i="1"/>
  <c r="I34" i="1"/>
  <c r="AR34" i="1"/>
  <c r="AS34" i="1" s="1"/>
  <c r="AV34" i="1" s="1"/>
  <c r="F34" i="1" s="1"/>
  <c r="AY34" i="1" s="1"/>
  <c r="G34" i="1" s="1"/>
  <c r="BB34" i="1"/>
  <c r="I30" i="1"/>
  <c r="AR30" i="1"/>
  <c r="AS30" i="1" s="1"/>
  <c r="AV30" i="1" s="1"/>
  <c r="F30" i="1" s="1"/>
  <c r="AY30" i="1" s="1"/>
  <c r="G30" i="1" s="1"/>
  <c r="I26" i="1"/>
  <c r="AR26" i="1"/>
  <c r="AS26" i="1" s="1"/>
  <c r="AV26" i="1" s="1"/>
  <c r="F26" i="1" s="1"/>
  <c r="AY26" i="1" s="1"/>
  <c r="G26" i="1" s="1"/>
  <c r="I24" i="1"/>
  <c r="AR24" i="1"/>
  <c r="AS24" i="1" s="1"/>
  <c r="AV24" i="1" s="1"/>
  <c r="F24" i="1" s="1"/>
  <c r="AY24" i="1" s="1"/>
  <c r="G24" i="1" s="1"/>
  <c r="BB41" i="1"/>
  <c r="BC41" i="1"/>
  <c r="BB39" i="1"/>
  <c r="BC39" i="1"/>
  <c r="BD38" i="1"/>
  <c r="BB37" i="1"/>
  <c r="BC37" i="1"/>
  <c r="BB35" i="1"/>
  <c r="BC35" i="1"/>
  <c r="BC33" i="1"/>
  <c r="BC31" i="1"/>
  <c r="BC27" i="1"/>
  <c r="BC25" i="1"/>
  <c r="H24" i="1"/>
  <c r="BB23" i="1"/>
  <c r="BD23" i="1" s="1"/>
  <c r="AY20" i="1"/>
  <c r="G20" i="1" s="1"/>
  <c r="BB20" i="1"/>
  <c r="BC20" i="1"/>
  <c r="BD20" i="1"/>
  <c r="I17" i="1"/>
  <c r="AR17" i="1"/>
  <c r="AS17" i="1" s="1"/>
  <c r="AV17" i="1" s="1"/>
  <c r="F17" i="1" s="1"/>
  <c r="AY17" i="1" s="1"/>
  <c r="G17" i="1" s="1"/>
  <c r="H15" i="1"/>
  <c r="BA23" i="1"/>
  <c r="AZ23" i="1"/>
  <c r="BC23" i="1"/>
  <c r="I21" i="1"/>
  <c r="AR21" i="1"/>
  <c r="AS21" i="1" s="1"/>
  <c r="AV21" i="1" s="1"/>
  <c r="F21" i="1" s="1"/>
  <c r="AY21" i="1" s="1"/>
  <c r="G21" i="1" s="1"/>
  <c r="H19" i="1"/>
  <c r="BC16" i="1"/>
  <c r="I14" i="1"/>
  <c r="AR14" i="1"/>
  <c r="AS14" i="1" s="1"/>
  <c r="AV14" i="1" s="1"/>
  <c r="F14" i="1" s="1"/>
  <c r="I13" i="1"/>
  <c r="BC24" i="1"/>
  <c r="H21" i="1"/>
  <c r="BB21" i="1"/>
  <c r="BD21" i="1" s="1"/>
  <c r="BC18" i="1"/>
  <c r="H17" i="1"/>
  <c r="BC14" i="1"/>
  <c r="H13" i="1"/>
  <c r="BC21" i="1"/>
  <c r="BC19" i="1"/>
  <c r="BC17" i="1"/>
  <c r="BC15" i="1"/>
  <c r="BC13" i="1"/>
  <c r="BB88" i="1" l="1"/>
  <c r="BB15" i="1"/>
  <c r="G54" i="1"/>
  <c r="I55" i="1"/>
  <c r="BD35" i="1"/>
  <c r="AR55" i="1"/>
  <c r="AS55" i="1" s="1"/>
  <c r="AV55" i="1" s="1"/>
  <c r="F55" i="1" s="1"/>
  <c r="AY55" i="1" s="1"/>
  <c r="G55" i="1" s="1"/>
  <c r="H40" i="1"/>
  <c r="AP40" i="1"/>
  <c r="J40" i="1" s="1"/>
  <c r="AQ40" i="1" s="1"/>
  <c r="AR13" i="1"/>
  <c r="AS13" i="1" s="1"/>
  <c r="AV13" i="1" s="1"/>
  <c r="F13" i="1" s="1"/>
  <c r="AY13" i="1" s="1"/>
  <c r="G13" i="1" s="1"/>
  <c r="BA13" i="1" s="1"/>
  <c r="AP42" i="1"/>
  <c r="J42" i="1" s="1"/>
  <c r="AQ42" i="1" s="1"/>
  <c r="H42" i="1"/>
  <c r="AP18" i="1"/>
  <c r="J18" i="1" s="1"/>
  <c r="AQ18" i="1" s="1"/>
  <c r="H33" i="1"/>
  <c r="AP33" i="1"/>
  <c r="J33" i="1" s="1"/>
  <c r="AQ33" i="1" s="1"/>
  <c r="BB89" i="1"/>
  <c r="BB30" i="1"/>
  <c r="BD30" i="1" s="1"/>
  <c r="H44" i="1"/>
  <c r="AP44" i="1"/>
  <c r="J44" i="1" s="1"/>
  <c r="AQ44" i="1" s="1"/>
  <c r="BE135" i="1"/>
  <c r="H48" i="1"/>
  <c r="AP48" i="1"/>
  <c r="J48" i="1" s="1"/>
  <c r="AQ48" i="1" s="1"/>
  <c r="AP32" i="1"/>
  <c r="J32" i="1" s="1"/>
  <c r="AQ32" i="1" s="1"/>
  <c r="BB90" i="1"/>
  <c r="BB24" i="1"/>
  <c r="BB17" i="1"/>
  <c r="BD17" i="1" s="1"/>
  <c r="H50" i="1"/>
  <c r="AP50" i="1"/>
  <c r="J50" i="1" s="1"/>
  <c r="AQ50" i="1" s="1"/>
  <c r="AP27" i="1"/>
  <c r="J27" i="1" s="1"/>
  <c r="AQ27" i="1" s="1"/>
  <c r="AP25" i="1"/>
  <c r="J25" i="1" s="1"/>
  <c r="AQ25" i="1" s="1"/>
  <c r="H25" i="1"/>
  <c r="I16" i="1"/>
  <c r="AR16" i="1"/>
  <c r="AS16" i="1" s="1"/>
  <c r="AV16" i="1" s="1"/>
  <c r="F16" i="1" s="1"/>
  <c r="H22" i="1"/>
  <c r="AP22" i="1"/>
  <c r="J22" i="1" s="1"/>
  <c r="AQ22" i="1" s="1"/>
  <c r="BB31" i="1"/>
  <c r="BD31" i="1" s="1"/>
  <c r="H52" i="1"/>
  <c r="AP52" i="1"/>
  <c r="J52" i="1" s="1"/>
  <c r="AQ52" i="1" s="1"/>
  <c r="BD39" i="1"/>
  <c r="BB19" i="1"/>
  <c r="AP36" i="1"/>
  <c r="J36" i="1" s="1"/>
  <c r="AQ36" i="1" s="1"/>
  <c r="I94" i="1"/>
  <c r="AR94" i="1"/>
  <c r="AS94" i="1" s="1"/>
  <c r="AV94" i="1" s="1"/>
  <c r="F94" i="1" s="1"/>
  <c r="AY94" i="1" s="1"/>
  <c r="G94" i="1" s="1"/>
  <c r="I96" i="1"/>
  <c r="AR96" i="1"/>
  <c r="AS96" i="1" s="1"/>
  <c r="AV96" i="1" s="1"/>
  <c r="F96" i="1" s="1"/>
  <c r="AY96" i="1" s="1"/>
  <c r="G96" i="1" s="1"/>
  <c r="I98" i="1"/>
  <c r="AR98" i="1"/>
  <c r="AS98" i="1" s="1"/>
  <c r="AV98" i="1" s="1"/>
  <c r="F98" i="1" s="1"/>
  <c r="AY98" i="1" s="1"/>
  <c r="G98" i="1" s="1"/>
  <c r="I103" i="1"/>
  <c r="AR103" i="1"/>
  <c r="AS103" i="1" s="1"/>
  <c r="AV103" i="1" s="1"/>
  <c r="F103" i="1" s="1"/>
  <c r="AY103" i="1" s="1"/>
  <c r="G103" i="1" s="1"/>
  <c r="I105" i="1"/>
  <c r="AR105" i="1"/>
  <c r="AS105" i="1" s="1"/>
  <c r="AV105" i="1" s="1"/>
  <c r="F105" i="1" s="1"/>
  <c r="AY105" i="1" s="1"/>
  <c r="G105" i="1" s="1"/>
  <c r="I107" i="1"/>
  <c r="AR107" i="1"/>
  <c r="AS107" i="1" s="1"/>
  <c r="AV107" i="1" s="1"/>
  <c r="F107" i="1" s="1"/>
  <c r="AY107" i="1" s="1"/>
  <c r="G107" i="1" s="1"/>
  <c r="I109" i="1"/>
  <c r="AR109" i="1"/>
  <c r="AS109" i="1" s="1"/>
  <c r="AV109" i="1" s="1"/>
  <c r="F109" i="1" s="1"/>
  <c r="AY109" i="1" s="1"/>
  <c r="G109" i="1" s="1"/>
  <c r="I111" i="1"/>
  <c r="AR111" i="1"/>
  <c r="AS111" i="1" s="1"/>
  <c r="AV111" i="1" s="1"/>
  <c r="F111" i="1" s="1"/>
  <c r="AY111" i="1" s="1"/>
  <c r="G111" i="1" s="1"/>
  <c r="I113" i="1"/>
  <c r="AR113" i="1"/>
  <c r="AS113" i="1" s="1"/>
  <c r="AV113" i="1" s="1"/>
  <c r="F113" i="1" s="1"/>
  <c r="AY113" i="1" s="1"/>
  <c r="G113" i="1" s="1"/>
  <c r="I115" i="1"/>
  <c r="AR115" i="1"/>
  <c r="AS115" i="1" s="1"/>
  <c r="AV115" i="1" s="1"/>
  <c r="F115" i="1" s="1"/>
  <c r="AY115" i="1" s="1"/>
  <c r="G115" i="1" s="1"/>
  <c r="I117" i="1"/>
  <c r="AR117" i="1"/>
  <c r="AS117" i="1" s="1"/>
  <c r="AV117" i="1" s="1"/>
  <c r="F117" i="1" s="1"/>
  <c r="AY117" i="1" s="1"/>
  <c r="G117" i="1" s="1"/>
  <c r="I92" i="1"/>
  <c r="AR92" i="1"/>
  <c r="AS92" i="1" s="1"/>
  <c r="AV92" i="1" s="1"/>
  <c r="F92" i="1" s="1"/>
  <c r="AY92" i="1" s="1"/>
  <c r="G92" i="1" s="1"/>
  <c r="AR135" i="1"/>
  <c r="AS135" i="1" s="1"/>
  <c r="AV135" i="1" s="1"/>
  <c r="F135" i="1" s="1"/>
  <c r="AY135" i="1" s="1"/>
  <c r="G135" i="1" s="1"/>
  <c r="I135" i="1"/>
  <c r="BD15" i="1"/>
  <c r="BA26" i="1"/>
  <c r="AZ26" i="1"/>
  <c r="BA15" i="1"/>
  <c r="AZ15" i="1"/>
  <c r="BA19" i="1"/>
  <c r="AZ19" i="1"/>
  <c r="BA31" i="1"/>
  <c r="AZ31" i="1"/>
  <c r="BA35" i="1"/>
  <c r="AZ35" i="1"/>
  <c r="BA37" i="1"/>
  <c r="AZ37" i="1"/>
  <c r="BA39" i="1"/>
  <c r="AZ39" i="1"/>
  <c r="BA41" i="1"/>
  <c r="AZ41" i="1"/>
  <c r="AZ47" i="1"/>
  <c r="BA47" i="1"/>
  <c r="AZ49" i="1"/>
  <c r="BA49" i="1"/>
  <c r="AZ51" i="1"/>
  <c r="BA51" i="1"/>
  <c r="AZ53" i="1"/>
  <c r="BA53" i="1"/>
  <c r="BC55" i="1"/>
  <c r="H57" i="1"/>
  <c r="H59" i="1"/>
  <c r="H61" i="1"/>
  <c r="H65" i="1"/>
  <c r="H67" i="1"/>
  <c r="H69" i="1"/>
  <c r="H71" i="1"/>
  <c r="H73" i="1"/>
  <c r="H75" i="1"/>
  <c r="H77" i="1"/>
  <c r="H85" i="1"/>
  <c r="H87" i="1"/>
  <c r="AZ54" i="1"/>
  <c r="BA54" i="1"/>
  <c r="AP57" i="1"/>
  <c r="J57" i="1" s="1"/>
  <c r="AQ57" i="1" s="1"/>
  <c r="AP59" i="1"/>
  <c r="J59" i="1" s="1"/>
  <c r="AQ59" i="1" s="1"/>
  <c r="AP61" i="1"/>
  <c r="J61" i="1" s="1"/>
  <c r="AQ61" i="1" s="1"/>
  <c r="AP65" i="1"/>
  <c r="J65" i="1" s="1"/>
  <c r="AQ65" i="1" s="1"/>
  <c r="AP67" i="1"/>
  <c r="J67" i="1" s="1"/>
  <c r="AQ67" i="1" s="1"/>
  <c r="AP69" i="1"/>
  <c r="J69" i="1" s="1"/>
  <c r="AQ69" i="1" s="1"/>
  <c r="AP71" i="1"/>
  <c r="J71" i="1" s="1"/>
  <c r="AQ71" i="1" s="1"/>
  <c r="AP73" i="1"/>
  <c r="J73" i="1" s="1"/>
  <c r="AQ73" i="1" s="1"/>
  <c r="AP75" i="1"/>
  <c r="J75" i="1" s="1"/>
  <c r="AQ75" i="1" s="1"/>
  <c r="AP77" i="1"/>
  <c r="J77" i="1" s="1"/>
  <c r="AQ77" i="1" s="1"/>
  <c r="AP85" i="1"/>
  <c r="J85" i="1" s="1"/>
  <c r="AQ85" i="1" s="1"/>
  <c r="AP87" i="1"/>
  <c r="J87" i="1" s="1"/>
  <c r="AQ87" i="1" s="1"/>
  <c r="BC89" i="1"/>
  <c r="BD89" i="1" s="1"/>
  <c r="H91" i="1"/>
  <c r="H93" i="1"/>
  <c r="H95" i="1"/>
  <c r="H97" i="1"/>
  <c r="H99" i="1"/>
  <c r="H104" i="1"/>
  <c r="H106" i="1"/>
  <c r="H108" i="1"/>
  <c r="H110" i="1"/>
  <c r="H112" i="1"/>
  <c r="H114" i="1"/>
  <c r="H116" i="1"/>
  <c r="H121" i="1"/>
  <c r="H123" i="1"/>
  <c r="H128" i="1"/>
  <c r="H133" i="1"/>
  <c r="BC125" i="1"/>
  <c r="BC127" i="1"/>
  <c r="BC131" i="1"/>
  <c r="BC134" i="1"/>
  <c r="AP123" i="1"/>
  <c r="J123" i="1" s="1"/>
  <c r="AQ123" i="1" s="1"/>
  <c r="I125" i="1"/>
  <c r="AR125" i="1"/>
  <c r="AS125" i="1" s="1"/>
  <c r="AV125" i="1" s="1"/>
  <c r="F125" i="1" s="1"/>
  <c r="AY125" i="1" s="1"/>
  <c r="G125" i="1" s="1"/>
  <c r="I127" i="1"/>
  <c r="AR127" i="1"/>
  <c r="AS127" i="1" s="1"/>
  <c r="AV127" i="1" s="1"/>
  <c r="F127" i="1" s="1"/>
  <c r="AY127" i="1" s="1"/>
  <c r="G127" i="1" s="1"/>
  <c r="I129" i="1"/>
  <c r="AR129" i="1"/>
  <c r="AS129" i="1" s="1"/>
  <c r="AV129" i="1" s="1"/>
  <c r="F129" i="1" s="1"/>
  <c r="AY129" i="1" s="1"/>
  <c r="G129" i="1" s="1"/>
  <c r="AR131" i="1"/>
  <c r="AS131" i="1" s="1"/>
  <c r="AV131" i="1" s="1"/>
  <c r="F131" i="1" s="1"/>
  <c r="AY131" i="1" s="1"/>
  <c r="G131" i="1" s="1"/>
  <c r="I131" i="1"/>
  <c r="AP133" i="1"/>
  <c r="J133" i="1" s="1"/>
  <c r="AQ133" i="1" s="1"/>
  <c r="G88" i="1"/>
  <c r="G89" i="1"/>
  <c r="G90" i="1"/>
  <c r="BB125" i="1"/>
  <c r="BB127" i="1"/>
  <c r="BB129" i="1"/>
  <c r="BA17" i="1"/>
  <c r="AZ17" i="1"/>
  <c r="AY14" i="1"/>
  <c r="G14" i="1" s="1"/>
  <c r="BB14" i="1"/>
  <c r="BD14" i="1" s="1"/>
  <c r="BD19" i="1"/>
  <c r="BA21" i="1"/>
  <c r="AZ21" i="1"/>
  <c r="BA20" i="1"/>
  <c r="AZ20" i="1"/>
  <c r="BD24" i="1"/>
  <c r="BD37" i="1"/>
  <c r="BD41" i="1"/>
  <c r="BA24" i="1"/>
  <c r="AZ24" i="1"/>
  <c r="BB26" i="1"/>
  <c r="BD26" i="1" s="1"/>
  <c r="BA30" i="1"/>
  <c r="AZ30" i="1"/>
  <c r="BA34" i="1"/>
  <c r="AZ34" i="1"/>
  <c r="BA38" i="1"/>
  <c r="AZ38" i="1"/>
  <c r="AZ43" i="1"/>
  <c r="BA43" i="1"/>
  <c r="BB47" i="1"/>
  <c r="BD47" i="1" s="1"/>
  <c r="BB49" i="1"/>
  <c r="BD49" i="1" s="1"/>
  <c r="BB51" i="1"/>
  <c r="BD51" i="1" s="1"/>
  <c r="BB53" i="1"/>
  <c r="BD53" i="1" s="1"/>
  <c r="BC54" i="1"/>
  <c r="BD54" i="1" s="1"/>
  <c r="H56" i="1"/>
  <c r="H58" i="1"/>
  <c r="H60" i="1"/>
  <c r="H64" i="1"/>
  <c r="H66" i="1"/>
  <c r="H68" i="1"/>
  <c r="H70" i="1"/>
  <c r="H72" i="1"/>
  <c r="H74" i="1"/>
  <c r="H76" i="1"/>
  <c r="H78" i="1"/>
  <c r="H86" i="1"/>
  <c r="AP56" i="1"/>
  <c r="J56" i="1" s="1"/>
  <c r="AQ56" i="1" s="1"/>
  <c r="AP58" i="1"/>
  <c r="J58" i="1" s="1"/>
  <c r="AQ58" i="1" s="1"/>
  <c r="AP60" i="1"/>
  <c r="J60" i="1" s="1"/>
  <c r="AQ60" i="1" s="1"/>
  <c r="AP64" i="1"/>
  <c r="J64" i="1" s="1"/>
  <c r="AQ64" i="1" s="1"/>
  <c r="AP66" i="1"/>
  <c r="J66" i="1" s="1"/>
  <c r="AQ66" i="1" s="1"/>
  <c r="AP68" i="1"/>
  <c r="J68" i="1" s="1"/>
  <c r="AQ68" i="1" s="1"/>
  <c r="AP70" i="1"/>
  <c r="J70" i="1" s="1"/>
  <c r="AQ70" i="1" s="1"/>
  <c r="AP72" i="1"/>
  <c r="J72" i="1" s="1"/>
  <c r="AQ72" i="1" s="1"/>
  <c r="AP74" i="1"/>
  <c r="J74" i="1" s="1"/>
  <c r="AQ74" i="1" s="1"/>
  <c r="AP76" i="1"/>
  <c r="J76" i="1" s="1"/>
  <c r="AQ76" i="1" s="1"/>
  <c r="AP78" i="1"/>
  <c r="J78" i="1" s="1"/>
  <c r="AQ78" i="1" s="1"/>
  <c r="AP86" i="1"/>
  <c r="J86" i="1" s="1"/>
  <c r="AQ86" i="1" s="1"/>
  <c r="BC88" i="1"/>
  <c r="BD88" i="1" s="1"/>
  <c r="BC90" i="1"/>
  <c r="BD90" i="1" s="1"/>
  <c r="H92" i="1"/>
  <c r="BB92" i="1"/>
  <c r="BD92" i="1" s="1"/>
  <c r="H94" i="1"/>
  <c r="BB94" i="1"/>
  <c r="BD94" i="1" s="1"/>
  <c r="H96" i="1"/>
  <c r="BB96" i="1"/>
  <c r="BD96" i="1" s="1"/>
  <c r="H98" i="1"/>
  <c r="H103" i="1"/>
  <c r="H105" i="1"/>
  <c r="H107" i="1"/>
  <c r="H109" i="1"/>
  <c r="BB109" i="1"/>
  <c r="BD109" i="1" s="1"/>
  <c r="H111" i="1"/>
  <c r="BB111" i="1"/>
  <c r="BD111" i="1" s="1"/>
  <c r="H113" i="1"/>
  <c r="BB113" i="1"/>
  <c r="BD113" i="1" s="1"/>
  <c r="H115" i="1"/>
  <c r="BB115" i="1"/>
  <c r="BD115" i="1" s="1"/>
  <c r="H117" i="1"/>
  <c r="BB117" i="1"/>
  <c r="BD117" i="1" s="1"/>
  <c r="H124" i="1"/>
  <c r="H130" i="1"/>
  <c r="H135" i="1"/>
  <c r="BC126" i="1"/>
  <c r="BC129" i="1"/>
  <c r="BC132" i="1"/>
  <c r="I122" i="1"/>
  <c r="AR122" i="1"/>
  <c r="AS122" i="1" s="1"/>
  <c r="AV122" i="1" s="1"/>
  <c r="F122" i="1" s="1"/>
  <c r="AY122" i="1" s="1"/>
  <c r="G122" i="1" s="1"/>
  <c r="AP124" i="1"/>
  <c r="J124" i="1" s="1"/>
  <c r="AQ124" i="1" s="1"/>
  <c r="I126" i="1"/>
  <c r="AR126" i="1"/>
  <c r="AS126" i="1" s="1"/>
  <c r="AV126" i="1" s="1"/>
  <c r="F126" i="1" s="1"/>
  <c r="AY126" i="1" s="1"/>
  <c r="G126" i="1" s="1"/>
  <c r="AP128" i="1"/>
  <c r="J128" i="1" s="1"/>
  <c r="AQ128" i="1" s="1"/>
  <c r="AP130" i="1"/>
  <c r="J130" i="1" s="1"/>
  <c r="AQ130" i="1" s="1"/>
  <c r="I132" i="1"/>
  <c r="AR132" i="1"/>
  <c r="AS132" i="1" s="1"/>
  <c r="AV132" i="1" s="1"/>
  <c r="F132" i="1" s="1"/>
  <c r="AY132" i="1" s="1"/>
  <c r="G132" i="1" s="1"/>
  <c r="I134" i="1"/>
  <c r="AR134" i="1"/>
  <c r="AS134" i="1" s="1"/>
  <c r="AV134" i="1" s="1"/>
  <c r="F134" i="1" s="1"/>
  <c r="AY134" i="1" s="1"/>
  <c r="G134" i="1" s="1"/>
  <c r="AP91" i="1"/>
  <c r="J91" i="1" s="1"/>
  <c r="AQ91" i="1" s="1"/>
  <c r="AP93" i="1"/>
  <c r="J93" i="1" s="1"/>
  <c r="AQ93" i="1" s="1"/>
  <c r="AP95" i="1"/>
  <c r="J95" i="1" s="1"/>
  <c r="AQ95" i="1" s="1"/>
  <c r="AP97" i="1"/>
  <c r="J97" i="1" s="1"/>
  <c r="AQ97" i="1" s="1"/>
  <c r="AP99" i="1"/>
  <c r="J99" i="1" s="1"/>
  <c r="AQ99" i="1" s="1"/>
  <c r="AP104" i="1"/>
  <c r="J104" i="1" s="1"/>
  <c r="AQ104" i="1" s="1"/>
  <c r="AP106" i="1"/>
  <c r="J106" i="1" s="1"/>
  <c r="AQ106" i="1" s="1"/>
  <c r="AP108" i="1"/>
  <c r="J108" i="1" s="1"/>
  <c r="AQ108" i="1" s="1"/>
  <c r="AP110" i="1"/>
  <c r="J110" i="1" s="1"/>
  <c r="AQ110" i="1" s="1"/>
  <c r="AP112" i="1"/>
  <c r="J112" i="1" s="1"/>
  <c r="AQ112" i="1" s="1"/>
  <c r="AP114" i="1"/>
  <c r="J114" i="1" s="1"/>
  <c r="AQ114" i="1" s="1"/>
  <c r="AP116" i="1"/>
  <c r="J116" i="1" s="1"/>
  <c r="AQ116" i="1" s="1"/>
  <c r="AP121" i="1"/>
  <c r="J121" i="1" s="1"/>
  <c r="AQ121" i="1" s="1"/>
  <c r="AR33" i="1" l="1"/>
  <c r="AS33" i="1" s="1"/>
  <c r="AV33" i="1" s="1"/>
  <c r="F33" i="1" s="1"/>
  <c r="AY33" i="1" s="1"/>
  <c r="G33" i="1" s="1"/>
  <c r="I33" i="1"/>
  <c r="AR42" i="1"/>
  <c r="AS42" i="1" s="1"/>
  <c r="AV42" i="1" s="1"/>
  <c r="F42" i="1" s="1"/>
  <c r="AY42" i="1" s="1"/>
  <c r="G42" i="1" s="1"/>
  <c r="I42" i="1"/>
  <c r="BD129" i="1"/>
  <c r="BB103" i="1"/>
  <c r="BD103" i="1" s="1"/>
  <c r="AZ13" i="1"/>
  <c r="AR52" i="1"/>
  <c r="AS52" i="1" s="1"/>
  <c r="AV52" i="1" s="1"/>
  <c r="F52" i="1" s="1"/>
  <c r="AY52" i="1" s="1"/>
  <c r="G52" i="1" s="1"/>
  <c r="BB52" i="1"/>
  <c r="BD52" i="1" s="1"/>
  <c r="I52" i="1"/>
  <c r="BB135" i="1"/>
  <c r="BD135" i="1" s="1"/>
  <c r="BB98" i="1"/>
  <c r="BD98" i="1" s="1"/>
  <c r="AR22" i="1"/>
  <c r="AS22" i="1" s="1"/>
  <c r="AV22" i="1" s="1"/>
  <c r="F22" i="1" s="1"/>
  <c r="I22" i="1"/>
  <c r="AY16" i="1"/>
  <c r="G16" i="1" s="1"/>
  <c r="BB16" i="1"/>
  <c r="BD16" i="1" s="1"/>
  <c r="BB33" i="1"/>
  <c r="BD33" i="1" s="1"/>
  <c r="I40" i="1"/>
  <c r="AR40" i="1"/>
  <c r="AS40" i="1" s="1"/>
  <c r="AV40" i="1" s="1"/>
  <c r="F40" i="1" s="1"/>
  <c r="AY40" i="1" s="1"/>
  <c r="G40" i="1" s="1"/>
  <c r="BD127" i="1"/>
  <c r="BD125" i="1"/>
  <c r="I32" i="1"/>
  <c r="AR32" i="1"/>
  <c r="AS32" i="1" s="1"/>
  <c r="AV32" i="1" s="1"/>
  <c r="F32" i="1" s="1"/>
  <c r="I18" i="1"/>
  <c r="AR18" i="1"/>
  <c r="AS18" i="1" s="1"/>
  <c r="AV18" i="1" s="1"/>
  <c r="F18" i="1" s="1"/>
  <c r="AY18" i="1" s="1"/>
  <c r="G18" i="1" s="1"/>
  <c r="I25" i="1"/>
  <c r="AR25" i="1"/>
  <c r="AS25" i="1" s="1"/>
  <c r="AV25" i="1" s="1"/>
  <c r="F25" i="1" s="1"/>
  <c r="AY25" i="1" s="1"/>
  <c r="G25" i="1" s="1"/>
  <c r="BA25" i="1" s="1"/>
  <c r="BB107" i="1"/>
  <c r="BD107" i="1" s="1"/>
  <c r="AR48" i="1"/>
  <c r="AS48" i="1" s="1"/>
  <c r="AV48" i="1" s="1"/>
  <c r="F48" i="1" s="1"/>
  <c r="AY48" i="1" s="1"/>
  <c r="G48" i="1" s="1"/>
  <c r="BB48" i="1"/>
  <c r="BD48" i="1" s="1"/>
  <c r="I48" i="1"/>
  <c r="AR36" i="1"/>
  <c r="AS36" i="1" s="1"/>
  <c r="AV36" i="1" s="1"/>
  <c r="F36" i="1" s="1"/>
  <c r="I36" i="1"/>
  <c r="I27" i="1"/>
  <c r="AR27" i="1"/>
  <c r="AS27" i="1" s="1"/>
  <c r="AV27" i="1" s="1"/>
  <c r="F27" i="1" s="1"/>
  <c r="BB105" i="1"/>
  <c r="BD105" i="1" s="1"/>
  <c r="BB13" i="1"/>
  <c r="BD13" i="1" s="1"/>
  <c r="BB18" i="1"/>
  <c r="BD18" i="1" s="1"/>
  <c r="AR50" i="1"/>
  <c r="AS50" i="1" s="1"/>
  <c r="AV50" i="1" s="1"/>
  <c r="F50" i="1" s="1"/>
  <c r="AY50" i="1" s="1"/>
  <c r="G50" i="1" s="1"/>
  <c r="BB50" i="1"/>
  <c r="BD50" i="1" s="1"/>
  <c r="I50" i="1"/>
  <c r="AR44" i="1"/>
  <c r="AS44" i="1" s="1"/>
  <c r="AV44" i="1" s="1"/>
  <c r="F44" i="1" s="1"/>
  <c r="AY44" i="1" s="1"/>
  <c r="G44" i="1" s="1"/>
  <c r="I44" i="1"/>
  <c r="BB55" i="1"/>
  <c r="BD55" i="1" s="1"/>
  <c r="I86" i="1"/>
  <c r="AR86" i="1"/>
  <c r="AS86" i="1" s="1"/>
  <c r="AV86" i="1" s="1"/>
  <c r="F86" i="1" s="1"/>
  <c r="AY86" i="1" s="1"/>
  <c r="G86" i="1" s="1"/>
  <c r="I76" i="1"/>
  <c r="AR76" i="1"/>
  <c r="AS76" i="1" s="1"/>
  <c r="AV76" i="1" s="1"/>
  <c r="F76" i="1" s="1"/>
  <c r="AY76" i="1" s="1"/>
  <c r="G76" i="1" s="1"/>
  <c r="I72" i="1"/>
  <c r="AR72" i="1"/>
  <c r="AS72" i="1" s="1"/>
  <c r="AV72" i="1" s="1"/>
  <c r="F72" i="1" s="1"/>
  <c r="AY72" i="1" s="1"/>
  <c r="G72" i="1" s="1"/>
  <c r="I68" i="1"/>
  <c r="AR68" i="1"/>
  <c r="AS68" i="1" s="1"/>
  <c r="AV68" i="1" s="1"/>
  <c r="F68" i="1" s="1"/>
  <c r="AY68" i="1" s="1"/>
  <c r="G68" i="1" s="1"/>
  <c r="I64" i="1"/>
  <c r="AR64" i="1"/>
  <c r="AS64" i="1" s="1"/>
  <c r="AV64" i="1" s="1"/>
  <c r="F64" i="1" s="1"/>
  <c r="AY64" i="1" s="1"/>
  <c r="G64" i="1" s="1"/>
  <c r="I58" i="1"/>
  <c r="AR58" i="1"/>
  <c r="AS58" i="1" s="1"/>
  <c r="AV58" i="1" s="1"/>
  <c r="F58" i="1" s="1"/>
  <c r="AY58" i="1" s="1"/>
  <c r="G58" i="1" s="1"/>
  <c r="BA14" i="1"/>
  <c r="AZ14" i="1"/>
  <c r="AZ89" i="1"/>
  <c r="BA89" i="1"/>
  <c r="AR133" i="1"/>
  <c r="AS133" i="1" s="1"/>
  <c r="AV133" i="1" s="1"/>
  <c r="F133" i="1" s="1"/>
  <c r="AY133" i="1" s="1"/>
  <c r="G133" i="1" s="1"/>
  <c r="I133" i="1"/>
  <c r="AZ131" i="1"/>
  <c r="BA131" i="1"/>
  <c r="BB133" i="1"/>
  <c r="BD133" i="1" s="1"/>
  <c r="I87" i="1"/>
  <c r="AR87" i="1"/>
  <c r="AS87" i="1" s="1"/>
  <c r="AV87" i="1" s="1"/>
  <c r="F87" i="1" s="1"/>
  <c r="AY87" i="1" s="1"/>
  <c r="G87" i="1" s="1"/>
  <c r="I77" i="1"/>
  <c r="AR77" i="1"/>
  <c r="AS77" i="1" s="1"/>
  <c r="AV77" i="1" s="1"/>
  <c r="F77" i="1" s="1"/>
  <c r="AY77" i="1" s="1"/>
  <c r="G77" i="1" s="1"/>
  <c r="I73" i="1"/>
  <c r="AR73" i="1"/>
  <c r="AS73" i="1" s="1"/>
  <c r="AV73" i="1" s="1"/>
  <c r="F73" i="1" s="1"/>
  <c r="AY73" i="1" s="1"/>
  <c r="G73" i="1" s="1"/>
  <c r="I69" i="1"/>
  <c r="AR69" i="1"/>
  <c r="AS69" i="1" s="1"/>
  <c r="AV69" i="1" s="1"/>
  <c r="F69" i="1" s="1"/>
  <c r="AY69" i="1" s="1"/>
  <c r="G69" i="1" s="1"/>
  <c r="I65" i="1"/>
  <c r="AR65" i="1"/>
  <c r="AS65" i="1" s="1"/>
  <c r="AV65" i="1" s="1"/>
  <c r="F65" i="1" s="1"/>
  <c r="AY65" i="1" s="1"/>
  <c r="G65" i="1" s="1"/>
  <c r="I59" i="1"/>
  <c r="AR59" i="1"/>
  <c r="AS59" i="1" s="1"/>
  <c r="AV59" i="1" s="1"/>
  <c r="F59" i="1" s="1"/>
  <c r="AY59" i="1" s="1"/>
  <c r="G59" i="1" s="1"/>
  <c r="AZ55" i="1"/>
  <c r="BA55" i="1"/>
  <c r="BA18" i="1"/>
  <c r="AZ18" i="1"/>
  <c r="BB134" i="1"/>
  <c r="BD134" i="1" s="1"/>
  <c r="AZ135" i="1"/>
  <c r="BA135" i="1"/>
  <c r="BB126" i="1"/>
  <c r="BD126" i="1" s="1"/>
  <c r="BA117" i="1"/>
  <c r="AZ117" i="1"/>
  <c r="BA115" i="1"/>
  <c r="AZ115" i="1"/>
  <c r="BA113" i="1"/>
  <c r="AZ113" i="1"/>
  <c r="BA111" i="1"/>
  <c r="AZ111" i="1"/>
  <c r="BA109" i="1"/>
  <c r="AZ109" i="1"/>
  <c r="BA107" i="1"/>
  <c r="AZ107" i="1"/>
  <c r="BA105" i="1"/>
  <c r="AZ105" i="1"/>
  <c r="BA103" i="1"/>
  <c r="AZ103" i="1"/>
  <c r="BA98" i="1"/>
  <c r="AZ98" i="1"/>
  <c r="BA96" i="1"/>
  <c r="AZ96" i="1"/>
  <c r="BA94" i="1"/>
  <c r="AZ94" i="1"/>
  <c r="I121" i="1"/>
  <c r="AR121" i="1"/>
  <c r="AS121" i="1" s="1"/>
  <c r="AV121" i="1" s="1"/>
  <c r="F121" i="1" s="1"/>
  <c r="AY121" i="1" s="1"/>
  <c r="G121" i="1" s="1"/>
  <c r="I114" i="1"/>
  <c r="AR114" i="1"/>
  <c r="AS114" i="1" s="1"/>
  <c r="AV114" i="1" s="1"/>
  <c r="F114" i="1" s="1"/>
  <c r="AY114" i="1" s="1"/>
  <c r="G114" i="1" s="1"/>
  <c r="I110" i="1"/>
  <c r="AR110" i="1"/>
  <c r="AS110" i="1" s="1"/>
  <c r="AV110" i="1" s="1"/>
  <c r="F110" i="1" s="1"/>
  <c r="AY110" i="1" s="1"/>
  <c r="G110" i="1" s="1"/>
  <c r="I106" i="1"/>
  <c r="AR106" i="1"/>
  <c r="AS106" i="1" s="1"/>
  <c r="AV106" i="1" s="1"/>
  <c r="F106" i="1" s="1"/>
  <c r="AY106" i="1" s="1"/>
  <c r="G106" i="1" s="1"/>
  <c r="I99" i="1"/>
  <c r="AR99" i="1"/>
  <c r="AS99" i="1" s="1"/>
  <c r="AV99" i="1" s="1"/>
  <c r="F99" i="1" s="1"/>
  <c r="AY99" i="1" s="1"/>
  <c r="G99" i="1" s="1"/>
  <c r="I95" i="1"/>
  <c r="AR95" i="1"/>
  <c r="AS95" i="1" s="1"/>
  <c r="AV95" i="1" s="1"/>
  <c r="F95" i="1" s="1"/>
  <c r="AY95" i="1" s="1"/>
  <c r="G95" i="1" s="1"/>
  <c r="I91" i="1"/>
  <c r="AR91" i="1"/>
  <c r="AS91" i="1" s="1"/>
  <c r="AV91" i="1" s="1"/>
  <c r="F91" i="1" s="1"/>
  <c r="AY91" i="1" s="1"/>
  <c r="G91" i="1" s="1"/>
  <c r="AR128" i="1"/>
  <c r="AS128" i="1" s="1"/>
  <c r="AV128" i="1" s="1"/>
  <c r="F128" i="1" s="1"/>
  <c r="AY128" i="1" s="1"/>
  <c r="G128" i="1" s="1"/>
  <c r="I128" i="1"/>
  <c r="BA122" i="1"/>
  <c r="AZ122" i="1"/>
  <c r="I116" i="1"/>
  <c r="AR116" i="1"/>
  <c r="AS116" i="1" s="1"/>
  <c r="AV116" i="1" s="1"/>
  <c r="F116" i="1" s="1"/>
  <c r="AY116" i="1" s="1"/>
  <c r="G116" i="1" s="1"/>
  <c r="I112" i="1"/>
  <c r="AR112" i="1"/>
  <c r="AS112" i="1" s="1"/>
  <c r="AV112" i="1" s="1"/>
  <c r="F112" i="1" s="1"/>
  <c r="AY112" i="1" s="1"/>
  <c r="G112" i="1" s="1"/>
  <c r="I108" i="1"/>
  <c r="AR108" i="1"/>
  <c r="AS108" i="1" s="1"/>
  <c r="AV108" i="1" s="1"/>
  <c r="F108" i="1" s="1"/>
  <c r="AY108" i="1" s="1"/>
  <c r="G108" i="1" s="1"/>
  <c r="I104" i="1"/>
  <c r="AR104" i="1"/>
  <c r="AS104" i="1" s="1"/>
  <c r="AV104" i="1" s="1"/>
  <c r="F104" i="1" s="1"/>
  <c r="AY104" i="1" s="1"/>
  <c r="G104" i="1" s="1"/>
  <c r="I97" i="1"/>
  <c r="AR97" i="1"/>
  <c r="AS97" i="1" s="1"/>
  <c r="AV97" i="1" s="1"/>
  <c r="F97" i="1" s="1"/>
  <c r="AY97" i="1" s="1"/>
  <c r="G97" i="1" s="1"/>
  <c r="I93" i="1"/>
  <c r="AR93" i="1"/>
  <c r="AS93" i="1" s="1"/>
  <c r="AV93" i="1" s="1"/>
  <c r="F93" i="1" s="1"/>
  <c r="AY93" i="1" s="1"/>
  <c r="G93" i="1" s="1"/>
  <c r="BA134" i="1"/>
  <c r="AZ134" i="1"/>
  <c r="BA132" i="1"/>
  <c r="AZ132" i="1"/>
  <c r="AR130" i="1"/>
  <c r="AS130" i="1" s="1"/>
  <c r="AV130" i="1" s="1"/>
  <c r="F130" i="1" s="1"/>
  <c r="I130" i="1"/>
  <c r="AZ126" i="1"/>
  <c r="BA126" i="1"/>
  <c r="I124" i="1"/>
  <c r="AR124" i="1"/>
  <c r="AS124" i="1" s="1"/>
  <c r="AV124" i="1" s="1"/>
  <c r="F124" i="1" s="1"/>
  <c r="I78" i="1"/>
  <c r="AR78" i="1"/>
  <c r="AS78" i="1" s="1"/>
  <c r="AV78" i="1" s="1"/>
  <c r="F78" i="1" s="1"/>
  <c r="I74" i="1"/>
  <c r="AR74" i="1"/>
  <c r="AS74" i="1" s="1"/>
  <c r="AV74" i="1" s="1"/>
  <c r="F74" i="1" s="1"/>
  <c r="I70" i="1"/>
  <c r="AR70" i="1"/>
  <c r="AS70" i="1" s="1"/>
  <c r="AV70" i="1" s="1"/>
  <c r="F70" i="1" s="1"/>
  <c r="I66" i="1"/>
  <c r="AR66" i="1"/>
  <c r="AS66" i="1" s="1"/>
  <c r="AV66" i="1" s="1"/>
  <c r="F66" i="1" s="1"/>
  <c r="I60" i="1"/>
  <c r="AR60" i="1"/>
  <c r="AS60" i="1" s="1"/>
  <c r="AV60" i="1" s="1"/>
  <c r="F60" i="1" s="1"/>
  <c r="I56" i="1"/>
  <c r="AR56" i="1"/>
  <c r="AS56" i="1" s="1"/>
  <c r="AV56" i="1" s="1"/>
  <c r="F56" i="1" s="1"/>
  <c r="BB131" i="1"/>
  <c r="BD131" i="1" s="1"/>
  <c r="AZ90" i="1"/>
  <c r="BA90" i="1"/>
  <c r="AZ88" i="1"/>
  <c r="BA88" i="1"/>
  <c r="BA129" i="1"/>
  <c r="AZ129" i="1"/>
  <c r="BA127" i="1"/>
  <c r="AZ127" i="1"/>
  <c r="BA125" i="1"/>
  <c r="AZ125" i="1"/>
  <c r="I123" i="1"/>
  <c r="AR123" i="1"/>
  <c r="AS123" i="1" s="1"/>
  <c r="AV123" i="1" s="1"/>
  <c r="F123" i="1" s="1"/>
  <c r="I85" i="1"/>
  <c r="AR85" i="1"/>
  <c r="AS85" i="1" s="1"/>
  <c r="AV85" i="1" s="1"/>
  <c r="F85" i="1" s="1"/>
  <c r="AY85" i="1" s="1"/>
  <c r="G85" i="1" s="1"/>
  <c r="I75" i="1"/>
  <c r="AR75" i="1"/>
  <c r="AS75" i="1" s="1"/>
  <c r="AV75" i="1" s="1"/>
  <c r="F75" i="1" s="1"/>
  <c r="AY75" i="1" s="1"/>
  <c r="G75" i="1" s="1"/>
  <c r="I71" i="1"/>
  <c r="AR71" i="1"/>
  <c r="AS71" i="1" s="1"/>
  <c r="AV71" i="1" s="1"/>
  <c r="F71" i="1" s="1"/>
  <c r="AY71" i="1" s="1"/>
  <c r="G71" i="1" s="1"/>
  <c r="I67" i="1"/>
  <c r="AR67" i="1"/>
  <c r="AS67" i="1" s="1"/>
  <c r="AV67" i="1" s="1"/>
  <c r="F67" i="1" s="1"/>
  <c r="AY67" i="1" s="1"/>
  <c r="G67" i="1" s="1"/>
  <c r="I61" i="1"/>
  <c r="AR61" i="1"/>
  <c r="AS61" i="1" s="1"/>
  <c r="AV61" i="1" s="1"/>
  <c r="F61" i="1" s="1"/>
  <c r="AY61" i="1" s="1"/>
  <c r="G61" i="1" s="1"/>
  <c r="I57" i="1"/>
  <c r="AR57" i="1"/>
  <c r="AS57" i="1" s="1"/>
  <c r="AV57" i="1" s="1"/>
  <c r="F57" i="1" s="1"/>
  <c r="AY57" i="1" s="1"/>
  <c r="G57" i="1" s="1"/>
  <c r="BB87" i="1"/>
  <c r="BD87" i="1" s="1"/>
  <c r="BB85" i="1"/>
  <c r="BD85" i="1" s="1"/>
  <c r="BB77" i="1"/>
  <c r="BD77" i="1" s="1"/>
  <c r="BB75" i="1"/>
  <c r="BD75" i="1" s="1"/>
  <c r="BB73" i="1"/>
  <c r="BD73" i="1" s="1"/>
  <c r="BB71" i="1"/>
  <c r="BD71" i="1" s="1"/>
  <c r="BB69" i="1"/>
  <c r="BD69" i="1" s="1"/>
  <c r="BB65" i="1"/>
  <c r="BD65" i="1" s="1"/>
  <c r="BB59" i="1"/>
  <c r="BD59" i="1" s="1"/>
  <c r="BA92" i="1"/>
  <c r="AZ92" i="1"/>
  <c r="BB132" i="1"/>
  <c r="BD132" i="1" s="1"/>
  <c r="BB122" i="1"/>
  <c r="BD122" i="1" s="1"/>
  <c r="AZ16" i="1" l="1"/>
  <c r="BA16" i="1"/>
  <c r="AY22" i="1"/>
  <c r="G22" i="1" s="1"/>
  <c r="BB22" i="1"/>
  <c r="BD22" i="1" s="1"/>
  <c r="BA40" i="1"/>
  <c r="AZ40" i="1"/>
  <c r="AY27" i="1"/>
  <c r="G27" i="1" s="1"/>
  <c r="BB27" i="1"/>
  <c r="BD27" i="1" s="1"/>
  <c r="AZ25" i="1"/>
  <c r="AY36" i="1"/>
  <c r="G36" i="1" s="1"/>
  <c r="BB36" i="1"/>
  <c r="BD36" i="1" s="1"/>
  <c r="BB57" i="1"/>
  <c r="BD57" i="1" s="1"/>
  <c r="BB44" i="1"/>
  <c r="BD44" i="1" s="1"/>
  <c r="AZ44" i="1"/>
  <c r="BA44" i="1"/>
  <c r="AY32" i="1"/>
  <c r="G32" i="1" s="1"/>
  <c r="BB32" i="1"/>
  <c r="BD32" i="1" s="1"/>
  <c r="BB61" i="1"/>
  <c r="BD61" i="1" s="1"/>
  <c r="BB58" i="1"/>
  <c r="BD58" i="1" s="1"/>
  <c r="BB42" i="1"/>
  <c r="BD42" i="1" s="1"/>
  <c r="BB68" i="1"/>
  <c r="BD68" i="1" s="1"/>
  <c r="BA42" i="1"/>
  <c r="AZ42" i="1"/>
  <c r="BB67" i="1"/>
  <c r="BD67" i="1" s="1"/>
  <c r="BB76" i="1"/>
  <c r="BD76" i="1" s="1"/>
  <c r="AZ50" i="1"/>
  <c r="BA50" i="1"/>
  <c r="AZ48" i="1"/>
  <c r="BA48" i="1"/>
  <c r="AZ52" i="1"/>
  <c r="BA52" i="1"/>
  <c r="BB86" i="1"/>
  <c r="BD86" i="1" s="1"/>
  <c r="BB25" i="1"/>
  <c r="BD25" i="1" s="1"/>
  <c r="BB40" i="1"/>
  <c r="BD40" i="1" s="1"/>
  <c r="BA33" i="1"/>
  <c r="AZ33" i="1"/>
  <c r="AY56" i="1"/>
  <c r="G56" i="1" s="1"/>
  <c r="BB56" i="1"/>
  <c r="BD56" i="1" s="1"/>
  <c r="AY66" i="1"/>
  <c r="G66" i="1" s="1"/>
  <c r="BB66" i="1"/>
  <c r="BD66" i="1" s="1"/>
  <c r="AY74" i="1"/>
  <c r="G74" i="1" s="1"/>
  <c r="BB74" i="1"/>
  <c r="BD74" i="1" s="1"/>
  <c r="BA57" i="1"/>
  <c r="AZ57" i="1"/>
  <c r="BA61" i="1"/>
  <c r="AZ61" i="1"/>
  <c r="BA67" i="1"/>
  <c r="AZ67" i="1"/>
  <c r="BA71" i="1"/>
  <c r="AZ71" i="1"/>
  <c r="BA75" i="1"/>
  <c r="AZ75" i="1"/>
  <c r="BA85" i="1"/>
  <c r="AZ85" i="1"/>
  <c r="AY123" i="1"/>
  <c r="G123" i="1" s="1"/>
  <c r="BB123" i="1"/>
  <c r="BD123" i="1" s="1"/>
  <c r="AY130" i="1"/>
  <c r="G130" i="1" s="1"/>
  <c r="BB130" i="1"/>
  <c r="BD130" i="1" s="1"/>
  <c r="AZ128" i="1"/>
  <c r="BA128" i="1"/>
  <c r="BA58" i="1"/>
  <c r="AZ58" i="1"/>
  <c r="BA64" i="1"/>
  <c r="AZ64" i="1"/>
  <c r="BA68" i="1"/>
  <c r="AZ68" i="1"/>
  <c r="BA72" i="1"/>
  <c r="AZ72" i="1"/>
  <c r="BA76" i="1"/>
  <c r="AZ76" i="1"/>
  <c r="BA86" i="1"/>
  <c r="AZ86" i="1"/>
  <c r="BB93" i="1"/>
  <c r="BD93" i="1" s="1"/>
  <c r="BB104" i="1"/>
  <c r="BD104" i="1" s="1"/>
  <c r="BB112" i="1"/>
  <c r="BD112" i="1" s="1"/>
  <c r="BB128" i="1"/>
  <c r="BD128" i="1" s="1"/>
  <c r="BB95" i="1"/>
  <c r="BD95" i="1" s="1"/>
  <c r="BB106" i="1"/>
  <c r="BD106" i="1" s="1"/>
  <c r="BB114" i="1"/>
  <c r="BD114" i="1" s="1"/>
  <c r="AY60" i="1"/>
  <c r="G60" i="1" s="1"/>
  <c r="BB60" i="1"/>
  <c r="BD60" i="1" s="1"/>
  <c r="AY70" i="1"/>
  <c r="G70" i="1" s="1"/>
  <c r="BB70" i="1"/>
  <c r="BD70" i="1" s="1"/>
  <c r="AY78" i="1"/>
  <c r="G78" i="1" s="1"/>
  <c r="BB78" i="1"/>
  <c r="BD78" i="1" s="1"/>
  <c r="AY124" i="1"/>
  <c r="G124" i="1" s="1"/>
  <c r="BB124" i="1"/>
  <c r="BD124" i="1" s="1"/>
  <c r="BA93" i="1"/>
  <c r="AZ93" i="1"/>
  <c r="BA97" i="1"/>
  <c r="AZ97" i="1"/>
  <c r="BA104" i="1"/>
  <c r="AZ104" i="1"/>
  <c r="BA108" i="1"/>
  <c r="AZ108" i="1"/>
  <c r="BA112" i="1"/>
  <c r="AZ112" i="1"/>
  <c r="BA116" i="1"/>
  <c r="AZ116" i="1"/>
  <c r="BA91" i="1"/>
  <c r="AZ91" i="1"/>
  <c r="BA95" i="1"/>
  <c r="AZ95" i="1"/>
  <c r="BA99" i="1"/>
  <c r="AZ99" i="1"/>
  <c r="BA106" i="1"/>
  <c r="AZ106" i="1"/>
  <c r="BA110" i="1"/>
  <c r="AZ110" i="1"/>
  <c r="BA114" i="1"/>
  <c r="AZ114" i="1"/>
  <c r="BA121" i="1"/>
  <c r="AZ121" i="1"/>
  <c r="BA59" i="1"/>
  <c r="AZ59" i="1"/>
  <c r="BA65" i="1"/>
  <c r="AZ65" i="1"/>
  <c r="BA69" i="1"/>
  <c r="AZ69" i="1"/>
  <c r="BA73" i="1"/>
  <c r="AZ73" i="1"/>
  <c r="BA77" i="1"/>
  <c r="AZ77" i="1"/>
  <c r="BA87" i="1"/>
  <c r="AZ87" i="1"/>
  <c r="AZ133" i="1"/>
  <c r="BA133" i="1"/>
  <c r="BB64" i="1"/>
  <c r="BD64" i="1" s="1"/>
  <c r="BB72" i="1"/>
  <c r="BD72" i="1" s="1"/>
  <c r="BB97" i="1"/>
  <c r="BD97" i="1" s="1"/>
  <c r="BB108" i="1"/>
  <c r="BD108" i="1" s="1"/>
  <c r="BB116" i="1"/>
  <c r="BD116" i="1" s="1"/>
  <c r="BB91" i="1"/>
  <c r="BD91" i="1" s="1"/>
  <c r="BB99" i="1"/>
  <c r="BD99" i="1" s="1"/>
  <c r="BB110" i="1"/>
  <c r="BD110" i="1" s="1"/>
  <c r="BB121" i="1"/>
  <c r="BD121" i="1" s="1"/>
  <c r="AZ27" i="1" l="1"/>
  <c r="BA27" i="1"/>
  <c r="BA32" i="1"/>
  <c r="AZ32" i="1"/>
  <c r="BA36" i="1"/>
  <c r="AZ36" i="1"/>
  <c r="AZ22" i="1"/>
  <c r="BA22" i="1"/>
  <c r="AZ124" i="1"/>
  <c r="BA124" i="1"/>
  <c r="BA78" i="1"/>
  <c r="AZ78" i="1"/>
  <c r="BA70" i="1"/>
  <c r="AZ70" i="1"/>
  <c r="BA60" i="1"/>
  <c r="AZ60" i="1"/>
  <c r="AZ130" i="1"/>
  <c r="BA130" i="1"/>
  <c r="BA123" i="1"/>
  <c r="AZ123" i="1"/>
  <c r="BA74" i="1"/>
  <c r="AZ74" i="1"/>
  <c r="BA66" i="1"/>
  <c r="AZ66" i="1"/>
  <c r="BA56" i="1"/>
  <c r="AZ56" i="1"/>
</calcChain>
</file>

<file path=xl/sharedStrings.xml><?xml version="1.0" encoding="utf-8"?>
<sst xmlns="http://schemas.openxmlformats.org/spreadsheetml/2006/main" count="384" uniqueCount="145">
  <si>
    <t>OPEN 6.2.4</t>
  </si>
  <si>
    <t>Mon Jun 29 2015 12:42:23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</si>
  <si>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</si>
  <si>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</si>
  <si>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</si>
  <si>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</si>
  <si>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</si>
  <si>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</si>
  <si>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</si>
  <si>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</si>
  <si>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</si>
  <si>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</si>
  <si>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</si>
  <si>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</si>
  <si>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</si>
  <si>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</si>
  <si>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</si>
  <si>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</si>
  <si>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</si>
  <si>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</si>
  <si>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</si>
  <si>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</si>
  <si>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</si>
  <si>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</si>
  <si>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</si>
  <si>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</si>
  <si>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</si>
  <si>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</si>
  <si>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</si>
  <si>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</si>
  <si>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</si>
  <si>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</si>
  <si>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</si>
  <si>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</si>
  <si>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</si>
  <si>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</si>
  <si>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</si>
  <si>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</si>
  <si>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</si>
  <si>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</si>
  <si>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</si>
  <si>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</si>
  <si>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</si>
  <si>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</si>
  <si>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</si>
  <si>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</si>
  <si>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</si>
  <si>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</si>
  <si>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</si>
  <si>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</si>
  <si>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</si>
  <si>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</si>
  <si>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</si>
  <si>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</si>
  <si>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</si>
  <si>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</si>
  <si>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</si>
  <si>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</si>
  <si>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</si>
  <si>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</si>
  <si>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</si>
  <si>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</si>
  <si>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</si>
  <si>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</si>
  <si>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</si>
  <si>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</si>
  <si>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</si>
  <si>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</si>
  <si>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</si>
  <si>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"12:44:50 Coolers: Tblock -&gt; 4.81 C"
</t>
  </si>
  <si>
    <t xml:space="preserve">"12:45:22 Flow: Fixed -&gt; 500 umol/s"
</t>
  </si>
  <si>
    <t>12:46:03</t>
  </si>
  <si>
    <t>12:46:04</t>
  </si>
  <si>
    <t>12:46:05</t>
  </si>
  <si>
    <t>12:46:06</t>
  </si>
  <si>
    <t>12:46:07</t>
  </si>
  <si>
    <t>12:46:08</t>
  </si>
  <si>
    <t>12:46:09</t>
  </si>
  <si>
    <t>12:46:10</t>
  </si>
  <si>
    <t xml:space="preserve">"12:46:17 Coolers: Tblock -&gt; 10.00 C"
</t>
  </si>
  <si>
    <t xml:space="preserve">"12:47:58 Flow: Fixed -&gt; 500 umol/s"
</t>
  </si>
  <si>
    <t>12:48:44</t>
  </si>
  <si>
    <t>12:48:45</t>
  </si>
  <si>
    <t>12:48:46</t>
  </si>
  <si>
    <t>12:48:47</t>
  </si>
  <si>
    <t>12:48:48</t>
  </si>
  <si>
    <t>12:48:49</t>
  </si>
  <si>
    <t>12:48:50</t>
  </si>
  <si>
    <t>12:48:51</t>
  </si>
  <si>
    <t xml:space="preserve">"12:49:02 Coolers: Tblock -&gt; 15.00 C"
</t>
  </si>
  <si>
    <t xml:space="preserve">"12:52:06 Flow: Fixed -&gt; 500 umol/s"
</t>
  </si>
  <si>
    <t>12:52:53</t>
  </si>
  <si>
    <t>12:52:54</t>
  </si>
  <si>
    <t>12:52:55</t>
  </si>
  <si>
    <t>12:52:56</t>
  </si>
  <si>
    <t>12:52:57</t>
  </si>
  <si>
    <t>12:52:58</t>
  </si>
  <si>
    <t>12:52:59</t>
  </si>
  <si>
    <t>12:53:00</t>
  </si>
  <si>
    <t xml:space="preserve">"12:53:10 Coolers: Tblock -&gt; 20.00 C"
</t>
  </si>
  <si>
    <t xml:space="preserve">"12:54:51 Flow: Fixed -&gt; 500 umol/s"
</t>
  </si>
  <si>
    <t>12:56:08</t>
  </si>
  <si>
    <t>12:56:09</t>
  </si>
  <si>
    <t>12:56:10</t>
  </si>
  <si>
    <t>12:56:11</t>
  </si>
  <si>
    <t>12:56:12</t>
  </si>
  <si>
    <t>12:56:13</t>
  </si>
  <si>
    <t>12:56:14</t>
  </si>
  <si>
    <t>12:56:15</t>
  </si>
  <si>
    <t xml:space="preserve">"12:56:29 Coolers: Tblock -&gt; 25.00 C"
</t>
  </si>
  <si>
    <t xml:space="preserve">"12:58:49 Flow: Fixed -&gt; 500 umol/s"
</t>
  </si>
  <si>
    <t xml:space="preserve">"12:59:24 Lamp: ParIn -&gt;  1500 uml"
</t>
  </si>
  <si>
    <t xml:space="preserve">"12:59:24 CO2 Mixer: CO2R -&gt; 400 uml"
</t>
  </si>
  <si>
    <t xml:space="preserve">"12:59:24 Coolers: Tblock -&gt; 25.00 C"
</t>
  </si>
  <si>
    <t xml:space="preserve">"12:59:24 Flow: Fixed -&gt; 500 umol/s"
</t>
  </si>
  <si>
    <t>12:59:30</t>
  </si>
  <si>
    <t>12:59:31</t>
  </si>
  <si>
    <t>12:59:32</t>
  </si>
  <si>
    <t>12:59:33</t>
  </si>
  <si>
    <t>12:59:34</t>
  </si>
  <si>
    <t>12:59:35</t>
  </si>
  <si>
    <t>12:59:36</t>
  </si>
  <si>
    <t>12:59:37</t>
  </si>
  <si>
    <t xml:space="preserve">"13:00:00 Coolers: Tblock -&gt; 30.00 C"
</t>
  </si>
  <si>
    <t xml:space="preserve">"13:03:26 Flow: Fixed -&gt; 500 umol/s"
</t>
  </si>
  <si>
    <t xml:space="preserve">"13:04:27 Flow: Fixed -&gt; 500 umol/s"
</t>
  </si>
  <si>
    <t>13:04:57</t>
  </si>
  <si>
    <t>13:04:58</t>
  </si>
  <si>
    <t>13:04:59</t>
  </si>
  <si>
    <t>13:05:00</t>
  </si>
  <si>
    <t>13:05:01</t>
  </si>
  <si>
    <t>13:05:02</t>
  </si>
  <si>
    <t>13:05:03</t>
  </si>
  <si>
    <t>13:05:04</t>
  </si>
  <si>
    <t xml:space="preserve">"13:05:17 Coolers: Tblock -&gt; 35.00 C"
</t>
  </si>
  <si>
    <t xml:space="preserve">"13:10:33 Flow: Fixed -&gt; 500 umol/s"
</t>
  </si>
  <si>
    <t xml:space="preserve">"13:11:34 Flow: Fixed -&gt; 500 umol/s"
</t>
  </si>
  <si>
    <t>13:12:04</t>
  </si>
  <si>
    <t>13:12:05</t>
  </si>
  <si>
    <t>13:12:06</t>
  </si>
  <si>
    <t>13:12:07</t>
  </si>
  <si>
    <t>13:12:08</t>
  </si>
  <si>
    <t>13:12:09</t>
  </si>
  <si>
    <t>13:12:10</t>
  </si>
  <si>
    <t>13:12:11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</si>
</sst>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5"/>
  <sheetViews>
    <sheetView tabSelected="1" topLeftCell="BB8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>
        <v>1</v>
      </c>
      <c r="B13" s="1" t="s">
        <v>71</v>
      </c>
      <c r="C13" s="1">
        <v>224.49999916180968</v>
      </c>
      <c r="D13" s="1">
        <v>0</v>
      </c>
      <c r="E13">
        <f t="shared" ref="E13:E27" si="0">(R13-S13*(1000-T13)/(1000-U13))*AK13</f>
        <v>13.601941219708015</v>
      </c>
      <c r="F13">
        <f t="shared" ref="F13:F27" si="1">IF(AV13&lt;&gt;0,1/(1/AV13-1/N13),0)</f>
        <v>0.2753665090987506</v>
      </c>
      <c r="G13">
        <f t="shared" ref="G13:G27" si="2">((AY13-AL13/2)*S13-E13)/(AY13+AL13/2)</f>
        <v>285.6042940246237</v>
      </c>
      <c r="H13">
        <f t="shared" ref="H13:H27" si="3">AL13*1000</f>
        <v>4.6536565120209836</v>
      </c>
      <c r="I13">
        <f t="shared" ref="I13:I27" si="4">(AQ13-AW13)</f>
        <v>1.2827714544653053</v>
      </c>
      <c r="J13">
        <f t="shared" ref="J13:J27" si="5">(P13+AP13*D13)</f>
        <v>14.70778751373291</v>
      </c>
      <c r="K13" s="1">
        <v>6</v>
      </c>
      <c r="L13">
        <f t="shared" ref="L13:L27" si="6">(K13*AE13+AF13)</f>
        <v>1.4200000166893005</v>
      </c>
      <c r="M13" s="1">
        <v>1</v>
      </c>
      <c r="N13">
        <f t="shared" ref="N13:N27" si="7">L13*(M13+1)*(M13+1)/(M13*M13+1)</f>
        <v>2.8400000333786011</v>
      </c>
      <c r="O13" s="1">
        <v>7.9786906242370605</v>
      </c>
      <c r="P13" s="1">
        <v>14.70778751373291</v>
      </c>
      <c r="Q13" s="1">
        <v>5.1892914772033691</v>
      </c>
      <c r="R13" s="1">
        <v>399.41213989257812</v>
      </c>
      <c r="S13" s="1">
        <v>380.95907592773437</v>
      </c>
      <c r="T13" s="1">
        <v>9.4189055263996124E-2</v>
      </c>
      <c r="U13" s="1">
        <v>5.6480326652526855</v>
      </c>
      <c r="V13" s="1">
        <v>0.61519473791122437</v>
      </c>
      <c r="W13" s="1">
        <v>36.890060424804688</v>
      </c>
      <c r="X13" s="1">
        <v>499.9102783203125</v>
      </c>
      <c r="Y13" s="1">
        <v>1500.0369873046875</v>
      </c>
      <c r="Z13" s="1">
        <v>48.997795104980469</v>
      </c>
      <c r="AA13" s="1">
        <v>70.233154296875</v>
      </c>
      <c r="AB13" s="1">
        <v>-0.64233016967773438</v>
      </c>
      <c r="AC13" s="1">
        <v>0.23562373220920563</v>
      </c>
      <c r="AD13" s="1">
        <v>1</v>
      </c>
      <c r="AE13" s="1">
        <v>-0.21956524252891541</v>
      </c>
      <c r="AF13" s="1">
        <v>2.737391471862793</v>
      </c>
      <c r="AG13" s="1">
        <v>1</v>
      </c>
      <c r="AH13" s="1">
        <v>0</v>
      </c>
      <c r="AI13" s="1">
        <v>0.15999999642372131</v>
      </c>
      <c r="AJ13" s="1">
        <v>111115</v>
      </c>
      <c r="AK13">
        <f t="shared" ref="AK13:AK27" si="8">X13*0.000001/(K13*0.0001)</f>
        <v>0.8331837972005206</v>
      </c>
      <c r="AL13">
        <f t="shared" ref="AL13:AL27" si="9">(U13-T13)/(1000-U13)*AK13</f>
        <v>4.6536565120209837E-3</v>
      </c>
      <c r="AM13">
        <f t="shared" ref="AM13:AM27" si="10">(P13+273.15)</f>
        <v>287.85778751373289</v>
      </c>
      <c r="AN13">
        <f t="shared" ref="AN13:AN27" si="11">(O13+273.15)</f>
        <v>281.12869062423704</v>
      </c>
      <c r="AO13">
        <f t="shared" ref="AO13:AO27" si="12">(Y13*AG13+Z13*AH13)*AI13</f>
        <v>240.00591260419969</v>
      </c>
      <c r="AP13">
        <f t="shared" ref="AP13:AP27" si="13">((AO13+0.00000010773*(AN13^4-AM13^4))-AL13*44100)/(L13*51.4+0.00000043092*AM13^3)</f>
        <v>-0.38428192198661609</v>
      </c>
      <c r="AQ13">
        <f t="shared" ref="AQ13:AQ27" si="14">0.61365*EXP(17.502*J13/(240.97+J13))</f>
        <v>1.6794506041177872</v>
      </c>
      <c r="AR13">
        <f t="shared" ref="AR13:AR27" si="15">AQ13*1000/AA13</f>
        <v>23.912504299874708</v>
      </c>
      <c r="AS13">
        <f t="shared" ref="AS13:AS27" si="16">(AR13-U13)</f>
        <v>18.264471634622023</v>
      </c>
      <c r="AT13">
        <f t="shared" ref="AT13:AT27" si="17">IF(D13,P13,(O13+P13)/2)</f>
        <v>11.343239068984985</v>
      </c>
      <c r="AU13">
        <f t="shared" ref="AU13:AU27" si="18">0.61365*EXP(17.502*AT13/(240.97+AT13))</f>
        <v>1.3478441192283988</v>
      </c>
      <c r="AV13">
        <f t="shared" ref="AV13:AV27" si="19">IF(AS13&lt;&gt;0,(1000-(AR13+U13)/2)/AS13*AL13,0)</f>
        <v>0.25102692873176924</v>
      </c>
      <c r="AW13">
        <f t="shared" ref="AW13:AW27" si="20">U13*AA13/1000</f>
        <v>0.39667914965248202</v>
      </c>
      <c r="AX13">
        <f t="shared" ref="AX13:AX27" si="21">(AU13-AW13)</f>
        <v>0.95116496957591679</v>
      </c>
      <c r="AY13">
        <f t="shared" ref="AY13:AY27" si="22">1/(1.6/F13+1.37/N13)</f>
        <v>0.15891095759341695</v>
      </c>
      <c r="AZ13">
        <f t="shared" ref="AZ13:AZ27" si="23">G13*AA13*0.001</f>
        <v>20.058890450081449</v>
      </c>
      <c r="BA13">
        <f t="shared" ref="BA13:BA27" si="24">G13/S13</f>
        <v>0.74969809638765794</v>
      </c>
      <c r="BB13">
        <f t="shared" ref="BB13:BB27" si="25">(1-AL13*AA13/AQ13/F13)*100</f>
        <v>29.32624857732684</v>
      </c>
      <c r="BC13">
        <f t="shared" ref="BC13:BC27" si="26">(S13-E13/(N13/1.35))</f>
        <v>374.49336450844231</v>
      </c>
      <c r="BD13">
        <f t="shared" ref="BD13:BD27" si="27">E13*BB13/100/BC13</f>
        <v>1.0651561473377003E-2</v>
      </c>
    </row>
    <row r="14" spans="1:114" x14ac:dyDescent="0.25">
      <c r="A14" s="1">
        <v>2</v>
      </c>
      <c r="B14" s="1" t="s">
        <v>71</v>
      </c>
      <c r="C14" s="1">
        <v>224.49999916180968</v>
      </c>
      <c r="D14" s="1">
        <v>0</v>
      </c>
      <c r="E14">
        <f t="shared" si="0"/>
        <v>13.601941219708015</v>
      </c>
      <c r="F14">
        <f t="shared" si="1"/>
        <v>0.2753665090987506</v>
      </c>
      <c r="G14">
        <f t="shared" si="2"/>
        <v>285.6042940246237</v>
      </c>
      <c r="H14">
        <f t="shared" si="3"/>
        <v>4.6536565120209836</v>
      </c>
      <c r="I14">
        <f t="shared" si="4"/>
        <v>1.2827714544653053</v>
      </c>
      <c r="J14">
        <f t="shared" si="5"/>
        <v>14.70778751373291</v>
      </c>
      <c r="K14" s="1">
        <v>6</v>
      </c>
      <c r="L14">
        <f t="shared" si="6"/>
        <v>1.4200000166893005</v>
      </c>
      <c r="M14" s="1">
        <v>1</v>
      </c>
      <c r="N14">
        <f t="shared" si="7"/>
        <v>2.8400000333786011</v>
      </c>
      <c r="O14" s="1">
        <v>7.9786906242370605</v>
      </c>
      <c r="P14" s="1">
        <v>14.70778751373291</v>
      </c>
      <c r="Q14" s="1">
        <v>5.1892914772033691</v>
      </c>
      <c r="R14" s="1">
        <v>399.41213989257812</v>
      </c>
      <c r="S14" s="1">
        <v>380.95907592773437</v>
      </c>
      <c r="T14" s="1">
        <v>9.4189055263996124E-2</v>
      </c>
      <c r="U14" s="1">
        <v>5.6480326652526855</v>
      </c>
      <c r="V14" s="1">
        <v>0.61519473791122437</v>
      </c>
      <c r="W14" s="1">
        <v>36.890060424804688</v>
      </c>
      <c r="X14" s="1">
        <v>499.9102783203125</v>
      </c>
      <c r="Y14" s="1">
        <v>1500.0369873046875</v>
      </c>
      <c r="Z14" s="1">
        <v>48.997795104980469</v>
      </c>
      <c r="AA14" s="1">
        <v>70.233154296875</v>
      </c>
      <c r="AB14" s="1">
        <v>-0.64233016967773438</v>
      </c>
      <c r="AC14" s="1">
        <v>0.23562373220920563</v>
      </c>
      <c r="AD14" s="1">
        <v>1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si="8"/>
        <v>0.8331837972005206</v>
      </c>
      <c r="AL14">
        <f t="shared" si="9"/>
        <v>4.6536565120209837E-3</v>
      </c>
      <c r="AM14">
        <f t="shared" si="10"/>
        <v>287.85778751373289</v>
      </c>
      <c r="AN14">
        <f t="shared" si="11"/>
        <v>281.12869062423704</v>
      </c>
      <c r="AO14">
        <f t="shared" si="12"/>
        <v>240.00591260419969</v>
      </c>
      <c r="AP14">
        <f t="shared" si="13"/>
        <v>-0.38428192198661609</v>
      </c>
      <c r="AQ14">
        <f t="shared" si="14"/>
        <v>1.6794506041177872</v>
      </c>
      <c r="AR14">
        <f t="shared" si="15"/>
        <v>23.912504299874708</v>
      </c>
      <c r="AS14">
        <f t="shared" si="16"/>
        <v>18.264471634622023</v>
      </c>
      <c r="AT14">
        <f t="shared" si="17"/>
        <v>11.343239068984985</v>
      </c>
      <c r="AU14">
        <f t="shared" si="18"/>
        <v>1.3478441192283988</v>
      </c>
      <c r="AV14">
        <f t="shared" si="19"/>
        <v>0.25102692873176924</v>
      </c>
      <c r="AW14">
        <f t="shared" si="20"/>
        <v>0.39667914965248202</v>
      </c>
      <c r="AX14">
        <f t="shared" si="21"/>
        <v>0.95116496957591679</v>
      </c>
      <c r="AY14">
        <f t="shared" si="22"/>
        <v>0.15891095759341695</v>
      </c>
      <c r="AZ14">
        <f t="shared" si="23"/>
        <v>20.058890450081449</v>
      </c>
      <c r="BA14">
        <f t="shared" si="24"/>
        <v>0.74969809638765794</v>
      </c>
      <c r="BB14">
        <f t="shared" si="25"/>
        <v>29.32624857732684</v>
      </c>
      <c r="BC14">
        <f t="shared" si="26"/>
        <v>374.49336450844231</v>
      </c>
      <c r="BD14">
        <f t="shared" si="27"/>
        <v>1.0651561473377003E-2</v>
      </c>
    </row>
    <row r="15" spans="1:114" x14ac:dyDescent="0.25">
      <c r="A15" s="1">
        <v>3</v>
      </c>
      <c r="B15" s="1" t="s">
        <v>72</v>
      </c>
      <c r="C15" s="1">
        <v>224.99999915063381</v>
      </c>
      <c r="D15" s="1">
        <v>0</v>
      </c>
      <c r="E15">
        <f t="shared" si="0"/>
        <v>13.584308275722163</v>
      </c>
      <c r="F15">
        <f t="shared" si="1"/>
        <v>0.27538774065491606</v>
      </c>
      <c r="G15">
        <f t="shared" si="2"/>
        <v>285.72782560306314</v>
      </c>
      <c r="H15">
        <f t="shared" si="3"/>
        <v>4.653818466955407</v>
      </c>
      <c r="I15">
        <f t="shared" si="4"/>
        <v>1.2827232206230335</v>
      </c>
      <c r="J15">
        <f t="shared" si="5"/>
        <v>14.70722770690918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7.9804143905639648</v>
      </c>
      <c r="P15" s="1">
        <v>14.70722770690918</v>
      </c>
      <c r="Q15" s="1">
        <v>5.1908760070800781</v>
      </c>
      <c r="R15" s="1">
        <v>399.39849853515625</v>
      </c>
      <c r="S15" s="1">
        <v>380.96713256835937</v>
      </c>
      <c r="T15" s="1">
        <v>9.4029724597930908E-2</v>
      </c>
      <c r="U15" s="1">
        <v>5.6478705406188965</v>
      </c>
      <c r="V15" s="1">
        <v>0.61408048868179321</v>
      </c>
      <c r="W15" s="1">
        <v>36.88458251953125</v>
      </c>
      <c r="X15" s="1">
        <v>499.92800903320312</v>
      </c>
      <c r="Y15" s="1">
        <v>1500.08154296875</v>
      </c>
      <c r="Z15" s="1">
        <v>48.979000091552734</v>
      </c>
      <c r="AA15" s="1">
        <v>70.23297119140625</v>
      </c>
      <c r="AB15" s="1">
        <v>-0.64233016967773438</v>
      </c>
      <c r="AC15" s="1">
        <v>0.23562373220920563</v>
      </c>
      <c r="AD15" s="1">
        <v>1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0.83321334838867167</v>
      </c>
      <c r="AL15">
        <f t="shared" si="9"/>
        <v>4.6538184669554072E-3</v>
      </c>
      <c r="AM15">
        <f t="shared" si="10"/>
        <v>287.85722770690916</v>
      </c>
      <c r="AN15">
        <f t="shared" si="11"/>
        <v>281.13041439056394</v>
      </c>
      <c r="AO15">
        <f t="shared" si="12"/>
        <v>240.01304151029035</v>
      </c>
      <c r="AP15">
        <f t="shared" si="13"/>
        <v>-0.38401504597577768</v>
      </c>
      <c r="AQ15">
        <f t="shared" si="14"/>
        <v>1.6793899495951126</v>
      </c>
      <c r="AR15">
        <f t="shared" si="15"/>
        <v>23.911703023616404</v>
      </c>
      <c r="AS15">
        <f t="shared" si="16"/>
        <v>18.263832482997508</v>
      </c>
      <c r="AT15">
        <f t="shared" si="17"/>
        <v>11.343821048736572</v>
      </c>
      <c r="AU15">
        <f t="shared" si="18"/>
        <v>1.3478960859707123</v>
      </c>
      <c r="AV15">
        <f t="shared" si="19"/>
        <v>0.25104457274011399</v>
      </c>
      <c r="AW15">
        <f t="shared" si="20"/>
        <v>0.396666728972079</v>
      </c>
      <c r="AX15">
        <f t="shared" si="21"/>
        <v>0.95122935699863331</v>
      </c>
      <c r="AY15">
        <f t="shared" si="22"/>
        <v>0.15892227077334231</v>
      </c>
      <c r="AZ15">
        <f t="shared" si="23"/>
        <v>20.067514144163084</v>
      </c>
      <c r="BA15">
        <f t="shared" si="24"/>
        <v>0.75000649971239486</v>
      </c>
      <c r="BB15">
        <f t="shared" si="25"/>
        <v>29.326869771936082</v>
      </c>
      <c r="BC15">
        <f t="shared" si="26"/>
        <v>374.50980300614521</v>
      </c>
      <c r="BD15">
        <f t="shared" si="27"/>
        <v>1.0637511663143313E-2</v>
      </c>
    </row>
    <row r="16" spans="1:114" x14ac:dyDescent="0.25">
      <c r="A16" s="1">
        <v>4</v>
      </c>
      <c r="B16" s="1" t="s">
        <v>72</v>
      </c>
      <c r="C16" s="1">
        <v>225.49999913945794</v>
      </c>
      <c r="D16" s="1">
        <v>0</v>
      </c>
      <c r="E16">
        <f t="shared" si="0"/>
        <v>13.614894524428806</v>
      </c>
      <c r="F16">
        <f t="shared" si="1"/>
        <v>0.27520901963086036</v>
      </c>
      <c r="G16">
        <f t="shared" si="2"/>
        <v>285.46990017761107</v>
      </c>
      <c r="H16">
        <f t="shared" si="3"/>
        <v>4.6519662108776316</v>
      </c>
      <c r="I16">
        <f t="shared" si="4"/>
        <v>1.2829730746183645</v>
      </c>
      <c r="J16">
        <f t="shared" si="5"/>
        <v>14.708497047424316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7.9820027351379395</v>
      </c>
      <c r="P16" s="1">
        <v>14.708497047424316</v>
      </c>
      <c r="Q16" s="1">
        <v>5.1925325393676758</v>
      </c>
      <c r="R16" s="1">
        <v>399.41836547851562</v>
      </c>
      <c r="S16" s="1">
        <v>380.95098876953125</v>
      </c>
      <c r="T16" s="1">
        <v>9.4553396105766296E-2</v>
      </c>
      <c r="U16" s="1">
        <v>5.6462645530700684</v>
      </c>
      <c r="V16" s="1">
        <v>0.61743438243865967</v>
      </c>
      <c r="W16" s="1">
        <v>36.870147705078125</v>
      </c>
      <c r="X16" s="1">
        <v>499.92153930664062</v>
      </c>
      <c r="Y16" s="1">
        <v>1500.13134765625</v>
      </c>
      <c r="Z16" s="1">
        <v>49.107128143310547</v>
      </c>
      <c r="AA16" s="1">
        <v>70.233055114746094</v>
      </c>
      <c r="AB16" s="1">
        <v>-0.64233016967773438</v>
      </c>
      <c r="AC16" s="1">
        <v>0.23562373220920563</v>
      </c>
      <c r="AD16" s="1">
        <v>1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0.83320256551106764</v>
      </c>
      <c r="AL16">
        <f t="shared" si="9"/>
        <v>4.6519662108776318E-3</v>
      </c>
      <c r="AM16">
        <f t="shared" si="10"/>
        <v>287.85849704742429</v>
      </c>
      <c r="AN16">
        <f t="shared" si="11"/>
        <v>281.13200273513792</v>
      </c>
      <c r="AO16">
        <f t="shared" si="12"/>
        <v>240.02101026011223</v>
      </c>
      <c r="AP16">
        <f t="shared" si="13"/>
        <v>-0.38291176585239867</v>
      </c>
      <c r="AQ16">
        <f t="shared" si="14"/>
        <v>1.6795274841665717</v>
      </c>
      <c r="AR16">
        <f t="shared" si="15"/>
        <v>23.91363271073109</v>
      </c>
      <c r="AS16">
        <f t="shared" si="16"/>
        <v>18.267368157661021</v>
      </c>
      <c r="AT16">
        <f t="shared" si="17"/>
        <v>11.345249891281128</v>
      </c>
      <c r="AU16">
        <f t="shared" si="18"/>
        <v>1.3480236791492253</v>
      </c>
      <c r="AV16">
        <f t="shared" si="19"/>
        <v>0.25089604313478531</v>
      </c>
      <c r="AW16">
        <f t="shared" si="20"/>
        <v>0.39655440954820731</v>
      </c>
      <c r="AX16">
        <f t="shared" si="21"/>
        <v>0.95146926960101796</v>
      </c>
      <c r="AY16">
        <f t="shared" si="22"/>
        <v>0.15882703556141356</v>
      </c>
      <c r="AZ16">
        <f t="shared" si="23"/>
        <v>20.049423232775226</v>
      </c>
      <c r="BA16">
        <f t="shared" si="24"/>
        <v>0.74936122649182946</v>
      </c>
      <c r="BB16">
        <f t="shared" si="25"/>
        <v>29.314825622755748</v>
      </c>
      <c r="BC16">
        <f t="shared" si="26"/>
        <v>374.47911996954639</v>
      </c>
      <c r="BD16">
        <f t="shared" si="27"/>
        <v>1.0657957615588817E-2</v>
      </c>
    </row>
    <row r="17" spans="1:114" x14ac:dyDescent="0.25">
      <c r="A17" s="1">
        <v>5</v>
      </c>
      <c r="B17" s="1" t="s">
        <v>73</v>
      </c>
      <c r="C17" s="1">
        <v>225.99999912828207</v>
      </c>
      <c r="D17" s="1">
        <v>0</v>
      </c>
      <c r="E17">
        <f t="shared" si="0"/>
        <v>13.631770027352429</v>
      </c>
      <c r="F17">
        <f t="shared" si="1"/>
        <v>0.27528749810886433</v>
      </c>
      <c r="G17">
        <f t="shared" si="2"/>
        <v>285.40398590469033</v>
      </c>
      <c r="H17">
        <f t="shared" si="3"/>
        <v>4.6521162850986002</v>
      </c>
      <c r="I17">
        <f t="shared" si="4"/>
        <v>1.2826872538067904</v>
      </c>
      <c r="J17">
        <f t="shared" si="5"/>
        <v>14.706114768981934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7.9834079742431641</v>
      </c>
      <c r="P17" s="1">
        <v>14.706114768981934</v>
      </c>
      <c r="Q17" s="1">
        <v>5.1945428848266602</v>
      </c>
      <c r="R17" s="1">
        <v>399.45333862304687</v>
      </c>
      <c r="S17" s="1">
        <v>380.96572875976562</v>
      </c>
      <c r="T17" s="1">
        <v>9.4804614782333374E-2</v>
      </c>
      <c r="U17" s="1">
        <v>5.6466412544250488</v>
      </c>
      <c r="V17" s="1">
        <v>0.61901766061782837</v>
      </c>
      <c r="W17" s="1">
        <v>36.86920166015625</v>
      </c>
      <c r="X17" s="1">
        <v>499.92617797851562</v>
      </c>
      <c r="Y17" s="1">
        <v>1500.09912109375</v>
      </c>
      <c r="Z17" s="1">
        <v>49.142822265625</v>
      </c>
      <c r="AA17" s="1">
        <v>70.2332763671875</v>
      </c>
      <c r="AB17" s="1">
        <v>-0.64233016967773438</v>
      </c>
      <c r="AC17" s="1">
        <v>0.23562373220920563</v>
      </c>
      <c r="AD17" s="1">
        <v>1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0.83321029663085933</v>
      </c>
      <c r="AL17">
        <f t="shared" si="9"/>
        <v>4.6521162850986005E-3</v>
      </c>
      <c r="AM17">
        <f t="shared" si="10"/>
        <v>287.85611476898191</v>
      </c>
      <c r="AN17">
        <f t="shared" si="11"/>
        <v>281.13340797424314</v>
      </c>
      <c r="AO17">
        <f t="shared" si="12"/>
        <v>240.01585401022749</v>
      </c>
      <c r="AP17">
        <f t="shared" si="13"/>
        <v>-0.38259868794545054</v>
      </c>
      <c r="AQ17">
        <f t="shared" si="14"/>
        <v>1.6792693695751872</v>
      </c>
      <c r="AR17">
        <f t="shared" si="15"/>
        <v>23.909882272838551</v>
      </c>
      <c r="AS17">
        <f t="shared" si="16"/>
        <v>18.263241018413503</v>
      </c>
      <c r="AT17">
        <f t="shared" si="17"/>
        <v>11.344761371612549</v>
      </c>
      <c r="AU17">
        <f t="shared" si="18"/>
        <v>1.3479800539879641</v>
      </c>
      <c r="AV17">
        <f t="shared" si="19"/>
        <v>0.25096126630872817</v>
      </c>
      <c r="AW17">
        <f t="shared" si="20"/>
        <v>0.39658211576839675</v>
      </c>
      <c r="AX17">
        <f t="shared" si="21"/>
        <v>0.95139793821956731</v>
      </c>
      <c r="AY17">
        <f t="shared" si="22"/>
        <v>0.15886885561641506</v>
      </c>
      <c r="AZ17">
        <f t="shared" si="23"/>
        <v>20.044857018341002</v>
      </c>
      <c r="BA17">
        <f t="shared" si="24"/>
        <v>0.74915921396347995</v>
      </c>
      <c r="BB17">
        <f t="shared" si="25"/>
        <v>29.32161207024042</v>
      </c>
      <c r="BC17">
        <f t="shared" si="26"/>
        <v>374.48583815390782</v>
      </c>
      <c r="BD17">
        <f t="shared" si="27"/>
        <v>1.067344694643662E-2</v>
      </c>
    </row>
    <row r="18" spans="1:114" x14ac:dyDescent="0.25">
      <c r="A18" s="1">
        <v>6</v>
      </c>
      <c r="B18" s="1" t="s">
        <v>73</v>
      </c>
      <c r="C18" s="1">
        <v>226.4999991171062</v>
      </c>
      <c r="D18" s="1">
        <v>0</v>
      </c>
      <c r="E18">
        <f t="shared" si="0"/>
        <v>13.673586827031471</v>
      </c>
      <c r="F18">
        <f t="shared" si="1"/>
        <v>0.27529282115768056</v>
      </c>
      <c r="G18">
        <f t="shared" si="2"/>
        <v>285.17633122630076</v>
      </c>
      <c r="H18">
        <f t="shared" si="3"/>
        <v>4.6518029608756795</v>
      </c>
      <c r="I18">
        <f t="shared" si="4"/>
        <v>1.282580241287808</v>
      </c>
      <c r="J18">
        <f t="shared" si="5"/>
        <v>14.705476760864258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7.985166072845459</v>
      </c>
      <c r="P18" s="1">
        <v>14.705476760864258</v>
      </c>
      <c r="Q18" s="1">
        <v>5.1963353157043457</v>
      </c>
      <c r="R18" s="1">
        <v>399.53414916992187</v>
      </c>
      <c r="S18" s="1">
        <v>380.99603271484375</v>
      </c>
      <c r="T18" s="1">
        <v>9.5625884830951691E-2</v>
      </c>
      <c r="U18" s="1">
        <v>5.6471734046936035</v>
      </c>
      <c r="V18" s="1">
        <v>0.62430614233016968</v>
      </c>
      <c r="W18" s="1">
        <v>36.868312835693359</v>
      </c>
      <c r="X18" s="1">
        <v>499.91827392578125</v>
      </c>
      <c r="Y18" s="1">
        <v>1500.10693359375</v>
      </c>
      <c r="Z18" s="1">
        <v>49.174541473388672</v>
      </c>
      <c r="AA18" s="1">
        <v>70.233367919921875</v>
      </c>
      <c r="AB18" s="1">
        <v>-0.64233016967773438</v>
      </c>
      <c r="AC18" s="1">
        <v>0.23562373220920563</v>
      </c>
      <c r="AD18" s="1">
        <v>1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0.83319712320963535</v>
      </c>
      <c r="AL18">
        <f t="shared" si="9"/>
        <v>4.6518029608756794E-3</v>
      </c>
      <c r="AM18">
        <f t="shared" si="10"/>
        <v>287.85547676086424</v>
      </c>
      <c r="AN18">
        <f t="shared" si="11"/>
        <v>281.13516607284544</v>
      </c>
      <c r="AO18">
        <f t="shared" si="12"/>
        <v>240.01710401019955</v>
      </c>
      <c r="AP18">
        <f t="shared" si="13"/>
        <v>-0.38213712218306245</v>
      </c>
      <c r="AQ18">
        <f t="shared" si="14"/>
        <v>1.6792002487272517</v>
      </c>
      <c r="AR18">
        <f t="shared" si="15"/>
        <v>23.908866945435804</v>
      </c>
      <c r="AS18">
        <f t="shared" si="16"/>
        <v>18.261693540742201</v>
      </c>
      <c r="AT18">
        <f t="shared" si="17"/>
        <v>11.345321416854858</v>
      </c>
      <c r="AU18">
        <f t="shared" si="18"/>
        <v>1.3480300665392262</v>
      </c>
      <c r="AV18">
        <f t="shared" si="19"/>
        <v>0.25096569015598352</v>
      </c>
      <c r="AW18">
        <f t="shared" si="20"/>
        <v>0.3966200074394437</v>
      </c>
      <c r="AX18">
        <f t="shared" si="21"/>
        <v>0.95141005909978249</v>
      </c>
      <c r="AY18">
        <f t="shared" si="22"/>
        <v>0.15887169212658375</v>
      </c>
      <c r="AZ18">
        <f t="shared" si="23"/>
        <v>20.028894193070286</v>
      </c>
      <c r="BA18">
        <f t="shared" si="24"/>
        <v>0.74850210169968046</v>
      </c>
      <c r="BB18">
        <f t="shared" si="25"/>
        <v>29.324737657199918</v>
      </c>
      <c r="BC18">
        <f t="shared" si="26"/>
        <v>374.4962644051468</v>
      </c>
      <c r="BD18">
        <f t="shared" si="27"/>
        <v>1.0707031942562999E-2</v>
      </c>
    </row>
    <row r="19" spans="1:114" x14ac:dyDescent="0.25">
      <c r="A19" s="1">
        <v>7</v>
      </c>
      <c r="B19" s="1" t="s">
        <v>74</v>
      </c>
      <c r="C19" s="1">
        <v>226.99999910593033</v>
      </c>
      <c r="D19" s="1">
        <v>0</v>
      </c>
      <c r="E19">
        <f t="shared" si="0"/>
        <v>13.702366401883058</v>
      </c>
      <c r="F19">
        <f t="shared" si="1"/>
        <v>0.27523033005465669</v>
      </c>
      <c r="G19">
        <f t="shared" si="2"/>
        <v>284.96739099655747</v>
      </c>
      <c r="H19">
        <f t="shared" si="3"/>
        <v>4.6506784692092529</v>
      </c>
      <c r="I19">
        <f t="shared" si="4"/>
        <v>1.2825303005166053</v>
      </c>
      <c r="J19">
        <f t="shared" si="5"/>
        <v>14.704299926757812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7.9864263534545898</v>
      </c>
      <c r="P19" s="1">
        <v>14.704299926757812</v>
      </c>
      <c r="Q19" s="1">
        <v>5.1977400779724121</v>
      </c>
      <c r="R19" s="1">
        <v>399.55545043945312</v>
      </c>
      <c r="S19" s="1">
        <v>380.98275756835937</v>
      </c>
      <c r="T19" s="1">
        <v>9.5702648162841797E-2</v>
      </c>
      <c r="U19" s="1">
        <v>5.6461005210876465</v>
      </c>
      <c r="V19" s="1">
        <v>0.62475025653839111</v>
      </c>
      <c r="W19" s="1">
        <v>36.857940673828125</v>
      </c>
      <c r="X19" s="1">
        <v>499.9014892578125</v>
      </c>
      <c r="Y19" s="1">
        <v>1500.1524658203125</v>
      </c>
      <c r="Z19" s="1">
        <v>49.14080810546875</v>
      </c>
      <c r="AA19" s="1">
        <v>70.232978820800781</v>
      </c>
      <c r="AB19" s="1">
        <v>-0.64233016967773438</v>
      </c>
      <c r="AC19" s="1">
        <v>0.23562373220920563</v>
      </c>
      <c r="AD19" s="1">
        <v>1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0.83316914876302073</v>
      </c>
      <c r="AL19">
        <f t="shared" si="9"/>
        <v>4.6506784692092532E-3</v>
      </c>
      <c r="AM19">
        <f t="shared" si="10"/>
        <v>287.85429992675779</v>
      </c>
      <c r="AN19">
        <f t="shared" si="11"/>
        <v>281.13642635345457</v>
      </c>
      <c r="AO19">
        <f t="shared" si="12"/>
        <v>240.02438916628671</v>
      </c>
      <c r="AP19">
        <f t="shared" si="13"/>
        <v>-0.38116445587990061</v>
      </c>
      <c r="AQ19">
        <f t="shared" si="14"/>
        <v>1.6790727588342662</v>
      </c>
      <c r="AR19">
        <f t="shared" si="15"/>
        <v>23.907184160854332</v>
      </c>
      <c r="AS19">
        <f t="shared" si="16"/>
        <v>18.261083639766685</v>
      </c>
      <c r="AT19">
        <f t="shared" si="17"/>
        <v>11.345363140106201</v>
      </c>
      <c r="AU19">
        <f t="shared" si="18"/>
        <v>1.3480337925290311</v>
      </c>
      <c r="AV19">
        <f t="shared" si="19"/>
        <v>0.25091375447450914</v>
      </c>
      <c r="AW19">
        <f t="shared" si="20"/>
        <v>0.39654245831766094</v>
      </c>
      <c r="AX19">
        <f t="shared" si="21"/>
        <v>0.95149133421137022</v>
      </c>
      <c r="AY19">
        <f t="shared" si="22"/>
        <v>0.15883839176124948</v>
      </c>
      <c r="AZ19">
        <f t="shared" si="23"/>
        <v>20.014108736480079</v>
      </c>
      <c r="BA19">
        <f t="shared" si="24"/>
        <v>0.74797975849451936</v>
      </c>
      <c r="BB19">
        <f t="shared" si="25"/>
        <v>29.320804572888669</v>
      </c>
      <c r="BC19">
        <f t="shared" si="26"/>
        <v>374.46930882711558</v>
      </c>
      <c r="BD19">
        <f t="shared" si="27"/>
        <v>1.072890082004597E-2</v>
      </c>
    </row>
    <row r="20" spans="1:114" x14ac:dyDescent="0.25">
      <c r="A20" s="1">
        <v>8</v>
      </c>
      <c r="B20" s="1" t="s">
        <v>74</v>
      </c>
      <c r="C20" s="1">
        <v>227.49999909475446</v>
      </c>
      <c r="D20" s="1">
        <v>0</v>
      </c>
      <c r="E20">
        <f t="shared" si="0"/>
        <v>13.738048604803959</v>
      </c>
      <c r="F20">
        <f t="shared" si="1"/>
        <v>0.27535015236810861</v>
      </c>
      <c r="G20">
        <f t="shared" si="2"/>
        <v>284.80649396047482</v>
      </c>
      <c r="H20">
        <f t="shared" si="3"/>
        <v>4.6511577151174954</v>
      </c>
      <c r="I20">
        <f t="shared" si="4"/>
        <v>1.2821624090024819</v>
      </c>
      <c r="J20">
        <f t="shared" si="5"/>
        <v>14.701316833496094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7.9874558448791504</v>
      </c>
      <c r="P20" s="1">
        <v>14.701316833496094</v>
      </c>
      <c r="Q20" s="1">
        <v>5.2001662254333496</v>
      </c>
      <c r="R20" s="1">
        <v>399.6221923828125</v>
      </c>
      <c r="S20" s="1">
        <v>381.0068359375</v>
      </c>
      <c r="T20" s="1">
        <v>9.5898628234863281E-2</v>
      </c>
      <c r="U20" s="1">
        <v>5.6467108726501465</v>
      </c>
      <c r="V20" s="1">
        <v>0.62598878145217896</v>
      </c>
      <c r="W20" s="1">
        <v>36.859519958496094</v>
      </c>
      <c r="X20" s="1">
        <v>499.91537475585937</v>
      </c>
      <c r="Y20" s="1">
        <v>1500.199462890625</v>
      </c>
      <c r="Z20" s="1">
        <v>49.274166107177734</v>
      </c>
      <c r="AA20" s="1">
        <v>70.233314514160156</v>
      </c>
      <c r="AB20" s="1">
        <v>-0.64233016967773438</v>
      </c>
      <c r="AC20" s="1">
        <v>0.23562373220920563</v>
      </c>
      <c r="AD20" s="1">
        <v>1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0.83319229125976546</v>
      </c>
      <c r="AL20">
        <f t="shared" si="9"/>
        <v>4.6511577151174951E-3</v>
      </c>
      <c r="AM20">
        <f t="shared" si="10"/>
        <v>287.85131683349607</v>
      </c>
      <c r="AN20">
        <f t="shared" si="11"/>
        <v>281.13745584487913</v>
      </c>
      <c r="AO20">
        <f t="shared" si="12"/>
        <v>240.03190869736864</v>
      </c>
      <c r="AP20">
        <f t="shared" si="13"/>
        <v>-0.38084282541647013</v>
      </c>
      <c r="AQ20">
        <f t="shared" si="14"/>
        <v>1.6787496296918474</v>
      </c>
      <c r="AR20">
        <f t="shared" si="15"/>
        <v>23.902469096106586</v>
      </c>
      <c r="AS20">
        <f t="shared" si="16"/>
        <v>18.255758223456439</v>
      </c>
      <c r="AT20">
        <f t="shared" si="17"/>
        <v>11.344386339187622</v>
      </c>
      <c r="AU20">
        <f t="shared" si="18"/>
        <v>1.347946564163325</v>
      </c>
      <c r="AV20">
        <f t="shared" si="19"/>
        <v>0.25101333567378631</v>
      </c>
      <c r="AW20">
        <f t="shared" si="20"/>
        <v>0.39658722068936547</v>
      </c>
      <c r="AX20">
        <f t="shared" si="21"/>
        <v>0.95135934347395956</v>
      </c>
      <c r="AY20">
        <f t="shared" si="22"/>
        <v>0.15890224186049387</v>
      </c>
      <c r="AZ20">
        <f t="shared" si="23"/>
        <v>20.002904066001285</v>
      </c>
      <c r="BA20">
        <f t="shared" si="24"/>
        <v>0.74751019429791599</v>
      </c>
      <c r="BB20">
        <f t="shared" si="25"/>
        <v>29.330343615095757</v>
      </c>
      <c r="BC20">
        <f t="shared" si="26"/>
        <v>374.47642558591218</v>
      </c>
      <c r="BD20">
        <f t="shared" si="27"/>
        <v>1.0760134915017349E-2</v>
      </c>
    </row>
    <row r="21" spans="1:114" x14ac:dyDescent="0.25">
      <c r="A21" s="1">
        <v>9</v>
      </c>
      <c r="B21" s="1" t="s">
        <v>75</v>
      </c>
      <c r="C21" s="1">
        <v>227.99999908357859</v>
      </c>
      <c r="D21" s="1">
        <v>0</v>
      </c>
      <c r="E21">
        <f t="shared" si="0"/>
        <v>13.768854748031227</v>
      </c>
      <c r="F21">
        <f t="shared" si="1"/>
        <v>0.27547974584343449</v>
      </c>
      <c r="G21">
        <f t="shared" si="2"/>
        <v>284.69195278057214</v>
      </c>
      <c r="H21">
        <f t="shared" si="3"/>
        <v>4.6515615133834949</v>
      </c>
      <c r="I21">
        <f t="shared" si="4"/>
        <v>1.2817299385723133</v>
      </c>
      <c r="J21">
        <f t="shared" si="5"/>
        <v>14.697890281677246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7.9888515472412109</v>
      </c>
      <c r="P21" s="1">
        <v>14.697890281677246</v>
      </c>
      <c r="Q21" s="1">
        <v>5.2022733688354492</v>
      </c>
      <c r="R21" s="1">
        <v>399.69644165039062</v>
      </c>
      <c r="S21" s="1">
        <v>381.04400634765625</v>
      </c>
      <c r="T21" s="1">
        <v>9.6366658806800842E-2</v>
      </c>
      <c r="U21" s="1">
        <v>5.6475706100463867</v>
      </c>
      <c r="V21" s="1">
        <v>0.6289857029914856</v>
      </c>
      <c r="W21" s="1">
        <v>36.861724853515625</v>
      </c>
      <c r="X21" s="1">
        <v>499.92306518554687</v>
      </c>
      <c r="Y21" s="1">
        <v>1500.1746826171875</v>
      </c>
      <c r="Z21" s="1">
        <v>49.400222778320313</v>
      </c>
      <c r="AA21" s="1">
        <v>70.233489990234375</v>
      </c>
      <c r="AB21" s="1">
        <v>-0.64233016967773438</v>
      </c>
      <c r="AC21" s="1">
        <v>0.23562373220920563</v>
      </c>
      <c r="AD21" s="1">
        <v>1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0.83320510864257802</v>
      </c>
      <c r="AL21">
        <f t="shared" si="9"/>
        <v>4.6515615133834948E-3</v>
      </c>
      <c r="AM21">
        <f t="shared" si="10"/>
        <v>287.84789028167722</v>
      </c>
      <c r="AN21">
        <f t="shared" si="11"/>
        <v>281.13885154724119</v>
      </c>
      <c r="AO21">
        <f t="shared" si="12"/>
        <v>240.02794385370726</v>
      </c>
      <c r="AP21">
        <f t="shared" si="13"/>
        <v>-0.38052253499439037</v>
      </c>
      <c r="AQ21">
        <f t="shared" si="14"/>
        <v>1.6783785324821481</v>
      </c>
      <c r="AR21">
        <f t="shared" si="15"/>
        <v>23.897125612233115</v>
      </c>
      <c r="AS21">
        <f t="shared" si="16"/>
        <v>18.249555002186728</v>
      </c>
      <c r="AT21">
        <f t="shared" si="17"/>
        <v>11.343370914459229</v>
      </c>
      <c r="AU21">
        <f t="shared" si="18"/>
        <v>1.347855891957316</v>
      </c>
      <c r="AV21">
        <f t="shared" si="19"/>
        <v>0.25112102880855341</v>
      </c>
      <c r="AW21">
        <f t="shared" si="20"/>
        <v>0.39664859390983476</v>
      </c>
      <c r="AX21">
        <f t="shared" si="21"/>
        <v>0.95120729804748128</v>
      </c>
      <c r="AY21">
        <f t="shared" si="22"/>
        <v>0.15897129395529622</v>
      </c>
      <c r="AZ21">
        <f t="shared" si="23"/>
        <v>19.994909415914591</v>
      </c>
      <c r="BA21">
        <f t="shared" si="24"/>
        <v>0.74713667722889043</v>
      </c>
      <c r="BB21">
        <f t="shared" si="25"/>
        <v>29.341660272718649</v>
      </c>
      <c r="BC21">
        <f t="shared" si="26"/>
        <v>374.49895223097406</v>
      </c>
      <c r="BD21">
        <f t="shared" si="27"/>
        <v>1.0787775398420121E-2</v>
      </c>
    </row>
    <row r="22" spans="1:114" x14ac:dyDescent="0.25">
      <c r="A22" s="1">
        <v>10</v>
      </c>
      <c r="B22" s="1" t="s">
        <v>75</v>
      </c>
      <c r="C22" s="1">
        <v>228.49999907240272</v>
      </c>
      <c r="D22" s="1">
        <v>0</v>
      </c>
      <c r="E22">
        <f t="shared" si="0"/>
        <v>13.810143343036907</v>
      </c>
      <c r="F22">
        <f t="shared" si="1"/>
        <v>0.27552128781651719</v>
      </c>
      <c r="G22">
        <f t="shared" si="2"/>
        <v>284.48718930777676</v>
      </c>
      <c r="H22">
        <f t="shared" si="3"/>
        <v>4.651463814366096</v>
      </c>
      <c r="I22">
        <f t="shared" si="4"/>
        <v>1.2815338027588123</v>
      </c>
      <c r="J22">
        <f t="shared" si="5"/>
        <v>14.696409225463867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7.9913225173950195</v>
      </c>
      <c r="P22" s="1">
        <v>14.696409225463867</v>
      </c>
      <c r="Q22" s="1">
        <v>5.2044582366943359</v>
      </c>
      <c r="R22" s="1">
        <v>399.78497314453125</v>
      </c>
      <c r="S22" s="1">
        <v>381.0828857421875</v>
      </c>
      <c r="T22" s="1">
        <v>9.6991971135139465E-2</v>
      </c>
      <c r="U22" s="1">
        <v>5.6480545997619629</v>
      </c>
      <c r="V22" s="1">
        <v>0.63296347856521606</v>
      </c>
      <c r="W22" s="1">
        <v>36.858848571777344</v>
      </c>
      <c r="X22" s="1">
        <v>499.925048828125</v>
      </c>
      <c r="Y22" s="1">
        <v>1500.139892578125</v>
      </c>
      <c r="Z22" s="1">
        <v>49.532344818115234</v>
      </c>
      <c r="AA22" s="1">
        <v>70.233802795410156</v>
      </c>
      <c r="AB22" s="1">
        <v>-0.64233016967773438</v>
      </c>
      <c r="AC22" s="1">
        <v>0.23562373220920563</v>
      </c>
      <c r="AD22" s="1">
        <v>1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0.83320841471354146</v>
      </c>
      <c r="AL22">
        <f t="shared" si="9"/>
        <v>4.651463814366096E-3</v>
      </c>
      <c r="AM22">
        <f t="shared" si="10"/>
        <v>287.84640922546384</v>
      </c>
      <c r="AN22">
        <f t="shared" si="11"/>
        <v>281.141322517395</v>
      </c>
      <c r="AO22">
        <f t="shared" si="12"/>
        <v>240.02237744758168</v>
      </c>
      <c r="AP22">
        <f t="shared" si="13"/>
        <v>-0.38007139750609087</v>
      </c>
      <c r="AQ22">
        <f t="shared" si="14"/>
        <v>1.6782181556962033</v>
      </c>
      <c r="AR22">
        <f t="shared" si="15"/>
        <v>23.89473570988066</v>
      </c>
      <c r="AS22">
        <f t="shared" si="16"/>
        <v>18.246681110118697</v>
      </c>
      <c r="AT22">
        <f t="shared" si="17"/>
        <v>11.343865871429443</v>
      </c>
      <c r="AU22">
        <f t="shared" si="18"/>
        <v>1.3479000883984575</v>
      </c>
      <c r="AV22">
        <f t="shared" si="19"/>
        <v>0.25115554859860928</v>
      </c>
      <c r="AW22">
        <f t="shared" si="20"/>
        <v>0.39668435293739096</v>
      </c>
      <c r="AX22">
        <f t="shared" si="21"/>
        <v>0.95121573546106664</v>
      </c>
      <c r="AY22">
        <f t="shared" si="22"/>
        <v>0.15899342796782964</v>
      </c>
      <c r="AZ22">
        <f t="shared" si="23"/>
        <v>19.980617151662912</v>
      </c>
      <c r="BA22">
        <f t="shared" si="24"/>
        <v>0.74652313171638929</v>
      </c>
      <c r="BB22">
        <f t="shared" si="25"/>
        <v>29.346731808133132</v>
      </c>
      <c r="BC22">
        <f t="shared" si="26"/>
        <v>374.51820500487059</v>
      </c>
      <c r="BD22">
        <f t="shared" si="27"/>
        <v>1.0821438517647188E-2</v>
      </c>
    </row>
    <row r="23" spans="1:114" x14ac:dyDescent="0.25">
      <c r="A23" s="1">
        <v>11</v>
      </c>
      <c r="B23" s="1" t="s">
        <v>76</v>
      </c>
      <c r="C23" s="1">
        <v>228.99999906122684</v>
      </c>
      <c r="D23" s="1">
        <v>0</v>
      </c>
      <c r="E23">
        <f t="shared" si="0"/>
        <v>13.87095111392761</v>
      </c>
      <c r="F23">
        <f t="shared" si="1"/>
        <v>0.27558637457612439</v>
      </c>
      <c r="G23">
        <f t="shared" si="2"/>
        <v>284.12761547776586</v>
      </c>
      <c r="H23">
        <f t="shared" si="3"/>
        <v>4.6516539387104956</v>
      </c>
      <c r="I23">
        <f t="shared" si="4"/>
        <v>1.2813178571343207</v>
      </c>
      <c r="J23">
        <f t="shared" si="5"/>
        <v>14.69508171081543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7.992591381072998</v>
      </c>
      <c r="P23" s="1">
        <v>14.69508171081543</v>
      </c>
      <c r="Q23" s="1">
        <v>5.2064008712768555</v>
      </c>
      <c r="R23" s="1">
        <v>399.85586547851562</v>
      </c>
      <c r="S23" s="1">
        <v>381.0797119140625</v>
      </c>
      <c r="T23" s="1">
        <v>9.7468070685863495E-2</v>
      </c>
      <c r="U23" s="1">
        <v>5.649052619934082</v>
      </c>
      <c r="V23" s="1">
        <v>0.63601899147033691</v>
      </c>
      <c r="W23" s="1">
        <v>36.862377166748047</v>
      </c>
      <c r="X23" s="1">
        <v>499.89797973632812</v>
      </c>
      <c r="Y23" s="1">
        <v>1500.0772705078125</v>
      </c>
      <c r="Z23" s="1">
        <v>49.594406127929687</v>
      </c>
      <c r="AA23" s="1">
        <v>70.234176635742188</v>
      </c>
      <c r="AB23" s="1">
        <v>-0.64233016967773438</v>
      </c>
      <c r="AC23" s="1">
        <v>0.23562373220920563</v>
      </c>
      <c r="AD23" s="1">
        <v>1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0.8331632995605468</v>
      </c>
      <c r="AL23">
        <f t="shared" si="9"/>
        <v>4.651653938710496E-3</v>
      </c>
      <c r="AM23">
        <f t="shared" si="10"/>
        <v>287.84508171081541</v>
      </c>
      <c r="AN23">
        <f t="shared" si="11"/>
        <v>281.14259138107298</v>
      </c>
      <c r="AO23">
        <f t="shared" si="12"/>
        <v>240.01235791655563</v>
      </c>
      <c r="AP23">
        <f t="shared" si="13"/>
        <v>-0.37998329990371027</v>
      </c>
      <c r="AQ23">
        <f t="shared" si="14"/>
        <v>1.6780744166673731</v>
      </c>
      <c r="AR23">
        <f t="shared" si="15"/>
        <v>23.892561955562254</v>
      </c>
      <c r="AS23">
        <f t="shared" si="16"/>
        <v>18.243509335628172</v>
      </c>
      <c r="AT23">
        <f t="shared" si="17"/>
        <v>11.343836545944214</v>
      </c>
      <c r="AU23">
        <f t="shared" si="18"/>
        <v>1.3478974697876323</v>
      </c>
      <c r="AV23">
        <f t="shared" si="19"/>
        <v>0.25120963135433422</v>
      </c>
      <c r="AW23">
        <f t="shared" si="20"/>
        <v>0.3967565595330525</v>
      </c>
      <c r="AX23">
        <f t="shared" si="21"/>
        <v>0.95114091025457981</v>
      </c>
      <c r="AY23">
        <f t="shared" si="22"/>
        <v>0.15902810586792068</v>
      </c>
      <c r="AZ23">
        <f t="shared" si="23"/>
        <v>19.955469132557642</v>
      </c>
      <c r="BA23">
        <f t="shared" si="24"/>
        <v>0.74558578322280156</v>
      </c>
      <c r="BB23">
        <f t="shared" si="25"/>
        <v>29.354104370110299</v>
      </c>
      <c r="BC23">
        <f t="shared" si="26"/>
        <v>374.48612607472529</v>
      </c>
      <c r="BD23">
        <f t="shared" si="27"/>
        <v>1.0872748504164394E-2</v>
      </c>
    </row>
    <row r="24" spans="1:114" x14ac:dyDescent="0.25">
      <c r="A24" s="1">
        <v>12</v>
      </c>
      <c r="B24" s="1" t="s">
        <v>76</v>
      </c>
      <c r="C24" s="1">
        <v>229.49999905005097</v>
      </c>
      <c r="D24" s="1">
        <v>0</v>
      </c>
      <c r="E24">
        <f t="shared" si="0"/>
        <v>13.856928485445124</v>
      </c>
      <c r="F24">
        <f t="shared" si="1"/>
        <v>0.27555521230551194</v>
      </c>
      <c r="G24">
        <f t="shared" si="2"/>
        <v>284.25613541240574</v>
      </c>
      <c r="H24">
        <f t="shared" si="3"/>
        <v>4.6514178948535871</v>
      </c>
      <c r="I24">
        <f t="shared" si="4"/>
        <v>1.2813870926270972</v>
      </c>
      <c r="J24">
        <f t="shared" si="5"/>
        <v>14.695796012878418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7.9940433502197266</v>
      </c>
      <c r="P24" s="1">
        <v>14.695796012878418</v>
      </c>
      <c r="Q24" s="1">
        <v>5.2087664604187012</v>
      </c>
      <c r="R24" s="1">
        <v>399.89151000976562</v>
      </c>
      <c r="S24" s="1">
        <v>381.13232421875</v>
      </c>
      <c r="T24" s="1">
        <v>9.7948439419269562E-2</v>
      </c>
      <c r="U24" s="1">
        <v>5.6491551399230957</v>
      </c>
      <c r="V24" s="1">
        <v>0.6390918493270874</v>
      </c>
      <c r="W24" s="1">
        <v>36.859485626220703</v>
      </c>
      <c r="X24" s="1">
        <v>499.90658569335937</v>
      </c>
      <c r="Y24" s="1">
        <v>1500.0675048828125</v>
      </c>
      <c r="Z24" s="1">
        <v>49.578678131103516</v>
      </c>
      <c r="AA24" s="1">
        <v>70.234336853027344</v>
      </c>
      <c r="AB24" s="1">
        <v>-0.64233016967773438</v>
      </c>
      <c r="AC24" s="1">
        <v>0.23562373220920563</v>
      </c>
      <c r="AD24" s="1">
        <v>1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0.83317764282226547</v>
      </c>
      <c r="AL24">
        <f t="shared" si="9"/>
        <v>4.6514178948535868E-3</v>
      </c>
      <c r="AM24">
        <f t="shared" si="10"/>
        <v>287.8457960128784</v>
      </c>
      <c r="AN24">
        <f t="shared" si="11"/>
        <v>281.1440433502197</v>
      </c>
      <c r="AO24">
        <f t="shared" si="12"/>
        <v>240.01079541659055</v>
      </c>
      <c r="AP24">
        <f t="shared" si="13"/>
        <v>-0.37979788031947087</v>
      </c>
      <c r="AQ24">
        <f t="shared" si="14"/>
        <v>1.6781517576594667</v>
      </c>
      <c r="AR24">
        <f t="shared" si="15"/>
        <v>23.893608637199407</v>
      </c>
      <c r="AS24">
        <f t="shared" si="16"/>
        <v>18.244453497276311</v>
      </c>
      <c r="AT24">
        <f t="shared" si="17"/>
        <v>11.344919681549072</v>
      </c>
      <c r="AU24">
        <f t="shared" si="18"/>
        <v>1.3479941910441648</v>
      </c>
      <c r="AV24">
        <f t="shared" si="19"/>
        <v>0.25118373786803555</v>
      </c>
      <c r="AW24">
        <f t="shared" si="20"/>
        <v>0.39676466503236951</v>
      </c>
      <c r="AX24">
        <f t="shared" si="21"/>
        <v>0.95122952601179533</v>
      </c>
      <c r="AY24">
        <f t="shared" si="22"/>
        <v>0.15901150292273908</v>
      </c>
      <c r="AZ24">
        <f t="shared" si="23"/>
        <v>19.964541167094659</v>
      </c>
      <c r="BA24">
        <f t="shared" si="24"/>
        <v>0.74582006654795729</v>
      </c>
      <c r="BB24">
        <f t="shared" si="25"/>
        <v>29.352795262065477</v>
      </c>
      <c r="BC24">
        <f t="shared" si="26"/>
        <v>374.54540406540889</v>
      </c>
      <c r="BD24">
        <f t="shared" si="27"/>
        <v>1.085955348482457E-2</v>
      </c>
    </row>
    <row r="25" spans="1:114" x14ac:dyDescent="0.25">
      <c r="A25" s="1">
        <v>13</v>
      </c>
      <c r="B25" s="1" t="s">
        <v>77</v>
      </c>
      <c r="C25" s="1">
        <v>229.9999990388751</v>
      </c>
      <c r="D25" s="1">
        <v>0</v>
      </c>
      <c r="E25">
        <f t="shared" si="0"/>
        <v>13.872816011095232</v>
      </c>
      <c r="F25">
        <f t="shared" si="1"/>
        <v>0.27543996553530631</v>
      </c>
      <c r="G25">
        <f t="shared" si="2"/>
        <v>284.12070064722661</v>
      </c>
      <c r="H25">
        <f t="shared" si="3"/>
        <v>4.6507322891143108</v>
      </c>
      <c r="I25">
        <f t="shared" si="4"/>
        <v>1.281688160004204</v>
      </c>
      <c r="J25">
        <f t="shared" si="5"/>
        <v>14.698306083679199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7.9960441589355469</v>
      </c>
      <c r="P25" s="1">
        <v>14.698306083679199</v>
      </c>
      <c r="Q25" s="1">
        <v>5.2106475830078125</v>
      </c>
      <c r="R25" s="1">
        <v>399.9091796875</v>
      </c>
      <c r="S25" s="1">
        <v>381.13082885742187</v>
      </c>
      <c r="T25" s="1">
        <v>9.820856899023056E-2</v>
      </c>
      <c r="U25" s="1">
        <v>5.6487231254577637</v>
      </c>
      <c r="V25" s="1">
        <v>0.64070367813110352</v>
      </c>
      <c r="W25" s="1">
        <v>36.851753234863281</v>
      </c>
      <c r="X25" s="1">
        <v>499.89544677734375</v>
      </c>
      <c r="Y25" s="1">
        <v>1500.0919189453125</v>
      </c>
      <c r="Z25" s="1">
        <v>49.627914428710938</v>
      </c>
      <c r="AA25" s="1">
        <v>70.234527587890625</v>
      </c>
      <c r="AB25" s="1">
        <v>-0.64233016967773438</v>
      </c>
      <c r="AC25" s="1">
        <v>0.23562373220920563</v>
      </c>
      <c r="AD25" s="1">
        <v>1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0.83315907796223942</v>
      </c>
      <c r="AL25">
        <f t="shared" si="9"/>
        <v>4.6507322891143109E-3</v>
      </c>
      <c r="AM25">
        <f t="shared" si="10"/>
        <v>287.84830608367918</v>
      </c>
      <c r="AN25">
        <f t="shared" si="11"/>
        <v>281.14604415893552</v>
      </c>
      <c r="AO25">
        <f t="shared" si="12"/>
        <v>240.01470166650324</v>
      </c>
      <c r="AP25">
        <f t="shared" si="13"/>
        <v>-0.37946633172937988</v>
      </c>
      <c r="AQ25">
        <f t="shared" si="14"/>
        <v>1.6784235601955231</v>
      </c>
      <c r="AR25">
        <f t="shared" si="15"/>
        <v>23.897413677270976</v>
      </c>
      <c r="AS25">
        <f t="shared" si="16"/>
        <v>18.248690551813212</v>
      </c>
      <c r="AT25">
        <f t="shared" si="17"/>
        <v>11.347175121307373</v>
      </c>
      <c r="AU25">
        <f t="shared" si="18"/>
        <v>1.3481956156903985</v>
      </c>
      <c r="AV25">
        <f t="shared" si="19"/>
        <v>0.25108797203180783</v>
      </c>
      <c r="AW25">
        <f t="shared" si="20"/>
        <v>0.39673540019131903</v>
      </c>
      <c r="AX25">
        <f t="shared" si="21"/>
        <v>0.95146021549907944</v>
      </c>
      <c r="AY25">
        <f t="shared" si="22"/>
        <v>0.15895009809707353</v>
      </c>
      <c r="AZ25">
        <f t="shared" si="23"/>
        <v>19.955083187898449</v>
      </c>
      <c r="BA25">
        <f t="shared" si="24"/>
        <v>0.74546764295867018</v>
      </c>
      <c r="BB25">
        <f t="shared" si="25"/>
        <v>29.344905108873633</v>
      </c>
      <c r="BC25">
        <f t="shared" si="26"/>
        <v>374.53635653528653</v>
      </c>
      <c r="BD25">
        <f t="shared" si="27"/>
        <v>1.0869344519831636E-2</v>
      </c>
    </row>
    <row r="26" spans="1:114" x14ac:dyDescent="0.25">
      <c r="A26" s="1">
        <v>14</v>
      </c>
      <c r="B26" s="1" t="s">
        <v>77</v>
      </c>
      <c r="C26" s="1">
        <v>230.49999902769923</v>
      </c>
      <c r="D26" s="1">
        <v>0</v>
      </c>
      <c r="E26">
        <f t="shared" si="0"/>
        <v>13.947999385295295</v>
      </c>
      <c r="F26">
        <f t="shared" si="1"/>
        <v>0.27548332271143311</v>
      </c>
      <c r="G26">
        <f t="shared" si="2"/>
        <v>283.63049901402746</v>
      </c>
      <c r="H26">
        <f t="shared" si="3"/>
        <v>4.6520637060020542</v>
      </c>
      <c r="I26">
        <f t="shared" si="4"/>
        <v>1.2818637965621269</v>
      </c>
      <c r="J26">
        <f t="shared" si="5"/>
        <v>14.700666427612305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7.997067928314209</v>
      </c>
      <c r="P26" s="1">
        <v>14.700666427612305</v>
      </c>
      <c r="Q26" s="1">
        <v>5.2127594947814941</v>
      </c>
      <c r="R26" s="1">
        <v>399.96310424804687</v>
      </c>
      <c r="S26" s="1">
        <v>381.09454345703125</v>
      </c>
      <c r="T26" s="1">
        <v>9.7911424934864044E-2</v>
      </c>
      <c r="U26" s="1">
        <v>5.6498804092407227</v>
      </c>
      <c r="V26" s="1">
        <v>0.63871860504150391</v>
      </c>
      <c r="W26" s="1">
        <v>36.856613159179688</v>
      </c>
      <c r="X26" s="1">
        <v>499.906982421875</v>
      </c>
      <c r="Y26" s="1">
        <v>1500.08251953125</v>
      </c>
      <c r="Z26" s="1">
        <v>49.717815399169922</v>
      </c>
      <c r="AA26" s="1">
        <v>70.234298706054688</v>
      </c>
      <c r="AB26" s="1">
        <v>-0.64233016967773438</v>
      </c>
      <c r="AC26" s="1">
        <v>0.23562373220920563</v>
      </c>
      <c r="AD26" s="1">
        <v>1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0.83317830403645832</v>
      </c>
      <c r="AL26">
        <f t="shared" si="9"/>
        <v>4.6520637060020542E-3</v>
      </c>
      <c r="AM26">
        <f t="shared" si="10"/>
        <v>287.85066642761228</v>
      </c>
      <c r="AN26">
        <f t="shared" si="11"/>
        <v>281.14706792831419</v>
      </c>
      <c r="AO26">
        <f t="shared" si="12"/>
        <v>240.01319776028686</v>
      </c>
      <c r="AP26">
        <f t="shared" si="13"/>
        <v>-0.38036199805681725</v>
      </c>
      <c r="AQ26">
        <f t="shared" si="14"/>
        <v>1.6786791848782263</v>
      </c>
      <c r="AR26">
        <f t="shared" si="15"/>
        <v>23.901131153937364</v>
      </c>
      <c r="AS26">
        <f t="shared" si="16"/>
        <v>18.251250744696641</v>
      </c>
      <c r="AT26">
        <f t="shared" si="17"/>
        <v>11.348867177963257</v>
      </c>
      <c r="AU26">
        <f t="shared" si="18"/>
        <v>1.3483467441545123</v>
      </c>
      <c r="AV26">
        <f t="shared" si="19"/>
        <v>0.25112400108521338</v>
      </c>
      <c r="AW26">
        <f t="shared" si="20"/>
        <v>0.39681538831609942</v>
      </c>
      <c r="AX26">
        <f t="shared" si="21"/>
        <v>0.95153135583841286</v>
      </c>
      <c r="AY26">
        <f t="shared" si="22"/>
        <v>0.15897319976939106</v>
      </c>
      <c r="AZ26">
        <f t="shared" si="23"/>
        <v>19.920589189898553</v>
      </c>
      <c r="BA26">
        <f t="shared" si="24"/>
        <v>0.74425232237943884</v>
      </c>
      <c r="BB26">
        <f t="shared" si="25"/>
        <v>29.346791982264818</v>
      </c>
      <c r="BC26">
        <f t="shared" si="26"/>
        <v>374.46433255955185</v>
      </c>
      <c r="BD26">
        <f t="shared" si="27"/>
        <v>1.0931055402023427E-2</v>
      </c>
    </row>
    <row r="27" spans="1:114" x14ac:dyDescent="0.25">
      <c r="A27" s="1">
        <v>15</v>
      </c>
      <c r="B27" s="1" t="s">
        <v>78</v>
      </c>
      <c r="C27" s="1">
        <v>230.99999901652336</v>
      </c>
      <c r="D27" s="1">
        <v>0</v>
      </c>
      <c r="E27">
        <f t="shared" si="0"/>
        <v>13.966846882034513</v>
      </c>
      <c r="F27">
        <f t="shared" si="1"/>
        <v>0.27565927763835951</v>
      </c>
      <c r="G27">
        <f t="shared" si="2"/>
        <v>283.59578391664974</v>
      </c>
      <c r="H27">
        <f t="shared" si="3"/>
        <v>4.6529162642145598</v>
      </c>
      <c r="I27">
        <f t="shared" si="4"/>
        <v>1.2813665028791119</v>
      </c>
      <c r="J27">
        <f t="shared" si="5"/>
        <v>14.696987152099609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7.9993476867675781</v>
      </c>
      <c r="P27" s="1">
        <v>14.696987152099609</v>
      </c>
      <c r="Q27" s="1">
        <v>5.2146601676940918</v>
      </c>
      <c r="R27" s="1">
        <v>400.01376342773437</v>
      </c>
      <c r="S27" s="1">
        <v>381.12255859375</v>
      </c>
      <c r="T27" s="1">
        <v>9.8414897918701172E-2</v>
      </c>
      <c r="U27" s="1">
        <v>5.6512398719787598</v>
      </c>
      <c r="V27" s="1">
        <v>0.64190888404846191</v>
      </c>
      <c r="W27" s="1">
        <v>36.860076904296875</v>
      </c>
      <c r="X27" s="1">
        <v>499.92083740234375</v>
      </c>
      <c r="Y27" s="1">
        <v>1500.05419921875</v>
      </c>
      <c r="Z27" s="1">
        <v>49.831924438476562</v>
      </c>
      <c r="AA27" s="1">
        <v>70.234893798828125</v>
      </c>
      <c r="AB27" s="1">
        <v>-0.64233016967773438</v>
      </c>
      <c r="AC27" s="1">
        <v>0.23562373220920563</v>
      </c>
      <c r="AD27" s="1">
        <v>1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0.83320139567057272</v>
      </c>
      <c r="AL27">
        <f t="shared" si="9"/>
        <v>4.6529162642145599E-3</v>
      </c>
      <c r="AM27">
        <f t="shared" si="10"/>
        <v>287.84698715209959</v>
      </c>
      <c r="AN27">
        <f t="shared" si="11"/>
        <v>281.14934768676756</v>
      </c>
      <c r="AO27">
        <f t="shared" si="12"/>
        <v>240.00866651038814</v>
      </c>
      <c r="AP27">
        <f t="shared" si="13"/>
        <v>-0.38015342509618405</v>
      </c>
      <c r="AQ27">
        <f t="shared" si="14"/>
        <v>1.678280735119243</v>
      </c>
      <c r="AR27">
        <f t="shared" si="15"/>
        <v>23.895255539593986</v>
      </c>
      <c r="AS27">
        <f t="shared" si="16"/>
        <v>18.244015667615226</v>
      </c>
      <c r="AT27">
        <f t="shared" si="17"/>
        <v>11.348167419433594</v>
      </c>
      <c r="AU27">
        <f t="shared" si="18"/>
        <v>1.3482842424105981</v>
      </c>
      <c r="AV27">
        <f t="shared" si="19"/>
        <v>0.25127020625324087</v>
      </c>
      <c r="AW27">
        <f t="shared" si="20"/>
        <v>0.39691423224013123</v>
      </c>
      <c r="AX27">
        <f t="shared" si="21"/>
        <v>0.95137001017046685</v>
      </c>
      <c r="AY27">
        <f t="shared" si="22"/>
        <v>0.15906694676299274</v>
      </c>
      <c r="AZ27">
        <f t="shared" si="23"/>
        <v>19.918319765181302</v>
      </c>
      <c r="BA27">
        <f t="shared" si="24"/>
        <v>0.74410652825970092</v>
      </c>
      <c r="BB27">
        <f t="shared" si="25"/>
        <v>29.361585337093832</v>
      </c>
      <c r="BC27">
        <f t="shared" si="26"/>
        <v>374.48338849898226</v>
      </c>
      <c r="BD27">
        <f t="shared" si="27"/>
        <v>1.0950786582569438E-2</v>
      </c>
      <c r="BE27">
        <f>AVERAGE(E13:E27)</f>
        <v>13.749559804633588</v>
      </c>
      <c r="BF27">
        <f>AVERAGE(O13:O27)</f>
        <v>7.9881015459696449</v>
      </c>
      <c r="BG27">
        <f>AVERAGE(P13:P27)</f>
        <v>14.701976331075032</v>
      </c>
      <c r="BH27" t="e">
        <f>AVERAGE(B13:B27)</f>
        <v>#DIV/0!</v>
      </c>
      <c r="BI27">
        <f t="shared" ref="BI27:DJ27" si="28">AVERAGE(C13:C27)</f>
        <v>227.53333242734274</v>
      </c>
      <c r="BJ27">
        <f t="shared" si="28"/>
        <v>0</v>
      </c>
      <c r="BK27">
        <f t="shared" si="28"/>
        <v>13.749559804633588</v>
      </c>
      <c r="BL27">
        <f t="shared" si="28"/>
        <v>0.2754143844399517</v>
      </c>
      <c r="BM27">
        <f t="shared" si="28"/>
        <v>284.77802616495791</v>
      </c>
      <c r="BN27">
        <f t="shared" si="28"/>
        <v>4.6520441701880424</v>
      </c>
      <c r="BO27">
        <f t="shared" si="28"/>
        <v>1.2821391039549119</v>
      </c>
      <c r="BP27">
        <f t="shared" si="28"/>
        <v>14.701976331075032</v>
      </c>
      <c r="BQ27">
        <f t="shared" si="28"/>
        <v>6</v>
      </c>
      <c r="BR27">
        <f t="shared" si="28"/>
        <v>1.4200000166893005</v>
      </c>
      <c r="BS27">
        <f t="shared" si="28"/>
        <v>1</v>
      </c>
      <c r="BT27">
        <f t="shared" si="28"/>
        <v>2.8400000333786011</v>
      </c>
      <c r="BU27">
        <f t="shared" si="28"/>
        <v>7.9881015459696449</v>
      </c>
      <c r="BV27">
        <f t="shared" si="28"/>
        <v>14.701976331075032</v>
      </c>
      <c r="BW27">
        <f t="shared" si="28"/>
        <v>5.2007161458333337</v>
      </c>
      <c r="BX27">
        <f t="shared" si="28"/>
        <v>399.66140747070312</v>
      </c>
      <c r="BY27">
        <f t="shared" si="28"/>
        <v>381.03163248697916</v>
      </c>
      <c r="BZ27">
        <f t="shared" si="28"/>
        <v>9.6153535942236579E-2</v>
      </c>
      <c r="CA27">
        <f t="shared" si="28"/>
        <v>5.6480335235595707</v>
      </c>
      <c r="CB27">
        <f t="shared" si="28"/>
        <v>0.62762389183044431</v>
      </c>
      <c r="CC27">
        <f t="shared" si="28"/>
        <v>36.866713714599612</v>
      </c>
      <c r="CD27">
        <f t="shared" si="28"/>
        <v>499.9138244628906</v>
      </c>
      <c r="CE27">
        <f t="shared" si="28"/>
        <v>1500.1021891276041</v>
      </c>
      <c r="CF27">
        <f t="shared" si="28"/>
        <v>49.339824167887372</v>
      </c>
      <c r="CG27">
        <f t="shared" si="28"/>
        <v>70.233653259277347</v>
      </c>
      <c r="CH27">
        <f t="shared" si="28"/>
        <v>-0.64233016967773438</v>
      </c>
      <c r="CI27">
        <f t="shared" si="28"/>
        <v>0.23562373220920563</v>
      </c>
      <c r="CJ27">
        <f t="shared" si="28"/>
        <v>1</v>
      </c>
      <c r="CK27">
        <f t="shared" si="28"/>
        <v>-0.21956524252891541</v>
      </c>
      <c r="CL27">
        <f t="shared" si="28"/>
        <v>2.737391471862793</v>
      </c>
      <c r="CM27">
        <f t="shared" si="28"/>
        <v>1</v>
      </c>
      <c r="CN27">
        <f t="shared" si="28"/>
        <v>0</v>
      </c>
      <c r="CO27">
        <f t="shared" si="28"/>
        <v>0.15999999642372131</v>
      </c>
      <c r="CP27">
        <f t="shared" si="28"/>
        <v>111115</v>
      </c>
      <c r="CQ27">
        <f t="shared" si="28"/>
        <v>0.83318970743815091</v>
      </c>
      <c r="CR27">
        <f t="shared" si="28"/>
        <v>4.6520441701880426E-3</v>
      </c>
      <c r="CS27">
        <f t="shared" si="28"/>
        <v>287.85197633107509</v>
      </c>
      <c r="CT27">
        <f t="shared" si="28"/>
        <v>281.13810154596973</v>
      </c>
      <c r="CU27">
        <f t="shared" si="28"/>
        <v>240.01634489563318</v>
      </c>
      <c r="CV27">
        <f t="shared" si="28"/>
        <v>-0.38150604098882235</v>
      </c>
      <c r="CW27">
        <f t="shared" si="28"/>
        <v>1.6788211327682665</v>
      </c>
      <c r="CX27">
        <f t="shared" si="28"/>
        <v>23.903371939667327</v>
      </c>
      <c r="CY27">
        <f t="shared" si="28"/>
        <v>18.255338416107758</v>
      </c>
      <c r="CZ27">
        <f t="shared" si="28"/>
        <v>11.34503893852234</v>
      </c>
      <c r="DA27">
        <f t="shared" si="28"/>
        <v>1.3480048482826241</v>
      </c>
      <c r="DB27">
        <f t="shared" si="28"/>
        <v>0.25106670973008266</v>
      </c>
      <c r="DC27">
        <f t="shared" si="28"/>
        <v>0.39668202881335429</v>
      </c>
      <c r="DD27">
        <f t="shared" si="28"/>
        <v>0.95132281946926966</v>
      </c>
      <c r="DE27">
        <f t="shared" si="28"/>
        <v>0.15893646521530497</v>
      </c>
      <c r="DF27">
        <f t="shared" si="28"/>
        <v>20.001000753413468</v>
      </c>
      <c r="DG27">
        <f t="shared" si="28"/>
        <v>0.74738715598326555</v>
      </c>
      <c r="DH27">
        <f t="shared" si="28"/>
        <v>29.336017640402005</v>
      </c>
      <c r="DI27">
        <f t="shared" si="28"/>
        <v>374.49575026229724</v>
      </c>
      <c r="DJ27">
        <f t="shared" si="28"/>
        <v>1.0770720617268656E-2</v>
      </c>
    </row>
    <row r="28" spans="1:114" x14ac:dyDescent="0.25">
      <c r="A28" s="1" t="s">
        <v>9</v>
      </c>
      <c r="B28" s="1" t="s">
        <v>79</v>
      </c>
    </row>
    <row r="29" spans="1:114" x14ac:dyDescent="0.25">
      <c r="A29" s="1" t="s">
        <v>9</v>
      </c>
      <c r="B29" s="1" t="s">
        <v>80</v>
      </c>
    </row>
    <row r="30" spans="1:114" x14ac:dyDescent="0.25">
      <c r="A30" s="1">
        <v>16</v>
      </c>
      <c r="B30" s="1" t="s">
        <v>81</v>
      </c>
      <c r="C30" s="1">
        <v>385.49999905005097</v>
      </c>
      <c r="D30" s="1">
        <v>0</v>
      </c>
      <c r="E30">
        <f t="shared" ref="E30:E44" si="29">(R30-S30*(1000-T30)/(1000-U30))*AK30</f>
        <v>14.299345835366536</v>
      </c>
      <c r="F30">
        <f t="shared" ref="F30:F44" si="30">IF(AV30&lt;&gt;0,1/(1/AV30-1/N30),0)</f>
        <v>0.2725676671662669</v>
      </c>
      <c r="G30">
        <f t="shared" ref="G30:G44" si="31">((AY30-AL30/2)*S30-E30)/(AY30+AL30/2)</f>
        <v>279.30253454421984</v>
      </c>
      <c r="H30">
        <f t="shared" ref="H30:H44" si="32">AL30*1000</f>
        <v>4.932752610092721</v>
      </c>
      <c r="I30">
        <f t="shared" ref="I30:I44" si="33">(AQ30-AW30)</f>
        <v>1.3691904417424392</v>
      </c>
      <c r="J30">
        <f t="shared" ref="J30:J44" si="34">(P30+AP30*D30)</f>
        <v>16.517194747924805</v>
      </c>
      <c r="K30" s="1">
        <v>6</v>
      </c>
      <c r="L30">
        <f t="shared" ref="L30:L44" si="35">(K30*AE30+AF30)</f>
        <v>1.4200000166893005</v>
      </c>
      <c r="M30" s="1">
        <v>1</v>
      </c>
      <c r="N30">
        <f t="shared" ref="N30:N44" si="36">L30*(M30+1)*(M30+1)/(M30*M30+1)</f>
        <v>2.8400000333786011</v>
      </c>
      <c r="O30" s="1">
        <v>11.778212547302246</v>
      </c>
      <c r="P30" s="1">
        <v>16.517194747924805</v>
      </c>
      <c r="Q30" s="1">
        <v>9.9771366119384766</v>
      </c>
      <c r="R30" s="1">
        <v>399.8935546875</v>
      </c>
      <c r="S30" s="1">
        <v>380.47625732421875</v>
      </c>
      <c r="T30" s="1">
        <v>1.4788923263549805</v>
      </c>
      <c r="U30" s="1">
        <v>7.3564448356628418</v>
      </c>
      <c r="V30" s="1">
        <v>7.4876346588134766</v>
      </c>
      <c r="W30" s="1">
        <v>37.245697021484375</v>
      </c>
      <c r="X30" s="1">
        <v>499.84735107421875</v>
      </c>
      <c r="Y30" s="1">
        <v>1500.828857421875</v>
      </c>
      <c r="Z30" s="1">
        <v>56.117733001708984</v>
      </c>
      <c r="AA30" s="1">
        <v>70.232933044433594</v>
      </c>
      <c r="AB30" s="1">
        <v>-1.3805809020996094</v>
      </c>
      <c r="AC30" s="1">
        <v>0.22365750372409821</v>
      </c>
      <c r="AD30" s="1">
        <v>1</v>
      </c>
      <c r="AE30" s="1">
        <v>-0.21956524252891541</v>
      </c>
      <c r="AF30" s="1">
        <v>2.737391471862793</v>
      </c>
      <c r="AG30" s="1">
        <v>1</v>
      </c>
      <c r="AH30" s="1">
        <v>0</v>
      </c>
      <c r="AI30" s="1">
        <v>0.15999999642372131</v>
      </c>
      <c r="AJ30" s="1">
        <v>111115</v>
      </c>
      <c r="AK30">
        <f t="shared" ref="AK30:AK44" si="37">X30*0.000001/(K30*0.0001)</f>
        <v>0.83307891845703108</v>
      </c>
      <c r="AL30">
        <f t="shared" ref="AL30:AL44" si="38">(U30-T30)/(1000-U30)*AK30</f>
        <v>4.9327526100927215E-3</v>
      </c>
      <c r="AM30">
        <f t="shared" ref="AM30:AM44" si="39">(P30+273.15)</f>
        <v>289.66719474792478</v>
      </c>
      <c r="AN30">
        <f t="shared" ref="AN30:AN44" si="40">(O30+273.15)</f>
        <v>284.92821254730222</v>
      </c>
      <c r="AO30">
        <f t="shared" ref="AO30:AO44" si="41">(Y30*AG30+Z30*AH30)*AI30</f>
        <v>240.13261182011775</v>
      </c>
      <c r="AP30">
        <f t="shared" ref="AP30:AP44" si="42">((AO30+0.00000010773*(AN30^4-AM30^4))-AL30*44100)/(L30*51.4+0.00000043092*AM30^3)</f>
        <v>-0.30949607088602848</v>
      </c>
      <c r="AQ30">
        <f t="shared" ref="AQ30:AQ44" si="43">0.61365*EXP(17.502*J30/(240.97+J30))</f>
        <v>1.8858551393306169</v>
      </c>
      <c r="AR30">
        <f t="shared" ref="AR30:AR44" si="44">AQ30*1000/AA30</f>
        <v>26.851436464108811</v>
      </c>
      <c r="AS30">
        <f t="shared" ref="AS30:AS44" si="45">(AR30-U30)</f>
        <v>19.49499162844597</v>
      </c>
      <c r="AT30">
        <f t="shared" ref="AT30:AT44" si="46">IF(D30,P30,(O30+P30)/2)</f>
        <v>14.147703647613525</v>
      </c>
      <c r="AU30">
        <f t="shared" ref="AU30:AU44" si="47">0.61365*EXP(17.502*AT30/(240.97+AT30))</f>
        <v>1.6197199275836902</v>
      </c>
      <c r="AV30">
        <f t="shared" ref="AV30:AV44" si="48">IF(AS30&lt;&gt;0,(1000-(AR30+U30)/2)/AS30*AL30,0)</f>
        <v>0.24869890660197283</v>
      </c>
      <c r="AW30">
        <f t="shared" ref="AW30:AW44" si="49">U30*AA30/1000</f>
        <v>0.51666469758817768</v>
      </c>
      <c r="AX30">
        <f t="shared" ref="AX30:AX44" si="50">(AU30-AW30)</f>
        <v>1.1030552299955125</v>
      </c>
      <c r="AY30">
        <f t="shared" ref="AY30:AY44" si="51">1/(1.6/F30+1.37/N30)</f>
        <v>0.15741843016724016</v>
      </c>
      <c r="AZ30">
        <f t="shared" ref="AZ30:AZ44" si="52">G30*AA30*0.001</f>
        <v>19.616236207784794</v>
      </c>
      <c r="BA30">
        <f t="shared" ref="BA30:BA44" si="53">G30/S30</f>
        <v>0.73408663265475504</v>
      </c>
      <c r="BB30">
        <f t="shared" ref="BB30:BB44" si="54">(1-AL30*AA30/AQ30/F30)*100</f>
        <v>32.601927896635495</v>
      </c>
      <c r="BC30">
        <f t="shared" ref="BC30:BC44" si="55">(S30-E30/(N30/1.35))</f>
        <v>373.67903315137966</v>
      </c>
      <c r="BD30">
        <f t="shared" ref="BD30:BD44" si="56">E30*BB30/100/BC30</f>
        <v>1.2475579321701466E-2</v>
      </c>
    </row>
    <row r="31" spans="1:114" x14ac:dyDescent="0.25">
      <c r="A31" s="1">
        <v>17</v>
      </c>
      <c r="B31" s="1" t="s">
        <v>81</v>
      </c>
      <c r="C31" s="1">
        <v>385.49999905005097</v>
      </c>
      <c r="D31" s="1">
        <v>0</v>
      </c>
      <c r="E31">
        <f t="shared" si="29"/>
        <v>14.299345835366536</v>
      </c>
      <c r="F31">
        <f t="shared" si="30"/>
        <v>0.2725676671662669</v>
      </c>
      <c r="G31">
        <f t="shared" si="31"/>
        <v>279.30253454421984</v>
      </c>
      <c r="H31">
        <f t="shared" si="32"/>
        <v>4.932752610092721</v>
      </c>
      <c r="I31">
        <f t="shared" si="33"/>
        <v>1.3691904417424392</v>
      </c>
      <c r="J31">
        <f t="shared" si="34"/>
        <v>16.517194747924805</v>
      </c>
      <c r="K31" s="1">
        <v>6</v>
      </c>
      <c r="L31">
        <f t="shared" si="35"/>
        <v>1.4200000166893005</v>
      </c>
      <c r="M31" s="1">
        <v>1</v>
      </c>
      <c r="N31">
        <f t="shared" si="36"/>
        <v>2.8400000333786011</v>
      </c>
      <c r="O31" s="1">
        <v>11.778212547302246</v>
      </c>
      <c r="P31" s="1">
        <v>16.517194747924805</v>
      </c>
      <c r="Q31" s="1">
        <v>9.9771366119384766</v>
      </c>
      <c r="R31" s="1">
        <v>399.8935546875</v>
      </c>
      <c r="S31" s="1">
        <v>380.47625732421875</v>
      </c>
      <c r="T31" s="1">
        <v>1.4788923263549805</v>
      </c>
      <c r="U31" s="1">
        <v>7.3564448356628418</v>
      </c>
      <c r="V31" s="1">
        <v>7.4876346588134766</v>
      </c>
      <c r="W31" s="1">
        <v>37.245697021484375</v>
      </c>
      <c r="X31" s="1">
        <v>499.84735107421875</v>
      </c>
      <c r="Y31" s="1">
        <v>1500.828857421875</v>
      </c>
      <c r="Z31" s="1">
        <v>56.117733001708984</v>
      </c>
      <c r="AA31" s="1">
        <v>70.232933044433594</v>
      </c>
      <c r="AB31" s="1">
        <v>-1.3805809020996094</v>
      </c>
      <c r="AC31" s="1">
        <v>0.22365750372409821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si="37"/>
        <v>0.83307891845703108</v>
      </c>
      <c r="AL31">
        <f t="shared" si="38"/>
        <v>4.9327526100927215E-3</v>
      </c>
      <c r="AM31">
        <f t="shared" si="39"/>
        <v>289.66719474792478</v>
      </c>
      <c r="AN31">
        <f t="shared" si="40"/>
        <v>284.92821254730222</v>
      </c>
      <c r="AO31">
        <f t="shared" si="41"/>
        <v>240.13261182011775</v>
      </c>
      <c r="AP31">
        <f t="shared" si="42"/>
        <v>-0.30949607088602848</v>
      </c>
      <c r="AQ31">
        <f t="shared" si="43"/>
        <v>1.8858551393306169</v>
      </c>
      <c r="AR31">
        <f t="shared" si="44"/>
        <v>26.851436464108811</v>
      </c>
      <c r="AS31">
        <f t="shared" si="45"/>
        <v>19.49499162844597</v>
      </c>
      <c r="AT31">
        <f t="shared" si="46"/>
        <v>14.147703647613525</v>
      </c>
      <c r="AU31">
        <f t="shared" si="47"/>
        <v>1.6197199275836902</v>
      </c>
      <c r="AV31">
        <f t="shared" si="48"/>
        <v>0.24869890660197283</v>
      </c>
      <c r="AW31">
        <f t="shared" si="49"/>
        <v>0.51666469758817768</v>
      </c>
      <c r="AX31">
        <f t="shared" si="50"/>
        <v>1.1030552299955125</v>
      </c>
      <c r="AY31">
        <f t="shared" si="51"/>
        <v>0.15741843016724016</v>
      </c>
      <c r="AZ31">
        <f t="shared" si="52"/>
        <v>19.616236207784794</v>
      </c>
      <c r="BA31">
        <f t="shared" si="53"/>
        <v>0.73408663265475504</v>
      </c>
      <c r="BB31">
        <f t="shared" si="54"/>
        <v>32.601927896635495</v>
      </c>
      <c r="BC31">
        <f t="shared" si="55"/>
        <v>373.67903315137966</v>
      </c>
      <c r="BD31">
        <f t="shared" si="56"/>
        <v>1.2475579321701466E-2</v>
      </c>
    </row>
    <row r="32" spans="1:114" x14ac:dyDescent="0.25">
      <c r="A32" s="1">
        <v>18</v>
      </c>
      <c r="B32" s="1" t="s">
        <v>82</v>
      </c>
      <c r="C32" s="1">
        <v>385.9999990388751</v>
      </c>
      <c r="D32" s="1">
        <v>0</v>
      </c>
      <c r="E32">
        <f t="shared" si="29"/>
        <v>14.33106317798544</v>
      </c>
      <c r="F32">
        <f t="shared" si="30"/>
        <v>0.27252554800074807</v>
      </c>
      <c r="G32">
        <f t="shared" si="31"/>
        <v>279.11119986249457</v>
      </c>
      <c r="H32">
        <f t="shared" si="32"/>
        <v>4.9324654227364535</v>
      </c>
      <c r="I32">
        <f t="shared" si="33"/>
        <v>1.3693010426923751</v>
      </c>
      <c r="J32">
        <f t="shared" si="34"/>
        <v>16.518430709838867</v>
      </c>
      <c r="K32" s="1">
        <v>6</v>
      </c>
      <c r="L32">
        <f t="shared" si="35"/>
        <v>1.4200000166893005</v>
      </c>
      <c r="M32" s="1">
        <v>1</v>
      </c>
      <c r="N32">
        <f t="shared" si="36"/>
        <v>2.8400000333786011</v>
      </c>
      <c r="O32" s="1">
        <v>11.778185844421387</v>
      </c>
      <c r="P32" s="1">
        <v>16.518430709838867</v>
      </c>
      <c r="Q32" s="1">
        <v>9.9778623580932617</v>
      </c>
      <c r="R32" s="1">
        <v>399.95303344726562</v>
      </c>
      <c r="S32" s="1">
        <v>380.49761962890625</v>
      </c>
      <c r="T32" s="1">
        <v>1.4797642230987549</v>
      </c>
      <c r="U32" s="1">
        <v>7.3569860458374023</v>
      </c>
      <c r="V32" s="1">
        <v>7.4920573234558105</v>
      </c>
      <c r="W32" s="1">
        <v>37.24847412109375</v>
      </c>
      <c r="X32" s="1">
        <v>499.84609985351562</v>
      </c>
      <c r="Y32" s="1">
        <v>1500.8905029296875</v>
      </c>
      <c r="Z32" s="1">
        <v>56.077987670898437</v>
      </c>
      <c r="AA32" s="1">
        <v>70.232887268066406</v>
      </c>
      <c r="AB32" s="1">
        <v>-1.3805809020996094</v>
      </c>
      <c r="AC32" s="1">
        <v>0.22365750372409821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37"/>
        <v>0.83307683308919267</v>
      </c>
      <c r="AL32">
        <f t="shared" si="38"/>
        <v>4.9324654227364531E-3</v>
      </c>
      <c r="AM32">
        <f t="shared" si="39"/>
        <v>289.66843070983884</v>
      </c>
      <c r="AN32">
        <f t="shared" si="40"/>
        <v>284.92818584442136</v>
      </c>
      <c r="AO32">
        <f t="shared" si="41"/>
        <v>240.14247510114728</v>
      </c>
      <c r="AP32">
        <f t="shared" si="42"/>
        <v>-0.30938394097034205</v>
      </c>
      <c r="AQ32">
        <f t="shared" si="43"/>
        <v>1.8860034142824109</v>
      </c>
      <c r="AR32">
        <f t="shared" si="44"/>
        <v>26.853565155080016</v>
      </c>
      <c r="AS32">
        <f t="shared" si="45"/>
        <v>19.496579109242614</v>
      </c>
      <c r="AT32">
        <f t="shared" si="46"/>
        <v>14.148308277130127</v>
      </c>
      <c r="AU32">
        <f t="shared" si="47"/>
        <v>1.6197833884814172</v>
      </c>
      <c r="AV32">
        <f t="shared" si="48"/>
        <v>0.24866384072437142</v>
      </c>
      <c r="AW32">
        <f t="shared" si="49"/>
        <v>0.51670237159003596</v>
      </c>
      <c r="AX32">
        <f t="shared" si="50"/>
        <v>1.1030810168913812</v>
      </c>
      <c r="AY32">
        <f t="shared" si="51"/>
        <v>0.15739595166776749</v>
      </c>
      <c r="AZ32">
        <f t="shared" si="52"/>
        <v>19.602785435197333</v>
      </c>
      <c r="BA32">
        <f t="shared" si="53"/>
        <v>0.73354256495666814</v>
      </c>
      <c r="BB32">
        <f t="shared" si="54"/>
        <v>32.600779178383085</v>
      </c>
      <c r="BC32">
        <f t="shared" si="55"/>
        <v>373.68531855042198</v>
      </c>
      <c r="BD32">
        <f t="shared" si="56"/>
        <v>1.2502600526809824E-2</v>
      </c>
    </row>
    <row r="33" spans="1:114" x14ac:dyDescent="0.25">
      <c r="A33" s="1">
        <v>19</v>
      </c>
      <c r="B33" s="1" t="s">
        <v>82</v>
      </c>
      <c r="C33" s="1">
        <v>386.49999902769923</v>
      </c>
      <c r="D33" s="1">
        <v>0</v>
      </c>
      <c r="E33">
        <f t="shared" si="29"/>
        <v>14.36068414199166</v>
      </c>
      <c r="F33">
        <f t="shared" si="30"/>
        <v>0.27251022517579837</v>
      </c>
      <c r="G33">
        <f t="shared" si="31"/>
        <v>278.946147613981</v>
      </c>
      <c r="H33">
        <f t="shared" si="32"/>
        <v>4.9323367462580219</v>
      </c>
      <c r="I33">
        <f t="shared" si="33"/>
        <v>1.3693369493177772</v>
      </c>
      <c r="J33">
        <f t="shared" si="34"/>
        <v>16.519145965576172</v>
      </c>
      <c r="K33" s="1">
        <v>6</v>
      </c>
      <c r="L33">
        <f t="shared" si="35"/>
        <v>1.4200000166893005</v>
      </c>
      <c r="M33" s="1">
        <v>1</v>
      </c>
      <c r="N33">
        <f t="shared" si="36"/>
        <v>2.8400000333786011</v>
      </c>
      <c r="O33" s="1">
        <v>11.778470039367676</v>
      </c>
      <c r="P33" s="1">
        <v>16.519145965576172</v>
      </c>
      <c r="Q33" s="1">
        <v>9.9786128997802734</v>
      </c>
      <c r="R33" s="1">
        <v>400.01486206054687</v>
      </c>
      <c r="S33" s="1">
        <v>380.52359008789062</v>
      </c>
      <c r="T33" s="1">
        <v>1.4805554151535034</v>
      </c>
      <c r="U33" s="1">
        <v>7.3576822280883789</v>
      </c>
      <c r="V33" s="1">
        <v>7.4959368705749512</v>
      </c>
      <c r="W33" s="1">
        <v>37.251373291015625</v>
      </c>
      <c r="X33" s="1">
        <v>499.84078979492187</v>
      </c>
      <c r="Y33" s="1">
        <v>1500.9107666015625</v>
      </c>
      <c r="Z33" s="1">
        <v>56.112667083740234</v>
      </c>
      <c r="AA33" s="1">
        <v>70.233024597167969</v>
      </c>
      <c r="AB33" s="1">
        <v>-1.3805809020996094</v>
      </c>
      <c r="AC33" s="1">
        <v>0.22365750372409821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0.83306798299153628</v>
      </c>
      <c r="AL33">
        <f t="shared" si="38"/>
        <v>4.9323367462580222E-3</v>
      </c>
      <c r="AM33">
        <f t="shared" si="39"/>
        <v>289.66914596557615</v>
      </c>
      <c r="AN33">
        <f t="shared" si="40"/>
        <v>284.92847003936765</v>
      </c>
      <c r="AO33">
        <f t="shared" si="41"/>
        <v>240.14571728857482</v>
      </c>
      <c r="AP33">
        <f t="shared" si="42"/>
        <v>-0.30933263308036513</v>
      </c>
      <c r="AQ33">
        <f t="shared" si="43"/>
        <v>1.8860892262212539</v>
      </c>
      <c r="AR33">
        <f t="shared" si="44"/>
        <v>26.854734464864659</v>
      </c>
      <c r="AS33">
        <f t="shared" si="45"/>
        <v>19.49705223677628</v>
      </c>
      <c r="AT33">
        <f t="shared" si="46"/>
        <v>14.148808002471924</v>
      </c>
      <c r="AU33">
        <f t="shared" si="47"/>
        <v>1.6198358404629689</v>
      </c>
      <c r="AV33">
        <f t="shared" si="48"/>
        <v>0.24865108362879024</v>
      </c>
      <c r="AW33">
        <f t="shared" si="49"/>
        <v>0.51675227690347669</v>
      </c>
      <c r="AX33">
        <f t="shared" si="50"/>
        <v>1.1030835635594922</v>
      </c>
      <c r="AY33">
        <f t="shared" si="51"/>
        <v>0.15738777392681458</v>
      </c>
      <c r="AZ33">
        <f t="shared" si="52"/>
        <v>19.591231646657977</v>
      </c>
      <c r="BA33">
        <f t="shared" si="53"/>
        <v>0.73305875083737126</v>
      </c>
      <c r="BB33">
        <f t="shared" si="54"/>
        <v>32.601682599775728</v>
      </c>
      <c r="BC33">
        <f t="shared" si="55"/>
        <v>373.697208621752</v>
      </c>
      <c r="BD33">
        <f t="shared" si="56"/>
        <v>1.2528390780320989E-2</v>
      </c>
    </row>
    <row r="34" spans="1:114" x14ac:dyDescent="0.25">
      <c r="A34" s="1">
        <v>20</v>
      </c>
      <c r="B34" s="1" t="s">
        <v>83</v>
      </c>
      <c r="C34" s="1">
        <v>386.99999901652336</v>
      </c>
      <c r="D34" s="1">
        <v>0</v>
      </c>
      <c r="E34">
        <f t="shared" si="29"/>
        <v>14.387124166767915</v>
      </c>
      <c r="F34">
        <f t="shared" si="30"/>
        <v>0.27251105586091318</v>
      </c>
      <c r="G34">
        <f t="shared" si="31"/>
        <v>278.80257155101458</v>
      </c>
      <c r="H34">
        <f t="shared" si="32"/>
        <v>4.9325605691639538</v>
      </c>
      <c r="I34">
        <f t="shared" si="33"/>
        <v>1.3693825497509577</v>
      </c>
      <c r="J34">
        <f t="shared" si="34"/>
        <v>16.520423889160156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11.778453826904297</v>
      </c>
      <c r="P34" s="1">
        <v>16.520423889160156</v>
      </c>
      <c r="Q34" s="1">
        <v>9.9795236587524414</v>
      </c>
      <c r="R34" s="1">
        <v>400.06973266601562</v>
      </c>
      <c r="S34" s="1">
        <v>380.54629516601562</v>
      </c>
      <c r="T34" s="1">
        <v>1.4818280935287476</v>
      </c>
      <c r="U34" s="1">
        <v>7.3592696189880371</v>
      </c>
      <c r="V34" s="1">
        <v>7.5023326873779297</v>
      </c>
      <c r="W34" s="1">
        <v>37.259178161621094</v>
      </c>
      <c r="X34" s="1">
        <v>499.83590698242187</v>
      </c>
      <c r="Y34" s="1">
        <v>1500.9195556640625</v>
      </c>
      <c r="Z34" s="1">
        <v>56.087005615234375</v>
      </c>
      <c r="AA34" s="1">
        <v>70.232513427734375</v>
      </c>
      <c r="AB34" s="1">
        <v>-1.3805809020996094</v>
      </c>
      <c r="AC34" s="1">
        <v>0.22365750372409821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0.83305984497070296</v>
      </c>
      <c r="AL34">
        <f t="shared" si="38"/>
        <v>4.9325605691639537E-3</v>
      </c>
      <c r="AM34">
        <f t="shared" si="39"/>
        <v>289.67042388916013</v>
      </c>
      <c r="AN34">
        <f t="shared" si="40"/>
        <v>284.92845382690427</v>
      </c>
      <c r="AO34">
        <f t="shared" si="41"/>
        <v>240.14712353854338</v>
      </c>
      <c r="AP34">
        <f t="shared" si="42"/>
        <v>-0.30959584104156979</v>
      </c>
      <c r="AQ34">
        <f t="shared" si="43"/>
        <v>1.8862425520848527</v>
      </c>
      <c r="AR34">
        <f t="shared" si="44"/>
        <v>26.857113038189908</v>
      </c>
      <c r="AS34">
        <f t="shared" si="45"/>
        <v>19.497843419201871</v>
      </c>
      <c r="AT34">
        <f t="shared" si="46"/>
        <v>14.149438858032227</v>
      </c>
      <c r="AU34">
        <f t="shared" si="47"/>
        <v>1.6199020582167931</v>
      </c>
      <c r="AV34">
        <f t="shared" si="48"/>
        <v>0.24865177522311332</v>
      </c>
      <c r="AW34">
        <f t="shared" si="49"/>
        <v>0.51686000233389495</v>
      </c>
      <c r="AX34">
        <f t="shared" si="50"/>
        <v>1.1030420558828982</v>
      </c>
      <c r="AY34">
        <f t="shared" si="51"/>
        <v>0.15738821726250057</v>
      </c>
      <c r="AZ34">
        <f t="shared" si="52"/>
        <v>19.581005350143506</v>
      </c>
      <c r="BA34">
        <f t="shared" si="53"/>
        <v>0.73263772395783089</v>
      </c>
      <c r="BB34">
        <f t="shared" si="54"/>
        <v>32.604798927665279</v>
      </c>
      <c r="BC34">
        <f t="shared" si="55"/>
        <v>373.70734537838814</v>
      </c>
      <c r="BD34">
        <f t="shared" si="56"/>
        <v>1.2552316576219739E-2</v>
      </c>
    </row>
    <row r="35" spans="1:114" x14ac:dyDescent="0.25">
      <c r="A35" s="1">
        <v>21</v>
      </c>
      <c r="B35" s="1" t="s">
        <v>83</v>
      </c>
      <c r="C35" s="1">
        <v>387.49999900534749</v>
      </c>
      <c r="D35" s="1">
        <v>0</v>
      </c>
      <c r="E35">
        <f t="shared" si="29"/>
        <v>14.37229760646442</v>
      </c>
      <c r="F35">
        <f t="shared" si="30"/>
        <v>0.27251833065442344</v>
      </c>
      <c r="G35">
        <f t="shared" si="31"/>
        <v>278.91609612098188</v>
      </c>
      <c r="H35">
        <f t="shared" si="32"/>
        <v>4.9325329181922042</v>
      </c>
      <c r="I35">
        <f t="shared" si="33"/>
        <v>1.3693345959806273</v>
      </c>
      <c r="J35">
        <f t="shared" si="34"/>
        <v>16.520462036132812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11.779068946838379</v>
      </c>
      <c r="P35" s="1">
        <v>16.520462036132812</v>
      </c>
      <c r="Q35" s="1">
        <v>9.9801645278930664</v>
      </c>
      <c r="R35" s="1">
        <v>400.07077026367188</v>
      </c>
      <c r="S35" s="1">
        <v>380.56512451171875</v>
      </c>
      <c r="T35" s="1">
        <v>1.4826751947402954</v>
      </c>
      <c r="U35" s="1">
        <v>7.360051155090332</v>
      </c>
      <c r="V35" s="1">
        <v>7.5062832832336426</v>
      </c>
      <c r="W35" s="1">
        <v>37.261451721191406</v>
      </c>
      <c r="X35" s="1">
        <v>499.83828735351562</v>
      </c>
      <c r="Y35" s="1">
        <v>1500.939453125</v>
      </c>
      <c r="Z35" s="1">
        <v>56.043724060058594</v>
      </c>
      <c r="AA35" s="1">
        <v>70.232192993164063</v>
      </c>
      <c r="AB35" s="1">
        <v>-1.3805809020996094</v>
      </c>
      <c r="AC35" s="1">
        <v>0.22365750372409821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0.83306381225585924</v>
      </c>
      <c r="AL35">
        <f t="shared" si="38"/>
        <v>4.9325329181922044E-3</v>
      </c>
      <c r="AM35">
        <f t="shared" si="39"/>
        <v>289.67046203613279</v>
      </c>
      <c r="AN35">
        <f t="shared" si="40"/>
        <v>284.92906894683836</v>
      </c>
      <c r="AO35">
        <f t="shared" si="41"/>
        <v>240.15030713222222</v>
      </c>
      <c r="AP35">
        <f t="shared" si="42"/>
        <v>-0.30947439386867465</v>
      </c>
      <c r="AQ35">
        <f t="shared" si="43"/>
        <v>1.8862471291444918</v>
      </c>
      <c r="AR35">
        <f t="shared" si="44"/>
        <v>26.85730074423401</v>
      </c>
      <c r="AS35">
        <f t="shared" si="45"/>
        <v>19.497249589143678</v>
      </c>
      <c r="AT35">
        <f t="shared" si="46"/>
        <v>14.149765491485596</v>
      </c>
      <c r="AU35">
        <f t="shared" si="47"/>
        <v>1.6199363442321162</v>
      </c>
      <c r="AV35">
        <f t="shared" si="48"/>
        <v>0.24865783190175306</v>
      </c>
      <c r="AW35">
        <f t="shared" si="49"/>
        <v>0.51691253316386432</v>
      </c>
      <c r="AX35">
        <f t="shared" si="50"/>
        <v>1.103023811068252</v>
      </c>
      <c r="AY35">
        <f t="shared" si="51"/>
        <v>0.15739209980262384</v>
      </c>
      <c r="AZ35">
        <f t="shared" si="52"/>
        <v>19.588889091668698</v>
      </c>
      <c r="BA35">
        <f t="shared" si="53"/>
        <v>0.73289978023825253</v>
      </c>
      <c r="BB35">
        <f t="shared" si="54"/>
        <v>32.607446826980038</v>
      </c>
      <c r="BC35">
        <f t="shared" si="55"/>
        <v>373.73322256077239</v>
      </c>
      <c r="BD35">
        <f t="shared" si="56"/>
        <v>1.2539530919227156E-2</v>
      </c>
    </row>
    <row r="36" spans="1:114" x14ac:dyDescent="0.25">
      <c r="A36" s="1">
        <v>22</v>
      </c>
      <c r="B36" s="1" t="s">
        <v>84</v>
      </c>
      <c r="C36" s="1">
        <v>387.99999899417162</v>
      </c>
      <c r="D36" s="1">
        <v>0</v>
      </c>
      <c r="E36">
        <f t="shared" si="29"/>
        <v>14.354869034561421</v>
      </c>
      <c r="F36">
        <f t="shared" si="30"/>
        <v>0.27252745503573045</v>
      </c>
      <c r="G36">
        <f t="shared" si="31"/>
        <v>279.01054190992409</v>
      </c>
      <c r="H36">
        <f t="shared" si="32"/>
        <v>4.9322680155834915</v>
      </c>
      <c r="I36">
        <f t="shared" si="33"/>
        <v>1.3692189014059994</v>
      </c>
      <c r="J36">
        <f t="shared" si="34"/>
        <v>16.519798278808594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11.779051780700684</v>
      </c>
      <c r="P36" s="1">
        <v>16.519798278808594</v>
      </c>
      <c r="Q36" s="1">
        <v>9.9810142517089844</v>
      </c>
      <c r="R36" s="1">
        <v>400.03204345703125</v>
      </c>
      <c r="S36" s="1">
        <v>380.54632568359375</v>
      </c>
      <c r="T36" s="1">
        <v>1.4831416606903076</v>
      </c>
      <c r="U36" s="1">
        <v>7.3605685234069824</v>
      </c>
      <c r="V36" s="1">
        <v>7.5086493492126465</v>
      </c>
      <c r="W36" s="1">
        <v>37.264091491699219</v>
      </c>
      <c r="X36" s="1">
        <v>499.80685424804687</v>
      </c>
      <c r="Y36" s="1">
        <v>1500.9215087890625</v>
      </c>
      <c r="Z36" s="1">
        <v>56.065876007080078</v>
      </c>
      <c r="AA36" s="1">
        <v>70.232154846191406</v>
      </c>
      <c r="AB36" s="1">
        <v>-1.3805809020996094</v>
      </c>
      <c r="AC36" s="1">
        <v>0.22365750372409821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0.83301142374674464</v>
      </c>
      <c r="AL36">
        <f t="shared" si="38"/>
        <v>4.9322680155834912E-3</v>
      </c>
      <c r="AM36">
        <f t="shared" si="39"/>
        <v>289.66979827880857</v>
      </c>
      <c r="AN36">
        <f t="shared" si="40"/>
        <v>284.92905178070066</v>
      </c>
      <c r="AO36">
        <f t="shared" si="41"/>
        <v>240.1474360385364</v>
      </c>
      <c r="AP36">
        <f t="shared" si="42"/>
        <v>-0.30928784354283473</v>
      </c>
      <c r="AQ36">
        <f t="shared" si="43"/>
        <v>1.886167489697921</v>
      </c>
      <c r="AR36">
        <f t="shared" si="44"/>
        <v>26.856181386270041</v>
      </c>
      <c r="AS36">
        <f t="shared" si="45"/>
        <v>19.495612862863059</v>
      </c>
      <c r="AT36">
        <f t="shared" si="46"/>
        <v>14.149425029754639</v>
      </c>
      <c r="AU36">
        <f t="shared" si="47"/>
        <v>1.6199006067061308</v>
      </c>
      <c r="AV36">
        <f t="shared" si="48"/>
        <v>0.2486654284272235</v>
      </c>
      <c r="AW36">
        <f t="shared" si="49"/>
        <v>0.51694858829192158</v>
      </c>
      <c r="AX36">
        <f t="shared" si="50"/>
        <v>1.1029520184142092</v>
      </c>
      <c r="AY36">
        <f t="shared" si="51"/>
        <v>0.1573969694411391</v>
      </c>
      <c r="AZ36">
        <f t="shared" si="52"/>
        <v>19.595511583137565</v>
      </c>
      <c r="BA36">
        <f t="shared" si="53"/>
        <v>0.73318416991341062</v>
      </c>
      <c r="BB36">
        <f t="shared" si="54"/>
        <v>32.610513720860887</v>
      </c>
      <c r="BC36">
        <f t="shared" si="55"/>
        <v>373.72270844102502</v>
      </c>
      <c r="BD36">
        <f t="shared" si="56"/>
        <v>1.252585521402956E-2</v>
      </c>
    </row>
    <row r="37" spans="1:114" x14ac:dyDescent="0.25">
      <c r="A37" s="1">
        <v>23</v>
      </c>
      <c r="B37" s="1" t="s">
        <v>84</v>
      </c>
      <c r="C37" s="1">
        <v>388.49999898299575</v>
      </c>
      <c r="D37" s="1">
        <v>0</v>
      </c>
      <c r="E37">
        <f t="shared" si="29"/>
        <v>14.30303941368973</v>
      </c>
      <c r="F37">
        <f t="shared" si="30"/>
        <v>0.27241822286524991</v>
      </c>
      <c r="G37">
        <f t="shared" si="31"/>
        <v>279.29614842514565</v>
      </c>
      <c r="H37">
        <f t="shared" si="32"/>
        <v>4.9311349535371143</v>
      </c>
      <c r="I37">
        <f t="shared" si="33"/>
        <v>1.3694055201053956</v>
      </c>
      <c r="J37">
        <f t="shared" si="34"/>
        <v>16.521518707275391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11.779069900512695</v>
      </c>
      <c r="P37" s="1">
        <v>16.521518707275391</v>
      </c>
      <c r="Q37" s="1">
        <v>9.9815988540649414</v>
      </c>
      <c r="R37" s="1">
        <v>399.96615600585937</v>
      </c>
      <c r="S37" s="1">
        <v>380.54217529296875</v>
      </c>
      <c r="T37" s="1">
        <v>1.4844518899917603</v>
      </c>
      <c r="U37" s="1">
        <v>7.3608369827270508</v>
      </c>
      <c r="V37" s="1">
        <v>7.5152878761291504</v>
      </c>
      <c r="W37" s="1">
        <v>37.265476226806641</v>
      </c>
      <c r="X37" s="1">
        <v>499.78048706054687</v>
      </c>
      <c r="Y37" s="1">
        <v>1500.9168701171875</v>
      </c>
      <c r="Z37" s="1">
        <v>56.109962463378906</v>
      </c>
      <c r="AA37" s="1">
        <v>70.232284545898438</v>
      </c>
      <c r="AB37" s="1">
        <v>-1.3805809020996094</v>
      </c>
      <c r="AC37" s="1">
        <v>0.22365750372409821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0.83296747843424468</v>
      </c>
      <c r="AL37">
        <f t="shared" si="38"/>
        <v>4.9311349535371141E-3</v>
      </c>
      <c r="AM37">
        <f t="shared" si="39"/>
        <v>289.67151870727537</v>
      </c>
      <c r="AN37">
        <f t="shared" si="40"/>
        <v>284.92906990051267</v>
      </c>
      <c r="AO37">
        <f t="shared" si="41"/>
        <v>240.14669385105299</v>
      </c>
      <c r="AP37">
        <f t="shared" si="42"/>
        <v>-0.30891109119253768</v>
      </c>
      <c r="AQ37">
        <f t="shared" si="43"/>
        <v>1.8863739175722543</v>
      </c>
      <c r="AR37">
        <f t="shared" si="44"/>
        <v>26.85907100657483</v>
      </c>
      <c r="AS37">
        <f t="shared" si="45"/>
        <v>19.498234023847779</v>
      </c>
      <c r="AT37">
        <f t="shared" si="46"/>
        <v>14.150294303894043</v>
      </c>
      <c r="AU37">
        <f t="shared" si="47"/>
        <v>1.6199918538924749</v>
      </c>
      <c r="AV37">
        <f t="shared" si="48"/>
        <v>0.24857448399751123</v>
      </c>
      <c r="AW37">
        <f t="shared" si="49"/>
        <v>0.51696839746685874</v>
      </c>
      <c r="AX37">
        <f t="shared" si="50"/>
        <v>1.1030234564256163</v>
      </c>
      <c r="AY37">
        <f t="shared" si="51"/>
        <v>0.1573386711299905</v>
      </c>
      <c r="AZ37">
        <f t="shared" si="52"/>
        <v>19.61560656876831</v>
      </c>
      <c r="BA37">
        <f t="shared" si="53"/>
        <v>0.73394269166124193</v>
      </c>
      <c r="BB37">
        <f t="shared" si="54"/>
        <v>32.606230920982647</v>
      </c>
      <c r="BC37">
        <f t="shared" si="55"/>
        <v>373.74319536989105</v>
      </c>
      <c r="BD37">
        <f t="shared" si="56"/>
        <v>1.2478306274797115E-2</v>
      </c>
    </row>
    <row r="38" spans="1:114" x14ac:dyDescent="0.25">
      <c r="A38" s="1">
        <v>24</v>
      </c>
      <c r="B38" s="1" t="s">
        <v>85</v>
      </c>
      <c r="C38" s="1">
        <v>388.99999897181988</v>
      </c>
      <c r="D38" s="1">
        <v>0</v>
      </c>
      <c r="E38">
        <f t="shared" si="29"/>
        <v>14.201661875739337</v>
      </c>
      <c r="F38">
        <f t="shared" si="30"/>
        <v>0.27225501536497609</v>
      </c>
      <c r="G38">
        <f t="shared" si="31"/>
        <v>279.91427898398945</v>
      </c>
      <c r="H38">
        <f t="shared" si="32"/>
        <v>4.9298217269071589</v>
      </c>
      <c r="I38">
        <f t="shared" si="33"/>
        <v>1.3697912764719655</v>
      </c>
      <c r="J38">
        <f t="shared" si="34"/>
        <v>16.524684906005859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11.779501914978027</v>
      </c>
      <c r="P38" s="1">
        <v>16.524684906005859</v>
      </c>
      <c r="Q38" s="1">
        <v>9.9819679260253906</v>
      </c>
      <c r="R38" s="1">
        <v>399.88064575195312</v>
      </c>
      <c r="S38" s="1">
        <v>380.5792236328125</v>
      </c>
      <c r="T38" s="1">
        <v>1.4860490560531616</v>
      </c>
      <c r="U38" s="1">
        <v>7.3607263565063477</v>
      </c>
      <c r="V38" s="1">
        <v>7.5231876373291016</v>
      </c>
      <c r="W38" s="1">
        <v>37.263996124267578</v>
      </c>
      <c r="X38" s="1">
        <v>499.79269409179687</v>
      </c>
      <c r="Y38" s="1">
        <v>1500.930419921875</v>
      </c>
      <c r="Z38" s="1">
        <v>56.240386962890625</v>
      </c>
      <c r="AA38" s="1">
        <v>70.232551574707031</v>
      </c>
      <c r="AB38" s="1">
        <v>-1.3805809020996094</v>
      </c>
      <c r="AC38" s="1">
        <v>0.22365750372409821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0.83298782348632794</v>
      </c>
      <c r="AL38">
        <f t="shared" si="38"/>
        <v>4.9298217269071586E-3</v>
      </c>
      <c r="AM38">
        <f t="shared" si="39"/>
        <v>289.67468490600584</v>
      </c>
      <c r="AN38">
        <f t="shared" si="40"/>
        <v>284.929501914978</v>
      </c>
      <c r="AO38">
        <f t="shared" si="41"/>
        <v>240.14886181975453</v>
      </c>
      <c r="AP38">
        <f t="shared" si="42"/>
        <v>-0.30853570939239805</v>
      </c>
      <c r="AQ38">
        <f t="shared" si="43"/>
        <v>1.886753869932603</v>
      </c>
      <c r="AR38">
        <f t="shared" si="44"/>
        <v>26.864378804828771</v>
      </c>
      <c r="AS38">
        <f t="shared" si="45"/>
        <v>19.503652448322423</v>
      </c>
      <c r="AT38">
        <f t="shared" si="46"/>
        <v>14.152093410491943</v>
      </c>
      <c r="AU38">
        <f t="shared" si="47"/>
        <v>1.620180719387694</v>
      </c>
      <c r="AV38">
        <f t="shared" si="48"/>
        <v>0.24843858893767959</v>
      </c>
      <c r="AW38">
        <f t="shared" si="49"/>
        <v>0.51696259346063744</v>
      </c>
      <c r="AX38">
        <f t="shared" si="50"/>
        <v>1.1032181259270566</v>
      </c>
      <c r="AY38">
        <f t="shared" si="51"/>
        <v>0.15725155902884683</v>
      </c>
      <c r="AZ38">
        <f t="shared" si="52"/>
        <v>19.659094035239971</v>
      </c>
      <c r="BA38">
        <f t="shared" si="53"/>
        <v>0.73549542802697543</v>
      </c>
      <c r="BB38">
        <f t="shared" si="54"/>
        <v>32.597109222239531</v>
      </c>
      <c r="BC38">
        <f t="shared" si="55"/>
        <v>373.82843373601105</v>
      </c>
      <c r="BD38">
        <f t="shared" si="56"/>
        <v>1.2383571754408143E-2</v>
      </c>
    </row>
    <row r="39" spans="1:114" x14ac:dyDescent="0.25">
      <c r="A39" s="1">
        <v>25</v>
      </c>
      <c r="B39" s="1" t="s">
        <v>85</v>
      </c>
      <c r="C39" s="1">
        <v>389.49999896064401</v>
      </c>
      <c r="D39" s="1">
        <v>0</v>
      </c>
      <c r="E39">
        <f t="shared" si="29"/>
        <v>14.150445348610395</v>
      </c>
      <c r="F39">
        <f t="shared" si="30"/>
        <v>0.27211000385928141</v>
      </c>
      <c r="G39">
        <f t="shared" si="31"/>
        <v>280.19821225510407</v>
      </c>
      <c r="H39">
        <f t="shared" si="32"/>
        <v>4.9298082136590899</v>
      </c>
      <c r="I39">
        <f t="shared" si="33"/>
        <v>1.3704376540790171</v>
      </c>
      <c r="J39">
        <f t="shared" si="34"/>
        <v>16.530210494995117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11.780364036560059</v>
      </c>
      <c r="P39" s="1">
        <v>16.530210494995117</v>
      </c>
      <c r="Q39" s="1">
        <v>9.9831867218017578</v>
      </c>
      <c r="R39" s="1">
        <v>399.8299560546875</v>
      </c>
      <c r="S39" s="1">
        <v>380.59149169921875</v>
      </c>
      <c r="T39" s="1">
        <v>1.486825704574585</v>
      </c>
      <c r="U39" s="1">
        <v>7.3610153198242187</v>
      </c>
      <c r="V39" s="1">
        <v>7.5266408920288086</v>
      </c>
      <c r="W39" s="1">
        <v>37.263088226318359</v>
      </c>
      <c r="X39" s="1">
        <v>499.83267211914062</v>
      </c>
      <c r="Y39" s="1">
        <v>1500.947265625</v>
      </c>
      <c r="Z39" s="1">
        <v>56.183502197265625</v>
      </c>
      <c r="AA39" s="1">
        <v>70.232086181640625</v>
      </c>
      <c r="AB39" s="1">
        <v>-1.3805809020996094</v>
      </c>
      <c r="AC39" s="1">
        <v>0.22365750372409821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0.83305445353190088</v>
      </c>
      <c r="AL39">
        <f t="shared" si="38"/>
        <v>4.9298082136590904E-3</v>
      </c>
      <c r="AM39">
        <f t="shared" si="39"/>
        <v>289.68021049499509</v>
      </c>
      <c r="AN39">
        <f t="shared" si="40"/>
        <v>284.93036403656004</v>
      </c>
      <c r="AO39">
        <f t="shared" si="41"/>
        <v>240.15155713219428</v>
      </c>
      <c r="AP39">
        <f t="shared" si="42"/>
        <v>-0.30908456228667969</v>
      </c>
      <c r="AQ39">
        <f t="shared" si="43"/>
        <v>1.8874171164052886</v>
      </c>
      <c r="AR39">
        <f t="shared" si="44"/>
        <v>26.874000460756331</v>
      </c>
      <c r="AS39">
        <f t="shared" si="45"/>
        <v>19.512985140932113</v>
      </c>
      <c r="AT39">
        <f t="shared" si="46"/>
        <v>14.155287265777588</v>
      </c>
      <c r="AU39">
        <f t="shared" si="47"/>
        <v>1.6205160496230466</v>
      </c>
      <c r="AV39">
        <f t="shared" si="48"/>
        <v>0.24831783285172443</v>
      </c>
      <c r="AW39">
        <f t="shared" si="49"/>
        <v>0.51697946232627146</v>
      </c>
      <c r="AX39">
        <f t="shared" si="50"/>
        <v>1.1035365872967753</v>
      </c>
      <c r="AY39">
        <f t="shared" si="51"/>
        <v>0.15717415240351629</v>
      </c>
      <c r="AZ39">
        <f t="shared" si="52"/>
        <v>19.678904991042103</v>
      </c>
      <c r="BA39">
        <f t="shared" si="53"/>
        <v>0.73621775149021085</v>
      </c>
      <c r="BB39">
        <f t="shared" si="54"/>
        <v>32.585519012738871</v>
      </c>
      <c r="BC39">
        <f t="shared" si="55"/>
        <v>373.86504768650582</v>
      </c>
      <c r="BD39">
        <f t="shared" si="56"/>
        <v>1.2333316762269489E-2</v>
      </c>
    </row>
    <row r="40" spans="1:114" x14ac:dyDescent="0.25">
      <c r="A40" s="1">
        <v>26</v>
      </c>
      <c r="B40" s="1" t="s">
        <v>86</v>
      </c>
      <c r="C40" s="1">
        <v>389.99999894946814</v>
      </c>
      <c r="D40" s="1">
        <v>0</v>
      </c>
      <c r="E40">
        <f t="shared" si="29"/>
        <v>14.138864946632712</v>
      </c>
      <c r="F40">
        <f t="shared" si="30"/>
        <v>0.27209574492907529</v>
      </c>
      <c r="G40">
        <f t="shared" si="31"/>
        <v>280.25909180400191</v>
      </c>
      <c r="H40">
        <f t="shared" si="32"/>
        <v>4.9303734650319466</v>
      </c>
      <c r="I40">
        <f t="shared" si="33"/>
        <v>1.3706540649198145</v>
      </c>
      <c r="J40">
        <f t="shared" si="34"/>
        <v>16.532724380493164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11.780664443969727</v>
      </c>
      <c r="P40" s="1">
        <v>16.532724380493164</v>
      </c>
      <c r="Q40" s="1">
        <v>9.9839811325073242</v>
      </c>
      <c r="R40" s="1">
        <v>399.80972290039062</v>
      </c>
      <c r="S40" s="1">
        <v>380.58560180664062</v>
      </c>
      <c r="T40" s="1">
        <v>1.4875916242599487</v>
      </c>
      <c r="U40" s="1">
        <v>7.3622441291809082</v>
      </c>
      <c r="V40" s="1">
        <v>7.5303559303283691</v>
      </c>
      <c r="W40" s="1">
        <v>37.268505096435547</v>
      </c>
      <c r="X40" s="1">
        <v>499.8499755859375</v>
      </c>
      <c r="Y40" s="1">
        <v>1500.90625</v>
      </c>
      <c r="Z40" s="1">
        <v>56.319149017333984</v>
      </c>
      <c r="AA40" s="1">
        <v>70.231964111328125</v>
      </c>
      <c r="AB40" s="1">
        <v>-1.3805809020996094</v>
      </c>
      <c r="AC40" s="1">
        <v>0.22365750372409821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0.833083292643229</v>
      </c>
      <c r="AL40">
        <f t="shared" si="38"/>
        <v>4.930373465031947E-3</v>
      </c>
      <c r="AM40">
        <f t="shared" si="39"/>
        <v>289.68272438049314</v>
      </c>
      <c r="AN40">
        <f t="shared" si="40"/>
        <v>284.9306644439697</v>
      </c>
      <c r="AO40">
        <f t="shared" si="41"/>
        <v>240.14499463234097</v>
      </c>
      <c r="AP40">
        <f t="shared" si="42"/>
        <v>-0.30974047411422451</v>
      </c>
      <c r="AQ40">
        <f t="shared" si="43"/>
        <v>1.8877189303792843</v>
      </c>
      <c r="AR40">
        <f t="shared" si="44"/>
        <v>26.878344558141197</v>
      </c>
      <c r="AS40">
        <f t="shared" si="45"/>
        <v>19.516100428960289</v>
      </c>
      <c r="AT40">
        <f t="shared" si="46"/>
        <v>14.156694412231445</v>
      </c>
      <c r="AU40">
        <f t="shared" si="47"/>
        <v>1.6206638085349585</v>
      </c>
      <c r="AV40">
        <f t="shared" si="48"/>
        <v>0.24830595834070479</v>
      </c>
      <c r="AW40">
        <f t="shared" si="49"/>
        <v>0.51706486545946972</v>
      </c>
      <c r="AX40">
        <f t="shared" si="50"/>
        <v>1.1035989430754887</v>
      </c>
      <c r="AY40">
        <f t="shared" si="51"/>
        <v>0.15716654069956715</v>
      </c>
      <c r="AZ40">
        <f t="shared" si="52"/>
        <v>19.683146477452077</v>
      </c>
      <c r="BA40">
        <f t="shared" si="53"/>
        <v>0.73638910792634149</v>
      </c>
      <c r="BB40">
        <f t="shared" si="54"/>
        <v>32.585153471892504</v>
      </c>
      <c r="BC40">
        <f t="shared" si="55"/>
        <v>373.86466256240874</v>
      </c>
      <c r="BD40">
        <f t="shared" si="56"/>
        <v>1.2323097910530158E-2</v>
      </c>
    </row>
    <row r="41" spans="1:114" x14ac:dyDescent="0.25">
      <c r="A41" s="1">
        <v>27</v>
      </c>
      <c r="B41" s="1" t="s">
        <v>86</v>
      </c>
      <c r="C41" s="1">
        <v>390.49999893829226</v>
      </c>
      <c r="D41" s="1">
        <v>0</v>
      </c>
      <c r="E41">
        <f t="shared" si="29"/>
        <v>14.144964702872734</v>
      </c>
      <c r="F41">
        <f t="shared" si="30"/>
        <v>0.2721087276635889</v>
      </c>
      <c r="G41">
        <f t="shared" si="31"/>
        <v>280.22206155655988</v>
      </c>
      <c r="H41">
        <f t="shared" si="32"/>
        <v>4.9312077961784748</v>
      </c>
      <c r="I41">
        <f t="shared" si="33"/>
        <v>1.3708193265994537</v>
      </c>
      <c r="J41">
        <f t="shared" si="34"/>
        <v>16.535139083862305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11.780980110168457</v>
      </c>
      <c r="P41" s="1">
        <v>16.535139083862305</v>
      </c>
      <c r="Q41" s="1">
        <v>9.9856433868408203</v>
      </c>
      <c r="R41" s="1">
        <v>399.81509399414062</v>
      </c>
      <c r="S41" s="1">
        <v>380.5841064453125</v>
      </c>
      <c r="T41" s="1">
        <v>1.4886515140533447</v>
      </c>
      <c r="U41" s="1">
        <v>7.3640346527099609</v>
      </c>
      <c r="V41" s="1">
        <v>7.535548210144043</v>
      </c>
      <c r="W41" s="1">
        <v>37.276714324951172</v>
      </c>
      <c r="X41" s="1">
        <v>499.87149047851562</v>
      </c>
      <c r="Y41" s="1">
        <v>1500.9002685546875</v>
      </c>
      <c r="Z41" s="1">
        <v>56.338485717773438</v>
      </c>
      <c r="AA41" s="1">
        <v>70.231819152832031</v>
      </c>
      <c r="AB41" s="1">
        <v>-1.3805809020996094</v>
      </c>
      <c r="AC41" s="1">
        <v>0.22365750372409821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0.83311915079752585</v>
      </c>
      <c r="AL41">
        <f t="shared" si="38"/>
        <v>4.9312077961784747E-3</v>
      </c>
      <c r="AM41">
        <f t="shared" si="39"/>
        <v>289.68513908386228</v>
      </c>
      <c r="AN41">
        <f t="shared" si="40"/>
        <v>284.93098011016843</v>
      </c>
      <c r="AO41">
        <f t="shared" si="41"/>
        <v>240.14403760111236</v>
      </c>
      <c r="AP41">
        <f t="shared" si="42"/>
        <v>-0.31045717321702099</v>
      </c>
      <c r="AQ41">
        <f t="shared" si="43"/>
        <v>1.8880088765637679</v>
      </c>
      <c r="AR41">
        <f t="shared" si="44"/>
        <v>26.88252845131715</v>
      </c>
      <c r="AS41">
        <f t="shared" si="45"/>
        <v>19.518493798607189</v>
      </c>
      <c r="AT41">
        <f t="shared" si="46"/>
        <v>14.158059597015381</v>
      </c>
      <c r="AU41">
        <f t="shared" si="47"/>
        <v>1.6208071725351119</v>
      </c>
      <c r="AV41">
        <f t="shared" si="48"/>
        <v>0.24831677006956782</v>
      </c>
      <c r="AW41">
        <f t="shared" si="49"/>
        <v>0.51718954996431421</v>
      </c>
      <c r="AX41">
        <f t="shared" si="50"/>
        <v>1.1036176225707977</v>
      </c>
      <c r="AY41">
        <f t="shared" si="51"/>
        <v>0.15717347114703267</v>
      </c>
      <c r="AZ41">
        <f t="shared" si="52"/>
        <v>19.68050514987408</v>
      </c>
      <c r="BA41">
        <f t="shared" si="53"/>
        <v>0.73629470282891596</v>
      </c>
      <c r="BB41">
        <f t="shared" si="54"/>
        <v>32.587455823348286</v>
      </c>
      <c r="BC41">
        <f t="shared" si="55"/>
        <v>373.86026766909919</v>
      </c>
      <c r="BD41">
        <f t="shared" si="56"/>
        <v>1.2329430331058018E-2</v>
      </c>
    </row>
    <row r="42" spans="1:114" x14ac:dyDescent="0.25">
      <c r="A42" s="1">
        <v>28</v>
      </c>
      <c r="B42" s="1" t="s">
        <v>87</v>
      </c>
      <c r="C42" s="1">
        <v>390.99999892711639</v>
      </c>
      <c r="D42" s="1">
        <v>0</v>
      </c>
      <c r="E42">
        <f t="shared" si="29"/>
        <v>14.137983749019929</v>
      </c>
      <c r="F42">
        <f t="shared" si="30"/>
        <v>0.27203857421090699</v>
      </c>
      <c r="G42">
        <f t="shared" si="31"/>
        <v>280.25333559262219</v>
      </c>
      <c r="H42">
        <f t="shared" si="32"/>
        <v>4.93156818506516</v>
      </c>
      <c r="I42">
        <f t="shared" si="33"/>
        <v>1.3712396986936981</v>
      </c>
      <c r="J42">
        <f t="shared" si="34"/>
        <v>16.539052963256836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11.781177520751953</v>
      </c>
      <c r="P42" s="1">
        <v>16.539052963256836</v>
      </c>
      <c r="Q42" s="1">
        <v>9.9869966506958008</v>
      </c>
      <c r="R42" s="1">
        <v>399.81869506835937</v>
      </c>
      <c r="S42" s="1">
        <v>380.5963134765625</v>
      </c>
      <c r="T42" s="1">
        <v>1.4890607595443726</v>
      </c>
      <c r="U42" s="1">
        <v>7.3647274971008301</v>
      </c>
      <c r="V42" s="1">
        <v>7.5375370979309082</v>
      </c>
      <c r="W42" s="1">
        <v>37.279811859130859</v>
      </c>
      <c r="X42" s="1">
        <v>499.883544921875</v>
      </c>
      <c r="Y42" s="1">
        <v>1500.90185546875</v>
      </c>
      <c r="Z42" s="1">
        <v>56.383441925048828</v>
      </c>
      <c r="AA42" s="1">
        <v>70.231956481933594</v>
      </c>
      <c r="AB42" s="1">
        <v>-1.3805809020996094</v>
      </c>
      <c r="AC42" s="1">
        <v>0.22365750372409821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0.83313924153645824</v>
      </c>
      <c r="AL42">
        <f t="shared" si="38"/>
        <v>4.9315681850651601E-3</v>
      </c>
      <c r="AM42">
        <f t="shared" si="39"/>
        <v>289.68905296325681</v>
      </c>
      <c r="AN42">
        <f t="shared" si="40"/>
        <v>284.93117752075193</v>
      </c>
      <c r="AO42">
        <f t="shared" si="41"/>
        <v>240.14429150735668</v>
      </c>
      <c r="AP42">
        <f t="shared" si="42"/>
        <v>-0.3111106329446337</v>
      </c>
      <c r="AQ42">
        <f t="shared" si="43"/>
        <v>1.8884789197713832</v>
      </c>
      <c r="AR42">
        <f t="shared" si="44"/>
        <v>26.889168611687097</v>
      </c>
      <c r="AS42">
        <f t="shared" si="45"/>
        <v>19.524441114586267</v>
      </c>
      <c r="AT42">
        <f t="shared" si="46"/>
        <v>14.160115242004395</v>
      </c>
      <c r="AU42">
        <f t="shared" si="47"/>
        <v>1.6210230657991667</v>
      </c>
      <c r="AV42">
        <f t="shared" si="48"/>
        <v>0.24825834678113703</v>
      </c>
      <c r="AW42">
        <f t="shared" si="49"/>
        <v>0.51723922107768516</v>
      </c>
      <c r="AX42">
        <f t="shared" si="50"/>
        <v>1.1037838447214816</v>
      </c>
      <c r="AY42">
        <f t="shared" si="51"/>
        <v>0.15713602121204359</v>
      </c>
      <c r="AZ42">
        <f t="shared" si="52"/>
        <v>19.682740069257772</v>
      </c>
      <c r="BA42">
        <f t="shared" si="53"/>
        <v>0.73635325847653144</v>
      </c>
      <c r="BB42">
        <f t="shared" si="54"/>
        <v>32.581796176833763</v>
      </c>
      <c r="BC42">
        <f t="shared" si="55"/>
        <v>373.8757931114726</v>
      </c>
      <c r="BD42">
        <f t="shared" si="56"/>
        <v>1.232069348562006E-2</v>
      </c>
    </row>
    <row r="43" spans="1:114" x14ac:dyDescent="0.25">
      <c r="A43" s="1">
        <v>29</v>
      </c>
      <c r="B43" s="1" t="s">
        <v>87</v>
      </c>
      <c r="C43" s="1">
        <v>391.49999891594052</v>
      </c>
      <c r="D43" s="1">
        <v>0</v>
      </c>
      <c r="E43">
        <f t="shared" si="29"/>
        <v>14.144040313580289</v>
      </c>
      <c r="F43">
        <f t="shared" si="30"/>
        <v>0.27200809068513959</v>
      </c>
      <c r="G43">
        <f t="shared" si="31"/>
        <v>280.20034298957262</v>
      </c>
      <c r="H43">
        <f t="shared" si="32"/>
        <v>4.9322622627849846</v>
      </c>
      <c r="I43">
        <f t="shared" si="33"/>
        <v>1.3715692358883764</v>
      </c>
      <c r="J43">
        <f t="shared" si="34"/>
        <v>16.542678833007812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11.781022071838379</v>
      </c>
      <c r="P43" s="1">
        <v>16.542678833007812</v>
      </c>
      <c r="Q43" s="1">
        <v>9.9882717132568359</v>
      </c>
      <c r="R43" s="1">
        <v>399.82260131835937</v>
      </c>
      <c r="S43" s="1">
        <v>380.59283447265625</v>
      </c>
      <c r="T43" s="1">
        <v>1.4897985458374023</v>
      </c>
      <c r="U43" s="1">
        <v>7.3662281036376953</v>
      </c>
      <c r="V43" s="1">
        <v>7.5413575172424316</v>
      </c>
      <c r="W43" s="1">
        <v>37.287834167480469</v>
      </c>
      <c r="X43" s="1">
        <v>499.88824462890625</v>
      </c>
      <c r="Y43" s="1">
        <v>1500.896484375</v>
      </c>
      <c r="Z43" s="1">
        <v>56.587528228759766</v>
      </c>
      <c r="AA43" s="1">
        <v>70.232040405273437</v>
      </c>
      <c r="AB43" s="1">
        <v>-1.3805809020996094</v>
      </c>
      <c r="AC43" s="1">
        <v>0.22365750372409821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0.83314707438151026</v>
      </c>
      <c r="AL43">
        <f t="shared" si="38"/>
        <v>4.9322622627849845E-3</v>
      </c>
      <c r="AM43">
        <f t="shared" si="39"/>
        <v>289.69267883300779</v>
      </c>
      <c r="AN43">
        <f t="shared" si="40"/>
        <v>284.93102207183836</v>
      </c>
      <c r="AO43">
        <f t="shared" si="41"/>
        <v>240.14343213237589</v>
      </c>
      <c r="AP43">
        <f t="shared" si="42"/>
        <v>-0.31195986353346766</v>
      </c>
      <c r="AQ43">
        <f t="shared" si="43"/>
        <v>1.8889144656975199</v>
      </c>
      <c r="AR43">
        <f t="shared" si="44"/>
        <v>26.895338008087958</v>
      </c>
      <c r="AS43">
        <f t="shared" si="45"/>
        <v>19.529109904450262</v>
      </c>
      <c r="AT43">
        <f t="shared" si="46"/>
        <v>14.161850452423096</v>
      </c>
      <c r="AU43">
        <f t="shared" si="47"/>
        <v>1.6212053252292533</v>
      </c>
      <c r="AV43">
        <f t="shared" si="48"/>
        <v>0.24823295950021224</v>
      </c>
      <c r="AW43">
        <f t="shared" si="49"/>
        <v>0.51734522980914333</v>
      </c>
      <c r="AX43">
        <f t="shared" si="50"/>
        <v>1.1038600954201101</v>
      </c>
      <c r="AY43">
        <f t="shared" si="51"/>
        <v>0.15711974777107263</v>
      </c>
      <c r="AZ43">
        <f t="shared" si="52"/>
        <v>19.679041810415139</v>
      </c>
      <c r="BA43">
        <f t="shared" si="53"/>
        <v>0.73622075249476004</v>
      </c>
      <c r="BB43">
        <f t="shared" si="54"/>
        <v>32.580219759072428</v>
      </c>
      <c r="BC43">
        <f t="shared" si="55"/>
        <v>373.86943510684085</v>
      </c>
      <c r="BD43">
        <f t="shared" si="56"/>
        <v>1.2325584774426341E-2</v>
      </c>
    </row>
    <row r="44" spans="1:114" x14ac:dyDescent="0.25">
      <c r="A44" s="1">
        <v>30</v>
      </c>
      <c r="B44" s="1" t="s">
        <v>88</v>
      </c>
      <c r="C44" s="1">
        <v>391.99999890476465</v>
      </c>
      <c r="D44" s="1">
        <v>0</v>
      </c>
      <c r="E44">
        <f t="shared" si="29"/>
        <v>14.175919564698287</v>
      </c>
      <c r="F44">
        <f t="shared" si="30"/>
        <v>0.27207389627641532</v>
      </c>
      <c r="G44">
        <f t="shared" si="31"/>
        <v>280.0158339083128</v>
      </c>
      <c r="H44">
        <f t="shared" si="32"/>
        <v>4.9336029674429458</v>
      </c>
      <c r="I44">
        <f t="shared" si="33"/>
        <v>1.3716355409621401</v>
      </c>
      <c r="J44">
        <f t="shared" si="34"/>
        <v>16.544185638427734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11.780867576599121</v>
      </c>
      <c r="P44" s="1">
        <v>16.544185638427734</v>
      </c>
      <c r="Q44" s="1">
        <v>9.9893808364868164</v>
      </c>
      <c r="R44" s="1">
        <v>399.85565185546875</v>
      </c>
      <c r="S44" s="1">
        <v>380.58859252929687</v>
      </c>
      <c r="T44" s="1">
        <v>1.4903237819671631</v>
      </c>
      <c r="U44" s="1">
        <v>7.3678655624389648</v>
      </c>
      <c r="V44" s="1">
        <v>7.5440893173217773</v>
      </c>
      <c r="W44" s="1">
        <v>37.296485900878906</v>
      </c>
      <c r="X44" s="1">
        <v>499.92868041992187</v>
      </c>
      <c r="Y44" s="1">
        <v>1500.8638916015625</v>
      </c>
      <c r="Z44" s="1">
        <v>56.656528472900391</v>
      </c>
      <c r="AA44" s="1">
        <v>70.232002258300781</v>
      </c>
      <c r="AB44" s="1">
        <v>-1.3805809020996094</v>
      </c>
      <c r="AC44" s="1">
        <v>0.22365750372409821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0.83321446736653637</v>
      </c>
      <c r="AL44">
        <f t="shared" si="38"/>
        <v>4.9336029674429457E-3</v>
      </c>
      <c r="AM44">
        <f t="shared" si="39"/>
        <v>289.69418563842771</v>
      </c>
      <c r="AN44">
        <f t="shared" si="40"/>
        <v>284.9308675765991</v>
      </c>
      <c r="AO44">
        <f t="shared" si="41"/>
        <v>240.13821728874245</v>
      </c>
      <c r="AP44">
        <f t="shared" si="42"/>
        <v>-0.31293770293094775</v>
      </c>
      <c r="AQ44">
        <f t="shared" si="43"/>
        <v>1.88909549178221</v>
      </c>
      <c r="AR44">
        <f t="shared" si="44"/>
        <v>26.897930160590519</v>
      </c>
      <c r="AS44">
        <f t="shared" si="45"/>
        <v>19.530064598151554</v>
      </c>
      <c r="AT44">
        <f t="shared" si="46"/>
        <v>14.162526607513428</v>
      </c>
      <c r="AU44">
        <f t="shared" si="47"/>
        <v>1.6212763506810353</v>
      </c>
      <c r="AV44">
        <f t="shared" si="48"/>
        <v>0.24828776307127146</v>
      </c>
      <c r="AW44">
        <f t="shared" si="49"/>
        <v>0.5174599508200699</v>
      </c>
      <c r="AX44">
        <f t="shared" si="50"/>
        <v>1.1038163998609654</v>
      </c>
      <c r="AY44">
        <f t="shared" si="51"/>
        <v>0.15715487733166142</v>
      </c>
      <c r="AZ44">
        <f t="shared" si="52"/>
        <v>19.6660726794086</v>
      </c>
      <c r="BA44">
        <f t="shared" si="53"/>
        <v>0.73574415892866729</v>
      </c>
      <c r="BB44">
        <f t="shared" si="54"/>
        <v>32.58470194240315</v>
      </c>
      <c r="BC44">
        <f t="shared" si="55"/>
        <v>373.85003929429013</v>
      </c>
      <c r="BD44">
        <f t="shared" si="56"/>
        <v>1.2355705904087357E-2</v>
      </c>
      <c r="BE44">
        <f>AVERAGE(E30:E44)</f>
        <v>14.253443314223155</v>
      </c>
      <c r="BF44">
        <f>AVERAGE(O30:O44)</f>
        <v>11.779553540547688</v>
      </c>
      <c r="BG44">
        <f>AVERAGE(P30:P44)</f>
        <v>16.526856358846029</v>
      </c>
      <c r="BH44" t="e">
        <f>AVERAGE(B30:B44)</f>
        <v>#DIV/0!</v>
      </c>
      <c r="BI44">
        <f t="shared" ref="BI44:DJ44" si="57">AVERAGE(C30:C44)</f>
        <v>388.533332315584</v>
      </c>
      <c r="BJ44">
        <f t="shared" si="57"/>
        <v>0</v>
      </c>
      <c r="BK44">
        <f t="shared" si="57"/>
        <v>14.253443314223155</v>
      </c>
      <c r="BL44">
        <f t="shared" si="57"/>
        <v>0.2723224149943187</v>
      </c>
      <c r="BM44">
        <f t="shared" si="57"/>
        <v>279.58339544414292</v>
      </c>
      <c r="BN44">
        <f t="shared" si="57"/>
        <v>4.9318298975150983</v>
      </c>
      <c r="BO44">
        <f t="shared" si="57"/>
        <v>1.3700338160234982</v>
      </c>
      <c r="BP44">
        <f t="shared" si="57"/>
        <v>16.526856358846029</v>
      </c>
      <c r="BQ44">
        <f t="shared" si="57"/>
        <v>6</v>
      </c>
      <c r="BR44">
        <f t="shared" si="57"/>
        <v>1.4200000166893005</v>
      </c>
      <c r="BS44">
        <f t="shared" si="57"/>
        <v>1</v>
      </c>
      <c r="BT44">
        <f t="shared" si="57"/>
        <v>2.8400000333786011</v>
      </c>
      <c r="BU44">
        <f t="shared" si="57"/>
        <v>11.779553540547688</v>
      </c>
      <c r="BV44">
        <f t="shared" si="57"/>
        <v>16.526856358846029</v>
      </c>
      <c r="BW44">
        <f t="shared" si="57"/>
        <v>9.9821652094523117</v>
      </c>
      <c r="BX44">
        <f t="shared" si="57"/>
        <v>399.91507161458333</v>
      </c>
      <c r="BY44">
        <f t="shared" si="57"/>
        <v>380.55278727213539</v>
      </c>
      <c r="BZ44">
        <f t="shared" si="57"/>
        <v>1.4845668077468872</v>
      </c>
      <c r="CA44">
        <f t="shared" si="57"/>
        <v>7.3610083897908529</v>
      </c>
      <c r="CB44">
        <f t="shared" si="57"/>
        <v>7.515635553995768</v>
      </c>
      <c r="CC44">
        <f t="shared" si="57"/>
        <v>37.265191650390626</v>
      </c>
      <c r="CD44">
        <f t="shared" si="57"/>
        <v>499.84602864583331</v>
      </c>
      <c r="CE44">
        <f t="shared" si="57"/>
        <v>1500.9001871744792</v>
      </c>
      <c r="CF44">
        <f t="shared" si="57"/>
        <v>56.22944742838542</v>
      </c>
      <c r="CG44">
        <f t="shared" si="57"/>
        <v>70.232356262207034</v>
      </c>
      <c r="CH44">
        <f t="shared" si="57"/>
        <v>-1.3805809020996094</v>
      </c>
      <c r="CI44">
        <f t="shared" si="57"/>
        <v>0.22365750372409821</v>
      </c>
      <c r="CJ44">
        <f t="shared" si="57"/>
        <v>1</v>
      </c>
      <c r="CK44">
        <f t="shared" si="57"/>
        <v>-0.21956524252891541</v>
      </c>
      <c r="CL44">
        <f t="shared" si="57"/>
        <v>2.737391471862793</v>
      </c>
      <c r="CM44">
        <f t="shared" si="57"/>
        <v>1</v>
      </c>
      <c r="CN44">
        <f t="shared" si="57"/>
        <v>0</v>
      </c>
      <c r="CO44">
        <f t="shared" si="57"/>
        <v>0.15999999642372131</v>
      </c>
      <c r="CP44">
        <f t="shared" si="57"/>
        <v>111115</v>
      </c>
      <c r="CQ44">
        <f t="shared" si="57"/>
        <v>0.8330767144097222</v>
      </c>
      <c r="CR44">
        <f t="shared" si="57"/>
        <v>4.9318298975150965E-3</v>
      </c>
      <c r="CS44">
        <f t="shared" si="57"/>
        <v>289.67685635884607</v>
      </c>
      <c r="CT44">
        <f t="shared" si="57"/>
        <v>284.92955354054777</v>
      </c>
      <c r="CU44">
        <f t="shared" si="57"/>
        <v>240.14402458027931</v>
      </c>
      <c r="CV44">
        <f t="shared" si="57"/>
        <v>-0.30992026692585023</v>
      </c>
      <c r="CW44">
        <f t="shared" si="57"/>
        <v>1.887014778546432</v>
      </c>
      <c r="CX44">
        <f t="shared" si="57"/>
        <v>26.868168518589343</v>
      </c>
      <c r="CY44">
        <f t="shared" si="57"/>
        <v>19.507160128798489</v>
      </c>
      <c r="CZ44">
        <f t="shared" si="57"/>
        <v>14.153204949696859</v>
      </c>
      <c r="DA44">
        <f t="shared" si="57"/>
        <v>1.6202974959299701</v>
      </c>
      <c r="DB44">
        <f t="shared" si="57"/>
        <v>0.24849469844393371</v>
      </c>
      <c r="DC44">
        <f t="shared" si="57"/>
        <v>0.51698096252293324</v>
      </c>
      <c r="DD44">
        <f t="shared" si="57"/>
        <v>1.1033165334070367</v>
      </c>
      <c r="DE44">
        <f t="shared" si="57"/>
        <v>0.1572875275439371</v>
      </c>
      <c r="DF44">
        <f t="shared" si="57"/>
        <v>19.635800486922182</v>
      </c>
      <c r="DG44">
        <f t="shared" si="57"/>
        <v>0.73467694046977916</v>
      </c>
      <c r="DH44">
        <f t="shared" si="57"/>
        <v>32.595817558429808</v>
      </c>
      <c r="DI44">
        <f t="shared" si="57"/>
        <v>373.77738295944255</v>
      </c>
      <c r="DJ44">
        <f t="shared" si="57"/>
        <v>1.2429970657147125E-2</v>
      </c>
    </row>
    <row r="45" spans="1:114" x14ac:dyDescent="0.25">
      <c r="A45" s="1" t="s">
        <v>9</v>
      </c>
      <c r="B45" s="1" t="s">
        <v>89</v>
      </c>
    </row>
    <row r="46" spans="1:114" x14ac:dyDescent="0.25">
      <c r="A46" s="1" t="s">
        <v>9</v>
      </c>
      <c r="B46" s="1" t="s">
        <v>90</v>
      </c>
    </row>
    <row r="47" spans="1:114" x14ac:dyDescent="0.25">
      <c r="A47" s="1">
        <v>31</v>
      </c>
      <c r="B47" s="1" t="s">
        <v>91</v>
      </c>
      <c r="C47" s="1">
        <v>634.99999901652336</v>
      </c>
      <c r="D47" s="1">
        <v>0</v>
      </c>
      <c r="E47">
        <f t="shared" ref="E47:E61" si="58">(R47-S47*(1000-T47)/(1000-U47))*AK47</f>
        <v>14.288459839703027</v>
      </c>
      <c r="F47">
        <f t="shared" ref="F47:F61" si="59">IF(AV47&lt;&gt;0,1/(1/AV47-1/N47),0)</f>
        <v>0.26329150726656475</v>
      </c>
      <c r="G47">
        <f t="shared" ref="G47:G61" si="60">((AY47-AL47/2)*S47-E47)/(AY47+AL47/2)</f>
        <v>275.43965511925444</v>
      </c>
      <c r="H47">
        <f t="shared" ref="H47:H61" si="61">AL47*1000</f>
        <v>4.9654318831948325</v>
      </c>
      <c r="I47">
        <f t="shared" ref="I47:I61" si="62">(AQ47-AW47)</f>
        <v>1.4191110028543159</v>
      </c>
      <c r="J47">
        <f t="shared" ref="J47:J61" si="63">(P47+AP47*D47)</f>
        <v>18.049552917480469</v>
      </c>
      <c r="K47" s="1">
        <v>6</v>
      </c>
      <c r="L47">
        <f t="shared" ref="L47:L61" si="64">(K47*AE47+AF47)</f>
        <v>1.4200000166893005</v>
      </c>
      <c r="M47" s="1">
        <v>1</v>
      </c>
      <c r="N47">
        <f t="shared" ref="N47:N61" si="65">L47*(M47+1)*(M47+1)/(M47*M47+1)</f>
        <v>2.8400000333786011</v>
      </c>
      <c r="O47" s="1">
        <v>15.688015937805176</v>
      </c>
      <c r="P47" s="1">
        <v>18.049552917480469</v>
      </c>
      <c r="Q47" s="1">
        <v>15.067898750305176</v>
      </c>
      <c r="R47" s="1">
        <v>399.24652099609375</v>
      </c>
      <c r="S47" s="1">
        <v>379.8331298828125</v>
      </c>
      <c r="T47" s="1">
        <v>3.4740419387817383</v>
      </c>
      <c r="U47" s="1">
        <v>9.3778972625732422</v>
      </c>
      <c r="V47" s="1">
        <v>13.640924453735352</v>
      </c>
      <c r="W47" s="1">
        <v>36.822582244873047</v>
      </c>
      <c r="X47" s="1">
        <v>499.89706420898437</v>
      </c>
      <c r="Y47" s="1">
        <v>1500.14892578125</v>
      </c>
      <c r="Z47" s="1">
        <v>38.006866455078125</v>
      </c>
      <c r="AA47" s="1">
        <v>70.232139587402344</v>
      </c>
      <c r="AB47" s="1">
        <v>-1.4094200134277344</v>
      </c>
      <c r="AC47" s="1">
        <v>0.22172345221042633</v>
      </c>
      <c r="AD47" s="1">
        <v>1</v>
      </c>
      <c r="AE47" s="1">
        <v>-0.21956524252891541</v>
      </c>
      <c r="AF47" s="1">
        <v>2.737391471862793</v>
      </c>
      <c r="AG47" s="1">
        <v>1</v>
      </c>
      <c r="AH47" s="1">
        <v>0</v>
      </c>
      <c r="AI47" s="1">
        <v>0.15999999642372131</v>
      </c>
      <c r="AJ47" s="1">
        <v>111115</v>
      </c>
      <c r="AK47">
        <f t="shared" ref="AK47:AK61" si="66">X47*0.000001/(K47*0.0001)</f>
        <v>0.83316177368164057</v>
      </c>
      <c r="AL47">
        <f t="shared" ref="AL47:AL61" si="67">(U47-T47)/(1000-U47)*AK47</f>
        <v>4.9654318831948326E-3</v>
      </c>
      <c r="AM47">
        <f t="shared" ref="AM47:AM61" si="68">(P47+273.15)</f>
        <v>291.19955291748045</v>
      </c>
      <c r="AN47">
        <f t="shared" ref="AN47:AN61" si="69">(O47+273.15)</f>
        <v>288.83801593780515</v>
      </c>
      <c r="AO47">
        <f t="shared" ref="AO47:AO61" si="70">(Y47*AG47+Z47*AH47)*AI47</f>
        <v>240.02382276004937</v>
      </c>
      <c r="AP47">
        <f t="shared" ref="AP47:AP61" si="71">((AO47+0.00000010773*(AN47^4-AM47^4))-AL47*44100)/(L47*51.4+0.00000043092*AM47^3)</f>
        <v>-4.5152242182750151E-2</v>
      </c>
      <c r="AQ47">
        <f t="shared" ref="AQ47:AQ61" si="72">0.61365*EXP(17.502*J47/(240.97+J47))</f>
        <v>2.0777407924356783</v>
      </c>
      <c r="AR47">
        <f t="shared" ref="AR47:AR61" si="73">AQ47*1000/AA47</f>
        <v>29.583902820587944</v>
      </c>
      <c r="AS47">
        <f t="shared" ref="AS47:AS61" si="74">(AR47-U47)</f>
        <v>20.206005558014702</v>
      </c>
      <c r="AT47">
        <f t="shared" ref="AT47:AT61" si="75">IF(D47,P47,(O47+P47)/2)</f>
        <v>16.868784427642822</v>
      </c>
      <c r="AU47">
        <f t="shared" ref="AU47:AU61" si="76">0.61365*EXP(17.502*AT47/(240.97+AT47))</f>
        <v>1.9284493133592664</v>
      </c>
      <c r="AV47">
        <f t="shared" ref="AV47:AV61" si="77">IF(AS47&lt;&gt;0,(1000-(AR47+U47)/2)/AS47*AL47,0)</f>
        <v>0.24095315558714517</v>
      </c>
      <c r="AW47">
        <f t="shared" ref="AW47:AW61" si="78">U47*AA47/1000</f>
        <v>0.65862978958136231</v>
      </c>
      <c r="AX47">
        <f t="shared" ref="AX47:AX61" si="79">(AU47-AW47)</f>
        <v>1.2698195237779042</v>
      </c>
      <c r="AY47">
        <f t="shared" ref="AY47:AY61" si="80">1/(1.6/F47+1.37/N47)</f>
        <v>0.15245508462257212</v>
      </c>
      <c r="AZ47">
        <f t="shared" ref="AZ47:AZ61" si="81">G47*AA47*0.001</f>
        <v>19.344716306241438</v>
      </c>
      <c r="BA47">
        <f t="shared" ref="BA47:BA61" si="82">G47/S47</f>
        <v>0.72515963840287989</v>
      </c>
      <c r="BB47">
        <f t="shared" ref="BB47:BB61" si="83">(1-AL47*AA47/AQ47/F47)*100</f>
        <v>36.252272048059538</v>
      </c>
      <c r="BC47">
        <f t="shared" ref="BC47:BC61" si="84">(S47-E47/(N47/1.35))</f>
        <v>373.04108039094984</v>
      </c>
      <c r="BD47">
        <f t="shared" ref="BD47:BD61" si="85">E47*BB47/100/BC47</f>
        <v>1.3885578840642183E-2</v>
      </c>
    </row>
    <row r="48" spans="1:114" x14ac:dyDescent="0.25">
      <c r="A48" s="1">
        <v>32</v>
      </c>
      <c r="B48" s="1" t="s">
        <v>91</v>
      </c>
      <c r="C48" s="1">
        <v>634.99999901652336</v>
      </c>
      <c r="D48" s="1">
        <v>0</v>
      </c>
      <c r="E48">
        <f t="shared" si="58"/>
        <v>14.288459839703027</v>
      </c>
      <c r="F48">
        <f t="shared" si="59"/>
        <v>0.26329150726656475</v>
      </c>
      <c r="G48">
        <f t="shared" si="60"/>
        <v>275.43965511925444</v>
      </c>
      <c r="H48">
        <f t="shared" si="61"/>
        <v>4.9654318831948325</v>
      </c>
      <c r="I48">
        <f t="shared" si="62"/>
        <v>1.4191110028543159</v>
      </c>
      <c r="J48">
        <f t="shared" si="63"/>
        <v>18.049552917480469</v>
      </c>
      <c r="K48" s="1">
        <v>6</v>
      </c>
      <c r="L48">
        <f t="shared" si="64"/>
        <v>1.4200000166893005</v>
      </c>
      <c r="M48" s="1">
        <v>1</v>
      </c>
      <c r="N48">
        <f t="shared" si="65"/>
        <v>2.8400000333786011</v>
      </c>
      <c r="O48" s="1">
        <v>15.688015937805176</v>
      </c>
      <c r="P48" s="1">
        <v>18.049552917480469</v>
      </c>
      <c r="Q48" s="1">
        <v>15.067898750305176</v>
      </c>
      <c r="R48" s="1">
        <v>399.24652099609375</v>
      </c>
      <c r="S48" s="1">
        <v>379.8331298828125</v>
      </c>
      <c r="T48" s="1">
        <v>3.4740419387817383</v>
      </c>
      <c r="U48" s="1">
        <v>9.3778972625732422</v>
      </c>
      <c r="V48" s="1">
        <v>13.640924453735352</v>
      </c>
      <c r="W48" s="1">
        <v>36.822582244873047</v>
      </c>
      <c r="X48" s="1">
        <v>499.89706420898437</v>
      </c>
      <c r="Y48" s="1">
        <v>1500.14892578125</v>
      </c>
      <c r="Z48" s="1">
        <v>38.006866455078125</v>
      </c>
      <c r="AA48" s="1">
        <v>70.232139587402344</v>
      </c>
      <c r="AB48" s="1">
        <v>-1.4094200134277344</v>
      </c>
      <c r="AC48" s="1">
        <v>0.22172345221042633</v>
      </c>
      <c r="AD48" s="1">
        <v>1</v>
      </c>
      <c r="AE48" s="1">
        <v>-0.21956524252891541</v>
      </c>
      <c r="AF48" s="1">
        <v>2.737391471862793</v>
      </c>
      <c r="AG48" s="1">
        <v>1</v>
      </c>
      <c r="AH48" s="1">
        <v>0</v>
      </c>
      <c r="AI48" s="1">
        <v>0.15999999642372131</v>
      </c>
      <c r="AJ48" s="1">
        <v>111115</v>
      </c>
      <c r="AK48">
        <f t="shared" si="66"/>
        <v>0.83316177368164057</v>
      </c>
      <c r="AL48">
        <f t="shared" si="67"/>
        <v>4.9654318831948326E-3</v>
      </c>
      <c r="AM48">
        <f t="shared" si="68"/>
        <v>291.19955291748045</v>
      </c>
      <c r="AN48">
        <f t="shared" si="69"/>
        <v>288.83801593780515</v>
      </c>
      <c r="AO48">
        <f t="shared" si="70"/>
        <v>240.02382276004937</v>
      </c>
      <c r="AP48">
        <f t="shared" si="71"/>
        <v>-4.5152242182750151E-2</v>
      </c>
      <c r="AQ48">
        <f t="shared" si="72"/>
        <v>2.0777407924356783</v>
      </c>
      <c r="AR48">
        <f t="shared" si="73"/>
        <v>29.583902820587944</v>
      </c>
      <c r="AS48">
        <f t="shared" si="74"/>
        <v>20.206005558014702</v>
      </c>
      <c r="AT48">
        <f t="shared" si="75"/>
        <v>16.868784427642822</v>
      </c>
      <c r="AU48">
        <f t="shared" si="76"/>
        <v>1.9284493133592664</v>
      </c>
      <c r="AV48">
        <f t="shared" si="77"/>
        <v>0.24095315558714517</v>
      </c>
      <c r="AW48">
        <f t="shared" si="78"/>
        <v>0.65862978958136231</v>
      </c>
      <c r="AX48">
        <f t="shared" si="79"/>
        <v>1.2698195237779042</v>
      </c>
      <c r="AY48">
        <f t="shared" si="80"/>
        <v>0.15245508462257212</v>
      </c>
      <c r="AZ48">
        <f t="shared" si="81"/>
        <v>19.344716306241438</v>
      </c>
      <c r="BA48">
        <f t="shared" si="82"/>
        <v>0.72515963840287989</v>
      </c>
      <c r="BB48">
        <f t="shared" si="83"/>
        <v>36.252272048059538</v>
      </c>
      <c r="BC48">
        <f t="shared" si="84"/>
        <v>373.04108039094984</v>
      </c>
      <c r="BD48">
        <f t="shared" si="85"/>
        <v>1.3885578840642183E-2</v>
      </c>
    </row>
    <row r="49" spans="1:114" x14ac:dyDescent="0.25">
      <c r="A49" s="1">
        <v>33</v>
      </c>
      <c r="B49" s="1" t="s">
        <v>92</v>
      </c>
      <c r="C49" s="1">
        <v>635.49999900534749</v>
      </c>
      <c r="D49" s="1">
        <v>0</v>
      </c>
      <c r="E49">
        <f t="shared" si="58"/>
        <v>14.323940346390618</v>
      </c>
      <c r="F49">
        <f t="shared" si="59"/>
        <v>0.26336979524976634</v>
      </c>
      <c r="G49">
        <f t="shared" si="60"/>
        <v>275.21672491884755</v>
      </c>
      <c r="H49">
        <f t="shared" si="61"/>
        <v>4.9648633187440394</v>
      </c>
      <c r="I49">
        <f t="shared" si="62"/>
        <v>1.418567662019798</v>
      </c>
      <c r="J49">
        <f t="shared" si="63"/>
        <v>18.045906066894531</v>
      </c>
      <c r="K49" s="1">
        <v>6</v>
      </c>
      <c r="L49">
        <f t="shared" si="64"/>
        <v>1.4200000166893005</v>
      </c>
      <c r="M49" s="1">
        <v>1</v>
      </c>
      <c r="N49">
        <f t="shared" si="65"/>
        <v>2.8400000333786011</v>
      </c>
      <c r="O49" s="1">
        <v>15.687993049621582</v>
      </c>
      <c r="P49" s="1">
        <v>18.045906066894531</v>
      </c>
      <c r="Q49" s="1">
        <v>15.068395614624023</v>
      </c>
      <c r="R49" s="1">
        <v>399.264404296875</v>
      </c>
      <c r="S49" s="1">
        <v>379.80886840820312</v>
      </c>
      <c r="T49" s="1">
        <v>3.4756836891174316</v>
      </c>
      <c r="U49" s="1">
        <v>9.3788461685180664</v>
      </c>
      <c r="V49" s="1">
        <v>13.647398948669434</v>
      </c>
      <c r="W49" s="1">
        <v>36.826381683349609</v>
      </c>
      <c r="X49" s="1">
        <v>499.89801025390625</v>
      </c>
      <c r="Y49" s="1">
        <v>1500.1915283203125</v>
      </c>
      <c r="Z49" s="1">
        <v>38.107826232910156</v>
      </c>
      <c r="AA49" s="1">
        <v>70.232185363769531</v>
      </c>
      <c r="AB49" s="1">
        <v>-1.4094200134277344</v>
      </c>
      <c r="AC49" s="1">
        <v>0.22172345221042633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si="66"/>
        <v>0.83316335042317702</v>
      </c>
      <c r="AL49">
        <f t="shared" si="67"/>
        <v>4.9648633187440398E-3</v>
      </c>
      <c r="AM49">
        <f t="shared" si="68"/>
        <v>291.19590606689451</v>
      </c>
      <c r="AN49">
        <f t="shared" si="69"/>
        <v>288.83799304962156</v>
      </c>
      <c r="AO49">
        <f t="shared" si="70"/>
        <v>240.03063916614701</v>
      </c>
      <c r="AP49">
        <f t="shared" si="71"/>
        <v>-4.4309960394024801E-2</v>
      </c>
      <c r="AQ49">
        <f t="shared" si="72"/>
        <v>2.0772645246254386</v>
      </c>
      <c r="AR49">
        <f t="shared" si="73"/>
        <v>29.577102205579823</v>
      </c>
      <c r="AS49">
        <f t="shared" si="74"/>
        <v>20.198256037061757</v>
      </c>
      <c r="AT49">
        <f t="shared" si="75"/>
        <v>16.866949558258057</v>
      </c>
      <c r="AU49">
        <f t="shared" si="76"/>
        <v>1.9282248500484835</v>
      </c>
      <c r="AV49">
        <f t="shared" si="77"/>
        <v>0.24101872113348499</v>
      </c>
      <c r="AW49">
        <f t="shared" si="78"/>
        <v>0.65869686260564053</v>
      </c>
      <c r="AX49">
        <f t="shared" si="79"/>
        <v>1.2695279874428431</v>
      </c>
      <c r="AY49">
        <f t="shared" si="80"/>
        <v>0.15249708137579057</v>
      </c>
      <c r="AZ49">
        <f t="shared" si="81"/>
        <v>19.32907203971007</v>
      </c>
      <c r="BA49">
        <f t="shared" si="82"/>
        <v>0.72461900658690204</v>
      </c>
      <c r="BB49">
        <f t="shared" si="83"/>
        <v>36.263867234999239</v>
      </c>
      <c r="BC49">
        <f t="shared" si="84"/>
        <v>372.9999531827259</v>
      </c>
      <c r="BD49">
        <f t="shared" si="85"/>
        <v>1.3926046546957433E-2</v>
      </c>
    </row>
    <row r="50" spans="1:114" x14ac:dyDescent="0.25">
      <c r="A50" s="1">
        <v>34</v>
      </c>
      <c r="B50" s="1" t="s">
        <v>92</v>
      </c>
      <c r="C50" s="1">
        <v>635.99999899417162</v>
      </c>
      <c r="D50" s="1">
        <v>0</v>
      </c>
      <c r="E50">
        <f t="shared" si="58"/>
        <v>14.293497476632878</v>
      </c>
      <c r="F50">
        <f t="shared" si="59"/>
        <v>0.2632913440020484</v>
      </c>
      <c r="G50">
        <f t="shared" si="60"/>
        <v>275.41421449656332</v>
      </c>
      <c r="H50">
        <f t="shared" si="61"/>
        <v>4.9630926657459353</v>
      </c>
      <c r="I50">
        <f t="shared" si="62"/>
        <v>1.4184543131014484</v>
      </c>
      <c r="J50">
        <f t="shared" si="63"/>
        <v>18.044858932495117</v>
      </c>
      <c r="K50" s="1">
        <v>6</v>
      </c>
      <c r="L50">
        <f t="shared" si="64"/>
        <v>1.4200000166893005</v>
      </c>
      <c r="M50" s="1">
        <v>1</v>
      </c>
      <c r="N50">
        <f t="shared" si="65"/>
        <v>2.8400000333786011</v>
      </c>
      <c r="O50" s="1">
        <v>15.687557220458984</v>
      </c>
      <c r="P50" s="1">
        <v>18.044858932495117</v>
      </c>
      <c r="Q50" s="1">
        <v>15.068517684936523</v>
      </c>
      <c r="R50" s="1">
        <v>399.25445556640625</v>
      </c>
      <c r="S50" s="1">
        <v>379.83538818359375</v>
      </c>
      <c r="T50" s="1">
        <v>3.4772076606750488</v>
      </c>
      <c r="U50" s="1">
        <v>9.3784856796264648</v>
      </c>
      <c r="V50" s="1">
        <v>13.653805732727051</v>
      </c>
      <c r="W50" s="1">
        <v>36.826107025146484</v>
      </c>
      <c r="X50" s="1">
        <v>499.87948608398437</v>
      </c>
      <c r="Y50" s="1">
        <v>1500.1966552734375</v>
      </c>
      <c r="Z50" s="1">
        <v>38.122467041015625</v>
      </c>
      <c r="AA50" s="1">
        <v>70.232391357421875</v>
      </c>
      <c r="AB50" s="1">
        <v>-1.4094200134277344</v>
      </c>
      <c r="AC50" s="1">
        <v>0.22172345221042633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66"/>
        <v>0.83313247680664049</v>
      </c>
      <c r="AL50">
        <f t="shared" si="67"/>
        <v>4.9630926657459355E-3</v>
      </c>
      <c r="AM50">
        <f t="shared" si="68"/>
        <v>291.19485893249509</v>
      </c>
      <c r="AN50">
        <f t="shared" si="69"/>
        <v>288.83755722045896</v>
      </c>
      <c r="AO50">
        <f t="shared" si="70"/>
        <v>240.03145947862868</v>
      </c>
      <c r="AP50">
        <f t="shared" si="71"/>
        <v>-4.3287372151767936E-2</v>
      </c>
      <c r="AQ50">
        <f t="shared" si="72"/>
        <v>2.077127789692951</v>
      </c>
      <c r="AR50">
        <f t="shared" si="73"/>
        <v>29.575068562341478</v>
      </c>
      <c r="AS50">
        <f t="shared" si="74"/>
        <v>20.196582882715013</v>
      </c>
      <c r="AT50">
        <f t="shared" si="75"/>
        <v>16.866208076477051</v>
      </c>
      <c r="AU50">
        <f t="shared" si="76"/>
        <v>1.928134149577398</v>
      </c>
      <c r="AV50">
        <f t="shared" si="77"/>
        <v>0.24095301885098994</v>
      </c>
      <c r="AW50">
        <f t="shared" si="78"/>
        <v>0.65867347659150255</v>
      </c>
      <c r="AX50">
        <f t="shared" si="79"/>
        <v>1.2694606729858955</v>
      </c>
      <c r="AY50">
        <f t="shared" si="80"/>
        <v>0.15245499703914525</v>
      </c>
      <c r="AZ50">
        <f t="shared" si="81"/>
        <v>19.342998897919571</v>
      </c>
      <c r="BA50">
        <f t="shared" si="82"/>
        <v>0.7250883489651091</v>
      </c>
      <c r="BB50">
        <f t="shared" si="83"/>
        <v>36.26323123704438</v>
      </c>
      <c r="BC50">
        <f t="shared" si="84"/>
        <v>373.04094404040171</v>
      </c>
      <c r="BD50">
        <f t="shared" si="85"/>
        <v>1.3894678652891021E-2</v>
      </c>
    </row>
    <row r="51" spans="1:114" x14ac:dyDescent="0.25">
      <c r="A51" s="1">
        <v>35</v>
      </c>
      <c r="B51" s="1" t="s">
        <v>93</v>
      </c>
      <c r="C51" s="1">
        <v>636.49999898299575</v>
      </c>
      <c r="D51" s="1">
        <v>0</v>
      </c>
      <c r="E51">
        <f t="shared" si="58"/>
        <v>14.255258934591613</v>
      </c>
      <c r="F51">
        <f t="shared" si="59"/>
        <v>0.26311209461921475</v>
      </c>
      <c r="G51">
        <f t="shared" si="60"/>
        <v>275.59219686174407</v>
      </c>
      <c r="H51">
        <f t="shared" si="61"/>
        <v>4.9608110890773887</v>
      </c>
      <c r="I51">
        <f t="shared" si="62"/>
        <v>1.4186817524327806</v>
      </c>
      <c r="J51">
        <f t="shared" si="63"/>
        <v>18.045976638793945</v>
      </c>
      <c r="K51" s="1">
        <v>6</v>
      </c>
      <c r="L51">
        <f t="shared" si="64"/>
        <v>1.4200000166893005</v>
      </c>
      <c r="M51" s="1">
        <v>1</v>
      </c>
      <c r="N51">
        <f t="shared" si="65"/>
        <v>2.8400000333786011</v>
      </c>
      <c r="O51" s="1">
        <v>15.687756538391113</v>
      </c>
      <c r="P51" s="1">
        <v>18.045976638793945</v>
      </c>
      <c r="Q51" s="1">
        <v>15.06834602355957</v>
      </c>
      <c r="R51" s="1">
        <v>399.1982421875</v>
      </c>
      <c r="S51" s="1">
        <v>379.82614135742187</v>
      </c>
      <c r="T51" s="1">
        <v>3.4787700176239014</v>
      </c>
      <c r="U51" s="1">
        <v>9.377349853515625</v>
      </c>
      <c r="V51" s="1">
        <v>13.659729957580566</v>
      </c>
      <c r="W51" s="1">
        <v>36.821083068847656</v>
      </c>
      <c r="X51" s="1">
        <v>499.87881469726562</v>
      </c>
      <c r="Y51" s="1">
        <v>1500.2193603515625</v>
      </c>
      <c r="Z51" s="1">
        <v>38.108737945556641</v>
      </c>
      <c r="AA51" s="1">
        <v>70.232208251953125</v>
      </c>
      <c r="AB51" s="1">
        <v>-1.4094200134277344</v>
      </c>
      <c r="AC51" s="1">
        <v>0.22172345221042633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0.83313135782877601</v>
      </c>
      <c r="AL51">
        <f t="shared" si="67"/>
        <v>4.9608110890773886E-3</v>
      </c>
      <c r="AM51">
        <f t="shared" si="68"/>
        <v>291.19597663879392</v>
      </c>
      <c r="AN51">
        <f t="shared" si="69"/>
        <v>288.83775653839109</v>
      </c>
      <c r="AO51">
        <f t="shared" si="70"/>
        <v>240.03509229104748</v>
      </c>
      <c r="AP51">
        <f t="shared" si="71"/>
        <v>-4.2158176275284856E-2</v>
      </c>
      <c r="AQ51">
        <f t="shared" si="72"/>
        <v>2.0772737401963122</v>
      </c>
      <c r="AR51">
        <f t="shared" si="73"/>
        <v>29.577223782345534</v>
      </c>
      <c r="AS51">
        <f t="shared" si="74"/>
        <v>20.199873928829909</v>
      </c>
      <c r="AT51">
        <f t="shared" si="75"/>
        <v>16.866866588592529</v>
      </c>
      <c r="AU51">
        <f t="shared" si="76"/>
        <v>1.9282147007421717</v>
      </c>
      <c r="AV51">
        <f t="shared" si="77"/>
        <v>0.24080288648255041</v>
      </c>
      <c r="AW51">
        <f t="shared" si="78"/>
        <v>0.65859198776353156</v>
      </c>
      <c r="AX51">
        <f t="shared" si="79"/>
        <v>1.2696227129786402</v>
      </c>
      <c r="AY51">
        <f t="shared" si="80"/>
        <v>0.15235883369415507</v>
      </c>
      <c r="AZ51">
        <f t="shared" si="81"/>
        <v>19.355448562607272</v>
      </c>
      <c r="BA51">
        <f t="shared" si="82"/>
        <v>0.72557459019759207</v>
      </c>
      <c r="BB51">
        <f t="shared" si="83"/>
        <v>36.25377520519767</v>
      </c>
      <c r="BC51">
        <f t="shared" si="84"/>
        <v>373.04987398576117</v>
      </c>
      <c r="BD51">
        <f t="shared" si="85"/>
        <v>1.3853561921489772E-2</v>
      </c>
    </row>
    <row r="52" spans="1:114" x14ac:dyDescent="0.25">
      <c r="A52" s="1">
        <v>36</v>
      </c>
      <c r="B52" s="1" t="s">
        <v>93</v>
      </c>
      <c r="C52" s="1">
        <v>636.99999897181988</v>
      </c>
      <c r="D52" s="1">
        <v>0</v>
      </c>
      <c r="E52">
        <f t="shared" si="58"/>
        <v>14.25307628438868</v>
      </c>
      <c r="F52">
        <f t="shared" si="59"/>
        <v>0.26305088172950064</v>
      </c>
      <c r="G52">
        <f t="shared" si="60"/>
        <v>275.55727571993259</v>
      </c>
      <c r="H52">
        <f t="shared" si="61"/>
        <v>4.9585488249168632</v>
      </c>
      <c r="I52">
        <f t="shared" si="62"/>
        <v>1.4183340049092035</v>
      </c>
      <c r="J52">
        <f t="shared" si="63"/>
        <v>18.043346405029297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15.687918663024902</v>
      </c>
      <c r="P52" s="1">
        <v>18.043346405029297</v>
      </c>
      <c r="Q52" s="1">
        <v>15.069273948669434</v>
      </c>
      <c r="R52" s="1">
        <v>399.1627197265625</v>
      </c>
      <c r="S52" s="1">
        <v>379.79339599609375</v>
      </c>
      <c r="T52" s="1">
        <v>3.4812371730804443</v>
      </c>
      <c r="U52" s="1">
        <v>9.3774518966674805</v>
      </c>
      <c r="V52" s="1">
        <v>13.669216156005859</v>
      </c>
      <c r="W52" s="1">
        <v>36.820938110351562</v>
      </c>
      <c r="X52" s="1">
        <v>499.85122680664062</v>
      </c>
      <c r="Y52" s="1">
        <v>1500.2562255859375</v>
      </c>
      <c r="Z52" s="1">
        <v>38.069782257080078</v>
      </c>
      <c r="AA52" s="1">
        <v>70.231903076171875</v>
      </c>
      <c r="AB52" s="1">
        <v>-1.4094200134277344</v>
      </c>
      <c r="AC52" s="1">
        <v>0.22172345221042633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0.83308537801106752</v>
      </c>
      <c r="AL52">
        <f t="shared" si="67"/>
        <v>4.9585488249168632E-3</v>
      </c>
      <c r="AM52">
        <f t="shared" si="68"/>
        <v>291.19334640502927</v>
      </c>
      <c r="AN52">
        <f t="shared" si="69"/>
        <v>288.83791866302488</v>
      </c>
      <c r="AO52">
        <f t="shared" si="70"/>
        <v>240.04099072841564</v>
      </c>
      <c r="AP52">
        <f t="shared" si="71"/>
        <v>-4.0540038082245197E-2</v>
      </c>
      <c r="AQ52">
        <f t="shared" si="72"/>
        <v>2.0769302976174182</v>
      </c>
      <c r="AR52">
        <f t="shared" si="73"/>
        <v>29.572462180966792</v>
      </c>
      <c r="AS52">
        <f t="shared" si="74"/>
        <v>20.195010284299311</v>
      </c>
      <c r="AT52">
        <f t="shared" si="75"/>
        <v>16.8656325340271</v>
      </c>
      <c r="AU52">
        <f t="shared" si="76"/>
        <v>1.928063749928248</v>
      </c>
      <c r="AV52">
        <f t="shared" si="77"/>
        <v>0.24075161295444827</v>
      </c>
      <c r="AW52">
        <f t="shared" si="78"/>
        <v>0.65859629270821463</v>
      </c>
      <c r="AX52">
        <f t="shared" si="79"/>
        <v>1.2694674572200335</v>
      </c>
      <c r="AY52">
        <f t="shared" si="80"/>
        <v>0.15232599212149447</v>
      </c>
      <c r="AZ52">
        <f t="shared" si="81"/>
        <v>19.352911880296276</v>
      </c>
      <c r="BA52">
        <f t="shared" si="82"/>
        <v>0.72554520069318618</v>
      </c>
      <c r="BB52">
        <f t="shared" si="83"/>
        <v>36.257756211077677</v>
      </c>
      <c r="BC52">
        <f t="shared" si="84"/>
        <v>373.01816615180604</v>
      </c>
      <c r="BD52">
        <f t="shared" si="85"/>
        <v>1.3854139344166509E-2</v>
      </c>
    </row>
    <row r="53" spans="1:114" x14ac:dyDescent="0.25">
      <c r="A53" s="1">
        <v>37</v>
      </c>
      <c r="B53" s="1" t="s">
        <v>94</v>
      </c>
      <c r="C53" s="1">
        <v>637.49999896064401</v>
      </c>
      <c r="D53" s="1">
        <v>0</v>
      </c>
      <c r="E53">
        <f t="shared" si="58"/>
        <v>14.172540017888226</v>
      </c>
      <c r="F53">
        <f t="shared" si="59"/>
        <v>0.26293251203737006</v>
      </c>
      <c r="G53">
        <f t="shared" si="60"/>
        <v>276.06218297925477</v>
      </c>
      <c r="H53">
        <f t="shared" si="61"/>
        <v>4.9559576313589053</v>
      </c>
      <c r="I53">
        <f t="shared" si="62"/>
        <v>1.4181807554249199</v>
      </c>
      <c r="J53">
        <f t="shared" si="63"/>
        <v>18.042089462280273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15.68794059753418</v>
      </c>
      <c r="P53" s="1">
        <v>18.042089462280273</v>
      </c>
      <c r="Q53" s="1">
        <v>15.06951904296875</v>
      </c>
      <c r="R53" s="1">
        <v>399.08807373046875</v>
      </c>
      <c r="S53" s="1">
        <v>379.81585693359375</v>
      </c>
      <c r="T53" s="1">
        <v>3.4839620590209961</v>
      </c>
      <c r="U53" s="1">
        <v>9.377284049987793</v>
      </c>
      <c r="V53" s="1">
        <v>13.679916381835937</v>
      </c>
      <c r="W53" s="1">
        <v>36.820281982421875</v>
      </c>
      <c r="X53" s="1">
        <v>499.8353271484375</v>
      </c>
      <c r="Y53" s="1">
        <v>1500.267578125</v>
      </c>
      <c r="Z53" s="1">
        <v>38.059642791748047</v>
      </c>
      <c r="AA53" s="1">
        <v>70.232002258300781</v>
      </c>
      <c r="AB53" s="1">
        <v>-1.4094200134277344</v>
      </c>
      <c r="AC53" s="1">
        <v>0.22172345221042633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0.83305887858072902</v>
      </c>
      <c r="AL53">
        <f t="shared" si="67"/>
        <v>4.9559576313589057E-3</v>
      </c>
      <c r="AM53">
        <f t="shared" si="68"/>
        <v>291.19208946228025</v>
      </c>
      <c r="AN53">
        <f t="shared" si="69"/>
        <v>288.83794059753416</v>
      </c>
      <c r="AO53">
        <f t="shared" si="70"/>
        <v>240.04280713462504</v>
      </c>
      <c r="AP53">
        <f t="shared" si="71"/>
        <v>-3.8989310781640578E-2</v>
      </c>
      <c r="AQ53">
        <f t="shared" si="72"/>
        <v>2.0767661900003906</v>
      </c>
      <c r="AR53">
        <f t="shared" si="73"/>
        <v>29.570083768399691</v>
      </c>
      <c r="AS53">
        <f t="shared" si="74"/>
        <v>20.192799718411898</v>
      </c>
      <c r="AT53">
        <f t="shared" si="75"/>
        <v>16.865015029907227</v>
      </c>
      <c r="AU53">
        <f t="shared" si="76"/>
        <v>1.9279882200877849</v>
      </c>
      <c r="AV53">
        <f t="shared" si="77"/>
        <v>0.24065245764546447</v>
      </c>
      <c r="AW53">
        <f t="shared" si="78"/>
        <v>0.65858543457547059</v>
      </c>
      <c r="AX53">
        <f t="shared" si="79"/>
        <v>1.2694027855123142</v>
      </c>
      <c r="AY53">
        <f t="shared" si="80"/>
        <v>0.15226248193788386</v>
      </c>
      <c r="AZ53">
        <f t="shared" si="81"/>
        <v>19.388399858430464</v>
      </c>
      <c r="BA53">
        <f t="shared" si="82"/>
        <v>0.72683164206996476</v>
      </c>
      <c r="BB53">
        <f t="shared" si="83"/>
        <v>36.257258293564774</v>
      </c>
      <c r="BC53">
        <f t="shared" si="84"/>
        <v>373.07891017328416</v>
      </c>
      <c r="BD53">
        <f t="shared" si="85"/>
        <v>1.377342514123312E-2</v>
      </c>
    </row>
    <row r="54" spans="1:114" x14ac:dyDescent="0.25">
      <c r="A54" s="1">
        <v>38</v>
      </c>
      <c r="B54" s="1" t="s">
        <v>94</v>
      </c>
      <c r="C54" s="1">
        <v>637.99999894946814</v>
      </c>
      <c r="D54" s="1">
        <v>0</v>
      </c>
      <c r="E54">
        <f t="shared" si="58"/>
        <v>14.151690256941173</v>
      </c>
      <c r="F54">
        <f t="shared" si="59"/>
        <v>0.26298529371869306</v>
      </c>
      <c r="G54">
        <f t="shared" si="60"/>
        <v>276.20560133833317</v>
      </c>
      <c r="H54">
        <f t="shared" si="61"/>
        <v>4.9553732957009693</v>
      </c>
      <c r="I54">
        <f t="shared" si="62"/>
        <v>1.4177567521079684</v>
      </c>
      <c r="J54">
        <f t="shared" si="63"/>
        <v>18.039033889770508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15.688672065734863</v>
      </c>
      <c r="P54" s="1">
        <v>18.039033889770508</v>
      </c>
      <c r="Q54" s="1">
        <v>15.069849967956543</v>
      </c>
      <c r="R54" s="1">
        <v>399.05111694335937</v>
      </c>
      <c r="S54" s="1">
        <v>379.803955078125</v>
      </c>
      <c r="T54" s="1">
        <v>3.4849226474761963</v>
      </c>
      <c r="U54" s="1">
        <v>9.3776426315307617</v>
      </c>
      <c r="V54" s="1">
        <v>13.683046340942383</v>
      </c>
      <c r="W54" s="1">
        <v>36.819961547851563</v>
      </c>
      <c r="X54" s="1">
        <v>499.8272705078125</v>
      </c>
      <c r="Y54" s="1">
        <v>1500.245361328125</v>
      </c>
      <c r="Z54" s="1">
        <v>37.93994140625</v>
      </c>
      <c r="AA54" s="1">
        <v>70.23199462890625</v>
      </c>
      <c r="AB54" s="1">
        <v>-1.4094200134277344</v>
      </c>
      <c r="AC54" s="1">
        <v>0.22172345221042633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0.83304545084635395</v>
      </c>
      <c r="AL54">
        <f t="shared" si="67"/>
        <v>4.9553732957009697E-3</v>
      </c>
      <c r="AM54">
        <f t="shared" si="68"/>
        <v>291.18903388977049</v>
      </c>
      <c r="AN54">
        <f t="shared" si="69"/>
        <v>288.83867206573484</v>
      </c>
      <c r="AO54">
        <f t="shared" si="70"/>
        <v>240.03925244720449</v>
      </c>
      <c r="AP54">
        <f t="shared" si="71"/>
        <v>-3.8244253715851918E-2</v>
      </c>
      <c r="AQ54">
        <f t="shared" si="72"/>
        <v>2.0763672990374391</v>
      </c>
      <c r="AR54">
        <f t="shared" si="73"/>
        <v>29.564407361753084</v>
      </c>
      <c r="AS54">
        <f t="shared" si="74"/>
        <v>20.186764730222322</v>
      </c>
      <c r="AT54">
        <f t="shared" si="75"/>
        <v>16.863852977752686</v>
      </c>
      <c r="AU54">
        <f t="shared" si="76"/>
        <v>1.9278460910517341</v>
      </c>
      <c r="AV54">
        <f t="shared" si="77"/>
        <v>0.24069667246471999</v>
      </c>
      <c r="AW54">
        <f t="shared" si="78"/>
        <v>0.65861054692947074</v>
      </c>
      <c r="AX54">
        <f t="shared" si="79"/>
        <v>1.2692355441222634</v>
      </c>
      <c r="AY54">
        <f t="shared" si="80"/>
        <v>0.152290801988648</v>
      </c>
      <c r="AZ54">
        <f t="shared" si="81"/>
        <v>19.398470309667637</v>
      </c>
      <c r="BA54">
        <f t="shared" si="82"/>
        <v>0.72723203022337712</v>
      </c>
      <c r="BB54">
        <f t="shared" si="83"/>
        <v>36.265330920685223</v>
      </c>
      <c r="BC54">
        <f t="shared" si="84"/>
        <v>373.07691929561389</v>
      </c>
      <c r="BD54">
        <f t="shared" si="85"/>
        <v>1.3756298063787573E-2</v>
      </c>
    </row>
    <row r="55" spans="1:114" x14ac:dyDescent="0.25">
      <c r="A55" s="1">
        <v>39</v>
      </c>
      <c r="B55" s="1" t="s">
        <v>95</v>
      </c>
      <c r="C55" s="1">
        <v>638.49999893829226</v>
      </c>
      <c r="D55" s="1">
        <v>0</v>
      </c>
      <c r="E55">
        <f t="shared" si="58"/>
        <v>14.118467297383248</v>
      </c>
      <c r="F55">
        <f t="shared" si="59"/>
        <v>0.26294903200855163</v>
      </c>
      <c r="G55">
        <f t="shared" si="60"/>
        <v>276.41948545405666</v>
      </c>
      <c r="H55">
        <f t="shared" si="61"/>
        <v>4.9539846862469838</v>
      </c>
      <c r="I55">
        <f t="shared" si="62"/>
        <v>1.4175355970894707</v>
      </c>
      <c r="J55">
        <f t="shared" si="63"/>
        <v>18.037168502807617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15.689208030700684</v>
      </c>
      <c r="P55" s="1">
        <v>18.037168502807617</v>
      </c>
      <c r="Q55" s="1">
        <v>15.069675445556641</v>
      </c>
      <c r="R55" s="1">
        <v>399.01968383789062</v>
      </c>
      <c r="S55" s="1">
        <v>379.81353759765625</v>
      </c>
      <c r="T55" s="1">
        <v>3.4864611625671387</v>
      </c>
      <c r="U55" s="1">
        <v>9.3773603439331055</v>
      </c>
      <c r="V55" s="1">
        <v>13.688564300537109</v>
      </c>
      <c r="W55" s="1">
        <v>36.817447662353516</v>
      </c>
      <c r="X55" s="1">
        <v>499.841796875</v>
      </c>
      <c r="Y55" s="1">
        <v>1500.2625732421875</v>
      </c>
      <c r="Z55" s="1">
        <v>38.002601623535156</v>
      </c>
      <c r="AA55" s="1">
        <v>70.231727600097656</v>
      </c>
      <c r="AB55" s="1">
        <v>-1.4094200134277344</v>
      </c>
      <c r="AC55" s="1">
        <v>0.22172345221042633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0.83306966145833328</v>
      </c>
      <c r="AL55">
        <f t="shared" si="67"/>
        <v>4.9539846862469835E-3</v>
      </c>
      <c r="AM55">
        <f t="shared" si="68"/>
        <v>291.18716850280759</v>
      </c>
      <c r="AN55">
        <f t="shared" si="69"/>
        <v>288.83920803070066</v>
      </c>
      <c r="AO55">
        <f t="shared" si="70"/>
        <v>240.04200635339294</v>
      </c>
      <c r="AP55">
        <f t="shared" si="71"/>
        <v>-3.7175274802745718E-2</v>
      </c>
      <c r="AQ55">
        <f t="shared" si="72"/>
        <v>2.0761238143725387</v>
      </c>
      <c r="AR55">
        <f t="shared" si="73"/>
        <v>29.561052893274574</v>
      </c>
      <c r="AS55">
        <f t="shared" si="74"/>
        <v>20.183692549341469</v>
      </c>
      <c r="AT55">
        <f t="shared" si="75"/>
        <v>16.86318826675415</v>
      </c>
      <c r="AU55">
        <f t="shared" si="76"/>
        <v>1.927764795278432</v>
      </c>
      <c r="AV55">
        <f t="shared" si="77"/>
        <v>0.24066629646335588</v>
      </c>
      <c r="AW55">
        <f t="shared" si="78"/>
        <v>0.65858821728306793</v>
      </c>
      <c r="AX55">
        <f t="shared" si="79"/>
        <v>1.2691765779953641</v>
      </c>
      <c r="AY55">
        <f t="shared" si="80"/>
        <v>0.1522713458306191</v>
      </c>
      <c r="AZ55">
        <f t="shared" si="81"/>
        <v>19.413418005768463</v>
      </c>
      <c r="BA55">
        <f t="shared" si="82"/>
        <v>0.72777681175459608</v>
      </c>
      <c r="BB55">
        <f t="shared" si="83"/>
        <v>36.267172717328499</v>
      </c>
      <c r="BC55">
        <f t="shared" si="84"/>
        <v>373.10229441897474</v>
      </c>
      <c r="BD55">
        <f t="shared" si="85"/>
        <v>1.3723766903538822E-2</v>
      </c>
    </row>
    <row r="56" spans="1:114" x14ac:dyDescent="0.25">
      <c r="A56" s="1">
        <v>40</v>
      </c>
      <c r="B56" s="1" t="s">
        <v>95</v>
      </c>
      <c r="C56" s="1">
        <v>638.99999892711639</v>
      </c>
      <c r="D56" s="1">
        <v>0</v>
      </c>
      <c r="E56">
        <f t="shared" si="58"/>
        <v>14.061351549372343</v>
      </c>
      <c r="F56">
        <f t="shared" si="59"/>
        <v>0.26280331837846288</v>
      </c>
      <c r="G56">
        <f t="shared" si="60"/>
        <v>276.77593823293267</v>
      </c>
      <c r="H56">
        <f t="shared" si="61"/>
        <v>4.9529648791484719</v>
      </c>
      <c r="I56">
        <f t="shared" si="62"/>
        <v>1.4179662166691585</v>
      </c>
      <c r="J56">
        <f t="shared" si="63"/>
        <v>18.040369033813477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15.688929557800293</v>
      </c>
      <c r="P56" s="1">
        <v>18.040369033813477</v>
      </c>
      <c r="Q56" s="1">
        <v>15.069859504699707</v>
      </c>
      <c r="R56" s="1">
        <v>398.98876953125</v>
      </c>
      <c r="S56" s="1">
        <v>379.85205078125</v>
      </c>
      <c r="T56" s="1">
        <v>3.4876358509063721</v>
      </c>
      <c r="U56" s="1">
        <v>9.3771295547485352</v>
      </c>
      <c r="V56" s="1">
        <v>13.693490982055664</v>
      </c>
      <c r="W56" s="1">
        <v>36.817386627197266</v>
      </c>
      <c r="X56" s="1">
        <v>499.8582763671875</v>
      </c>
      <c r="Y56" s="1">
        <v>1500.2796630859375</v>
      </c>
      <c r="Z56" s="1">
        <v>37.930526733398438</v>
      </c>
      <c r="AA56" s="1">
        <v>70.232086181640625</v>
      </c>
      <c r="AB56" s="1">
        <v>-1.4094200134277344</v>
      </c>
      <c r="AC56" s="1">
        <v>0.22172345221042633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0.8330971272786456</v>
      </c>
      <c r="AL56">
        <f t="shared" si="67"/>
        <v>4.9529648791484717E-3</v>
      </c>
      <c r="AM56">
        <f t="shared" si="68"/>
        <v>291.19036903381345</v>
      </c>
      <c r="AN56">
        <f t="shared" si="69"/>
        <v>288.83892955780027</v>
      </c>
      <c r="AO56">
        <f t="shared" si="70"/>
        <v>240.04474072833182</v>
      </c>
      <c r="AP56">
        <f t="shared" si="71"/>
        <v>-3.7046402910485068E-2</v>
      </c>
      <c r="AQ56">
        <f t="shared" si="72"/>
        <v>2.0765415876946669</v>
      </c>
      <c r="AR56">
        <f t="shared" si="73"/>
        <v>29.566850432494995</v>
      </c>
      <c r="AS56">
        <f t="shared" si="74"/>
        <v>20.18972087774646</v>
      </c>
      <c r="AT56">
        <f t="shared" si="75"/>
        <v>16.864649295806885</v>
      </c>
      <c r="AU56">
        <f t="shared" si="76"/>
        <v>1.9279434866501188</v>
      </c>
      <c r="AV56">
        <f t="shared" si="77"/>
        <v>0.2405442267374728</v>
      </c>
      <c r="AW56">
        <f t="shared" si="78"/>
        <v>0.65857537102550845</v>
      </c>
      <c r="AX56">
        <f t="shared" si="79"/>
        <v>1.2693681156246104</v>
      </c>
      <c r="AY56">
        <f t="shared" si="80"/>
        <v>0.15219315945918455</v>
      </c>
      <c r="AZ56">
        <f t="shared" si="81"/>
        <v>19.43855154697977</v>
      </c>
      <c r="BA56">
        <f t="shared" si="82"/>
        <v>0.72864142147891942</v>
      </c>
      <c r="BB56">
        <f t="shared" si="83"/>
        <v>36.257463781857055</v>
      </c>
      <c r="BC56">
        <f t="shared" si="84"/>
        <v>373.16795769373346</v>
      </c>
      <c r="BD56">
        <f t="shared" si="85"/>
        <v>1.3662184386789025E-2</v>
      </c>
    </row>
    <row r="57" spans="1:114" x14ac:dyDescent="0.25">
      <c r="A57" s="1">
        <v>41</v>
      </c>
      <c r="B57" s="1" t="s">
        <v>96</v>
      </c>
      <c r="C57" s="1">
        <v>639.49999891594052</v>
      </c>
      <c r="D57" s="1">
        <v>0</v>
      </c>
      <c r="E57">
        <f t="shared" si="58"/>
        <v>14.045499324032953</v>
      </c>
      <c r="F57">
        <f t="shared" si="59"/>
        <v>0.26267702136374199</v>
      </c>
      <c r="G57">
        <f t="shared" si="60"/>
        <v>276.84550598899961</v>
      </c>
      <c r="H57">
        <f t="shared" si="61"/>
        <v>4.9518021791585181</v>
      </c>
      <c r="I57">
        <f t="shared" si="62"/>
        <v>1.4182496605081247</v>
      </c>
      <c r="J57">
        <f t="shared" si="63"/>
        <v>18.042633056640625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15.689000129699707</v>
      </c>
      <c r="P57" s="1">
        <v>18.042633056640625</v>
      </c>
      <c r="Q57" s="1">
        <v>15.069803237915039</v>
      </c>
      <c r="R57" s="1">
        <v>398.97976684570312</v>
      </c>
      <c r="S57" s="1">
        <v>379.86212158203125</v>
      </c>
      <c r="T57" s="1">
        <v>3.4890899658203125</v>
      </c>
      <c r="U57" s="1">
        <v>9.3773307800292969</v>
      </c>
      <c r="V57" s="1">
        <v>13.6990966796875</v>
      </c>
      <c r="W57" s="1">
        <v>36.817893981933594</v>
      </c>
      <c r="X57" s="1">
        <v>499.84716796875</v>
      </c>
      <c r="Y57" s="1">
        <v>1500.29931640625</v>
      </c>
      <c r="Z57" s="1">
        <v>37.878849029541016</v>
      </c>
      <c r="AA57" s="1">
        <v>70.23187255859375</v>
      </c>
      <c r="AB57" s="1">
        <v>-1.4094200134277344</v>
      </c>
      <c r="AC57" s="1">
        <v>0.22172345221042633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0.83307861328124988</v>
      </c>
      <c r="AL57">
        <f t="shared" si="67"/>
        <v>4.9518021791585178E-3</v>
      </c>
      <c r="AM57">
        <f t="shared" si="68"/>
        <v>291.1926330566406</v>
      </c>
      <c r="AN57">
        <f t="shared" si="69"/>
        <v>288.83900012969968</v>
      </c>
      <c r="AO57">
        <f t="shared" si="70"/>
        <v>240.04788525951153</v>
      </c>
      <c r="AP57">
        <f t="shared" si="71"/>
        <v>-3.667484150839069E-2</v>
      </c>
      <c r="AQ57">
        <f t="shared" si="72"/>
        <v>2.0768371607909208</v>
      </c>
      <c r="AR57">
        <f t="shared" si="73"/>
        <v>29.571148897649515</v>
      </c>
      <c r="AS57">
        <f t="shared" si="74"/>
        <v>20.193818117620218</v>
      </c>
      <c r="AT57">
        <f t="shared" si="75"/>
        <v>16.865816593170166</v>
      </c>
      <c r="AU57">
        <f t="shared" si="76"/>
        <v>1.9280862635723131</v>
      </c>
      <c r="AV57">
        <f t="shared" si="77"/>
        <v>0.24043841375646147</v>
      </c>
      <c r="AW57">
        <f t="shared" si="78"/>
        <v>0.65858750028279611</v>
      </c>
      <c r="AX57">
        <f t="shared" si="79"/>
        <v>1.2694987632895169</v>
      </c>
      <c r="AY57">
        <f t="shared" si="80"/>
        <v>0.15212538641903456</v>
      </c>
      <c r="AZ57">
        <f t="shared" si="81"/>
        <v>19.443378295038823</v>
      </c>
      <c r="BA57">
        <f t="shared" si="82"/>
        <v>0.72880524342887076</v>
      </c>
      <c r="BB57">
        <f t="shared" si="83"/>
        <v>36.251054454279831</v>
      </c>
      <c r="BC57">
        <f t="shared" si="84"/>
        <v>373.18556388323185</v>
      </c>
      <c r="BD57">
        <f t="shared" si="85"/>
        <v>1.3643726073830242E-2</v>
      </c>
    </row>
    <row r="58" spans="1:114" x14ac:dyDescent="0.25">
      <c r="A58" s="1">
        <v>42</v>
      </c>
      <c r="B58" s="1" t="s">
        <v>96</v>
      </c>
      <c r="C58" s="1">
        <v>639.99999890476465</v>
      </c>
      <c r="D58" s="1">
        <v>0</v>
      </c>
      <c r="E58">
        <f t="shared" si="58"/>
        <v>14.049096521075404</v>
      </c>
      <c r="F58">
        <f t="shared" si="59"/>
        <v>0.26270727756601986</v>
      </c>
      <c r="G58">
        <f t="shared" si="60"/>
        <v>276.82963252541055</v>
      </c>
      <c r="H58">
        <f t="shared" si="61"/>
        <v>4.9516071756055968</v>
      </c>
      <c r="I58">
        <f t="shared" si="62"/>
        <v>1.4180511448841226</v>
      </c>
      <c r="J58">
        <f t="shared" si="63"/>
        <v>18.041606903076172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15.689544677734375</v>
      </c>
      <c r="P58" s="1">
        <v>18.041606903076172</v>
      </c>
      <c r="Q58" s="1">
        <v>15.069762229919434</v>
      </c>
      <c r="R58" s="1">
        <v>398.97955322265625</v>
      </c>
      <c r="S58" s="1">
        <v>379.858154296875</v>
      </c>
      <c r="T58" s="1">
        <v>3.4903454780578613</v>
      </c>
      <c r="U58" s="1">
        <v>9.3782100677490234</v>
      </c>
      <c r="V58" s="1">
        <v>13.703605651855469</v>
      </c>
      <c r="W58" s="1">
        <v>36.820220947265625</v>
      </c>
      <c r="X58" s="1">
        <v>499.85897827148437</v>
      </c>
      <c r="Y58" s="1">
        <v>1500.30419921875</v>
      </c>
      <c r="Z58" s="1">
        <v>37.857624053955078</v>
      </c>
      <c r="AA58" s="1">
        <v>70.232170104980469</v>
      </c>
      <c r="AB58" s="1">
        <v>-1.4094200134277344</v>
      </c>
      <c r="AC58" s="1">
        <v>0.22172345221042633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0.83309829711914052</v>
      </c>
      <c r="AL58">
        <f t="shared" si="67"/>
        <v>4.9516071756055971E-3</v>
      </c>
      <c r="AM58">
        <f t="shared" si="68"/>
        <v>291.19160690307615</v>
      </c>
      <c r="AN58">
        <f t="shared" si="69"/>
        <v>288.83954467773435</v>
      </c>
      <c r="AO58">
        <f t="shared" si="70"/>
        <v>240.04866650949407</v>
      </c>
      <c r="AP58">
        <f t="shared" si="71"/>
        <v>-3.6364543988690601E-2</v>
      </c>
      <c r="AQ58">
        <f t="shared" si="72"/>
        <v>2.0767031896425125</v>
      </c>
      <c r="AR58">
        <f t="shared" si="73"/>
        <v>29.569116069435598</v>
      </c>
      <c r="AS58">
        <f t="shared" si="74"/>
        <v>20.190906001686574</v>
      </c>
      <c r="AT58">
        <f t="shared" si="75"/>
        <v>16.865575790405273</v>
      </c>
      <c r="AU58">
        <f t="shared" si="76"/>
        <v>1.9280568092399533</v>
      </c>
      <c r="AV58">
        <f t="shared" si="77"/>
        <v>0.24046376350889206</v>
      </c>
      <c r="AW58">
        <f t="shared" si="78"/>
        <v>0.65865204475838979</v>
      </c>
      <c r="AX58">
        <f t="shared" si="79"/>
        <v>1.2694047644815636</v>
      </c>
      <c r="AY58">
        <f t="shared" si="80"/>
        <v>0.15214162282679422</v>
      </c>
      <c r="AZ58">
        <f t="shared" si="81"/>
        <v>19.442345841623869</v>
      </c>
      <c r="BA58">
        <f t="shared" si="82"/>
        <v>0.72877106728912455</v>
      </c>
      <c r="BB58">
        <f t="shared" si="83"/>
        <v>36.25652467675036</v>
      </c>
      <c r="BC58">
        <f t="shared" si="84"/>
        <v>373.17988666288187</v>
      </c>
      <c r="BD58">
        <f t="shared" si="85"/>
        <v>1.364948736271435E-2</v>
      </c>
    </row>
    <row r="59" spans="1:114" x14ac:dyDescent="0.25">
      <c r="A59" s="1">
        <v>43</v>
      </c>
      <c r="B59" s="1" t="s">
        <v>97</v>
      </c>
      <c r="C59" s="1">
        <v>640.49999889358878</v>
      </c>
      <c r="D59" s="1">
        <v>0</v>
      </c>
      <c r="E59">
        <f t="shared" si="58"/>
        <v>14.075836009603471</v>
      </c>
      <c r="F59">
        <f t="shared" si="59"/>
        <v>0.26285435678392427</v>
      </c>
      <c r="G59">
        <f t="shared" si="60"/>
        <v>276.72307932124562</v>
      </c>
      <c r="H59">
        <f t="shared" si="61"/>
        <v>4.9519419660010362</v>
      </c>
      <c r="I59">
        <f t="shared" si="62"/>
        <v>1.4174327974577767</v>
      </c>
      <c r="J59">
        <f t="shared" si="63"/>
        <v>18.037830352783203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15.689584732055664</v>
      </c>
      <c r="P59" s="1">
        <v>18.037830352783203</v>
      </c>
      <c r="Q59" s="1">
        <v>15.069873809814453</v>
      </c>
      <c r="R59" s="1">
        <v>399.02642822265625</v>
      </c>
      <c r="S59" s="1">
        <v>379.87307739257812</v>
      </c>
      <c r="T59" s="1">
        <v>3.491807222366333</v>
      </c>
      <c r="U59" s="1">
        <v>9.3799409866333008</v>
      </c>
      <c r="V59" s="1">
        <v>13.709388732910156</v>
      </c>
      <c r="W59" s="1">
        <v>36.827136993408203</v>
      </c>
      <c r="X59" s="1">
        <v>499.86904907226563</v>
      </c>
      <c r="Y59" s="1">
        <v>1500.2572021484375</v>
      </c>
      <c r="Z59" s="1">
        <v>37.870819091796875</v>
      </c>
      <c r="AA59" s="1">
        <v>70.232574462890625</v>
      </c>
      <c r="AB59" s="1">
        <v>-1.4094200134277344</v>
      </c>
      <c r="AC59" s="1">
        <v>0.22172345221042633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0.83311508178710925</v>
      </c>
      <c r="AL59">
        <f t="shared" si="67"/>
        <v>4.9519419660010366E-3</v>
      </c>
      <c r="AM59">
        <f t="shared" si="68"/>
        <v>291.18783035278318</v>
      </c>
      <c r="AN59">
        <f t="shared" si="69"/>
        <v>288.83958473205564</v>
      </c>
      <c r="AO59">
        <f t="shared" si="70"/>
        <v>240.04114697841214</v>
      </c>
      <c r="AP59">
        <f t="shared" si="71"/>
        <v>-3.6145739821487929E-2</v>
      </c>
      <c r="AQ59">
        <f t="shared" si="72"/>
        <v>2.0762102012590198</v>
      </c>
      <c r="AR59">
        <f t="shared" si="73"/>
        <v>29.561926458441938</v>
      </c>
      <c r="AS59">
        <f t="shared" si="74"/>
        <v>20.181985471808638</v>
      </c>
      <c r="AT59">
        <f t="shared" si="75"/>
        <v>16.863707542419434</v>
      </c>
      <c r="AU59">
        <f t="shared" si="76"/>
        <v>1.9278283036992656</v>
      </c>
      <c r="AV59">
        <f t="shared" si="77"/>
        <v>0.2405869848120569</v>
      </c>
      <c r="AW59">
        <f t="shared" si="78"/>
        <v>0.65877740380124306</v>
      </c>
      <c r="AX59">
        <f t="shared" si="79"/>
        <v>1.2690508998980226</v>
      </c>
      <c r="AY59">
        <f t="shared" si="80"/>
        <v>0.15222054614405595</v>
      </c>
      <c r="AZ59">
        <f t="shared" si="81"/>
        <v>19.434974274029774</v>
      </c>
      <c r="BA59">
        <f t="shared" si="82"/>
        <v>0.72846194107951323</v>
      </c>
      <c r="BB59">
        <f t="shared" si="83"/>
        <v>36.272389557974108</v>
      </c>
      <c r="BC59">
        <f t="shared" si="84"/>
        <v>373.18209908637067</v>
      </c>
      <c r="BD59">
        <f t="shared" si="85"/>
        <v>1.3681369185297656E-2</v>
      </c>
    </row>
    <row r="60" spans="1:114" x14ac:dyDescent="0.25">
      <c r="A60" s="1">
        <v>44</v>
      </c>
      <c r="B60" s="1" t="s">
        <v>97</v>
      </c>
      <c r="C60" s="1">
        <v>640.99999888241291</v>
      </c>
      <c r="D60" s="1">
        <v>0</v>
      </c>
      <c r="E60">
        <f t="shared" si="58"/>
        <v>14.04439046704718</v>
      </c>
      <c r="F60">
        <f t="shared" si="59"/>
        <v>0.26283492663757768</v>
      </c>
      <c r="G60">
        <f t="shared" si="60"/>
        <v>276.94143280752854</v>
      </c>
      <c r="H60">
        <f t="shared" si="61"/>
        <v>4.9509345608134412</v>
      </c>
      <c r="I60">
        <f t="shared" si="62"/>
        <v>1.4172510444085831</v>
      </c>
      <c r="J60">
        <f t="shared" si="63"/>
        <v>18.035833358764648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15.689126014709473</v>
      </c>
      <c r="P60" s="1">
        <v>18.035833358764648</v>
      </c>
      <c r="Q60" s="1">
        <v>15.069209098815918</v>
      </c>
      <c r="R60" s="1">
        <v>399.0081787109375</v>
      </c>
      <c r="S60" s="1">
        <v>379.89361572265625</v>
      </c>
      <c r="T60" s="1">
        <v>3.4920454025268555</v>
      </c>
      <c r="U60" s="1">
        <v>9.3787708282470703</v>
      </c>
      <c r="V60" s="1">
        <v>13.710795402526855</v>
      </c>
      <c r="W60" s="1">
        <v>36.823810577392578</v>
      </c>
      <c r="X60" s="1">
        <v>499.88751220703125</v>
      </c>
      <c r="Y60" s="1">
        <v>1500.24267578125</v>
      </c>
      <c r="Z60" s="1">
        <v>37.832145690917969</v>
      </c>
      <c r="AA60" s="1">
        <v>70.232925415039063</v>
      </c>
      <c r="AB60" s="1">
        <v>-1.4094200134277344</v>
      </c>
      <c r="AC60" s="1">
        <v>0.22172345221042633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0.83314585367838523</v>
      </c>
      <c r="AL60">
        <f t="shared" si="67"/>
        <v>4.9509345608134414E-3</v>
      </c>
      <c r="AM60">
        <f t="shared" si="68"/>
        <v>291.18583335876463</v>
      </c>
      <c r="AN60">
        <f t="shared" si="69"/>
        <v>288.83912601470945</v>
      </c>
      <c r="AO60">
        <f t="shared" si="70"/>
        <v>240.03882275971409</v>
      </c>
      <c r="AP60">
        <f t="shared" si="71"/>
        <v>-3.5445277636132151E-2</v>
      </c>
      <c r="AQ60">
        <f t="shared" si="72"/>
        <v>2.0759495564736037</v>
      </c>
      <c r="AR60">
        <f t="shared" si="73"/>
        <v>29.558067590177266</v>
      </c>
      <c r="AS60">
        <f t="shared" si="74"/>
        <v>20.179296761930196</v>
      </c>
      <c r="AT60">
        <f t="shared" si="75"/>
        <v>16.862479686737061</v>
      </c>
      <c r="AU60">
        <f t="shared" si="76"/>
        <v>1.9276781375308305</v>
      </c>
      <c r="AV60">
        <f t="shared" si="77"/>
        <v>0.24057070712516743</v>
      </c>
      <c r="AW60">
        <f t="shared" si="78"/>
        <v>0.65869851206502061</v>
      </c>
      <c r="AX60">
        <f t="shared" si="79"/>
        <v>1.2689796254658099</v>
      </c>
      <c r="AY60">
        <f t="shared" si="80"/>
        <v>0.152210120218883</v>
      </c>
      <c r="AZ60">
        <f t="shared" si="81"/>
        <v>19.450406994705205</v>
      </c>
      <c r="BA60">
        <f t="shared" si="82"/>
        <v>0.72899733332110372</v>
      </c>
      <c r="BB60">
        <f t="shared" si="83"/>
        <v>36.272325252875895</v>
      </c>
      <c r="BC60">
        <f t="shared" si="84"/>
        <v>373.21758512136148</v>
      </c>
      <c r="BD60">
        <f t="shared" si="85"/>
        <v>1.3649482749679996E-2</v>
      </c>
    </row>
    <row r="61" spans="1:114" x14ac:dyDescent="0.25">
      <c r="A61" s="1">
        <v>45</v>
      </c>
      <c r="B61" s="1" t="s">
        <v>98</v>
      </c>
      <c r="C61" s="1">
        <v>641.49999887123704</v>
      </c>
      <c r="D61" s="1">
        <v>0</v>
      </c>
      <c r="E61">
        <f t="shared" si="58"/>
        <v>14.08503956969807</v>
      </c>
      <c r="F61">
        <f t="shared" si="59"/>
        <v>0.26301595810701889</v>
      </c>
      <c r="G61">
        <f t="shared" si="60"/>
        <v>276.73049711167357</v>
      </c>
      <c r="H61">
        <f t="shared" si="61"/>
        <v>4.9527237140576457</v>
      </c>
      <c r="I61">
        <f t="shared" si="62"/>
        <v>1.4168714207133375</v>
      </c>
      <c r="J61">
        <f t="shared" si="63"/>
        <v>18.033628463745117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15.689022064208984</v>
      </c>
      <c r="P61" s="1">
        <v>18.033628463745117</v>
      </c>
      <c r="Q61" s="1">
        <v>15.068946838378906</v>
      </c>
      <c r="R61" s="1">
        <v>399.0474853515625</v>
      </c>
      <c r="S61" s="1">
        <v>379.88418579101563</v>
      </c>
      <c r="T61" s="1">
        <v>3.491487979888916</v>
      </c>
      <c r="U61" s="1">
        <v>9.3800830841064453</v>
      </c>
      <c r="V61" s="1">
        <v>13.70869255065918</v>
      </c>
      <c r="W61" s="1">
        <v>36.829189300537109</v>
      </c>
      <c r="X61" s="1">
        <v>499.90872192382812</v>
      </c>
      <c r="Y61" s="1">
        <v>1500.2890625</v>
      </c>
      <c r="Z61" s="1">
        <v>37.812259674072266</v>
      </c>
      <c r="AA61" s="1">
        <v>70.232894897460938</v>
      </c>
      <c r="AB61" s="1">
        <v>-1.4094200134277344</v>
      </c>
      <c r="AC61" s="1">
        <v>0.22172345221042633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0.83318120320638012</v>
      </c>
      <c r="AL61">
        <f t="shared" si="67"/>
        <v>4.9527237140576455E-3</v>
      </c>
      <c r="AM61">
        <f t="shared" si="68"/>
        <v>291.18362846374509</v>
      </c>
      <c r="AN61">
        <f t="shared" si="69"/>
        <v>288.83902206420896</v>
      </c>
      <c r="AO61">
        <f t="shared" si="70"/>
        <v>240.0462446345482</v>
      </c>
      <c r="AP61">
        <f t="shared" si="71"/>
        <v>-3.6032526391597763E-2</v>
      </c>
      <c r="AQ61">
        <f t="shared" si="72"/>
        <v>2.0756618100888367</v>
      </c>
      <c r="AR61">
        <f t="shared" si="73"/>
        <v>29.553983402211664</v>
      </c>
      <c r="AS61">
        <f t="shared" si="74"/>
        <v>20.173900318105218</v>
      </c>
      <c r="AT61">
        <f t="shared" si="75"/>
        <v>16.861325263977051</v>
      </c>
      <c r="AU61">
        <f t="shared" si="76"/>
        <v>1.9275369615383064</v>
      </c>
      <c r="AV61">
        <f t="shared" si="77"/>
        <v>0.24072235910244744</v>
      </c>
      <c r="AW61">
        <f t="shared" si="78"/>
        <v>0.65879038937549916</v>
      </c>
      <c r="AX61">
        <f t="shared" si="79"/>
        <v>1.2687465721628073</v>
      </c>
      <c r="AY61">
        <f t="shared" si="80"/>
        <v>0.15230725460571645</v>
      </c>
      <c r="AZ61">
        <f t="shared" si="81"/>
        <v>19.435583918566287</v>
      </c>
      <c r="BA61">
        <f t="shared" si="82"/>
        <v>0.72846016618314924</v>
      </c>
      <c r="BB61">
        <f t="shared" si="83"/>
        <v>36.284370658418283</v>
      </c>
      <c r="BC61">
        <f t="shared" si="84"/>
        <v>373.18883255312448</v>
      </c>
      <c r="BD61">
        <f t="shared" si="85"/>
        <v>1.3694589760069022E-2</v>
      </c>
      <c r="BE61">
        <f>AVERAGE(E47:E61)</f>
        <v>14.167106915630127</v>
      </c>
      <c r="BF61">
        <f>AVERAGE(O47:O61)</f>
        <v>15.688552347819011</v>
      </c>
      <c r="BG61">
        <f>AVERAGE(P47:P61)</f>
        <v>18.041959126790363</v>
      </c>
      <c r="BH61" t="e">
        <f>AVERAGE(B47:B61)</f>
        <v>#DIV/0!</v>
      </c>
      <c r="BI61">
        <f t="shared" ref="BI61:DJ61" si="86">AVERAGE(C47:C61)</f>
        <v>638.03333228205645</v>
      </c>
      <c r="BJ61">
        <f t="shared" si="86"/>
        <v>0</v>
      </c>
      <c r="BK61">
        <f t="shared" si="86"/>
        <v>14.167106915630127</v>
      </c>
      <c r="BL61">
        <f t="shared" si="86"/>
        <v>0.26301112178233466</v>
      </c>
      <c r="BM61">
        <f t="shared" si="86"/>
        <v>276.14620519966877</v>
      </c>
      <c r="BN61">
        <f t="shared" si="86"/>
        <v>4.9570313168643629</v>
      </c>
      <c r="BO61">
        <f t="shared" si="86"/>
        <v>1.4181036751623552</v>
      </c>
      <c r="BP61">
        <f t="shared" si="86"/>
        <v>18.041959126790363</v>
      </c>
      <c r="BQ61">
        <f t="shared" si="86"/>
        <v>6</v>
      </c>
      <c r="BR61">
        <f t="shared" si="86"/>
        <v>1.4200000166893005</v>
      </c>
      <c r="BS61">
        <f t="shared" si="86"/>
        <v>1</v>
      </c>
      <c r="BT61">
        <f t="shared" si="86"/>
        <v>2.8400000333786011</v>
      </c>
      <c r="BU61">
        <f t="shared" si="86"/>
        <v>15.688552347819011</v>
      </c>
      <c r="BV61">
        <f t="shared" si="86"/>
        <v>18.041959126790363</v>
      </c>
      <c r="BW61">
        <f t="shared" si="86"/>
        <v>15.069121996561686</v>
      </c>
      <c r="BX61">
        <f t="shared" si="86"/>
        <v>399.1041280110677</v>
      </c>
      <c r="BY61">
        <f t="shared" si="86"/>
        <v>379.8391072591146</v>
      </c>
      <c r="BZ61">
        <f t="shared" si="86"/>
        <v>3.4839160124460857</v>
      </c>
      <c r="CA61">
        <f t="shared" si="86"/>
        <v>9.3781120300292962</v>
      </c>
      <c r="CB61">
        <f t="shared" si="86"/>
        <v>13.679239781697591</v>
      </c>
      <c r="CC61">
        <f t="shared" si="86"/>
        <v>36.822200266520184</v>
      </c>
      <c r="CD61">
        <f t="shared" si="86"/>
        <v>499.86905110677083</v>
      </c>
      <c r="CE61">
        <f t="shared" si="86"/>
        <v>1500.2406168619791</v>
      </c>
      <c r="CF61">
        <f t="shared" si="86"/>
        <v>37.973797098795572</v>
      </c>
      <c r="CG61">
        <f t="shared" si="86"/>
        <v>70.232214355468756</v>
      </c>
      <c r="CH61">
        <f t="shared" si="86"/>
        <v>-1.4094200134277344</v>
      </c>
      <c r="CI61">
        <f t="shared" si="86"/>
        <v>0.22172345221042633</v>
      </c>
      <c r="CJ61">
        <f t="shared" si="86"/>
        <v>1</v>
      </c>
      <c r="CK61">
        <f t="shared" si="86"/>
        <v>-0.21956524252891541</v>
      </c>
      <c r="CL61">
        <f t="shared" si="86"/>
        <v>2.737391471862793</v>
      </c>
      <c r="CM61">
        <f t="shared" si="86"/>
        <v>1</v>
      </c>
      <c r="CN61">
        <f t="shared" si="86"/>
        <v>0</v>
      </c>
      <c r="CO61">
        <f t="shared" si="86"/>
        <v>0.15999999642372131</v>
      </c>
      <c r="CP61">
        <f t="shared" si="86"/>
        <v>111115</v>
      </c>
      <c r="CQ61">
        <f t="shared" si="86"/>
        <v>0.83311508517795119</v>
      </c>
      <c r="CR61">
        <f t="shared" si="86"/>
        <v>4.9570313168643652E-3</v>
      </c>
      <c r="CS61">
        <f t="shared" si="86"/>
        <v>291.19195912679044</v>
      </c>
      <c r="CT61">
        <f t="shared" si="86"/>
        <v>288.83855234781907</v>
      </c>
      <c r="CU61">
        <f t="shared" si="86"/>
        <v>240.03849333263813</v>
      </c>
      <c r="CV61">
        <f t="shared" si="86"/>
        <v>-3.9514546855056371E-2</v>
      </c>
      <c r="CW61">
        <f t="shared" si="86"/>
        <v>2.0767492497575599</v>
      </c>
      <c r="CX61">
        <f t="shared" si="86"/>
        <v>29.569753283083184</v>
      </c>
      <c r="CY61">
        <f t="shared" si="86"/>
        <v>20.191641253053888</v>
      </c>
      <c r="CZ61">
        <f t="shared" si="86"/>
        <v>16.865255737304686</v>
      </c>
      <c r="DA61">
        <f t="shared" si="86"/>
        <v>1.9280176763775716</v>
      </c>
      <c r="DB61">
        <f t="shared" si="86"/>
        <v>0.24071829548078677</v>
      </c>
      <c r="DC61">
        <f t="shared" si="86"/>
        <v>0.65864557459520545</v>
      </c>
      <c r="DD61">
        <f t="shared" si="86"/>
        <v>1.2693721017823663</v>
      </c>
      <c r="DE61">
        <f t="shared" si="86"/>
        <v>0.15230465286043662</v>
      </c>
      <c r="DF61">
        <f t="shared" si="86"/>
        <v>19.394359535855088</v>
      </c>
      <c r="DG61">
        <f t="shared" si="86"/>
        <v>0.72700827200514451</v>
      </c>
      <c r="DH61">
        <f t="shared" si="86"/>
        <v>36.261804286544802</v>
      </c>
      <c r="DI61">
        <f t="shared" si="86"/>
        <v>373.10474313541147</v>
      </c>
      <c r="DJ61">
        <f t="shared" si="86"/>
        <v>1.3768927584915261E-2</v>
      </c>
    </row>
    <row r="62" spans="1:114" x14ac:dyDescent="0.25">
      <c r="A62" s="1" t="s">
        <v>9</v>
      </c>
      <c r="B62" s="1" t="s">
        <v>99</v>
      </c>
    </row>
    <row r="63" spans="1:114" x14ac:dyDescent="0.25">
      <c r="A63" s="1" t="s">
        <v>9</v>
      </c>
      <c r="B63" s="1" t="s">
        <v>100</v>
      </c>
    </row>
    <row r="64" spans="1:114" x14ac:dyDescent="0.25">
      <c r="A64" s="1">
        <v>46</v>
      </c>
      <c r="B64" s="1" t="s">
        <v>101</v>
      </c>
      <c r="C64" s="1">
        <v>829.49999833479524</v>
      </c>
      <c r="D64" s="1">
        <v>0</v>
      </c>
      <c r="E64">
        <f t="shared" ref="E64:E78" si="87">(R64-S64*(1000-T64)/(1000-U64))*AK64</f>
        <v>14.055289187267439</v>
      </c>
      <c r="F64">
        <f t="shared" ref="F64:F78" si="88">IF(AV64&lt;&gt;0,1/(1/AV64-1/N64),0)</f>
        <v>0.25692508624920368</v>
      </c>
      <c r="G64">
        <f t="shared" ref="G64:G78" si="89">((AY64-AL64/2)*S64-E64)/(AY64+AL64/2)</f>
        <v>274.7475199746608</v>
      </c>
      <c r="H64">
        <f t="shared" ref="H64:H78" si="90">AL64*1000</f>
        <v>4.9591790367687771</v>
      </c>
      <c r="I64">
        <f t="shared" ref="I64:I78" si="91">(AQ64-AW64)</f>
        <v>1.4458322813956288</v>
      </c>
      <c r="J64">
        <f t="shared" ref="J64:J78" si="92">(P64+AP64*D64)</f>
        <v>19.464174270629883</v>
      </c>
      <c r="K64" s="1">
        <v>6</v>
      </c>
      <c r="L64">
        <f t="shared" ref="L64:L78" si="93">(K64*AE64+AF64)</f>
        <v>1.4200000166893005</v>
      </c>
      <c r="M64" s="1">
        <v>1</v>
      </c>
      <c r="N64">
        <f t="shared" ref="N64:N78" si="94">L64*(M64+1)*(M64+1)/(M64*M64+1)</f>
        <v>2.8400000333786011</v>
      </c>
      <c r="O64" s="1">
        <v>19.490577697753906</v>
      </c>
      <c r="P64" s="1">
        <v>19.464174270629883</v>
      </c>
      <c r="Q64" s="1">
        <v>19.963872909545898</v>
      </c>
      <c r="R64" s="1">
        <v>399.07843017578125</v>
      </c>
      <c r="S64" s="1">
        <v>379.94967651367187</v>
      </c>
      <c r="T64" s="1">
        <v>5.8504486083984375</v>
      </c>
      <c r="U64" s="1">
        <v>11.732051849365234</v>
      </c>
      <c r="V64" s="1">
        <v>18.073783874511719</v>
      </c>
      <c r="W64" s="1">
        <v>36.243812561035156</v>
      </c>
      <c r="X64" s="1">
        <v>499.96548461914062</v>
      </c>
      <c r="Y64" s="1">
        <v>1500.1463623046875</v>
      </c>
      <c r="Z64" s="1">
        <v>36.468235015869141</v>
      </c>
      <c r="AA64" s="1">
        <v>70.23834228515625</v>
      </c>
      <c r="AB64" s="1">
        <v>-1.7032127380371094</v>
      </c>
      <c r="AC64" s="1">
        <v>0.19497765600681305</v>
      </c>
      <c r="AD64" s="1">
        <v>1</v>
      </c>
      <c r="AE64" s="1">
        <v>-0.21956524252891541</v>
      </c>
      <c r="AF64" s="1">
        <v>2.737391471862793</v>
      </c>
      <c r="AG64" s="1">
        <v>1</v>
      </c>
      <c r="AH64" s="1">
        <v>0</v>
      </c>
      <c r="AI64" s="1">
        <v>0.15999999642372131</v>
      </c>
      <c r="AJ64" s="1">
        <v>111115</v>
      </c>
      <c r="AK64">
        <f t="shared" ref="AK64:AK78" si="95">X64*0.000001/(K64*0.0001)</f>
        <v>0.83327580769856757</v>
      </c>
      <c r="AL64">
        <f t="shared" ref="AL64:AL78" si="96">(U64-T64)/(1000-U64)*AK64</f>
        <v>4.9591790367687775E-3</v>
      </c>
      <c r="AM64">
        <f t="shared" ref="AM64:AM78" si="97">(P64+273.15)</f>
        <v>292.61417427062986</v>
      </c>
      <c r="AN64">
        <f t="shared" ref="AN64:AN78" si="98">(O64+273.15)</f>
        <v>292.64057769775388</v>
      </c>
      <c r="AO64">
        <f t="shared" ref="AO64:AO78" si="99">(Y64*AG64+Z64*AH64)*AI64</f>
        <v>240.02341260380854</v>
      </c>
      <c r="AP64">
        <f t="shared" ref="AP64:AP78" si="100">((AO64+0.00000010773*(AN64^4-AM64^4))-AL64*44100)/(L64*51.4+0.00000043092*AM64^3)</f>
        <v>0.25790834270296675</v>
      </c>
      <c r="AQ64">
        <f t="shared" ref="AQ64:AQ78" si="101">0.61365*EXP(17.502*J64/(240.97+J64))</f>
        <v>2.2698721548985445</v>
      </c>
      <c r="AR64">
        <f t="shared" ref="AR64:AR78" si="102">AQ64*1000/AA64</f>
        <v>32.316710233325736</v>
      </c>
      <c r="AS64">
        <f t="shared" ref="AS64:AS78" si="103">(AR64-U64)</f>
        <v>20.584658383960502</v>
      </c>
      <c r="AT64">
        <f t="shared" ref="AT64:AT78" si="104">IF(D64,P64,(O64+P64)/2)</f>
        <v>19.477375984191895</v>
      </c>
      <c r="AU64">
        <f t="shared" ref="AU64:AU78" si="105">0.61365*EXP(17.502*AT64/(240.97+AT64))</f>
        <v>2.2717361409540211</v>
      </c>
      <c r="AV64">
        <f t="shared" ref="AV64:AV78" si="106">IF(AS64&lt;&gt;0,(1000-(AR64+U64)/2)/AS64*AL64,0)</f>
        <v>0.2356102344545003</v>
      </c>
      <c r="AW64">
        <f t="shared" ref="AW64:AW78" si="107">U64*AA64/1000</f>
        <v>0.82403987350291574</v>
      </c>
      <c r="AX64">
        <f t="shared" ref="AX64:AX78" si="108">(AU64-AW64)</f>
        <v>1.4476962674511054</v>
      </c>
      <c r="AY64">
        <f t="shared" ref="AY64:AY78" si="109">1/(1.6/F64+1.37/N64)</f>
        <v>0.14903372715160634</v>
      </c>
      <c r="AZ64">
        <f t="shared" ref="AZ64:AZ78" si="110">G64*AA64*0.001</f>
        <v>19.297810349978029</v>
      </c>
      <c r="BA64">
        <f t="shared" ref="BA64:BA78" si="111">G64/S64</f>
        <v>0.72311555176379905</v>
      </c>
      <c r="BB64">
        <f t="shared" ref="BB64:BB78" si="112">(1-AL64*AA64/AQ64/F64)*100</f>
        <v>40.272253084387856</v>
      </c>
      <c r="BC64">
        <f t="shared" ref="BC64:BC78" si="113">(S64-E64/(N64/1.35))</f>
        <v>373.26846518275585</v>
      </c>
      <c r="BD64">
        <f t="shared" ref="BD64:BD78" si="114">E64*BB64/100/BC64</f>
        <v>1.516437138740763E-2</v>
      </c>
    </row>
    <row r="65" spans="1:114" x14ac:dyDescent="0.25">
      <c r="A65" s="1">
        <v>47</v>
      </c>
      <c r="B65" s="1" t="s">
        <v>102</v>
      </c>
      <c r="C65" s="1">
        <v>829.49999833479524</v>
      </c>
      <c r="D65" s="1">
        <v>0</v>
      </c>
      <c r="E65">
        <f t="shared" si="87"/>
        <v>14.055289187267439</v>
      </c>
      <c r="F65">
        <f t="shared" si="88"/>
        <v>0.25692508624920368</v>
      </c>
      <c r="G65">
        <f t="shared" si="89"/>
        <v>274.7475199746608</v>
      </c>
      <c r="H65">
        <f t="shared" si="90"/>
        <v>4.9591790367687771</v>
      </c>
      <c r="I65">
        <f t="shared" si="91"/>
        <v>1.4458322813956288</v>
      </c>
      <c r="J65">
        <f t="shared" si="92"/>
        <v>19.464174270629883</v>
      </c>
      <c r="K65" s="1">
        <v>6</v>
      </c>
      <c r="L65">
        <f t="shared" si="93"/>
        <v>1.4200000166893005</v>
      </c>
      <c r="M65" s="1">
        <v>1</v>
      </c>
      <c r="N65">
        <f t="shared" si="94"/>
        <v>2.8400000333786011</v>
      </c>
      <c r="O65" s="1">
        <v>19.490577697753906</v>
      </c>
      <c r="P65" s="1">
        <v>19.464174270629883</v>
      </c>
      <c r="Q65" s="1">
        <v>19.963872909545898</v>
      </c>
      <c r="R65" s="1">
        <v>399.07843017578125</v>
      </c>
      <c r="S65" s="1">
        <v>379.94967651367187</v>
      </c>
      <c r="T65" s="1">
        <v>5.8504486083984375</v>
      </c>
      <c r="U65" s="1">
        <v>11.732051849365234</v>
      </c>
      <c r="V65" s="1">
        <v>18.073783874511719</v>
      </c>
      <c r="W65" s="1">
        <v>36.243812561035156</v>
      </c>
      <c r="X65" s="1">
        <v>499.96548461914062</v>
      </c>
      <c r="Y65" s="1">
        <v>1500.1463623046875</v>
      </c>
      <c r="Z65" s="1">
        <v>36.468235015869141</v>
      </c>
      <c r="AA65" s="1">
        <v>70.23834228515625</v>
      </c>
      <c r="AB65" s="1">
        <v>-1.7032127380371094</v>
      </c>
      <c r="AC65" s="1">
        <v>0.19497765600681305</v>
      </c>
      <c r="AD65" s="1">
        <v>1</v>
      </c>
      <c r="AE65" s="1">
        <v>-0.21956524252891541</v>
      </c>
      <c r="AF65" s="1">
        <v>2.737391471862793</v>
      </c>
      <c r="AG65" s="1">
        <v>1</v>
      </c>
      <c r="AH65" s="1">
        <v>0</v>
      </c>
      <c r="AI65" s="1">
        <v>0.15999999642372131</v>
      </c>
      <c r="AJ65" s="1">
        <v>111115</v>
      </c>
      <c r="AK65">
        <f t="shared" si="95"/>
        <v>0.83327580769856757</v>
      </c>
      <c r="AL65">
        <f t="shared" si="96"/>
        <v>4.9591790367687775E-3</v>
      </c>
      <c r="AM65">
        <f t="shared" si="97"/>
        <v>292.61417427062986</v>
      </c>
      <c r="AN65">
        <f t="shared" si="98"/>
        <v>292.64057769775388</v>
      </c>
      <c r="AO65">
        <f t="shared" si="99"/>
        <v>240.02341260380854</v>
      </c>
      <c r="AP65">
        <f t="shared" si="100"/>
        <v>0.25790834270296675</v>
      </c>
      <c r="AQ65">
        <f t="shared" si="101"/>
        <v>2.2698721548985445</v>
      </c>
      <c r="AR65">
        <f t="shared" si="102"/>
        <v>32.316710233325736</v>
      </c>
      <c r="AS65">
        <f t="shared" si="103"/>
        <v>20.584658383960502</v>
      </c>
      <c r="AT65">
        <f t="shared" si="104"/>
        <v>19.477375984191895</v>
      </c>
      <c r="AU65">
        <f t="shared" si="105"/>
        <v>2.2717361409540211</v>
      </c>
      <c r="AV65">
        <f t="shared" si="106"/>
        <v>0.2356102344545003</v>
      </c>
      <c r="AW65">
        <f t="shared" si="107"/>
        <v>0.82403987350291574</v>
      </c>
      <c r="AX65">
        <f t="shared" si="108"/>
        <v>1.4476962674511054</v>
      </c>
      <c r="AY65">
        <f t="shared" si="109"/>
        <v>0.14903372715160634</v>
      </c>
      <c r="AZ65">
        <f t="shared" si="110"/>
        <v>19.297810349978029</v>
      </c>
      <c r="BA65">
        <f t="shared" si="111"/>
        <v>0.72311555176379905</v>
      </c>
      <c r="BB65">
        <f t="shared" si="112"/>
        <v>40.272253084387856</v>
      </c>
      <c r="BC65">
        <f t="shared" si="113"/>
        <v>373.26846518275585</v>
      </c>
      <c r="BD65">
        <f t="shared" si="114"/>
        <v>1.516437138740763E-2</v>
      </c>
    </row>
    <row r="66" spans="1:114" x14ac:dyDescent="0.25">
      <c r="A66" s="1">
        <v>48</v>
      </c>
      <c r="B66" s="1" t="s">
        <v>102</v>
      </c>
      <c r="C66" s="1">
        <v>829.99999832361937</v>
      </c>
      <c r="D66" s="1">
        <v>0</v>
      </c>
      <c r="E66">
        <f t="shared" si="87"/>
        <v>14.091940698328848</v>
      </c>
      <c r="F66">
        <f t="shared" si="88"/>
        <v>0.25689919404263578</v>
      </c>
      <c r="G66">
        <f t="shared" si="89"/>
        <v>274.47839520743008</v>
      </c>
      <c r="H66">
        <f t="shared" si="90"/>
        <v>4.9591724828233215</v>
      </c>
      <c r="I66">
        <f t="shared" si="91"/>
        <v>1.4459664718686296</v>
      </c>
      <c r="J66">
        <f t="shared" si="92"/>
        <v>19.464845657348633</v>
      </c>
      <c r="K66" s="1">
        <v>6</v>
      </c>
      <c r="L66">
        <f t="shared" si="93"/>
        <v>1.4200000166893005</v>
      </c>
      <c r="M66" s="1">
        <v>1</v>
      </c>
      <c r="N66">
        <f t="shared" si="94"/>
        <v>2.8400000333786011</v>
      </c>
      <c r="O66" s="1">
        <v>19.491754531860352</v>
      </c>
      <c r="P66" s="1">
        <v>19.464845657348633</v>
      </c>
      <c r="Q66" s="1">
        <v>19.964160919189453</v>
      </c>
      <c r="R66" s="1">
        <v>399.10507202148437</v>
      </c>
      <c r="S66" s="1">
        <v>379.93154907226562</v>
      </c>
      <c r="T66" s="1">
        <v>5.8495926856994629</v>
      </c>
      <c r="U66" s="1">
        <v>11.731466293334961</v>
      </c>
      <c r="V66" s="1">
        <v>18.069854736328125</v>
      </c>
      <c r="W66" s="1">
        <v>36.239429473876953</v>
      </c>
      <c r="X66" s="1">
        <v>499.942138671875</v>
      </c>
      <c r="Y66" s="1">
        <v>1500.169189453125</v>
      </c>
      <c r="Z66" s="1">
        <v>36.504371643066406</v>
      </c>
      <c r="AA66" s="1">
        <v>70.238487243652344</v>
      </c>
      <c r="AB66" s="1">
        <v>-1.7032127380371094</v>
      </c>
      <c r="AC66" s="1">
        <v>0.19497765600681305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si="95"/>
        <v>0.83323689778645815</v>
      </c>
      <c r="AL66">
        <f t="shared" si="96"/>
        <v>4.9591724828233217E-3</v>
      </c>
      <c r="AM66">
        <f t="shared" si="97"/>
        <v>292.61484565734861</v>
      </c>
      <c r="AN66">
        <f t="shared" si="98"/>
        <v>292.64175453186033</v>
      </c>
      <c r="AO66">
        <f t="shared" si="99"/>
        <v>240.0270649474769</v>
      </c>
      <c r="AP66">
        <f t="shared" si="100"/>
        <v>0.25802032939681496</v>
      </c>
      <c r="AQ66">
        <f t="shared" si="101"/>
        <v>2.2699669174623747</v>
      </c>
      <c r="AR66">
        <f t="shared" si="102"/>
        <v>32.31799269235426</v>
      </c>
      <c r="AS66">
        <f t="shared" si="103"/>
        <v>20.586526399019299</v>
      </c>
      <c r="AT66">
        <f t="shared" si="104"/>
        <v>19.478300094604492</v>
      </c>
      <c r="AU66">
        <f t="shared" si="105"/>
        <v>2.2718666688600955</v>
      </c>
      <c r="AV66">
        <f t="shared" si="106"/>
        <v>0.23558845996534031</v>
      </c>
      <c r="AW66">
        <f t="shared" si="107"/>
        <v>0.82400044559374508</v>
      </c>
      <c r="AX66">
        <f t="shared" si="108"/>
        <v>1.4478662232663504</v>
      </c>
      <c r="AY66">
        <f t="shared" si="109"/>
        <v>0.14901978761630913</v>
      </c>
      <c r="AZ66">
        <f t="shared" si="110"/>
        <v>19.278947260435245</v>
      </c>
      <c r="BA66">
        <f t="shared" si="111"/>
        <v>0.72244170266371421</v>
      </c>
      <c r="BB66">
        <f t="shared" si="112"/>
        <v>40.268682604430659</v>
      </c>
      <c r="BC66">
        <f t="shared" si="113"/>
        <v>373.23291536833852</v>
      </c>
      <c r="BD66">
        <f t="shared" si="114"/>
        <v>1.5204015077326204E-2</v>
      </c>
    </row>
    <row r="67" spans="1:114" x14ac:dyDescent="0.25">
      <c r="A67" s="1">
        <v>49</v>
      </c>
      <c r="B67" s="1" t="s">
        <v>103</v>
      </c>
      <c r="C67" s="1">
        <v>830.49999831244349</v>
      </c>
      <c r="D67" s="1">
        <v>0</v>
      </c>
      <c r="E67">
        <f t="shared" si="87"/>
        <v>14.062047229313681</v>
      </c>
      <c r="F67">
        <f t="shared" si="88"/>
        <v>0.2569579971178298</v>
      </c>
      <c r="G67">
        <f t="shared" si="89"/>
        <v>274.68252647024013</v>
      </c>
      <c r="H67">
        <f t="shared" si="90"/>
        <v>4.9603492893460315</v>
      </c>
      <c r="I67">
        <f t="shared" si="91"/>
        <v>1.4460050997947165</v>
      </c>
      <c r="J67">
        <f t="shared" si="92"/>
        <v>19.465311050415039</v>
      </c>
      <c r="K67" s="1">
        <v>6</v>
      </c>
      <c r="L67">
        <f t="shared" si="93"/>
        <v>1.4200000166893005</v>
      </c>
      <c r="M67" s="1">
        <v>1</v>
      </c>
      <c r="N67">
        <f t="shared" si="94"/>
        <v>2.8400000333786011</v>
      </c>
      <c r="O67" s="1">
        <v>19.492992401123047</v>
      </c>
      <c r="P67" s="1">
        <v>19.465311050415039</v>
      </c>
      <c r="Q67" s="1">
        <v>19.964380264282227</v>
      </c>
      <c r="R67" s="1">
        <v>399.05926513671875</v>
      </c>
      <c r="S67" s="1">
        <v>379.91848754882812</v>
      </c>
      <c r="T67" s="1">
        <v>5.8477630615234375</v>
      </c>
      <c r="U67" s="1">
        <v>11.731851577758789</v>
      </c>
      <c r="V67" s="1">
        <v>18.062812805175781</v>
      </c>
      <c r="W67" s="1">
        <v>36.237831115722656</v>
      </c>
      <c r="X67" s="1">
        <v>499.87234497070312</v>
      </c>
      <c r="Y67" s="1">
        <v>1500.233154296875</v>
      </c>
      <c r="Z67" s="1">
        <v>36.525527954101563</v>
      </c>
      <c r="AA67" s="1">
        <v>70.238487243652344</v>
      </c>
      <c r="AB67" s="1">
        <v>-1.7032127380371094</v>
      </c>
      <c r="AC67" s="1">
        <v>0.19497765600681305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95"/>
        <v>0.83312057495117176</v>
      </c>
      <c r="AL67">
        <f t="shared" si="96"/>
        <v>4.9603492893460317E-3</v>
      </c>
      <c r="AM67">
        <f t="shared" si="97"/>
        <v>292.61531105041502</v>
      </c>
      <c r="AN67">
        <f t="shared" si="98"/>
        <v>292.64299240112302</v>
      </c>
      <c r="AO67">
        <f t="shared" si="99"/>
        <v>240.03729932224815</v>
      </c>
      <c r="AP67">
        <f t="shared" si="100"/>
        <v>0.25762249704166418</v>
      </c>
      <c r="AQ67">
        <f t="shared" si="101"/>
        <v>2.2700326071835497</v>
      </c>
      <c r="AR67">
        <f t="shared" si="102"/>
        <v>32.318927930622529</v>
      </c>
      <c r="AS67">
        <f t="shared" si="103"/>
        <v>20.58707635286374</v>
      </c>
      <c r="AT67">
        <f t="shared" si="104"/>
        <v>19.479151725769043</v>
      </c>
      <c r="AU67">
        <f t="shared" si="105"/>
        <v>2.2719869651036499</v>
      </c>
      <c r="AV67">
        <f t="shared" si="106"/>
        <v>0.23563791088074809</v>
      </c>
      <c r="AW67">
        <f t="shared" si="107"/>
        <v>0.82402750738883335</v>
      </c>
      <c r="AX67">
        <f t="shared" si="108"/>
        <v>1.4479594577148167</v>
      </c>
      <c r="AY67">
        <f t="shared" si="109"/>
        <v>0.14905144501837508</v>
      </c>
      <c r="AZ67">
        <f t="shared" si="110"/>
        <v>19.293285131534159</v>
      </c>
      <c r="BA67">
        <f t="shared" si="111"/>
        <v>0.72300384285704766</v>
      </c>
      <c r="BB67">
        <f t="shared" si="112"/>
        <v>40.269909276980599</v>
      </c>
      <c r="BC67">
        <f t="shared" si="113"/>
        <v>373.23406376838562</v>
      </c>
      <c r="BD67">
        <f t="shared" si="114"/>
        <v>1.517217802832937E-2</v>
      </c>
    </row>
    <row r="68" spans="1:114" x14ac:dyDescent="0.25">
      <c r="A68" s="1">
        <v>50</v>
      </c>
      <c r="B68" s="1" t="s">
        <v>103</v>
      </c>
      <c r="C68" s="1">
        <v>830.99999830126762</v>
      </c>
      <c r="D68" s="1">
        <v>0</v>
      </c>
      <c r="E68">
        <f t="shared" si="87"/>
        <v>14.044171243443145</v>
      </c>
      <c r="F68">
        <f t="shared" si="88"/>
        <v>0.25694985466957815</v>
      </c>
      <c r="G68">
        <f t="shared" si="89"/>
        <v>274.83562140461572</v>
      </c>
      <c r="H68">
        <f t="shared" si="90"/>
        <v>4.9601444972820428</v>
      </c>
      <c r="I68">
        <f t="shared" si="91"/>
        <v>1.445998405313893</v>
      </c>
      <c r="J68">
        <f t="shared" si="92"/>
        <v>19.465103149414063</v>
      </c>
      <c r="K68" s="1">
        <v>6</v>
      </c>
      <c r="L68">
        <f t="shared" si="93"/>
        <v>1.4200000166893005</v>
      </c>
      <c r="M68" s="1">
        <v>1</v>
      </c>
      <c r="N68">
        <f t="shared" si="94"/>
        <v>2.8400000333786011</v>
      </c>
      <c r="O68" s="1">
        <v>19.493751525878906</v>
      </c>
      <c r="P68" s="1">
        <v>19.465103149414063</v>
      </c>
      <c r="Q68" s="1">
        <v>19.963905334472656</v>
      </c>
      <c r="R68" s="1">
        <v>399.0762939453125</v>
      </c>
      <c r="S68" s="1">
        <v>379.95748901367187</v>
      </c>
      <c r="T68" s="1">
        <v>5.8477997779846191</v>
      </c>
      <c r="U68" s="1">
        <v>11.731446266174316</v>
      </c>
      <c r="V68" s="1">
        <v>18.062202453613281</v>
      </c>
      <c r="W68" s="1">
        <v>36.235126495361328</v>
      </c>
      <c r="X68" s="1">
        <v>499.88946533203125</v>
      </c>
      <c r="Y68" s="1">
        <v>1500.22998046875</v>
      </c>
      <c r="Z68" s="1">
        <v>36.463657379150391</v>
      </c>
      <c r="AA68" s="1">
        <v>70.238983154296875</v>
      </c>
      <c r="AB68" s="1">
        <v>-1.7032127380371094</v>
      </c>
      <c r="AC68" s="1">
        <v>0.19497765600681305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0.83314910888671867</v>
      </c>
      <c r="AL68">
        <f t="shared" si="96"/>
        <v>4.9601444972820425E-3</v>
      </c>
      <c r="AM68">
        <f t="shared" si="97"/>
        <v>292.61510314941404</v>
      </c>
      <c r="AN68">
        <f t="shared" si="98"/>
        <v>292.64375152587888</v>
      </c>
      <c r="AO68">
        <f t="shared" si="99"/>
        <v>240.0367915097595</v>
      </c>
      <c r="AP68">
        <f t="shared" si="100"/>
        <v>0.25784893974755502</v>
      </c>
      <c r="AQ68">
        <f t="shared" si="101"/>
        <v>2.2700032619792498</v>
      </c>
      <c r="AR68">
        <f t="shared" si="102"/>
        <v>32.31828195736604</v>
      </c>
      <c r="AS68">
        <f t="shared" si="103"/>
        <v>20.586835691191723</v>
      </c>
      <c r="AT68">
        <f t="shared" si="104"/>
        <v>19.479427337646484</v>
      </c>
      <c r="AU68">
        <f t="shared" si="105"/>
        <v>2.2720258975585219</v>
      </c>
      <c r="AV68">
        <f t="shared" si="106"/>
        <v>0.23563106353591606</v>
      </c>
      <c r="AW68">
        <f t="shared" si="107"/>
        <v>0.82400485666535683</v>
      </c>
      <c r="AX68">
        <f t="shared" si="108"/>
        <v>1.4480210408931651</v>
      </c>
      <c r="AY68">
        <f t="shared" si="109"/>
        <v>0.1490470614873578</v>
      </c>
      <c r="AZ68">
        <f t="shared" si="110"/>
        <v>19.304174582039519</v>
      </c>
      <c r="BA68">
        <f t="shared" si="111"/>
        <v>0.7233325552236356</v>
      </c>
      <c r="BB68">
        <f t="shared" si="112"/>
        <v>40.269288716903532</v>
      </c>
      <c r="BC68">
        <f t="shared" si="113"/>
        <v>373.2815626207792</v>
      </c>
      <c r="BD68">
        <f t="shared" si="114"/>
        <v>1.5150729187404129E-2</v>
      </c>
    </row>
    <row r="69" spans="1:114" x14ac:dyDescent="0.25">
      <c r="A69" s="1">
        <v>51</v>
      </c>
      <c r="B69" s="1" t="s">
        <v>104</v>
      </c>
      <c r="C69" s="1">
        <v>831.49999829009175</v>
      </c>
      <c r="D69" s="1">
        <v>0</v>
      </c>
      <c r="E69">
        <f t="shared" si="87"/>
        <v>14.108061383484507</v>
      </c>
      <c r="F69">
        <f t="shared" si="88"/>
        <v>0.2570059808485316</v>
      </c>
      <c r="G69">
        <f t="shared" si="89"/>
        <v>274.37254323980932</v>
      </c>
      <c r="H69">
        <f t="shared" si="90"/>
        <v>4.9614103596763108</v>
      </c>
      <c r="I69">
        <f t="shared" si="91"/>
        <v>1.4460772112941014</v>
      </c>
      <c r="J69">
        <f t="shared" si="92"/>
        <v>19.465248107910156</v>
      </c>
      <c r="K69" s="1">
        <v>6</v>
      </c>
      <c r="L69">
        <f t="shared" si="93"/>
        <v>1.4200000166893005</v>
      </c>
      <c r="M69" s="1">
        <v>1</v>
      </c>
      <c r="N69">
        <f t="shared" si="94"/>
        <v>2.8400000333786011</v>
      </c>
      <c r="O69" s="1">
        <v>19.495136260986328</v>
      </c>
      <c r="P69" s="1">
        <v>19.465248107910156</v>
      </c>
      <c r="Q69" s="1">
        <v>19.964496612548828</v>
      </c>
      <c r="R69" s="1">
        <v>399.09356689453125</v>
      </c>
      <c r="S69" s="1">
        <v>379.89572143554687</v>
      </c>
      <c r="T69" s="1">
        <v>5.8448123931884766</v>
      </c>
      <c r="U69" s="1">
        <v>11.730623245239258</v>
      </c>
      <c r="V69" s="1">
        <v>18.051408767700195</v>
      </c>
      <c r="W69" s="1">
        <v>36.229438781738281</v>
      </c>
      <c r="X69" s="1">
        <v>499.83358764648437</v>
      </c>
      <c r="Y69" s="1">
        <v>1500.326416015625</v>
      </c>
      <c r="Z69" s="1">
        <v>36.492866516113281</v>
      </c>
      <c r="AA69" s="1">
        <v>70.238937377929688</v>
      </c>
      <c r="AB69" s="1">
        <v>-1.7032127380371094</v>
      </c>
      <c r="AC69" s="1">
        <v>0.19497765600681305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0.83305597941080711</v>
      </c>
      <c r="AL69">
        <f t="shared" si="96"/>
        <v>4.9614103596763107E-3</v>
      </c>
      <c r="AM69">
        <f t="shared" si="97"/>
        <v>292.61524810791013</v>
      </c>
      <c r="AN69">
        <f t="shared" si="98"/>
        <v>292.64513626098631</v>
      </c>
      <c r="AO69">
        <f t="shared" si="99"/>
        <v>240.05222119691462</v>
      </c>
      <c r="AP69">
        <f t="shared" si="100"/>
        <v>0.25752657605234486</v>
      </c>
      <c r="AQ69">
        <f t="shared" si="101"/>
        <v>2.270023722820548</v>
      </c>
      <c r="AR69">
        <f t="shared" si="102"/>
        <v>32.318594323350759</v>
      </c>
      <c r="AS69">
        <f t="shared" si="103"/>
        <v>20.587971078111501</v>
      </c>
      <c r="AT69">
        <f t="shared" si="104"/>
        <v>19.480192184448242</v>
      </c>
      <c r="AU69">
        <f t="shared" si="105"/>
        <v>2.2721339415516044</v>
      </c>
      <c r="AV69">
        <f t="shared" si="106"/>
        <v>0.23567826179067908</v>
      </c>
      <c r="AW69">
        <f t="shared" si="107"/>
        <v>0.8239465115264466</v>
      </c>
      <c r="AX69">
        <f t="shared" si="108"/>
        <v>1.4481874300251578</v>
      </c>
      <c r="AY69">
        <f t="shared" si="109"/>
        <v>0.14907727691340333</v>
      </c>
      <c r="AZ69">
        <f t="shared" si="110"/>
        <v>19.271635882844272</v>
      </c>
      <c r="BA69">
        <f t="shared" si="111"/>
        <v>0.72223120124389018</v>
      </c>
      <c r="BB69">
        <f t="shared" si="112"/>
        <v>40.267669970409159</v>
      </c>
      <c r="BC69">
        <f t="shared" si="113"/>
        <v>373.18942472996332</v>
      </c>
      <c r="BD69">
        <f t="shared" si="114"/>
        <v>1.5222798988034017E-2</v>
      </c>
    </row>
    <row r="70" spans="1:114" x14ac:dyDescent="0.25">
      <c r="A70" s="1">
        <v>52</v>
      </c>
      <c r="B70" s="1" t="s">
        <v>104</v>
      </c>
      <c r="C70" s="1">
        <v>831.99999827891588</v>
      </c>
      <c r="D70" s="1">
        <v>0</v>
      </c>
      <c r="E70">
        <f t="shared" si="87"/>
        <v>14.146551281453844</v>
      </c>
      <c r="F70">
        <f t="shared" si="88"/>
        <v>0.25732426004110676</v>
      </c>
      <c r="G70">
        <f t="shared" si="89"/>
        <v>274.22028852654074</v>
      </c>
      <c r="H70">
        <f t="shared" si="90"/>
        <v>4.9657477075979575</v>
      </c>
      <c r="I70">
        <f t="shared" si="91"/>
        <v>1.4456943175326273</v>
      </c>
      <c r="J70">
        <f t="shared" si="92"/>
        <v>19.46415901184082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19.496509552001953</v>
      </c>
      <c r="P70" s="1">
        <v>19.46415901184082</v>
      </c>
      <c r="Q70" s="1">
        <v>19.963197708129883</v>
      </c>
      <c r="R70" s="1">
        <v>399.13320922851563</v>
      </c>
      <c r="S70" s="1">
        <v>379.88705444335937</v>
      </c>
      <c r="T70" s="1">
        <v>5.8429312705993652</v>
      </c>
      <c r="U70" s="1">
        <v>11.733922958374023</v>
      </c>
      <c r="V70" s="1">
        <v>18.044002532958984</v>
      </c>
      <c r="W70" s="1">
        <v>36.236423492431641</v>
      </c>
      <c r="X70" s="1">
        <v>499.82891845703125</v>
      </c>
      <c r="Y70" s="1">
        <v>1500.387939453125</v>
      </c>
      <c r="Z70" s="1">
        <v>36.476287841796875</v>
      </c>
      <c r="AA70" s="1">
        <v>70.238716125488281</v>
      </c>
      <c r="AB70" s="1">
        <v>-1.7032127380371094</v>
      </c>
      <c r="AC70" s="1">
        <v>0.19497765600681305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0.83304819742838532</v>
      </c>
      <c r="AL70">
        <f t="shared" si="96"/>
        <v>4.9657477075979572E-3</v>
      </c>
      <c r="AM70">
        <f t="shared" si="97"/>
        <v>292.6141590118408</v>
      </c>
      <c r="AN70">
        <f t="shared" si="98"/>
        <v>292.64650955200193</v>
      </c>
      <c r="AO70">
        <f t="shared" si="99"/>
        <v>240.06206494669459</v>
      </c>
      <c r="AP70">
        <f t="shared" si="100"/>
        <v>0.2556788328540564</v>
      </c>
      <c r="AQ70">
        <f t="shared" si="101"/>
        <v>2.2698700012442101</v>
      </c>
      <c r="AR70">
        <f t="shared" si="102"/>
        <v>32.316507568117657</v>
      </c>
      <c r="AS70">
        <f t="shared" si="103"/>
        <v>20.582584609743634</v>
      </c>
      <c r="AT70">
        <f t="shared" si="104"/>
        <v>19.480334281921387</v>
      </c>
      <c r="AU70">
        <f t="shared" si="105"/>
        <v>2.272154015058828</v>
      </c>
      <c r="AV70">
        <f t="shared" si="106"/>
        <v>0.23594588033886532</v>
      </c>
      <c r="AW70">
        <f t="shared" si="107"/>
        <v>0.82417568371158267</v>
      </c>
      <c r="AX70">
        <f t="shared" si="108"/>
        <v>1.4479783313472452</v>
      </c>
      <c r="AY70">
        <f t="shared" si="109"/>
        <v>0.14924860398686218</v>
      </c>
      <c r="AZ70">
        <f t="shared" si="110"/>
        <v>19.260881001665187</v>
      </c>
      <c r="BA70">
        <f t="shared" si="111"/>
        <v>0.72184688927699847</v>
      </c>
      <c r="BB70">
        <f t="shared" si="112"/>
        <v>40.285541614176644</v>
      </c>
      <c r="BC70">
        <f t="shared" si="113"/>
        <v>373.16246148367446</v>
      </c>
      <c r="BD70">
        <f t="shared" si="114"/>
        <v>1.5272208198010973E-2</v>
      </c>
    </row>
    <row r="71" spans="1:114" x14ac:dyDescent="0.25">
      <c r="A71" s="1">
        <v>53</v>
      </c>
      <c r="B71" s="1" t="s">
        <v>105</v>
      </c>
      <c r="C71" s="1">
        <v>832.49999826774001</v>
      </c>
      <c r="D71" s="1">
        <v>0</v>
      </c>
      <c r="E71">
        <f t="shared" si="87"/>
        <v>14.156613610899614</v>
      </c>
      <c r="F71">
        <f t="shared" si="88"/>
        <v>0.25740838487843254</v>
      </c>
      <c r="G71">
        <f t="shared" si="89"/>
        <v>274.20006374781059</v>
      </c>
      <c r="H71">
        <f t="shared" si="90"/>
        <v>4.9664617797309489</v>
      </c>
      <c r="I71">
        <f t="shared" si="91"/>
        <v>1.4454718522490588</v>
      </c>
      <c r="J71">
        <f t="shared" si="92"/>
        <v>19.463033676147461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19.497552871704102</v>
      </c>
      <c r="P71" s="1">
        <v>19.463033676147461</v>
      </c>
      <c r="Q71" s="1">
        <v>19.963502883911133</v>
      </c>
      <c r="R71" s="1">
        <v>399.16183471679687</v>
      </c>
      <c r="S71" s="1">
        <v>379.9036865234375</v>
      </c>
      <c r="T71" s="1">
        <v>5.8431363105773926</v>
      </c>
      <c r="U71" s="1">
        <v>11.734813690185547</v>
      </c>
      <c r="V71" s="1">
        <v>18.043487548828125</v>
      </c>
      <c r="W71" s="1">
        <v>36.236865997314453</v>
      </c>
      <c r="X71" s="1">
        <v>499.8421630859375</v>
      </c>
      <c r="Y71" s="1">
        <v>1500.390869140625</v>
      </c>
      <c r="Z71" s="1">
        <v>36.601333618164063</v>
      </c>
      <c r="AA71" s="1">
        <v>70.238807678222656</v>
      </c>
      <c r="AB71" s="1">
        <v>-1.7032127380371094</v>
      </c>
      <c r="AC71" s="1">
        <v>0.19497765600681305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0.83307027180989568</v>
      </c>
      <c r="AL71">
        <f t="shared" si="96"/>
        <v>4.9664617797309492E-3</v>
      </c>
      <c r="AM71">
        <f t="shared" si="97"/>
        <v>292.61303367614744</v>
      </c>
      <c r="AN71">
        <f t="shared" si="98"/>
        <v>292.64755287170408</v>
      </c>
      <c r="AO71">
        <f t="shared" si="99"/>
        <v>240.06253369668411</v>
      </c>
      <c r="AP71">
        <f t="shared" si="100"/>
        <v>0.25558845339315417</v>
      </c>
      <c r="AQ71">
        <f t="shared" si="101"/>
        <v>2.2697111741737759</v>
      </c>
      <c r="AR71">
        <f t="shared" si="102"/>
        <v>32.314204201354819</v>
      </c>
      <c r="AS71">
        <f t="shared" si="103"/>
        <v>20.579390511169272</v>
      </c>
      <c r="AT71">
        <f t="shared" si="104"/>
        <v>19.480293273925781</v>
      </c>
      <c r="AU71">
        <f t="shared" si="105"/>
        <v>2.2721482220172966</v>
      </c>
      <c r="AV71">
        <f t="shared" si="106"/>
        <v>0.23601660579783962</v>
      </c>
      <c r="AW71">
        <f t="shared" si="107"/>
        <v>0.82423932192471694</v>
      </c>
      <c r="AX71">
        <f t="shared" si="108"/>
        <v>1.4479089000925796</v>
      </c>
      <c r="AY71">
        <f t="shared" si="109"/>
        <v>0.14929388259707571</v>
      </c>
      <c r="AZ71">
        <f t="shared" si="110"/>
        <v>19.259485542938858</v>
      </c>
      <c r="BA71">
        <f t="shared" si="111"/>
        <v>0.72176205042141461</v>
      </c>
      <c r="BB71">
        <f t="shared" si="112"/>
        <v>40.292217384927184</v>
      </c>
      <c r="BC71">
        <f t="shared" si="113"/>
        <v>373.17431041424828</v>
      </c>
      <c r="BD71">
        <f t="shared" si="114"/>
        <v>1.5285118431962876E-2</v>
      </c>
    </row>
    <row r="72" spans="1:114" x14ac:dyDescent="0.25">
      <c r="A72" s="1">
        <v>54</v>
      </c>
      <c r="B72" s="1" t="s">
        <v>105</v>
      </c>
      <c r="C72" s="1">
        <v>832.99999825656414</v>
      </c>
      <c r="D72" s="1">
        <v>0</v>
      </c>
      <c r="E72">
        <f t="shared" si="87"/>
        <v>14.143208711362485</v>
      </c>
      <c r="F72">
        <f t="shared" si="88"/>
        <v>0.25743332446895029</v>
      </c>
      <c r="G72">
        <f t="shared" si="89"/>
        <v>274.32909098568808</v>
      </c>
      <c r="H72">
        <f t="shared" si="90"/>
        <v>4.9661791282085037</v>
      </c>
      <c r="I72">
        <f t="shared" si="91"/>
        <v>1.4452703834636957</v>
      </c>
      <c r="J72">
        <f t="shared" si="92"/>
        <v>19.461605072021484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19.498874664306641</v>
      </c>
      <c r="P72" s="1">
        <v>19.461605072021484</v>
      </c>
      <c r="Q72" s="1">
        <v>19.965412139892578</v>
      </c>
      <c r="R72" s="1">
        <v>399.1766357421875</v>
      </c>
      <c r="S72" s="1">
        <v>379.93548583984375</v>
      </c>
      <c r="T72" s="1">
        <v>5.8437094688415527</v>
      </c>
      <c r="U72" s="1">
        <v>11.734755516052246</v>
      </c>
      <c r="V72" s="1">
        <v>18.043859481811523</v>
      </c>
      <c r="W72" s="1">
        <v>36.233882904052734</v>
      </c>
      <c r="X72" s="1">
        <v>499.8673095703125</v>
      </c>
      <c r="Y72" s="1">
        <v>1500.4141845703125</v>
      </c>
      <c r="Z72" s="1">
        <v>36.719402313232422</v>
      </c>
      <c r="AA72" s="1">
        <v>70.239143371582031</v>
      </c>
      <c r="AB72" s="1">
        <v>-1.7032127380371094</v>
      </c>
      <c r="AC72" s="1">
        <v>0.19497765600681305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0.83311218261718745</v>
      </c>
      <c r="AL72">
        <f t="shared" si="96"/>
        <v>4.966179128208504E-3</v>
      </c>
      <c r="AM72">
        <f t="shared" si="97"/>
        <v>292.61160507202146</v>
      </c>
      <c r="AN72">
        <f t="shared" si="98"/>
        <v>292.64887466430662</v>
      </c>
      <c r="AO72">
        <f t="shared" si="99"/>
        <v>240.06626416535073</v>
      </c>
      <c r="AP72">
        <f t="shared" si="100"/>
        <v>0.25613670878849082</v>
      </c>
      <c r="AQ72">
        <f t="shared" si="101"/>
        <v>2.2695095585861527</v>
      </c>
      <c r="AR72">
        <f t="shared" si="102"/>
        <v>32.311179345965243</v>
      </c>
      <c r="AS72">
        <f t="shared" si="103"/>
        <v>20.576423829912997</v>
      </c>
      <c r="AT72">
        <f t="shared" si="104"/>
        <v>19.480239868164063</v>
      </c>
      <c r="AU72">
        <f t="shared" si="105"/>
        <v>2.2721406776105253</v>
      </c>
      <c r="AV72">
        <f t="shared" si="106"/>
        <v>0.2360375722797283</v>
      </c>
      <c r="AW72">
        <f t="shared" si="107"/>
        <v>0.82423917512245681</v>
      </c>
      <c r="AX72">
        <f t="shared" si="108"/>
        <v>1.4479015024880684</v>
      </c>
      <c r="AY72">
        <f t="shared" si="109"/>
        <v>0.14930730545263549</v>
      </c>
      <c r="AZ72">
        <f t="shared" si="110"/>
        <v>19.268640352739517</v>
      </c>
      <c r="BA72">
        <f t="shared" si="111"/>
        <v>0.72204124439518003</v>
      </c>
      <c r="BB72">
        <f t="shared" si="112"/>
        <v>40.295810744079184</v>
      </c>
      <c r="BC72">
        <f t="shared" si="113"/>
        <v>373.21248177789482</v>
      </c>
      <c r="BD72">
        <f t="shared" si="114"/>
        <v>1.5270444837004116E-2</v>
      </c>
    </row>
    <row r="73" spans="1:114" x14ac:dyDescent="0.25">
      <c r="A73" s="1">
        <v>55</v>
      </c>
      <c r="B73" s="1" t="s">
        <v>106</v>
      </c>
      <c r="C73" s="1">
        <v>833.49999824538827</v>
      </c>
      <c r="D73" s="1">
        <v>0</v>
      </c>
      <c r="E73">
        <f t="shared" si="87"/>
        <v>14.159508760938257</v>
      </c>
      <c r="F73">
        <f t="shared" si="88"/>
        <v>0.25757319617890867</v>
      </c>
      <c r="G73">
        <f t="shared" si="89"/>
        <v>274.28035722514221</v>
      </c>
      <c r="H73">
        <f t="shared" si="90"/>
        <v>4.967114497692207</v>
      </c>
      <c r="I73">
        <f t="shared" si="91"/>
        <v>1.4448273482004328</v>
      </c>
      <c r="J73">
        <f t="shared" si="92"/>
        <v>19.459548950195313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19.500507354736328</v>
      </c>
      <c r="P73" s="1">
        <v>19.459548950195313</v>
      </c>
      <c r="Q73" s="1">
        <v>19.965316772460937</v>
      </c>
      <c r="R73" s="1">
        <v>399.20535278320312</v>
      </c>
      <c r="S73" s="1">
        <v>379.94403076171875</v>
      </c>
      <c r="T73" s="1">
        <v>5.8447256088256836</v>
      </c>
      <c r="U73" s="1">
        <v>11.736907958984375</v>
      </c>
      <c r="V73" s="1">
        <v>18.045204162597656</v>
      </c>
      <c r="W73" s="1">
        <v>36.236930847167969</v>
      </c>
      <c r="X73" s="1">
        <v>499.86395263671875</v>
      </c>
      <c r="Y73" s="1">
        <v>1500.40869140625</v>
      </c>
      <c r="Z73" s="1">
        <v>36.737236022949219</v>
      </c>
      <c r="AA73" s="1">
        <v>70.239288330078125</v>
      </c>
      <c r="AB73" s="1">
        <v>-1.7032127380371094</v>
      </c>
      <c r="AC73" s="1">
        <v>0.19497765600681305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0.8331065877278645</v>
      </c>
      <c r="AL73">
        <f t="shared" si="96"/>
        <v>4.9671144976922068E-3</v>
      </c>
      <c r="AM73">
        <f t="shared" si="97"/>
        <v>292.60954895019529</v>
      </c>
      <c r="AN73">
        <f t="shared" si="98"/>
        <v>292.65050735473631</v>
      </c>
      <c r="AO73">
        <f t="shared" si="99"/>
        <v>240.06538525912038</v>
      </c>
      <c r="AP73">
        <f t="shared" si="100"/>
        <v>0.25610999045178967</v>
      </c>
      <c r="AQ73">
        <f t="shared" si="101"/>
        <v>2.2692194104351251</v>
      </c>
      <c r="AR73">
        <f t="shared" si="102"/>
        <v>32.306981810113129</v>
      </c>
      <c r="AS73">
        <f t="shared" si="103"/>
        <v>20.570073851128754</v>
      </c>
      <c r="AT73">
        <f t="shared" si="104"/>
        <v>19.48002815246582</v>
      </c>
      <c r="AU73">
        <f t="shared" si="105"/>
        <v>2.2721107696425871</v>
      </c>
      <c r="AV73">
        <f t="shared" si="106"/>
        <v>0.23615515486942332</v>
      </c>
      <c r="AW73">
        <f t="shared" si="107"/>
        <v>0.8243920622346923</v>
      </c>
      <c r="AX73">
        <f t="shared" si="108"/>
        <v>1.4477187074078948</v>
      </c>
      <c r="AY73">
        <f t="shared" si="109"/>
        <v>0.14938258299936011</v>
      </c>
      <c r="AZ73">
        <f t="shared" si="110"/>
        <v>19.265257094413592</v>
      </c>
      <c r="BA73">
        <f t="shared" si="111"/>
        <v>0.72189674009421845</v>
      </c>
      <c r="BB73">
        <f t="shared" si="112"/>
        <v>40.309238850322025</v>
      </c>
      <c r="BC73">
        <f t="shared" si="113"/>
        <v>373.21327843685833</v>
      </c>
      <c r="BD73">
        <f t="shared" si="114"/>
        <v>1.5293105943025838E-2</v>
      </c>
    </row>
    <row r="74" spans="1:114" x14ac:dyDescent="0.25">
      <c r="A74" s="1">
        <v>56</v>
      </c>
      <c r="B74" s="1" t="s">
        <v>106</v>
      </c>
      <c r="C74" s="1">
        <v>833.9999982342124</v>
      </c>
      <c r="D74" s="1">
        <v>0</v>
      </c>
      <c r="E74">
        <f t="shared" si="87"/>
        <v>14.137648300673666</v>
      </c>
      <c r="F74">
        <f t="shared" si="88"/>
        <v>0.25754228510197524</v>
      </c>
      <c r="G74">
        <f t="shared" si="89"/>
        <v>274.43692186527534</v>
      </c>
      <c r="H74">
        <f t="shared" si="90"/>
        <v>4.9666063646284941</v>
      </c>
      <c r="I74">
        <f t="shared" si="91"/>
        <v>1.4448454191333755</v>
      </c>
      <c r="J74">
        <f t="shared" si="92"/>
        <v>19.45918083190918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19.500818252563477</v>
      </c>
      <c r="P74" s="1">
        <v>19.45918083190918</v>
      </c>
      <c r="Q74" s="1">
        <v>19.965721130371094</v>
      </c>
      <c r="R74" s="1">
        <v>399.20181274414062</v>
      </c>
      <c r="S74" s="1">
        <v>379.9678955078125</v>
      </c>
      <c r="T74" s="1">
        <v>5.8446102142333984</v>
      </c>
      <c r="U74" s="1">
        <v>11.735866546630859</v>
      </c>
      <c r="V74" s="1">
        <v>18.044570922851562</v>
      </c>
      <c r="W74" s="1">
        <v>36.233154296875</v>
      </c>
      <c r="X74" s="1">
        <v>499.89190673828125</v>
      </c>
      <c r="Y74" s="1">
        <v>1500.4385986328125</v>
      </c>
      <c r="Z74" s="1">
        <v>36.680793762207031</v>
      </c>
      <c r="AA74" s="1">
        <v>70.239555358886719</v>
      </c>
      <c r="AB74" s="1">
        <v>-1.7032127380371094</v>
      </c>
      <c r="AC74" s="1">
        <v>0.19497765600681305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0.83315317789713539</v>
      </c>
      <c r="AL74">
        <f t="shared" si="96"/>
        <v>4.9666063646284942E-3</v>
      </c>
      <c r="AM74">
        <f t="shared" si="97"/>
        <v>292.60918083190916</v>
      </c>
      <c r="AN74">
        <f t="shared" si="98"/>
        <v>292.65081825256345</v>
      </c>
      <c r="AO74">
        <f t="shared" si="99"/>
        <v>240.07017041526342</v>
      </c>
      <c r="AP74">
        <f t="shared" si="100"/>
        <v>0.25652219727694703</v>
      </c>
      <c r="AQ74">
        <f t="shared" si="101"/>
        <v>2.2691674671199604</v>
      </c>
      <c r="AR74">
        <f t="shared" si="102"/>
        <v>32.30611947250695</v>
      </c>
      <c r="AS74">
        <f t="shared" si="103"/>
        <v>20.57025292587609</v>
      </c>
      <c r="AT74">
        <f t="shared" si="104"/>
        <v>19.479999542236328</v>
      </c>
      <c r="AU74">
        <f t="shared" si="105"/>
        <v>2.2721067280517628</v>
      </c>
      <c r="AV74">
        <f t="shared" si="106"/>
        <v>0.23612917051115254</v>
      </c>
      <c r="AW74">
        <f t="shared" si="107"/>
        <v>0.82432204798658493</v>
      </c>
      <c r="AX74">
        <f t="shared" si="108"/>
        <v>1.4477846800651779</v>
      </c>
      <c r="AY74">
        <f t="shared" si="109"/>
        <v>0.14936594747595905</v>
      </c>
      <c r="AZ74">
        <f t="shared" si="110"/>
        <v>19.276327365878476</v>
      </c>
      <c r="BA74">
        <f t="shared" si="111"/>
        <v>0.72226344675383936</v>
      </c>
      <c r="BB74">
        <f t="shared" si="112"/>
        <v>40.306588296562474</v>
      </c>
      <c r="BC74">
        <f t="shared" si="113"/>
        <v>373.24753459880083</v>
      </c>
      <c r="BD74">
        <f t="shared" si="114"/>
        <v>1.5267089979559112E-2</v>
      </c>
    </row>
    <row r="75" spans="1:114" x14ac:dyDescent="0.25">
      <c r="A75" s="1">
        <v>57</v>
      </c>
      <c r="B75" s="1" t="s">
        <v>106</v>
      </c>
      <c r="C75" s="1">
        <v>834.49999822303653</v>
      </c>
      <c r="D75" s="1">
        <v>0</v>
      </c>
      <c r="E75">
        <f t="shared" si="87"/>
        <v>14.142151007448435</v>
      </c>
      <c r="F75">
        <f t="shared" si="88"/>
        <v>0.25765801659915688</v>
      </c>
      <c r="G75">
        <f t="shared" si="89"/>
        <v>274.46452428790769</v>
      </c>
      <c r="H75">
        <f t="shared" si="90"/>
        <v>4.9678198959011599</v>
      </c>
      <c r="I75">
        <f t="shared" si="91"/>
        <v>1.4446099257605596</v>
      </c>
      <c r="J75">
        <f t="shared" si="92"/>
        <v>19.458379745483398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19.502037048339844</v>
      </c>
      <c r="P75" s="1">
        <v>19.458379745483398</v>
      </c>
      <c r="Q75" s="1">
        <v>19.965642929077148</v>
      </c>
      <c r="R75" s="1">
        <v>399.22296142578125</v>
      </c>
      <c r="S75" s="1">
        <v>379.98504638671875</v>
      </c>
      <c r="T75" s="1">
        <v>5.8455023765563965</v>
      </c>
      <c r="U75" s="1">
        <v>11.737556457519531</v>
      </c>
      <c r="V75" s="1">
        <v>18.046039581298828</v>
      </c>
      <c r="W75" s="1">
        <v>36.235790252685547</v>
      </c>
      <c r="X75" s="1">
        <v>499.94549560546875</v>
      </c>
      <c r="Y75" s="1">
        <v>1500.3890380859375</v>
      </c>
      <c r="Z75" s="1">
        <v>36.708297729492188</v>
      </c>
      <c r="AA75" s="1">
        <v>70.239875793457031</v>
      </c>
      <c r="AB75" s="1">
        <v>-1.7032127380371094</v>
      </c>
      <c r="AC75" s="1">
        <v>0.19497765600681305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0.8332424926757811</v>
      </c>
      <c r="AL75">
        <f t="shared" si="96"/>
        <v>4.9678198959011597E-3</v>
      </c>
      <c r="AM75">
        <f t="shared" si="97"/>
        <v>292.60837974548338</v>
      </c>
      <c r="AN75">
        <f t="shared" si="98"/>
        <v>292.65203704833982</v>
      </c>
      <c r="AO75">
        <f t="shared" si="99"/>
        <v>240.06224072794066</v>
      </c>
      <c r="AP75">
        <f t="shared" si="100"/>
        <v>0.25604941551644861</v>
      </c>
      <c r="AQ75">
        <f t="shared" si="101"/>
        <v>2.269054433455421</v>
      </c>
      <c r="AR75">
        <f t="shared" si="102"/>
        <v>32.304362839815667</v>
      </c>
      <c r="AS75">
        <f t="shared" si="103"/>
        <v>20.566806382296136</v>
      </c>
      <c r="AT75">
        <f t="shared" si="104"/>
        <v>19.480208396911621</v>
      </c>
      <c r="AU75">
        <f t="shared" si="105"/>
        <v>2.2721362318096738</v>
      </c>
      <c r="AV75">
        <f t="shared" si="106"/>
        <v>0.23622645364200992</v>
      </c>
      <c r="AW75">
        <f t="shared" si="107"/>
        <v>0.82444450769486144</v>
      </c>
      <c r="AX75">
        <f t="shared" si="108"/>
        <v>1.4476917241148124</v>
      </c>
      <c r="AY75">
        <f t="shared" si="109"/>
        <v>0.14942822962640351</v>
      </c>
      <c r="AZ75">
        <f t="shared" si="110"/>
        <v>19.278354095692908</v>
      </c>
      <c r="BA75">
        <f t="shared" si="111"/>
        <v>0.72230348772351261</v>
      </c>
      <c r="BB75">
        <f t="shared" si="112"/>
        <v>40.315576469396788</v>
      </c>
      <c r="BC75">
        <f t="shared" si="113"/>
        <v>373.26254510655406</v>
      </c>
      <c r="BD75">
        <f t="shared" si="114"/>
        <v>1.5274743685300265E-2</v>
      </c>
    </row>
    <row r="76" spans="1:114" x14ac:dyDescent="0.25">
      <c r="A76" s="1">
        <v>58</v>
      </c>
      <c r="B76" s="1" t="s">
        <v>107</v>
      </c>
      <c r="C76" s="1">
        <v>834.99999821186066</v>
      </c>
      <c r="D76" s="1">
        <v>0</v>
      </c>
      <c r="E76">
        <f t="shared" si="87"/>
        <v>14.100162621296475</v>
      </c>
      <c r="F76">
        <f t="shared" si="88"/>
        <v>0.25774061514028945</v>
      </c>
      <c r="G76">
        <f t="shared" si="89"/>
        <v>274.77150630573897</v>
      </c>
      <c r="H76">
        <f t="shared" si="90"/>
        <v>4.9682562499891372</v>
      </c>
      <c r="I76">
        <f t="shared" si="91"/>
        <v>1.4443149432187798</v>
      </c>
      <c r="J76">
        <f t="shared" si="92"/>
        <v>19.456777572631836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19.503582000732422</v>
      </c>
      <c r="P76" s="1">
        <v>19.456777572631836</v>
      </c>
      <c r="Q76" s="1">
        <v>19.965072631835938</v>
      </c>
      <c r="R76" s="1">
        <v>399.1732177734375</v>
      </c>
      <c r="S76" s="1">
        <v>379.98580932617188</v>
      </c>
      <c r="T76" s="1">
        <v>5.846062183380127</v>
      </c>
      <c r="U76" s="1">
        <v>11.738530158996582</v>
      </c>
      <c r="V76" s="1">
        <v>18.046045303344727</v>
      </c>
      <c r="W76" s="1">
        <v>36.235336303710937</v>
      </c>
      <c r="X76" s="1">
        <v>499.95379638671875</v>
      </c>
      <c r="Y76" s="1">
        <v>1500.4722900390625</v>
      </c>
      <c r="Z76" s="1">
        <v>36.809547424316406</v>
      </c>
      <c r="AA76" s="1">
        <v>70.239921569824219</v>
      </c>
      <c r="AB76" s="1">
        <v>-1.7032127380371094</v>
      </c>
      <c r="AC76" s="1">
        <v>0.19497765600681305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0.83325632731119781</v>
      </c>
      <c r="AL76">
        <f t="shared" si="96"/>
        <v>4.9682562499891369E-3</v>
      </c>
      <c r="AM76">
        <f t="shared" si="97"/>
        <v>292.60677757263181</v>
      </c>
      <c r="AN76">
        <f t="shared" si="98"/>
        <v>292.6535820007324</v>
      </c>
      <c r="AO76">
        <f t="shared" si="99"/>
        <v>240.07556104014293</v>
      </c>
      <c r="AP76">
        <f t="shared" si="100"/>
        <v>0.25638487298234586</v>
      </c>
      <c r="AQ76">
        <f t="shared" si="101"/>
        <v>2.268828380931716</v>
      </c>
      <c r="AR76">
        <f t="shared" si="102"/>
        <v>32.301123495366021</v>
      </c>
      <c r="AS76">
        <f t="shared" si="103"/>
        <v>20.562593336369439</v>
      </c>
      <c r="AT76">
        <f t="shared" si="104"/>
        <v>19.480179786682129</v>
      </c>
      <c r="AU76">
        <f t="shared" si="105"/>
        <v>2.2721321901791525</v>
      </c>
      <c r="AV76">
        <f t="shared" si="106"/>
        <v>0.23629588098391105</v>
      </c>
      <c r="AW76">
        <f t="shared" si="107"/>
        <v>0.82451343771293617</v>
      </c>
      <c r="AX76">
        <f t="shared" si="108"/>
        <v>1.4476187524662163</v>
      </c>
      <c r="AY76">
        <f t="shared" si="109"/>
        <v>0.1494726784537031</v>
      </c>
      <c r="AZ76">
        <f t="shared" si="110"/>
        <v>19.299929052537564</v>
      </c>
      <c r="BA76">
        <f t="shared" si="111"/>
        <v>0.72310991505969857</v>
      </c>
      <c r="BB76">
        <f t="shared" si="112"/>
        <v>40.323478753409894</v>
      </c>
      <c r="BC76">
        <f t="shared" si="113"/>
        <v>373.28326731383783</v>
      </c>
      <c r="BD76">
        <f t="shared" si="114"/>
        <v>1.5231532127622793E-2</v>
      </c>
    </row>
    <row r="77" spans="1:114" x14ac:dyDescent="0.25">
      <c r="A77" s="1">
        <v>59</v>
      </c>
      <c r="B77" s="1" t="s">
        <v>107</v>
      </c>
      <c r="C77" s="1">
        <v>835.49999820068479</v>
      </c>
      <c r="D77" s="1">
        <v>0</v>
      </c>
      <c r="E77">
        <f t="shared" si="87"/>
        <v>14.076197886717294</v>
      </c>
      <c r="F77">
        <f t="shared" si="88"/>
        <v>0.25768655388076084</v>
      </c>
      <c r="G77">
        <f t="shared" si="89"/>
        <v>274.94819673632577</v>
      </c>
      <c r="H77">
        <f t="shared" si="90"/>
        <v>4.9671397199730212</v>
      </c>
      <c r="I77">
        <f t="shared" si="91"/>
        <v>1.4442758029399378</v>
      </c>
      <c r="J77">
        <f t="shared" si="92"/>
        <v>19.456689834594727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19.504732131958008</v>
      </c>
      <c r="P77" s="1">
        <v>19.456689834594727</v>
      </c>
      <c r="Q77" s="1">
        <v>19.965116500854492</v>
      </c>
      <c r="R77" s="1">
        <v>399.18084716796875</v>
      </c>
      <c r="S77" s="1">
        <v>380.02374267578125</v>
      </c>
      <c r="T77" s="1">
        <v>5.8480944633483887</v>
      </c>
      <c r="U77" s="1">
        <v>11.738848686218262</v>
      </c>
      <c r="V77" s="1">
        <v>18.051122665405273</v>
      </c>
      <c r="W77" s="1">
        <v>36.233924865722656</v>
      </c>
      <c r="X77" s="1">
        <v>499.9866943359375</v>
      </c>
      <c r="Y77" s="1">
        <v>1500.4454345703125</v>
      </c>
      <c r="Z77" s="1">
        <v>36.84674072265625</v>
      </c>
      <c r="AA77" s="1">
        <v>70.24029541015625</v>
      </c>
      <c r="AB77" s="1">
        <v>-1.7032127380371094</v>
      </c>
      <c r="AC77" s="1">
        <v>0.19497765600681305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0.83331115722656246</v>
      </c>
      <c r="AL77">
        <f t="shared" si="96"/>
        <v>4.9671397199730211E-3</v>
      </c>
      <c r="AM77">
        <f t="shared" si="97"/>
        <v>292.6066898345947</v>
      </c>
      <c r="AN77">
        <f t="shared" si="98"/>
        <v>292.65473213195799</v>
      </c>
      <c r="AO77">
        <f t="shared" si="99"/>
        <v>240.07126416523897</v>
      </c>
      <c r="AP77">
        <f t="shared" si="100"/>
        <v>0.25708088280747293</v>
      </c>
      <c r="AQ77">
        <f t="shared" si="101"/>
        <v>2.2688160024350332</v>
      </c>
      <c r="AR77">
        <f t="shared" si="102"/>
        <v>32.300775348205306</v>
      </c>
      <c r="AS77">
        <f t="shared" si="103"/>
        <v>20.561926661987044</v>
      </c>
      <c r="AT77">
        <f t="shared" si="104"/>
        <v>19.480710983276367</v>
      </c>
      <c r="AU77">
        <f t="shared" si="105"/>
        <v>2.2722072308134322</v>
      </c>
      <c r="AV77">
        <f t="shared" si="106"/>
        <v>0.23625044077491855</v>
      </c>
      <c r="AW77">
        <f t="shared" si="107"/>
        <v>0.82454019949509527</v>
      </c>
      <c r="AX77">
        <f t="shared" si="108"/>
        <v>1.4476670313183368</v>
      </c>
      <c r="AY77">
        <f t="shared" si="109"/>
        <v>0.14944358665170396</v>
      </c>
      <c r="AZ77">
        <f t="shared" si="110"/>
        <v>19.312442561249281</v>
      </c>
      <c r="BA77">
        <f t="shared" si="111"/>
        <v>0.72350268117563088</v>
      </c>
      <c r="BB77">
        <f t="shared" si="112"/>
        <v>40.323729821298258</v>
      </c>
      <c r="BC77">
        <f t="shared" si="113"/>
        <v>373.3325923505252</v>
      </c>
      <c r="BD77">
        <f t="shared" si="114"/>
        <v>1.5203730189251426E-2</v>
      </c>
    </row>
    <row r="78" spans="1:114" x14ac:dyDescent="0.25">
      <c r="A78" s="1">
        <v>60</v>
      </c>
      <c r="B78" s="1" t="s">
        <v>108</v>
      </c>
      <c r="C78" s="1">
        <v>835.99999818950891</v>
      </c>
      <c r="D78" s="1">
        <v>0</v>
      </c>
      <c r="E78">
        <f t="shared" si="87"/>
        <v>14.047021973206544</v>
      </c>
      <c r="F78">
        <f t="shared" si="88"/>
        <v>0.25751066370601539</v>
      </c>
      <c r="G78">
        <f t="shared" si="89"/>
        <v>275.11998706442404</v>
      </c>
      <c r="H78">
        <f t="shared" si="90"/>
        <v>4.9652359541698798</v>
      </c>
      <c r="I78">
        <f t="shared" si="91"/>
        <v>1.4446264559877731</v>
      </c>
      <c r="J78">
        <f t="shared" si="92"/>
        <v>19.458488464355469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19.506141662597656</v>
      </c>
      <c r="P78" s="1">
        <v>19.458488464355469</v>
      </c>
      <c r="Q78" s="1">
        <v>19.966119766235352</v>
      </c>
      <c r="R78" s="1">
        <v>399.1865234375</v>
      </c>
      <c r="S78" s="1">
        <v>380.066162109375</v>
      </c>
      <c r="T78" s="1">
        <v>5.8492941856384277</v>
      </c>
      <c r="U78" s="1">
        <v>11.737455368041992</v>
      </c>
      <c r="V78" s="1">
        <v>18.053264617919922</v>
      </c>
      <c r="W78" s="1">
        <v>36.226490020751953</v>
      </c>
      <c r="X78" s="1">
        <v>500.015869140625</v>
      </c>
      <c r="Y78" s="1">
        <v>1500.4390869140625</v>
      </c>
      <c r="Z78" s="1">
        <v>36.938785552978516</v>
      </c>
      <c r="AA78" s="1">
        <v>70.240379333496094</v>
      </c>
      <c r="AB78" s="1">
        <v>-1.7032127380371094</v>
      </c>
      <c r="AC78" s="1">
        <v>0.19497765600681305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0.83335978190104154</v>
      </c>
      <c r="AL78">
        <f t="shared" si="96"/>
        <v>4.9652359541698795E-3</v>
      </c>
      <c r="AM78">
        <f t="shared" si="97"/>
        <v>292.60848846435545</v>
      </c>
      <c r="AN78">
        <f t="shared" si="98"/>
        <v>292.65614166259763</v>
      </c>
      <c r="AO78">
        <f t="shared" si="99"/>
        <v>240.07024854026167</v>
      </c>
      <c r="AP78">
        <f t="shared" si="100"/>
        <v>0.2580201580537933</v>
      </c>
      <c r="AQ78">
        <f t="shared" si="101"/>
        <v>2.2690697734490226</v>
      </c>
      <c r="AR78">
        <f t="shared" si="102"/>
        <v>32.304349648734785</v>
      </c>
      <c r="AS78">
        <f t="shared" si="103"/>
        <v>20.566894280692793</v>
      </c>
      <c r="AT78">
        <f t="shared" si="104"/>
        <v>19.482315063476563</v>
      </c>
      <c r="AU78">
        <f t="shared" si="105"/>
        <v>2.2724338478518757</v>
      </c>
      <c r="AV78">
        <f t="shared" si="106"/>
        <v>0.23610258851043162</v>
      </c>
      <c r="AW78">
        <f t="shared" si="107"/>
        <v>0.82444331746124955</v>
      </c>
      <c r="AX78">
        <f t="shared" si="108"/>
        <v>1.4479905303906262</v>
      </c>
      <c r="AY78">
        <f t="shared" si="109"/>
        <v>0.14934892937993294</v>
      </c>
      <c r="AZ78">
        <f t="shared" si="110"/>
        <v>19.324532253631681</v>
      </c>
      <c r="BA78">
        <f t="shared" si="111"/>
        <v>0.72387393167942782</v>
      </c>
      <c r="BB78">
        <f t="shared" si="112"/>
        <v>40.312461221670915</v>
      </c>
      <c r="BC78">
        <f t="shared" si="113"/>
        <v>373.38888061608259</v>
      </c>
      <c r="BD78">
        <f t="shared" si="114"/>
        <v>1.516569073081438E-2</v>
      </c>
      <c r="BE78">
        <f>AVERAGE(E64:E78)</f>
        <v>14.101724205540112</v>
      </c>
      <c r="BF78">
        <f>AVERAGE(O64:O78)</f>
        <v>19.49770304361979</v>
      </c>
      <c r="BG78">
        <f>AVERAGE(P64:P78)</f>
        <v>19.461781311035157</v>
      </c>
      <c r="BH78" t="e">
        <f>AVERAGE(B64:B78)</f>
        <v>#DIV/0!</v>
      </c>
      <c r="BI78">
        <f t="shared" ref="BI78:DJ78" si="115">AVERAGE(C64:C78)</f>
        <v>832.53333160032832</v>
      </c>
      <c r="BJ78">
        <f t="shared" si="115"/>
        <v>0</v>
      </c>
      <c r="BK78">
        <f t="shared" si="115"/>
        <v>14.101724205540112</v>
      </c>
      <c r="BL78">
        <f t="shared" si="115"/>
        <v>0.25730269994483856</v>
      </c>
      <c r="BM78">
        <f t="shared" si="115"/>
        <v>274.5756708677514</v>
      </c>
      <c r="BN78">
        <f t="shared" si="115"/>
        <v>4.9639997333704384</v>
      </c>
      <c r="BO78">
        <f t="shared" si="115"/>
        <v>1.4453098799699227</v>
      </c>
      <c r="BP78">
        <f t="shared" si="115"/>
        <v>19.461781311035157</v>
      </c>
      <c r="BQ78">
        <f t="shared" si="115"/>
        <v>6</v>
      </c>
      <c r="BR78">
        <f t="shared" si="115"/>
        <v>1.4200000166893005</v>
      </c>
      <c r="BS78">
        <f t="shared" si="115"/>
        <v>1</v>
      </c>
      <c r="BT78">
        <f t="shared" si="115"/>
        <v>2.8400000333786011</v>
      </c>
      <c r="BU78">
        <f t="shared" si="115"/>
        <v>19.49770304361979</v>
      </c>
      <c r="BV78">
        <f t="shared" si="115"/>
        <v>19.461781311035157</v>
      </c>
      <c r="BW78">
        <f t="shared" si="115"/>
        <v>19.964652760823569</v>
      </c>
      <c r="BX78">
        <f t="shared" si="115"/>
        <v>399.14223022460936</v>
      </c>
      <c r="BY78">
        <f t="shared" si="115"/>
        <v>379.95343424479165</v>
      </c>
      <c r="BZ78">
        <f t="shared" si="115"/>
        <v>5.846595414479574</v>
      </c>
      <c r="CA78">
        <f t="shared" si="115"/>
        <v>11.734543228149414</v>
      </c>
      <c r="CB78">
        <f t="shared" si="115"/>
        <v>18.054096221923828</v>
      </c>
      <c r="CC78">
        <f t="shared" si="115"/>
        <v>36.23588333129883</v>
      </c>
      <c r="CD78">
        <f t="shared" si="115"/>
        <v>499.91097412109377</v>
      </c>
      <c r="CE78">
        <f t="shared" si="115"/>
        <v>1500.3358398437499</v>
      </c>
      <c r="CF78">
        <f t="shared" si="115"/>
        <v>36.629421234130859</v>
      </c>
      <c r="CG78">
        <f t="shared" si="115"/>
        <v>70.239170837402341</v>
      </c>
      <c r="CH78">
        <f t="shared" si="115"/>
        <v>-1.7032127380371094</v>
      </c>
      <c r="CI78">
        <f t="shared" si="115"/>
        <v>0.19497765600681305</v>
      </c>
      <c r="CJ78">
        <f t="shared" si="115"/>
        <v>1</v>
      </c>
      <c r="CK78">
        <f t="shared" si="115"/>
        <v>-0.21956524252891541</v>
      </c>
      <c r="CL78">
        <f t="shared" si="115"/>
        <v>2.737391471862793</v>
      </c>
      <c r="CM78">
        <f t="shared" si="115"/>
        <v>1</v>
      </c>
      <c r="CN78">
        <f t="shared" si="115"/>
        <v>0</v>
      </c>
      <c r="CO78">
        <f t="shared" si="115"/>
        <v>0.15999999642372131</v>
      </c>
      <c r="CP78">
        <f t="shared" si="115"/>
        <v>111115</v>
      </c>
      <c r="CQ78">
        <f t="shared" si="115"/>
        <v>0.83318495686848948</v>
      </c>
      <c r="CR78">
        <f t="shared" si="115"/>
        <v>4.9639997333704384E-3</v>
      </c>
      <c r="CS78">
        <f t="shared" si="115"/>
        <v>292.61178131103514</v>
      </c>
      <c r="CT78">
        <f t="shared" si="115"/>
        <v>292.6477030436198</v>
      </c>
      <c r="CU78">
        <f t="shared" si="115"/>
        <v>240.0537290093809</v>
      </c>
      <c r="CV78">
        <f t="shared" si="115"/>
        <v>0.25696043598458745</v>
      </c>
      <c r="CW78">
        <f t="shared" si="115"/>
        <v>2.2695344680715483</v>
      </c>
      <c r="CX78">
        <f t="shared" si="115"/>
        <v>32.311521406701644</v>
      </c>
      <c r="CY78">
        <f t="shared" si="115"/>
        <v>20.576978178552231</v>
      </c>
      <c r="CZ78">
        <f t="shared" si="115"/>
        <v>19.479742177327473</v>
      </c>
      <c r="DA78">
        <f t="shared" si="115"/>
        <v>2.2720703778678035</v>
      </c>
      <c r="DB78">
        <f t="shared" si="115"/>
        <v>0.23592772751933092</v>
      </c>
      <c r="DC78">
        <f t="shared" si="115"/>
        <v>0.8242245881016258</v>
      </c>
      <c r="DD78">
        <f t="shared" si="115"/>
        <v>1.4478457897661772</v>
      </c>
      <c r="DE78">
        <f t="shared" si="115"/>
        <v>0.14923698479748626</v>
      </c>
      <c r="DF78">
        <f t="shared" si="115"/>
        <v>19.285967525170417</v>
      </c>
      <c r="DG78">
        <f t="shared" si="115"/>
        <v>0.72265605280638712</v>
      </c>
      <c r="DH78">
        <f t="shared" si="115"/>
        <v>40.29231332622286</v>
      </c>
      <c r="DI78">
        <f t="shared" si="115"/>
        <v>373.25014993009705</v>
      </c>
      <c r="DJ78">
        <f t="shared" si="115"/>
        <v>1.5222808545230717E-2</v>
      </c>
    </row>
    <row r="79" spans="1:114" x14ac:dyDescent="0.25">
      <c r="A79" s="1" t="s">
        <v>9</v>
      </c>
      <c r="B79" s="1" t="s">
        <v>109</v>
      </c>
    </row>
    <row r="80" spans="1:114" x14ac:dyDescent="0.25">
      <c r="A80" s="1" t="s">
        <v>9</v>
      </c>
      <c r="B80" s="1" t="s">
        <v>110</v>
      </c>
    </row>
    <row r="81" spans="1:56" x14ac:dyDescent="0.25">
      <c r="A81" s="1" t="s">
        <v>9</v>
      </c>
      <c r="B81" s="1" t="s">
        <v>111</v>
      </c>
    </row>
    <row r="82" spans="1:56" x14ac:dyDescent="0.25">
      <c r="A82" s="1" t="s">
        <v>9</v>
      </c>
      <c r="B82" s="1" t="s">
        <v>112</v>
      </c>
    </row>
    <row r="83" spans="1:56" x14ac:dyDescent="0.25">
      <c r="A83" s="1" t="s">
        <v>9</v>
      </c>
      <c r="B83" s="1" t="s">
        <v>113</v>
      </c>
    </row>
    <row r="84" spans="1:56" x14ac:dyDescent="0.25">
      <c r="A84" s="1" t="s">
        <v>9</v>
      </c>
      <c r="B84" s="1" t="s">
        <v>114</v>
      </c>
    </row>
    <row r="85" spans="1:56" x14ac:dyDescent="0.25">
      <c r="A85" s="1">
        <v>61</v>
      </c>
      <c r="B85" s="1" t="s">
        <v>115</v>
      </c>
      <c r="C85" s="1">
        <v>1031.9999999329448</v>
      </c>
      <c r="D85" s="1">
        <v>0</v>
      </c>
      <c r="E85">
        <f t="shared" ref="E85:E99" si="116">(R85-S85*(1000-T85)/(1000-U85))*AK85</f>
        <v>14.001153450617453</v>
      </c>
      <c r="F85">
        <f t="shared" ref="F85:F99" si="117">IF(AV85&lt;&gt;0,1/(1/AV85-1/N85),0)</f>
        <v>0.24809533341206255</v>
      </c>
      <c r="G85">
        <f t="shared" ref="G85:G99" si="118">((AY85-AL85/2)*S85-E85)/(AY85+AL85/2)</f>
        <v>273.16618326711267</v>
      </c>
      <c r="H85">
        <f t="shared" ref="H85:H99" si="119">AL85*1000</f>
        <v>5.0299935513636846</v>
      </c>
      <c r="I85">
        <f t="shared" ref="I85:I99" si="120">(AQ85-AW85)</f>
        <v>1.5088447691769318</v>
      </c>
      <c r="J85">
        <f t="shared" ref="J85:J99" si="121">(P85+AP85*D85)</f>
        <v>21.344038009643555</v>
      </c>
      <c r="K85" s="1">
        <v>6</v>
      </c>
      <c r="L85">
        <f t="shared" ref="L85:L99" si="122">(K85*AE85+AF85)</f>
        <v>1.4200000166893005</v>
      </c>
      <c r="M85" s="1">
        <v>1</v>
      </c>
      <c r="N85">
        <f t="shared" ref="N85:N99" si="123">L85*(M85+1)*(M85+1)/(M85*M85+1)</f>
        <v>2.8400000333786011</v>
      </c>
      <c r="O85" s="1">
        <v>23.672531127929688</v>
      </c>
      <c r="P85" s="1">
        <v>21.344038009643555</v>
      </c>
      <c r="Q85" s="1">
        <v>25.037765502929688</v>
      </c>
      <c r="R85" s="1">
        <v>400.73773193359375</v>
      </c>
      <c r="S85" s="1">
        <v>381.6304931640625</v>
      </c>
      <c r="T85" s="1">
        <v>8.8646793365478516</v>
      </c>
      <c r="U85" s="1">
        <v>14.811993598937988</v>
      </c>
      <c r="V85" s="1">
        <v>21.202577590942383</v>
      </c>
      <c r="W85" s="1">
        <v>35.427391052246094</v>
      </c>
      <c r="X85" s="1">
        <v>499.93887329101562</v>
      </c>
      <c r="Y85" s="1">
        <v>1501.4892578125</v>
      </c>
      <c r="Z85" s="1">
        <v>35.046932220458984</v>
      </c>
      <c r="AA85" s="1">
        <v>70.23687744140625</v>
      </c>
      <c r="AB85" s="1">
        <v>-2.1480064392089844</v>
      </c>
      <c r="AC85" s="1">
        <v>0.14595307409763336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ref="AK85:AK99" si="124">X85*0.000001/(K85*0.0001)</f>
        <v>0.83323145548502586</v>
      </c>
      <c r="AL85">
        <f t="shared" ref="AL85:AL99" si="125">(U85-T85)/(1000-U85)*AK85</f>
        <v>5.0299935513636847E-3</v>
      </c>
      <c r="AM85">
        <f t="shared" ref="AM85:AM99" si="126">(P85+273.15)</f>
        <v>294.49403800964353</v>
      </c>
      <c r="AN85">
        <f t="shared" ref="AN85:AN99" si="127">(O85+273.15)</f>
        <v>296.82253112792966</v>
      </c>
      <c r="AO85">
        <f t="shared" ref="AO85:AO99" si="128">(Y85*AG85+Z85*AH85)*AI85</f>
        <v>240.23827588025597</v>
      </c>
      <c r="AP85">
        <f t="shared" ref="AP85:AP99" si="129">((AO85+0.00000010773*(AN85^4-AM85^4))-AL85*44100)/(L85*51.4+0.00000043092*AM85^3)</f>
        <v>0.52799426416526019</v>
      </c>
      <c r="AQ85">
        <f t="shared" ref="AQ85:AQ99" si="130">0.61365*EXP(17.502*J85/(240.97+J85))</f>
        <v>2.5491929482484332</v>
      </c>
      <c r="AR85">
        <f t="shared" ref="AR85:AR99" si="131">AQ85*1000/AA85</f>
        <v>36.294223791128076</v>
      </c>
      <c r="AS85">
        <f t="shared" ref="AS85:AS99" si="132">(AR85-U85)</f>
        <v>21.482230192190087</v>
      </c>
      <c r="AT85">
        <f t="shared" ref="AT85:AT99" si="133">IF(D85,P85,(O85+P85)/2)</f>
        <v>22.508284568786621</v>
      </c>
      <c r="AU85">
        <f t="shared" ref="AU85:AU99" si="134">0.61365*EXP(17.502*AT85/(240.97+AT85))</f>
        <v>2.736886940976798</v>
      </c>
      <c r="AV85">
        <f t="shared" ref="AV85:AV99" si="135">IF(AS85&lt;&gt;0,(1000-(AR85+U85)/2)/AS85*AL85,0)</f>
        <v>0.22816353495701344</v>
      </c>
      <c r="AW85">
        <f t="shared" ref="AW85:AW99" si="136">U85*AA85/1000</f>
        <v>1.0403481790715015</v>
      </c>
      <c r="AX85">
        <f t="shared" ref="AX85:AX99" si="137">(AU85-AW85)</f>
        <v>1.6965387619052965</v>
      </c>
      <c r="AY85">
        <f t="shared" ref="AY85:AY99" si="138">1/(1.6/F85+1.37/N85)</f>
        <v>0.14426833117212395</v>
      </c>
      <c r="AZ85">
        <f t="shared" ref="AZ85:AZ99" si="139">G85*AA85*0.001</f>
        <v>19.186339735268909</v>
      </c>
      <c r="BA85">
        <f t="shared" ref="BA85:BA99" si="140">G85/S85</f>
        <v>0.71578709814909591</v>
      </c>
      <c r="BB85">
        <f t="shared" ref="BB85:BB99" si="141">(1-AL85*AA85/AQ85/F85)*100</f>
        <v>44.138663761834373</v>
      </c>
      <c r="BC85">
        <f t="shared" ref="BC85:BC99" si="142">(S85-E85/(N85/1.35))</f>
        <v>374.97501536963188</v>
      </c>
      <c r="BD85">
        <f t="shared" ref="BD85:BD99" si="143">E85*BB85/100/BC85</f>
        <v>1.6480890168788034E-2</v>
      </c>
    </row>
    <row r="86" spans="1:56" x14ac:dyDescent="0.25">
      <c r="A86" s="1">
        <v>62</v>
      </c>
      <c r="B86" s="1" t="s">
        <v>116</v>
      </c>
      <c r="C86" s="1">
        <v>1031.9999999329448</v>
      </c>
      <c r="D86" s="1">
        <v>0</v>
      </c>
      <c r="E86">
        <f t="shared" si="116"/>
        <v>14.001153450617453</v>
      </c>
      <c r="F86">
        <f t="shared" si="117"/>
        <v>0.24809533341206255</v>
      </c>
      <c r="G86">
        <f t="shared" si="118"/>
        <v>273.16618326711267</v>
      </c>
      <c r="H86">
        <f t="shared" si="119"/>
        <v>5.0299935513636846</v>
      </c>
      <c r="I86">
        <f t="shared" si="120"/>
        <v>1.5088447691769318</v>
      </c>
      <c r="J86">
        <f t="shared" si="121"/>
        <v>21.344038009643555</v>
      </c>
      <c r="K86" s="1">
        <v>6</v>
      </c>
      <c r="L86">
        <f t="shared" si="122"/>
        <v>1.4200000166893005</v>
      </c>
      <c r="M86" s="1">
        <v>1</v>
      </c>
      <c r="N86">
        <f t="shared" si="123"/>
        <v>2.8400000333786011</v>
      </c>
      <c r="O86" s="1">
        <v>23.672531127929688</v>
      </c>
      <c r="P86" s="1">
        <v>21.344038009643555</v>
      </c>
      <c r="Q86" s="1">
        <v>25.037765502929688</v>
      </c>
      <c r="R86" s="1">
        <v>400.73773193359375</v>
      </c>
      <c r="S86" s="1">
        <v>381.6304931640625</v>
      </c>
      <c r="T86" s="1">
        <v>8.8646793365478516</v>
      </c>
      <c r="U86" s="1">
        <v>14.811993598937988</v>
      </c>
      <c r="V86" s="1">
        <v>21.202577590942383</v>
      </c>
      <c r="W86" s="1">
        <v>35.427391052246094</v>
      </c>
      <c r="X86" s="1">
        <v>499.93887329101562</v>
      </c>
      <c r="Y86" s="1">
        <v>1501.4892578125</v>
      </c>
      <c r="Z86" s="1">
        <v>35.046932220458984</v>
      </c>
      <c r="AA86" s="1">
        <v>70.23687744140625</v>
      </c>
      <c r="AB86" s="1">
        <v>-2.1480064392089844</v>
      </c>
      <c r="AC86" s="1">
        <v>0.14595307409763336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0.83323145548502586</v>
      </c>
      <c r="AL86">
        <f t="shared" si="125"/>
        <v>5.0299935513636847E-3</v>
      </c>
      <c r="AM86">
        <f t="shared" si="126"/>
        <v>294.49403800964353</v>
      </c>
      <c r="AN86">
        <f t="shared" si="127"/>
        <v>296.82253112792966</v>
      </c>
      <c r="AO86">
        <f t="shared" si="128"/>
        <v>240.23827588025597</v>
      </c>
      <c r="AP86">
        <f t="shared" si="129"/>
        <v>0.52799426416526019</v>
      </c>
      <c r="AQ86">
        <f t="shared" si="130"/>
        <v>2.5491929482484332</v>
      </c>
      <c r="AR86">
        <f t="shared" si="131"/>
        <v>36.294223791128076</v>
      </c>
      <c r="AS86">
        <f t="shared" si="132"/>
        <v>21.482230192190087</v>
      </c>
      <c r="AT86">
        <f t="shared" si="133"/>
        <v>22.508284568786621</v>
      </c>
      <c r="AU86">
        <f t="shared" si="134"/>
        <v>2.736886940976798</v>
      </c>
      <c r="AV86">
        <f t="shared" si="135"/>
        <v>0.22816353495701344</v>
      </c>
      <c r="AW86">
        <f t="shared" si="136"/>
        <v>1.0403481790715015</v>
      </c>
      <c r="AX86">
        <f t="shared" si="137"/>
        <v>1.6965387619052965</v>
      </c>
      <c r="AY86">
        <f t="shared" si="138"/>
        <v>0.14426833117212395</v>
      </c>
      <c r="AZ86">
        <f t="shared" si="139"/>
        <v>19.186339735268909</v>
      </c>
      <c r="BA86">
        <f t="shared" si="140"/>
        <v>0.71578709814909591</v>
      </c>
      <c r="BB86">
        <f t="shared" si="141"/>
        <v>44.138663761834373</v>
      </c>
      <c r="BC86">
        <f t="shared" si="142"/>
        <v>374.97501536963188</v>
      </c>
      <c r="BD86">
        <f t="shared" si="143"/>
        <v>1.6480890168788034E-2</v>
      </c>
    </row>
    <row r="87" spans="1:56" x14ac:dyDescent="0.25">
      <c r="A87" s="1">
        <v>63</v>
      </c>
      <c r="B87" s="1" t="s">
        <v>116</v>
      </c>
      <c r="C87" s="1">
        <v>1032.4999999217689</v>
      </c>
      <c r="D87" s="1">
        <v>0</v>
      </c>
      <c r="E87">
        <f t="shared" si="116"/>
        <v>14.032830866467936</v>
      </c>
      <c r="F87">
        <f t="shared" si="117"/>
        <v>0.24821695775797276</v>
      </c>
      <c r="G87">
        <f t="shared" si="118"/>
        <v>272.90695566384363</v>
      </c>
      <c r="H87">
        <f t="shared" si="119"/>
        <v>5.0335179580709415</v>
      </c>
      <c r="I87">
        <f t="shared" si="120"/>
        <v>1.5092162874152442</v>
      </c>
      <c r="J87">
        <f t="shared" si="121"/>
        <v>21.347837448120117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23.674095153808594</v>
      </c>
      <c r="P87" s="1">
        <v>21.347837448120117</v>
      </c>
      <c r="Q87" s="1">
        <v>25.037477493286133</v>
      </c>
      <c r="R87" s="1">
        <v>400.69012451171875</v>
      </c>
      <c r="S87" s="1">
        <v>381.54324340820312</v>
      </c>
      <c r="T87" s="1">
        <v>8.8634920120239258</v>
      </c>
      <c r="U87" s="1">
        <v>14.815121650695801</v>
      </c>
      <c r="V87" s="1">
        <v>21.197795867919922</v>
      </c>
      <c r="W87" s="1">
        <v>35.431621551513672</v>
      </c>
      <c r="X87" s="1">
        <v>499.92483520507812</v>
      </c>
      <c r="Y87" s="1">
        <v>1501.4791259765625</v>
      </c>
      <c r="Z87" s="1">
        <v>34.992717742919922</v>
      </c>
      <c r="AA87" s="1">
        <v>70.237045288085938</v>
      </c>
      <c r="AB87" s="1">
        <v>-2.1480064392089844</v>
      </c>
      <c r="AC87" s="1">
        <v>0.14595307409763336</v>
      </c>
      <c r="AD87" s="1">
        <v>0.66666668653488159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0.83320805867513004</v>
      </c>
      <c r="AL87">
        <f t="shared" si="125"/>
        <v>5.0335179580709415E-3</v>
      </c>
      <c r="AM87">
        <f t="shared" si="126"/>
        <v>294.49783744812009</v>
      </c>
      <c r="AN87">
        <f t="shared" si="127"/>
        <v>296.82409515380857</v>
      </c>
      <c r="AO87">
        <f t="shared" si="128"/>
        <v>240.2366547865422</v>
      </c>
      <c r="AP87">
        <f t="shared" si="129"/>
        <v>0.52583383016107754</v>
      </c>
      <c r="AQ87">
        <f t="shared" si="130"/>
        <v>2.5497866577436676</v>
      </c>
      <c r="AR87">
        <f t="shared" si="131"/>
        <v>36.302589997705653</v>
      </c>
      <c r="AS87">
        <f t="shared" si="132"/>
        <v>21.487468347009852</v>
      </c>
      <c r="AT87">
        <f t="shared" si="133"/>
        <v>22.510966300964355</v>
      </c>
      <c r="AU87">
        <f t="shared" si="134"/>
        <v>2.7373328684408489</v>
      </c>
      <c r="AV87">
        <f t="shared" si="135"/>
        <v>0.22826639784088998</v>
      </c>
      <c r="AW87">
        <f t="shared" si="136"/>
        <v>1.0405703703284235</v>
      </c>
      <c r="AX87">
        <f t="shared" si="137"/>
        <v>1.6967624981124254</v>
      </c>
      <c r="AY87">
        <f t="shared" si="138"/>
        <v>0.14433413187140295</v>
      </c>
      <c r="AZ87">
        <f t="shared" si="139"/>
        <v>19.168178204395048</v>
      </c>
      <c r="BA87">
        <f t="shared" si="140"/>
        <v>0.71527136275839542</v>
      </c>
      <c r="BB87">
        <f t="shared" si="141"/>
        <v>44.139790109770516</v>
      </c>
      <c r="BC87">
        <f t="shared" si="142"/>
        <v>374.8727076874008</v>
      </c>
      <c r="BD87">
        <f t="shared" si="143"/>
        <v>1.6523107614660356E-2</v>
      </c>
    </row>
    <row r="88" spans="1:56" x14ac:dyDescent="0.25">
      <c r="A88" s="1">
        <v>64</v>
      </c>
      <c r="B88" s="1" t="s">
        <v>117</v>
      </c>
      <c r="C88" s="1">
        <v>1032.999999910593</v>
      </c>
      <c r="D88" s="1">
        <v>0</v>
      </c>
      <c r="E88">
        <f t="shared" si="116"/>
        <v>14.027811314513382</v>
      </c>
      <c r="F88">
        <f t="shared" si="117"/>
        <v>0.24844689306398757</v>
      </c>
      <c r="G88">
        <f t="shared" si="118"/>
        <v>272.94385322850263</v>
      </c>
      <c r="H88">
        <f t="shared" si="119"/>
        <v>5.0383152809153016</v>
      </c>
      <c r="I88">
        <f t="shared" si="120"/>
        <v>1.5093683512103477</v>
      </c>
      <c r="J88">
        <f t="shared" si="121"/>
        <v>21.350746154785156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23.675935745239258</v>
      </c>
      <c r="P88" s="1">
        <v>21.350746154785156</v>
      </c>
      <c r="Q88" s="1">
        <v>25.037559509277344</v>
      </c>
      <c r="R88" s="1">
        <v>400.60403442382812</v>
      </c>
      <c r="S88" s="1">
        <v>381.46194458007812</v>
      </c>
      <c r="T88" s="1">
        <v>8.8622255325317383</v>
      </c>
      <c r="U88" s="1">
        <v>14.819355010986328</v>
      </c>
      <c r="V88" s="1">
        <v>21.192522048950195</v>
      </c>
      <c r="W88" s="1">
        <v>35.437995910644531</v>
      </c>
      <c r="X88" s="1">
        <v>499.93716430664062</v>
      </c>
      <c r="Y88" s="1">
        <v>1501.3599853515625</v>
      </c>
      <c r="Z88" s="1">
        <v>34.934257507324219</v>
      </c>
      <c r="AA88" s="1">
        <v>70.237396240234375</v>
      </c>
      <c r="AB88" s="1">
        <v>-2.1480064392089844</v>
      </c>
      <c r="AC88" s="1">
        <v>0.14595307409763336</v>
      </c>
      <c r="AD88" s="1">
        <v>0.66666668653488159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0.83322860717773417</v>
      </c>
      <c r="AL88">
        <f t="shared" si="125"/>
        <v>5.0383152809153012E-3</v>
      </c>
      <c r="AM88">
        <f t="shared" si="126"/>
        <v>294.50074615478513</v>
      </c>
      <c r="AN88">
        <f t="shared" si="127"/>
        <v>296.82593574523924</v>
      </c>
      <c r="AO88">
        <f t="shared" si="128"/>
        <v>240.21759228696828</v>
      </c>
      <c r="AP88">
        <f t="shared" si="129"/>
        <v>0.52295188076718035</v>
      </c>
      <c r="AQ88">
        <f t="shared" si="130"/>
        <v>2.5502412611416974</v>
      </c>
      <c r="AR88">
        <f t="shared" si="131"/>
        <v>36.308880990107554</v>
      </c>
      <c r="AS88">
        <f t="shared" si="132"/>
        <v>21.489525979121225</v>
      </c>
      <c r="AT88">
        <f t="shared" si="133"/>
        <v>22.513340950012207</v>
      </c>
      <c r="AU88">
        <f t="shared" si="134"/>
        <v>2.737727786160121</v>
      </c>
      <c r="AV88">
        <f t="shared" si="135"/>
        <v>0.22846084177566348</v>
      </c>
      <c r="AW88">
        <f t="shared" si="136"/>
        <v>1.0408729099313496</v>
      </c>
      <c r="AX88">
        <f t="shared" si="137"/>
        <v>1.6968548762287714</v>
      </c>
      <c r="AY88">
        <f t="shared" si="138"/>
        <v>0.14445851825051523</v>
      </c>
      <c r="AZ88">
        <f t="shared" si="139"/>
        <v>19.170865570546713</v>
      </c>
      <c r="BA88">
        <f t="shared" si="140"/>
        <v>0.71552053122616299</v>
      </c>
      <c r="BB88">
        <f t="shared" si="141"/>
        <v>44.147977267251513</v>
      </c>
      <c r="BC88">
        <f t="shared" si="142"/>
        <v>374.79379491387408</v>
      </c>
      <c r="BD88">
        <f t="shared" si="143"/>
        <v>1.6523739278147404E-2</v>
      </c>
    </row>
    <row r="89" spans="1:56" x14ac:dyDescent="0.25">
      <c r="A89" s="1">
        <v>65</v>
      </c>
      <c r="B89" s="1" t="s">
        <v>117</v>
      </c>
      <c r="C89" s="1">
        <v>1033.4999998994172</v>
      </c>
      <c r="D89" s="1">
        <v>0</v>
      </c>
      <c r="E89">
        <f t="shared" si="116"/>
        <v>13.941196866545038</v>
      </c>
      <c r="F89">
        <f t="shared" si="117"/>
        <v>0.24855136794165245</v>
      </c>
      <c r="G89">
        <f t="shared" si="118"/>
        <v>273.55810104661083</v>
      </c>
      <c r="H89">
        <f t="shared" si="119"/>
        <v>5.0407118277300391</v>
      </c>
      <c r="I89">
        <f t="shared" si="120"/>
        <v>1.5095046687688016</v>
      </c>
      <c r="J89">
        <f t="shared" si="121"/>
        <v>21.352785110473633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23.677509307861328</v>
      </c>
      <c r="P89" s="1">
        <v>21.352785110473633</v>
      </c>
      <c r="Q89" s="1">
        <v>25.037269592285156</v>
      </c>
      <c r="R89" s="1">
        <v>400.48922729492187</v>
      </c>
      <c r="S89" s="1">
        <v>381.45034790039062</v>
      </c>
      <c r="T89" s="1">
        <v>8.8620214462280273</v>
      </c>
      <c r="U89" s="1">
        <v>14.821879386901855</v>
      </c>
      <c r="V89" s="1">
        <v>21.190130233764648</v>
      </c>
      <c r="W89" s="1">
        <v>35.440845489501953</v>
      </c>
      <c r="X89" s="1">
        <v>499.9447021484375</v>
      </c>
      <c r="Y89" s="1">
        <v>1501.295654296875</v>
      </c>
      <c r="Z89" s="1">
        <v>35.006984710693359</v>
      </c>
      <c r="AA89" s="1">
        <v>70.237739562988281</v>
      </c>
      <c r="AB89" s="1">
        <v>-2.1480064392089844</v>
      </c>
      <c r="AC89" s="1">
        <v>0.14595307409763336</v>
      </c>
      <c r="AD89" s="1">
        <v>0.66666668653488159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0.83324117024739575</v>
      </c>
      <c r="AL89">
        <f t="shared" si="125"/>
        <v>5.0407118277300388E-3</v>
      </c>
      <c r="AM89">
        <f t="shared" si="126"/>
        <v>294.50278511047361</v>
      </c>
      <c r="AN89">
        <f t="shared" si="127"/>
        <v>296.82750930786131</v>
      </c>
      <c r="AO89">
        <f t="shared" si="128"/>
        <v>240.20729931844835</v>
      </c>
      <c r="AP89">
        <f t="shared" si="129"/>
        <v>0.52151358776321033</v>
      </c>
      <c r="AQ89">
        <f t="shared" si="130"/>
        <v>2.5505599729800386</v>
      </c>
      <c r="AR89">
        <f t="shared" si="131"/>
        <v>36.313241127196726</v>
      </c>
      <c r="AS89">
        <f t="shared" si="132"/>
        <v>21.49136174029487</v>
      </c>
      <c r="AT89">
        <f t="shared" si="133"/>
        <v>22.51514720916748</v>
      </c>
      <c r="AU89">
        <f t="shared" si="134"/>
        <v>2.7380282107724629</v>
      </c>
      <c r="AV89">
        <f t="shared" si="135"/>
        <v>0.22854918100079116</v>
      </c>
      <c r="AW89">
        <f t="shared" si="136"/>
        <v>1.0410553042112369</v>
      </c>
      <c r="AX89">
        <f t="shared" si="137"/>
        <v>1.696972906561226</v>
      </c>
      <c r="AY89">
        <f t="shared" si="138"/>
        <v>0.14451502994104082</v>
      </c>
      <c r="AZ89">
        <f t="shared" si="139"/>
        <v>19.214102656657484</v>
      </c>
      <c r="BA89">
        <f t="shared" si="140"/>
        <v>0.71715257975867919</v>
      </c>
      <c r="BB89">
        <f t="shared" si="141"/>
        <v>44.1516047200355</v>
      </c>
      <c r="BC89">
        <f t="shared" si="142"/>
        <v>374.82337059453266</v>
      </c>
      <c r="BD89">
        <f t="shared" si="143"/>
        <v>1.6421767201964123E-2</v>
      </c>
    </row>
    <row r="90" spans="1:56" x14ac:dyDescent="0.25">
      <c r="A90" s="1">
        <v>66</v>
      </c>
      <c r="B90" s="1" t="s">
        <v>118</v>
      </c>
      <c r="C90" s="1">
        <v>1033.9999998882413</v>
      </c>
      <c r="D90" s="1">
        <v>0</v>
      </c>
      <c r="E90">
        <f t="shared" si="116"/>
        <v>13.886469020755296</v>
      </c>
      <c r="F90">
        <f t="shared" si="117"/>
        <v>0.24854698271456854</v>
      </c>
      <c r="G90">
        <f t="shared" si="118"/>
        <v>273.88664217995137</v>
      </c>
      <c r="H90">
        <f t="shared" si="119"/>
        <v>5.0417677399457679</v>
      </c>
      <c r="I90">
        <f t="shared" si="120"/>
        <v>1.5098481801482426</v>
      </c>
      <c r="J90">
        <f t="shared" si="121"/>
        <v>21.355167388916016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23.678993225097656</v>
      </c>
      <c r="P90" s="1">
        <v>21.355167388916016</v>
      </c>
      <c r="Q90" s="1">
        <v>25.036857604980469</v>
      </c>
      <c r="R90" s="1">
        <v>400.3839111328125</v>
      </c>
      <c r="S90" s="1">
        <v>381.40936279296875</v>
      </c>
      <c r="T90" s="1">
        <v>8.8607673645019531</v>
      </c>
      <c r="U90" s="1">
        <v>14.822221755981445</v>
      </c>
      <c r="V90" s="1">
        <v>21.185337066650391</v>
      </c>
      <c r="W90" s="1">
        <v>35.438663482666016</v>
      </c>
      <c r="X90" s="1">
        <v>499.91534423828125</v>
      </c>
      <c r="Y90" s="1">
        <v>1501.2467041015625</v>
      </c>
      <c r="Z90" s="1">
        <v>35.020309448242187</v>
      </c>
      <c r="AA90" s="1">
        <v>70.238067626953125</v>
      </c>
      <c r="AB90" s="1">
        <v>-2.1480064392089844</v>
      </c>
      <c r="AC90" s="1">
        <v>0.14595307409763336</v>
      </c>
      <c r="AD90" s="1">
        <v>0.66666668653488159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0.83319224039713524</v>
      </c>
      <c r="AL90">
        <f t="shared" si="125"/>
        <v>5.0417677399457678E-3</v>
      </c>
      <c r="AM90">
        <f t="shared" si="126"/>
        <v>294.50516738891599</v>
      </c>
      <c r="AN90">
        <f t="shared" si="127"/>
        <v>296.82899322509763</v>
      </c>
      <c r="AO90">
        <f t="shared" si="128"/>
        <v>240.19946728737341</v>
      </c>
      <c r="AP90">
        <f t="shared" si="129"/>
        <v>0.52075121566148941</v>
      </c>
      <c r="AQ90">
        <f t="shared" si="130"/>
        <v>2.5509323942265634</v>
      </c>
      <c r="AR90">
        <f t="shared" si="131"/>
        <v>36.31837378805777</v>
      </c>
      <c r="AS90">
        <f t="shared" si="132"/>
        <v>21.496152032076324</v>
      </c>
      <c r="AT90">
        <f t="shared" si="133"/>
        <v>22.517080307006836</v>
      </c>
      <c r="AU90">
        <f t="shared" si="134"/>
        <v>2.7383497636849374</v>
      </c>
      <c r="AV90">
        <f t="shared" si="135"/>
        <v>0.22854547317152829</v>
      </c>
      <c r="AW90">
        <f t="shared" si="136"/>
        <v>1.0410842140783207</v>
      </c>
      <c r="AX90">
        <f t="shared" si="137"/>
        <v>1.6972655496066167</v>
      </c>
      <c r="AY90">
        <f t="shared" si="138"/>
        <v>0.14451265798670659</v>
      </c>
      <c r="AZ90">
        <f t="shared" si="139"/>
        <v>19.237268495554538</v>
      </c>
      <c r="BA90">
        <f t="shared" si="140"/>
        <v>0.71809103000079899</v>
      </c>
      <c r="BB90">
        <f t="shared" si="141"/>
        <v>44.146814727444941</v>
      </c>
      <c r="BC90">
        <f t="shared" si="142"/>
        <v>374.80840048392344</v>
      </c>
      <c r="BD90">
        <f t="shared" si="143"/>
        <v>1.6356180231984502E-2</v>
      </c>
    </row>
    <row r="91" spans="1:56" x14ac:dyDescent="0.25">
      <c r="A91" s="1">
        <v>67</v>
      </c>
      <c r="B91" s="1" t="s">
        <v>118</v>
      </c>
      <c r="C91" s="1">
        <v>1034.4999998770654</v>
      </c>
      <c r="D91" s="1">
        <v>0</v>
      </c>
      <c r="E91">
        <f t="shared" si="116"/>
        <v>13.86235927252425</v>
      </c>
      <c r="F91">
        <f t="shared" si="117"/>
        <v>0.24844746442690371</v>
      </c>
      <c r="G91">
        <f t="shared" si="118"/>
        <v>273.9700999698735</v>
      </c>
      <c r="H91">
        <f t="shared" si="119"/>
        <v>5.04126401450152</v>
      </c>
      <c r="I91">
        <f t="shared" si="120"/>
        <v>1.5102590254060919</v>
      </c>
      <c r="J91">
        <f t="shared" si="121"/>
        <v>21.35797119140625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23.680967330932617</v>
      </c>
      <c r="P91" s="1">
        <v>21.35797119140625</v>
      </c>
      <c r="Q91" s="1">
        <v>25.036659240722656</v>
      </c>
      <c r="R91" s="1">
        <v>400.31109619140625</v>
      </c>
      <c r="S91" s="1">
        <v>381.36553955078125</v>
      </c>
      <c r="T91" s="1">
        <v>8.8615150451660156</v>
      </c>
      <c r="U91" s="1">
        <v>14.822510719299316</v>
      </c>
      <c r="V91" s="1">
        <v>21.18475341796875</v>
      </c>
      <c r="W91" s="1">
        <v>35.435386657714844</v>
      </c>
      <c r="X91" s="1">
        <v>499.90371704101562</v>
      </c>
      <c r="Y91" s="1">
        <v>1501.1956787109375</v>
      </c>
      <c r="Z91" s="1">
        <v>35.016754150390625</v>
      </c>
      <c r="AA91" s="1">
        <v>70.238555908203125</v>
      </c>
      <c r="AB91" s="1">
        <v>-2.1480064392089844</v>
      </c>
      <c r="AC91" s="1">
        <v>0.14595307409763336</v>
      </c>
      <c r="AD91" s="1">
        <v>0.66666668653488159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0.83317286173502603</v>
      </c>
      <c r="AL91">
        <f t="shared" si="125"/>
        <v>5.0412640145015199E-3</v>
      </c>
      <c r="AM91">
        <f t="shared" si="126"/>
        <v>294.50797119140623</v>
      </c>
      <c r="AN91">
        <f t="shared" si="127"/>
        <v>296.83096733093259</v>
      </c>
      <c r="AO91">
        <f t="shared" si="128"/>
        <v>240.19130322505589</v>
      </c>
      <c r="AP91">
        <f t="shared" si="129"/>
        <v>0.52081398252116173</v>
      </c>
      <c r="AQ91">
        <f t="shared" si="130"/>
        <v>2.5513707732635371</v>
      </c>
      <c r="AR91">
        <f t="shared" si="131"/>
        <v>36.324362599339317</v>
      </c>
      <c r="AS91">
        <f t="shared" si="132"/>
        <v>21.50185188004</v>
      </c>
      <c r="AT91">
        <f t="shared" si="133"/>
        <v>22.519469261169434</v>
      </c>
      <c r="AU91">
        <f t="shared" si="134"/>
        <v>2.7387471897242053</v>
      </c>
      <c r="AV91">
        <f t="shared" si="135"/>
        <v>0.22846132491052307</v>
      </c>
      <c r="AW91">
        <f t="shared" si="136"/>
        <v>1.0411117478574452</v>
      </c>
      <c r="AX91">
        <f t="shared" si="137"/>
        <v>1.6976354418667601</v>
      </c>
      <c r="AY91">
        <f t="shared" si="138"/>
        <v>0.14445882731644594</v>
      </c>
      <c r="AZ91">
        <f t="shared" si="139"/>
        <v>19.243264183909961</v>
      </c>
      <c r="BA91">
        <f t="shared" si="140"/>
        <v>0.7183923861935424</v>
      </c>
      <c r="BB91">
        <f t="shared" si="141"/>
        <v>44.139235994726313</v>
      </c>
      <c r="BC91">
        <f t="shared" si="142"/>
        <v>374.77603786135893</v>
      </c>
      <c r="BD91">
        <f t="shared" si="143"/>
        <v>1.6326389244767599E-2</v>
      </c>
    </row>
    <row r="92" spans="1:56" x14ac:dyDescent="0.25">
      <c r="A92" s="1">
        <v>68</v>
      </c>
      <c r="B92" s="1" t="s">
        <v>119</v>
      </c>
      <c r="C92" s="1">
        <v>1034.9999998658895</v>
      </c>
      <c r="D92" s="1">
        <v>0</v>
      </c>
      <c r="E92">
        <f t="shared" si="116"/>
        <v>13.89126536907991</v>
      </c>
      <c r="F92">
        <f t="shared" si="117"/>
        <v>0.24867762516856781</v>
      </c>
      <c r="G92">
        <f t="shared" si="118"/>
        <v>273.77229840213727</v>
      </c>
      <c r="H92">
        <f t="shared" si="119"/>
        <v>5.0459102382505003</v>
      </c>
      <c r="I92">
        <f t="shared" si="120"/>
        <v>1.5103497729414432</v>
      </c>
      <c r="J92">
        <f t="shared" si="121"/>
        <v>21.360157012939453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23.68292236328125</v>
      </c>
      <c r="P92" s="1">
        <v>21.360157012939453</v>
      </c>
      <c r="Q92" s="1">
        <v>25.036899566650391</v>
      </c>
      <c r="R92" s="1">
        <v>400.26300048828125</v>
      </c>
      <c r="S92" s="1">
        <v>381.28079223632812</v>
      </c>
      <c r="T92" s="1">
        <v>8.8595867156982422</v>
      </c>
      <c r="U92" s="1">
        <v>14.826162338256836</v>
      </c>
      <c r="V92" s="1">
        <v>21.17753791809082</v>
      </c>
      <c r="W92" s="1">
        <v>35.43975830078125</v>
      </c>
      <c r="X92" s="1">
        <v>499.8946533203125</v>
      </c>
      <c r="Y92" s="1">
        <v>1501.2413330078125</v>
      </c>
      <c r="Z92" s="1">
        <v>34.946891784667969</v>
      </c>
      <c r="AA92" s="1">
        <v>70.238189697265625</v>
      </c>
      <c r="AB92" s="1">
        <v>-2.1480064392089844</v>
      </c>
      <c r="AC92" s="1">
        <v>0.14595307409763336</v>
      </c>
      <c r="AD92" s="1">
        <v>0.66666668653488159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0.83315775553385418</v>
      </c>
      <c r="AL92">
        <f t="shared" si="125"/>
        <v>5.0459102382505007E-3</v>
      </c>
      <c r="AM92">
        <f t="shared" si="126"/>
        <v>294.51015701293943</v>
      </c>
      <c r="AN92">
        <f t="shared" si="127"/>
        <v>296.83292236328123</v>
      </c>
      <c r="AO92">
        <f t="shared" si="128"/>
        <v>240.19860791239262</v>
      </c>
      <c r="AP92">
        <f t="shared" si="129"/>
        <v>0.51843590161219566</v>
      </c>
      <c r="AQ92">
        <f t="shared" si="130"/>
        <v>2.5517125757383821</v>
      </c>
      <c r="AR92">
        <f t="shared" si="131"/>
        <v>36.329418322661013</v>
      </c>
      <c r="AS92">
        <f t="shared" si="132"/>
        <v>21.503255984404177</v>
      </c>
      <c r="AT92">
        <f t="shared" si="133"/>
        <v>22.521539688110352</v>
      </c>
      <c r="AU92">
        <f t="shared" si="134"/>
        <v>2.7390916664506935</v>
      </c>
      <c r="AV92">
        <f t="shared" si="135"/>
        <v>0.22865593041892313</v>
      </c>
      <c r="AW92">
        <f t="shared" si="136"/>
        <v>1.0413628027969388</v>
      </c>
      <c r="AX92">
        <f t="shared" si="137"/>
        <v>1.6977288636537546</v>
      </c>
      <c r="AY92">
        <f t="shared" si="138"/>
        <v>0.14458331954104281</v>
      </c>
      <c r="AZ92">
        <f t="shared" si="139"/>
        <v>19.229270629025727</v>
      </c>
      <c r="BA92">
        <f t="shared" si="140"/>
        <v>0.71803328144693379</v>
      </c>
      <c r="BB92">
        <f t="shared" si="141"/>
        <v>44.147275232831753</v>
      </c>
      <c r="BC92">
        <f t="shared" si="142"/>
        <v>374.67754997300034</v>
      </c>
      <c r="BD92">
        <f t="shared" si="143"/>
        <v>1.6367714468754992E-2</v>
      </c>
    </row>
    <row r="93" spans="1:56" x14ac:dyDescent="0.25">
      <c r="A93" s="1">
        <v>69</v>
      </c>
      <c r="B93" s="1" t="s">
        <v>119</v>
      </c>
      <c r="C93" s="1">
        <v>1035.4999998547137</v>
      </c>
      <c r="D93" s="1">
        <v>0</v>
      </c>
      <c r="E93">
        <f t="shared" si="116"/>
        <v>13.896527297545848</v>
      </c>
      <c r="F93">
        <f t="shared" si="117"/>
        <v>0.2488100704195329</v>
      </c>
      <c r="G93">
        <f t="shared" si="118"/>
        <v>273.73106987861991</v>
      </c>
      <c r="H93">
        <f t="shared" si="119"/>
        <v>5.0492381148078564</v>
      </c>
      <c r="I93">
        <f t="shared" si="120"/>
        <v>1.5106055419607016</v>
      </c>
      <c r="J93">
        <f t="shared" si="121"/>
        <v>21.362709045410156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23.684473037719727</v>
      </c>
      <c r="P93" s="1">
        <v>21.362709045410156</v>
      </c>
      <c r="Q93" s="1">
        <v>25.036809921264648</v>
      </c>
      <c r="R93" s="1">
        <v>400.218505859375</v>
      </c>
      <c r="S93" s="1">
        <v>381.22860717773438</v>
      </c>
      <c r="T93" s="1">
        <v>8.857600212097168</v>
      </c>
      <c r="U93" s="1">
        <v>14.828151702880859</v>
      </c>
      <c r="V93" s="1">
        <v>21.170888900756836</v>
      </c>
      <c r="W93" s="1">
        <v>35.441329956054688</v>
      </c>
      <c r="X93" s="1">
        <v>499.89022827148437</v>
      </c>
      <c r="Y93" s="1">
        <v>1501.2587890625</v>
      </c>
      <c r="Z93" s="1">
        <v>34.922340393066406</v>
      </c>
      <c r="AA93" s="1">
        <v>70.238433837890625</v>
      </c>
      <c r="AB93" s="1">
        <v>-2.1480064392089844</v>
      </c>
      <c r="AC93" s="1">
        <v>0.14595307409763336</v>
      </c>
      <c r="AD93" s="1">
        <v>0.66666668653488159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0.8331503804524738</v>
      </c>
      <c r="AL93">
        <f t="shared" si="125"/>
        <v>5.0492381148078561E-3</v>
      </c>
      <c r="AM93">
        <f t="shared" si="126"/>
        <v>294.51270904541013</v>
      </c>
      <c r="AN93">
        <f t="shared" si="127"/>
        <v>296.8344730377197</v>
      </c>
      <c r="AO93">
        <f t="shared" si="128"/>
        <v>240.20140088108019</v>
      </c>
      <c r="AP93">
        <f t="shared" si="129"/>
        <v>0.51659378343490103</v>
      </c>
      <c r="AQ93">
        <f t="shared" si="130"/>
        <v>2.5521116942817041</v>
      </c>
      <c r="AR93">
        <f t="shared" si="131"/>
        <v>36.334974384137666</v>
      </c>
      <c r="AS93">
        <f t="shared" si="132"/>
        <v>21.506822681256807</v>
      </c>
      <c r="AT93">
        <f t="shared" si="133"/>
        <v>22.523591041564941</v>
      </c>
      <c r="AU93">
        <f t="shared" si="134"/>
        <v>2.7394330071299597</v>
      </c>
      <c r="AV93">
        <f t="shared" si="135"/>
        <v>0.22876790238011538</v>
      </c>
      <c r="AW93">
        <f t="shared" si="136"/>
        <v>1.0415061523210025</v>
      </c>
      <c r="AX93">
        <f t="shared" si="137"/>
        <v>1.6979268548089572</v>
      </c>
      <c r="AY93">
        <f t="shared" si="138"/>
        <v>0.14465495090185229</v>
      </c>
      <c r="AZ93">
        <f t="shared" si="139"/>
        <v>19.22644164104446</v>
      </c>
      <c r="BA93">
        <f t="shared" si="140"/>
        <v>0.71802342406849462</v>
      </c>
      <c r="BB93">
        <f t="shared" si="141"/>
        <v>44.148731748266769</v>
      </c>
      <c r="BC93">
        <f t="shared" si="142"/>
        <v>374.62286364562294</v>
      </c>
      <c r="BD93">
        <f t="shared" si="143"/>
        <v>1.6376844966733691E-2</v>
      </c>
    </row>
    <row r="94" spans="1:56" x14ac:dyDescent="0.25">
      <c r="A94" s="1">
        <v>70</v>
      </c>
      <c r="B94" s="1" t="s">
        <v>120</v>
      </c>
      <c r="C94" s="1">
        <v>1035.9999998435378</v>
      </c>
      <c r="D94" s="1">
        <v>0</v>
      </c>
      <c r="E94">
        <f t="shared" si="116"/>
        <v>13.889662046422133</v>
      </c>
      <c r="F94">
        <f t="shared" si="117"/>
        <v>0.24896522570392102</v>
      </c>
      <c r="G94">
        <f t="shared" si="118"/>
        <v>273.786580872299</v>
      </c>
      <c r="H94">
        <f t="shared" si="119"/>
        <v>5.0522405686574015</v>
      </c>
      <c r="I94">
        <f t="shared" si="120"/>
        <v>1.5106440398437488</v>
      </c>
      <c r="J94">
        <f t="shared" si="121"/>
        <v>21.363973617553711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23.685522079467773</v>
      </c>
      <c r="P94" s="1">
        <v>21.363973617553711</v>
      </c>
      <c r="Q94" s="1">
        <v>25.036359786987305</v>
      </c>
      <c r="R94" s="1">
        <v>400.16366577148437</v>
      </c>
      <c r="S94" s="1">
        <v>381.18130493164062</v>
      </c>
      <c r="T94" s="1">
        <v>8.856353759765625</v>
      </c>
      <c r="U94" s="1">
        <v>14.830321311950684</v>
      </c>
      <c r="V94" s="1">
        <v>21.166709899902344</v>
      </c>
      <c r="W94" s="1">
        <v>35.444511413574219</v>
      </c>
      <c r="X94" s="1">
        <v>499.90036010742187</v>
      </c>
      <c r="Y94" s="1">
        <v>1501.2232666015625</v>
      </c>
      <c r="Z94" s="1">
        <v>34.992778778076172</v>
      </c>
      <c r="AA94" s="1">
        <v>70.238899230957031</v>
      </c>
      <c r="AB94" s="1">
        <v>-2.1480064392089844</v>
      </c>
      <c r="AC94" s="1">
        <v>0.14595307409763336</v>
      </c>
      <c r="AD94" s="1">
        <v>0.66666668653488159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0.83316726684570297</v>
      </c>
      <c r="AL94">
        <f t="shared" si="125"/>
        <v>5.0522405686574011E-3</v>
      </c>
      <c r="AM94">
        <f t="shared" si="126"/>
        <v>294.51397361755369</v>
      </c>
      <c r="AN94">
        <f t="shared" si="127"/>
        <v>296.83552207946775</v>
      </c>
      <c r="AO94">
        <f t="shared" si="128"/>
        <v>240.19571728745723</v>
      </c>
      <c r="AP94">
        <f t="shared" si="129"/>
        <v>0.51492391669409643</v>
      </c>
      <c r="AQ94">
        <f t="shared" si="130"/>
        <v>2.5523094840365674</v>
      </c>
      <c r="AR94">
        <f t="shared" si="131"/>
        <v>36.337549591205224</v>
      </c>
      <c r="AS94">
        <f t="shared" si="132"/>
        <v>21.507228279254541</v>
      </c>
      <c r="AT94">
        <f t="shared" si="133"/>
        <v>22.524747848510742</v>
      </c>
      <c r="AU94">
        <f t="shared" si="134"/>
        <v>2.7396255136612453</v>
      </c>
      <c r="AV94">
        <f t="shared" si="135"/>
        <v>0.22889906166159227</v>
      </c>
      <c r="AW94">
        <f t="shared" si="136"/>
        <v>1.0416654441928186</v>
      </c>
      <c r="AX94">
        <f t="shared" si="137"/>
        <v>1.6979600694684267</v>
      </c>
      <c r="AY94">
        <f t="shared" si="138"/>
        <v>0.14473885793259553</v>
      </c>
      <c r="AZ94">
        <f t="shared" si="139"/>
        <v>19.230468064677677</v>
      </c>
      <c r="BA94">
        <f t="shared" si="140"/>
        <v>0.71825815518785396</v>
      </c>
      <c r="BB94">
        <f t="shared" si="141"/>
        <v>44.154305881229327</v>
      </c>
      <c r="BC94">
        <f t="shared" si="142"/>
        <v>374.57882481111659</v>
      </c>
      <c r="BD94">
        <f t="shared" si="143"/>
        <v>1.6372745760358413E-2</v>
      </c>
    </row>
    <row r="95" spans="1:56" x14ac:dyDescent="0.25">
      <c r="A95" s="1">
        <v>71</v>
      </c>
      <c r="B95" s="1" t="s">
        <v>120</v>
      </c>
      <c r="C95" s="1">
        <v>1036.4999998323619</v>
      </c>
      <c r="D95" s="1">
        <v>0</v>
      </c>
      <c r="E95">
        <f t="shared" si="116"/>
        <v>13.871061846720652</v>
      </c>
      <c r="F95">
        <f t="shared" si="117"/>
        <v>0.2488391416418439</v>
      </c>
      <c r="G95">
        <f t="shared" si="118"/>
        <v>273.82669856697402</v>
      </c>
      <c r="H95">
        <f t="shared" si="119"/>
        <v>5.0513326047483353</v>
      </c>
      <c r="I95">
        <f t="shared" si="120"/>
        <v>1.5110710626409318</v>
      </c>
      <c r="J95">
        <f t="shared" si="121"/>
        <v>21.365888595581055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23.687299728393555</v>
      </c>
      <c r="P95" s="1">
        <v>21.365888595581055</v>
      </c>
      <c r="Q95" s="1">
        <v>25.036813735961914</v>
      </c>
      <c r="R95" s="1">
        <v>400.10031127929687</v>
      </c>
      <c r="S95" s="1">
        <v>381.14141845703125</v>
      </c>
      <c r="T95" s="1">
        <v>8.8557853698730469</v>
      </c>
      <c r="U95" s="1">
        <v>14.828536987304688</v>
      </c>
      <c r="V95" s="1">
        <v>21.163043975830078</v>
      </c>
      <c r="W95" s="1">
        <v>35.436382293701172</v>
      </c>
      <c r="X95" s="1">
        <v>499.91317749023437</v>
      </c>
      <c r="Y95" s="1">
        <v>1501.2452392578125</v>
      </c>
      <c r="Z95" s="1">
        <v>34.994911193847656</v>
      </c>
      <c r="AA95" s="1">
        <v>70.238754272460938</v>
      </c>
      <c r="AB95" s="1">
        <v>-2.1480064392089844</v>
      </c>
      <c r="AC95" s="1">
        <v>0.14595307409763336</v>
      </c>
      <c r="AD95" s="1">
        <v>0.66666668653488159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0.83318862915039049</v>
      </c>
      <c r="AL95">
        <f t="shared" si="125"/>
        <v>5.0513326047483351E-3</v>
      </c>
      <c r="AM95">
        <f t="shared" si="126"/>
        <v>294.51588859558103</v>
      </c>
      <c r="AN95">
        <f t="shared" si="127"/>
        <v>296.83729972839353</v>
      </c>
      <c r="AO95">
        <f t="shared" si="128"/>
        <v>240.19923291237865</v>
      </c>
      <c r="AP95">
        <f t="shared" si="129"/>
        <v>0.51542871129894319</v>
      </c>
      <c r="AQ95">
        <f t="shared" si="130"/>
        <v>2.5526090283123239</v>
      </c>
      <c r="AR95">
        <f t="shared" si="131"/>
        <v>36.341889242661949</v>
      </c>
      <c r="AS95">
        <f t="shared" si="132"/>
        <v>21.513352255357262</v>
      </c>
      <c r="AT95">
        <f t="shared" si="133"/>
        <v>22.526594161987305</v>
      </c>
      <c r="AU95">
        <f t="shared" si="134"/>
        <v>2.7399327868615422</v>
      </c>
      <c r="AV95">
        <f t="shared" si="135"/>
        <v>0.22879247850903778</v>
      </c>
      <c r="AW95">
        <f t="shared" si="136"/>
        <v>1.0415379656713921</v>
      </c>
      <c r="AX95">
        <f t="shared" si="137"/>
        <v>1.6983948211901501</v>
      </c>
      <c r="AY95">
        <f t="shared" si="138"/>
        <v>0.14467067299735892</v>
      </c>
      <c r="AZ95">
        <f t="shared" si="139"/>
        <v>19.23324619388492</v>
      </c>
      <c r="BA95">
        <f t="shared" si="140"/>
        <v>0.7184385776688933</v>
      </c>
      <c r="BB95">
        <f t="shared" si="141"/>
        <v>44.142721696934174</v>
      </c>
      <c r="BC95">
        <f t="shared" si="142"/>
        <v>374.54777998062758</v>
      </c>
      <c r="BD95">
        <f t="shared" si="143"/>
        <v>1.6347885516032726E-2</v>
      </c>
    </row>
    <row r="96" spans="1:56" x14ac:dyDescent="0.25">
      <c r="A96" s="1">
        <v>72</v>
      </c>
      <c r="B96" s="1" t="s">
        <v>121</v>
      </c>
      <c r="C96" s="1">
        <v>1036.9999998211861</v>
      </c>
      <c r="D96" s="1">
        <v>0</v>
      </c>
      <c r="E96">
        <f t="shared" si="116"/>
        <v>13.880732394899743</v>
      </c>
      <c r="F96">
        <f t="shared" si="117"/>
        <v>0.24862126473211224</v>
      </c>
      <c r="G96">
        <f t="shared" si="118"/>
        <v>273.63144697728973</v>
      </c>
      <c r="H96">
        <f t="shared" si="119"/>
        <v>5.0495166549033694</v>
      </c>
      <c r="I96">
        <f t="shared" si="120"/>
        <v>1.5117385482907693</v>
      </c>
      <c r="J96">
        <f t="shared" si="121"/>
        <v>21.369039535522461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23.688701629638672</v>
      </c>
      <c r="P96" s="1">
        <v>21.369039535522461</v>
      </c>
      <c r="Q96" s="1">
        <v>25.036796569824219</v>
      </c>
      <c r="R96" s="1">
        <v>400.06243896484375</v>
      </c>
      <c r="S96" s="1">
        <v>381.0921630859375</v>
      </c>
      <c r="T96" s="1">
        <v>8.8551750183105469</v>
      </c>
      <c r="U96" s="1">
        <v>14.826079368591309</v>
      </c>
      <c r="V96" s="1">
        <v>21.159761428833008</v>
      </c>
      <c r="W96" s="1">
        <v>35.427452087402344</v>
      </c>
      <c r="X96" s="1">
        <v>499.88931274414062</v>
      </c>
      <c r="Y96" s="1">
        <v>1501.2977294921875</v>
      </c>
      <c r="Z96" s="1">
        <v>34.939811706542969</v>
      </c>
      <c r="AA96" s="1">
        <v>70.238624572753906</v>
      </c>
      <c r="AB96" s="1">
        <v>-2.1480064392089844</v>
      </c>
      <c r="AC96" s="1">
        <v>0.14595307409763336</v>
      </c>
      <c r="AD96" s="1">
        <v>0.66666668653488159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0.83314885457356758</v>
      </c>
      <c r="AL96">
        <f t="shared" si="125"/>
        <v>5.0495166549033698E-3</v>
      </c>
      <c r="AM96">
        <f t="shared" si="126"/>
        <v>294.51903953552244</v>
      </c>
      <c r="AN96">
        <f t="shared" si="127"/>
        <v>296.83870162963865</v>
      </c>
      <c r="AO96">
        <f t="shared" si="128"/>
        <v>240.20763134969093</v>
      </c>
      <c r="AP96">
        <f t="shared" si="129"/>
        <v>0.51625508901478068</v>
      </c>
      <c r="AQ96">
        <f t="shared" si="130"/>
        <v>2.5531019709471066</v>
      </c>
      <c r="AR96">
        <f t="shared" si="131"/>
        <v>36.348974463510125</v>
      </c>
      <c r="AS96">
        <f t="shared" si="132"/>
        <v>21.522895094918816</v>
      </c>
      <c r="AT96">
        <f t="shared" si="133"/>
        <v>22.528870582580566</v>
      </c>
      <c r="AU96">
        <f t="shared" si="134"/>
        <v>2.7403116822633531</v>
      </c>
      <c r="AV96">
        <f t="shared" si="135"/>
        <v>0.22860827922469334</v>
      </c>
      <c r="AW96">
        <f t="shared" si="136"/>
        <v>1.0413634226563373</v>
      </c>
      <c r="AX96">
        <f t="shared" si="137"/>
        <v>1.6989482596070158</v>
      </c>
      <c r="AY96">
        <f t="shared" si="138"/>
        <v>0.14455283608831315</v>
      </c>
      <c r="AZ96">
        <f t="shared" si="139"/>
        <v>19.219496475537273</v>
      </c>
      <c r="BA96">
        <f t="shared" si="140"/>
        <v>0.71801908693563177</v>
      </c>
      <c r="BB96">
        <f t="shared" si="141"/>
        <v>44.124763383672914</v>
      </c>
      <c r="BC96">
        <f t="shared" si="142"/>
        <v>374.49392769408018</v>
      </c>
      <c r="BD96">
        <f t="shared" si="143"/>
        <v>1.6354979005623979E-2</v>
      </c>
    </row>
    <row r="97" spans="1:114" x14ac:dyDescent="0.25">
      <c r="A97" s="1">
        <v>73</v>
      </c>
      <c r="B97" s="1" t="s">
        <v>121</v>
      </c>
      <c r="C97" s="1">
        <v>1037.4999998100102</v>
      </c>
      <c r="D97" s="1">
        <v>0</v>
      </c>
      <c r="E97">
        <f t="shared" si="116"/>
        <v>13.896487359137087</v>
      </c>
      <c r="F97">
        <f t="shared" si="117"/>
        <v>0.24872179425197141</v>
      </c>
      <c r="G97">
        <f t="shared" si="118"/>
        <v>273.53318142222145</v>
      </c>
      <c r="H97">
        <f t="shared" si="119"/>
        <v>5.0526221120983017</v>
      </c>
      <c r="I97">
        <f t="shared" si="120"/>
        <v>1.5120940835929921</v>
      </c>
      <c r="J97">
        <f t="shared" si="121"/>
        <v>21.372087478637695</v>
      </c>
      <c r="K97" s="1">
        <v>6</v>
      </c>
      <c r="L97">
        <f t="shared" si="122"/>
        <v>1.4200000166893005</v>
      </c>
      <c r="M97" s="1">
        <v>1</v>
      </c>
      <c r="N97">
        <f t="shared" si="123"/>
        <v>2.8400000333786011</v>
      </c>
      <c r="O97" s="1">
        <v>23.69036865234375</v>
      </c>
      <c r="P97" s="1">
        <v>21.372087478637695</v>
      </c>
      <c r="Q97" s="1">
        <v>25.036859512329102</v>
      </c>
      <c r="R97" s="1">
        <v>400.05841064453125</v>
      </c>
      <c r="S97" s="1">
        <v>381.06732177734375</v>
      </c>
      <c r="T97" s="1">
        <v>8.8530941009521484</v>
      </c>
      <c r="U97" s="1">
        <v>14.827858924865723</v>
      </c>
      <c r="V97" s="1">
        <v>21.152591705322266</v>
      </c>
      <c r="W97" s="1">
        <v>35.428028106689453</v>
      </c>
      <c r="X97" s="1">
        <v>499.87265014648437</v>
      </c>
      <c r="Y97" s="1">
        <v>1501.349365234375</v>
      </c>
      <c r="Z97" s="1">
        <v>34.817462921142578</v>
      </c>
      <c r="AA97" s="1">
        <v>70.238380432128906</v>
      </c>
      <c r="AB97" s="1">
        <v>-2.1480064392089844</v>
      </c>
      <c r="AC97" s="1">
        <v>0.14595307409763336</v>
      </c>
      <c r="AD97" s="1">
        <v>0.66666668653488159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0.83312108357747383</v>
      </c>
      <c r="AL97">
        <f t="shared" si="125"/>
        <v>5.0526221120983017E-3</v>
      </c>
      <c r="AM97">
        <f t="shared" si="126"/>
        <v>294.52208747863767</v>
      </c>
      <c r="AN97">
        <f t="shared" si="127"/>
        <v>296.84036865234373</v>
      </c>
      <c r="AO97">
        <f t="shared" si="128"/>
        <v>240.21589306825626</v>
      </c>
      <c r="AP97">
        <f t="shared" si="129"/>
        <v>0.51454513783305988</v>
      </c>
      <c r="AQ97">
        <f t="shared" si="130"/>
        <v>2.5535788797516488</v>
      </c>
      <c r="AR97">
        <f t="shared" si="131"/>
        <v>36.355890668908046</v>
      </c>
      <c r="AS97">
        <f t="shared" si="132"/>
        <v>21.528031744042323</v>
      </c>
      <c r="AT97">
        <f t="shared" si="133"/>
        <v>22.531228065490723</v>
      </c>
      <c r="AU97">
        <f t="shared" si="134"/>
        <v>2.7407041182867133</v>
      </c>
      <c r="AV97">
        <f t="shared" si="135"/>
        <v>0.22869327294502803</v>
      </c>
      <c r="AW97">
        <f t="shared" si="136"/>
        <v>1.0414847961586566</v>
      </c>
      <c r="AX97">
        <f t="shared" si="137"/>
        <v>1.6992193221280567</v>
      </c>
      <c r="AY97">
        <f t="shared" si="138"/>
        <v>0.14460720842992034</v>
      </c>
      <c r="AZ97">
        <f t="shared" si="139"/>
        <v>19.212527657544523</v>
      </c>
      <c r="BA97">
        <f t="shared" si="140"/>
        <v>0.71780802443628555</v>
      </c>
      <c r="BB97">
        <f t="shared" si="141"/>
        <v>44.123629592625271</v>
      </c>
      <c r="BC97">
        <f t="shared" si="142"/>
        <v>374.4615972300391</v>
      </c>
      <c r="BD97">
        <f t="shared" si="143"/>
        <v>1.6374535210255108E-2</v>
      </c>
    </row>
    <row r="98" spans="1:114" x14ac:dyDescent="0.25">
      <c r="A98" s="1">
        <v>74</v>
      </c>
      <c r="B98" s="1" t="s">
        <v>122</v>
      </c>
      <c r="C98" s="1">
        <v>1037.9999997988343</v>
      </c>
      <c r="D98" s="1">
        <v>0</v>
      </c>
      <c r="E98">
        <f t="shared" si="116"/>
        <v>13.950100771785467</v>
      </c>
      <c r="F98">
        <f t="shared" si="117"/>
        <v>0.24887760301077858</v>
      </c>
      <c r="G98">
        <f t="shared" si="118"/>
        <v>273.1785787699352</v>
      </c>
      <c r="H98">
        <f t="shared" si="119"/>
        <v>5.0559866299113878</v>
      </c>
      <c r="I98">
        <f t="shared" si="120"/>
        <v>1.5122129356457732</v>
      </c>
      <c r="J98">
        <f t="shared" si="121"/>
        <v>21.37384033203125</v>
      </c>
      <c r="K98" s="1">
        <v>6</v>
      </c>
      <c r="L98">
        <f t="shared" si="122"/>
        <v>1.4200000166893005</v>
      </c>
      <c r="M98" s="1">
        <v>1</v>
      </c>
      <c r="N98">
        <f t="shared" si="123"/>
        <v>2.8400000333786011</v>
      </c>
      <c r="O98" s="1">
        <v>23.692022323608398</v>
      </c>
      <c r="P98" s="1">
        <v>21.37384033203125</v>
      </c>
      <c r="Q98" s="1">
        <v>25.036760330200195</v>
      </c>
      <c r="R98" s="1">
        <v>400.076904296875</v>
      </c>
      <c r="S98" s="1">
        <v>381.021240234375</v>
      </c>
      <c r="T98" s="1">
        <v>8.8517856597900391</v>
      </c>
      <c r="U98" s="1">
        <v>14.83018970489502</v>
      </c>
      <c r="V98" s="1">
        <v>21.147190093994141</v>
      </c>
      <c r="W98" s="1">
        <v>35.429786682128906</v>
      </c>
      <c r="X98" s="1">
        <v>499.89984130859375</v>
      </c>
      <c r="Y98" s="1">
        <v>1501.3892822265625</v>
      </c>
      <c r="Z98" s="1">
        <v>34.828155517578125</v>
      </c>
      <c r="AA98" s="1">
        <v>70.237823486328125</v>
      </c>
      <c r="AB98" s="1">
        <v>-2.1480064392089844</v>
      </c>
      <c r="AC98" s="1">
        <v>0.14595307409763336</v>
      </c>
      <c r="AD98" s="1">
        <v>0.66666668653488159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0.83316640218098936</v>
      </c>
      <c r="AL98">
        <f t="shared" si="125"/>
        <v>5.055986629911388E-3</v>
      </c>
      <c r="AM98">
        <f t="shared" si="126"/>
        <v>294.52384033203123</v>
      </c>
      <c r="AN98">
        <f t="shared" si="127"/>
        <v>296.84202232360838</v>
      </c>
      <c r="AO98">
        <f t="shared" si="128"/>
        <v>240.22227978686351</v>
      </c>
      <c r="AP98">
        <f t="shared" si="129"/>
        <v>0.51284569805071256</v>
      </c>
      <c r="AQ98">
        <f t="shared" si="130"/>
        <v>2.5538531824069501</v>
      </c>
      <c r="AR98">
        <f t="shared" si="131"/>
        <v>36.360084291394088</v>
      </c>
      <c r="AS98">
        <f t="shared" si="132"/>
        <v>21.529894586499069</v>
      </c>
      <c r="AT98">
        <f t="shared" si="133"/>
        <v>22.532931327819824</v>
      </c>
      <c r="AU98">
        <f t="shared" si="134"/>
        <v>2.740987680738098</v>
      </c>
      <c r="AV98">
        <f t="shared" si="135"/>
        <v>0.22882499213662522</v>
      </c>
      <c r="AW98">
        <f t="shared" si="136"/>
        <v>1.0416402467611769</v>
      </c>
      <c r="AX98">
        <f t="shared" si="137"/>
        <v>1.699347433976921</v>
      </c>
      <c r="AY98">
        <f t="shared" si="138"/>
        <v>0.14469147301245761</v>
      </c>
      <c r="AZ98">
        <f t="shared" si="139"/>
        <v>19.187468795888694</v>
      </c>
      <c r="BA98">
        <f t="shared" si="140"/>
        <v>0.71696417397071277</v>
      </c>
      <c r="BB98">
        <f t="shared" si="141"/>
        <v>44.12787103592246</v>
      </c>
      <c r="BC98">
        <f t="shared" si="142"/>
        <v>374.39003043839972</v>
      </c>
      <c r="BD98">
        <f t="shared" si="143"/>
        <v>1.6442431628711795E-2</v>
      </c>
    </row>
    <row r="99" spans="1:114" x14ac:dyDescent="0.25">
      <c r="A99" s="1">
        <v>75</v>
      </c>
      <c r="B99" s="1" t="s">
        <v>122</v>
      </c>
      <c r="C99" s="1">
        <v>1038.4999997876585</v>
      </c>
      <c r="D99" s="1">
        <v>0</v>
      </c>
      <c r="E99">
        <f t="shared" si="116"/>
        <v>13.923938341965229</v>
      </c>
      <c r="F99">
        <f t="shared" si="117"/>
        <v>0.24898101068690176</v>
      </c>
      <c r="G99">
        <f t="shared" si="118"/>
        <v>273.36726401709842</v>
      </c>
      <c r="H99">
        <f t="shared" si="119"/>
        <v>5.0586635004031573</v>
      </c>
      <c r="I99">
        <f t="shared" si="120"/>
        <v>1.5124220436133118</v>
      </c>
      <c r="J99">
        <f t="shared" si="121"/>
        <v>21.375759124755859</v>
      </c>
      <c r="K99" s="1">
        <v>6</v>
      </c>
      <c r="L99">
        <f t="shared" si="122"/>
        <v>1.4200000166893005</v>
      </c>
      <c r="M99" s="1">
        <v>1</v>
      </c>
      <c r="N99">
        <f t="shared" si="123"/>
        <v>2.8400000333786011</v>
      </c>
      <c r="O99" s="1">
        <v>23.694456100463867</v>
      </c>
      <c r="P99" s="1">
        <v>21.375759124755859</v>
      </c>
      <c r="Q99" s="1">
        <v>25.036594390869141</v>
      </c>
      <c r="R99" s="1">
        <v>400.02130126953125</v>
      </c>
      <c r="S99" s="1">
        <v>380.99642944335937</v>
      </c>
      <c r="T99" s="1">
        <v>8.850163459777832</v>
      </c>
      <c r="U99" s="1">
        <v>14.831578254699707</v>
      </c>
      <c r="V99" s="1">
        <v>21.14008903503418</v>
      </c>
      <c r="W99" s="1">
        <v>35.427696228027344</v>
      </c>
      <c r="X99" s="1">
        <v>499.91204833984375</v>
      </c>
      <c r="Y99" s="1">
        <v>1501.4276123046875</v>
      </c>
      <c r="Z99" s="1">
        <v>34.8551025390625</v>
      </c>
      <c r="AA99" s="1">
        <v>70.237396240234375</v>
      </c>
      <c r="AB99" s="1">
        <v>-2.1480064392089844</v>
      </c>
      <c r="AC99" s="1">
        <v>0.14595307409763336</v>
      </c>
      <c r="AD99" s="1">
        <v>0.66666668653488159</v>
      </c>
      <c r="AE99" s="1">
        <v>-0.21956524252891541</v>
      </c>
      <c r="AF99" s="1">
        <v>2.737391471862793</v>
      </c>
      <c r="AG99" s="1">
        <v>1</v>
      </c>
      <c r="AH99" s="1">
        <v>0</v>
      </c>
      <c r="AI99" s="1">
        <v>0.15999999642372131</v>
      </c>
      <c r="AJ99" s="1">
        <v>111115</v>
      </c>
      <c r="AK99">
        <f t="shared" si="124"/>
        <v>0.83318674723307284</v>
      </c>
      <c r="AL99">
        <f t="shared" si="125"/>
        <v>5.058663500403157E-3</v>
      </c>
      <c r="AM99">
        <f t="shared" si="126"/>
        <v>294.52575912475584</v>
      </c>
      <c r="AN99">
        <f t="shared" si="127"/>
        <v>296.84445610046384</v>
      </c>
      <c r="AO99">
        <f t="shared" si="128"/>
        <v>240.22841259922643</v>
      </c>
      <c r="AP99">
        <f t="shared" si="129"/>
        <v>0.51158708725583402</v>
      </c>
      <c r="AQ99">
        <f t="shared" si="130"/>
        <v>2.5541534823566989</v>
      </c>
      <c r="AR99">
        <f t="shared" si="131"/>
        <v>36.364580965112609</v>
      </c>
      <c r="AS99">
        <f t="shared" si="132"/>
        <v>21.533002710412902</v>
      </c>
      <c r="AT99">
        <f t="shared" si="133"/>
        <v>22.535107612609863</v>
      </c>
      <c r="AU99">
        <f t="shared" si="134"/>
        <v>2.7413500302524438</v>
      </c>
      <c r="AV99">
        <f t="shared" si="135"/>
        <v>0.22891240463256285</v>
      </c>
      <c r="AW99">
        <f t="shared" si="136"/>
        <v>1.0417314387433871</v>
      </c>
      <c r="AX99">
        <f t="shared" si="137"/>
        <v>1.6996185915090567</v>
      </c>
      <c r="AY99">
        <f t="shared" si="138"/>
        <v>0.14474739394581185</v>
      </c>
      <c r="AZ99">
        <f t="shared" si="139"/>
        <v>19.200604841877706</v>
      </c>
      <c r="BA99">
        <f t="shared" si="140"/>
        <v>0.71750610475927945</v>
      </c>
      <c r="BB99">
        <f t="shared" si="141"/>
        <v>44.128416745404252</v>
      </c>
      <c r="BC99">
        <f t="shared" si="142"/>
        <v>374.37765601352567</v>
      </c>
      <c r="BD99">
        <f t="shared" si="143"/>
        <v>1.6412340427425398E-2</v>
      </c>
      <c r="BE99">
        <f>AVERAGE(E85:E99)</f>
        <v>13.930183311306459</v>
      </c>
      <c r="BF99">
        <f>AVERAGE(O85:O99)</f>
        <v>23.682555262247721</v>
      </c>
      <c r="BG99">
        <f>AVERAGE(P85:P99)</f>
        <v>21.359735870361327</v>
      </c>
      <c r="BH99" t="e">
        <f>AVERAGE(B85:B99)</f>
        <v>#DIV/0!</v>
      </c>
      <c r="BI99">
        <f t="shared" ref="BI99:DJ99" si="144">AVERAGE(C85:C99)</f>
        <v>1035.0333331984777</v>
      </c>
      <c r="BJ99">
        <f t="shared" si="144"/>
        <v>0</v>
      </c>
      <c r="BK99">
        <f t="shared" si="144"/>
        <v>13.930183311306459</v>
      </c>
      <c r="BL99">
        <f t="shared" si="144"/>
        <v>0.24859293788965597</v>
      </c>
      <c r="BM99">
        <f t="shared" si="144"/>
        <v>273.49500916863877</v>
      </c>
      <c r="BN99">
        <f t="shared" si="144"/>
        <v>5.0447382898447497</v>
      </c>
      <c r="BO99">
        <f t="shared" si="144"/>
        <v>1.5104682719888176</v>
      </c>
      <c r="BP99">
        <f t="shared" si="144"/>
        <v>21.359735870361327</v>
      </c>
      <c r="BQ99">
        <f t="shared" si="144"/>
        <v>6</v>
      </c>
      <c r="BR99">
        <f t="shared" si="144"/>
        <v>1.4200000166893005</v>
      </c>
      <c r="BS99">
        <f t="shared" si="144"/>
        <v>1</v>
      </c>
      <c r="BT99">
        <f t="shared" si="144"/>
        <v>2.8400000333786011</v>
      </c>
      <c r="BU99">
        <f t="shared" si="144"/>
        <v>23.682555262247721</v>
      </c>
      <c r="BV99">
        <f t="shared" si="144"/>
        <v>21.359735870361327</v>
      </c>
      <c r="BW99">
        <f t="shared" si="144"/>
        <v>25.037016550699871</v>
      </c>
      <c r="BX99">
        <f t="shared" si="144"/>
        <v>400.32789306640626</v>
      </c>
      <c r="BY99">
        <f t="shared" si="144"/>
        <v>381.3000467936198</v>
      </c>
      <c r="BZ99">
        <f t="shared" si="144"/>
        <v>8.8585949579874672</v>
      </c>
      <c r="CA99">
        <f t="shared" si="144"/>
        <v>14.823596954345703</v>
      </c>
      <c r="CB99">
        <f t="shared" si="144"/>
        <v>21.175567118326821</v>
      </c>
      <c r="CC99">
        <f t="shared" si="144"/>
        <v>35.43428268432617</v>
      </c>
      <c r="CD99">
        <f t="shared" si="144"/>
        <v>499.91171874999998</v>
      </c>
      <c r="CE99">
        <f t="shared" si="144"/>
        <v>1501.3325520833334</v>
      </c>
      <c r="CF99">
        <f t="shared" si="144"/>
        <v>34.957489522298175</v>
      </c>
      <c r="CG99">
        <f t="shared" si="144"/>
        <v>70.237937418619794</v>
      </c>
      <c r="CH99">
        <f t="shared" si="144"/>
        <v>-2.1480064392089844</v>
      </c>
      <c r="CI99">
        <f t="shared" si="144"/>
        <v>0.14595307409763336</v>
      </c>
      <c r="CJ99">
        <f t="shared" si="144"/>
        <v>0.71111112833023071</v>
      </c>
      <c r="CK99">
        <f t="shared" si="144"/>
        <v>-0.21956524252891541</v>
      </c>
      <c r="CL99">
        <f t="shared" si="144"/>
        <v>2.737391471862793</v>
      </c>
      <c r="CM99">
        <f t="shared" si="144"/>
        <v>1</v>
      </c>
      <c r="CN99">
        <f t="shared" si="144"/>
        <v>0</v>
      </c>
      <c r="CO99">
        <f t="shared" si="144"/>
        <v>0.15999999642372131</v>
      </c>
      <c r="CP99">
        <f t="shared" si="144"/>
        <v>111115</v>
      </c>
      <c r="CQ99">
        <f t="shared" si="144"/>
        <v>0.83318619791666648</v>
      </c>
      <c r="CR99">
        <f t="shared" si="144"/>
        <v>5.0447382898447498E-3</v>
      </c>
      <c r="CS99">
        <f t="shared" si="144"/>
        <v>294.50973587036134</v>
      </c>
      <c r="CT99">
        <f t="shared" si="144"/>
        <v>296.83255526224769</v>
      </c>
      <c r="CU99">
        <f t="shared" si="144"/>
        <v>240.21320296414973</v>
      </c>
      <c r="CV99">
        <f t="shared" si="144"/>
        <v>0.51923122335994421</v>
      </c>
      <c r="CW99">
        <f t="shared" si="144"/>
        <v>2.5516471502455831</v>
      </c>
      <c r="CX99">
        <f t="shared" si="144"/>
        <v>36.328617200950255</v>
      </c>
      <c r="CY99">
        <f t="shared" si="144"/>
        <v>21.505020246604559</v>
      </c>
      <c r="CZ99">
        <f t="shared" si="144"/>
        <v>22.521145566304526</v>
      </c>
      <c r="DA99">
        <f t="shared" si="144"/>
        <v>2.7390264124253481</v>
      </c>
      <c r="DB99">
        <f t="shared" si="144"/>
        <v>0.2285843073681334</v>
      </c>
      <c r="DC99">
        <f t="shared" si="144"/>
        <v>1.0411788782567659</v>
      </c>
      <c r="DD99">
        <f t="shared" si="144"/>
        <v>1.6978475341685819</v>
      </c>
      <c r="DE99">
        <f t="shared" si="144"/>
        <v>0.1445375027039808</v>
      </c>
      <c r="DF99">
        <f t="shared" si="144"/>
        <v>19.209725525405499</v>
      </c>
      <c r="DG99">
        <f t="shared" si="144"/>
        <v>0.71727019431399031</v>
      </c>
      <c r="DH99">
        <f t="shared" si="144"/>
        <v>44.140031043985637</v>
      </c>
      <c r="DI99">
        <f t="shared" si="144"/>
        <v>374.67830480445105</v>
      </c>
      <c r="DJ99">
        <f t="shared" si="144"/>
        <v>1.6410829392866411E-2</v>
      </c>
    </row>
    <row r="100" spans="1:114" x14ac:dyDescent="0.25">
      <c r="A100" s="1" t="s">
        <v>9</v>
      </c>
      <c r="B100" s="1" t="s">
        <v>123</v>
      </c>
    </row>
    <row r="101" spans="1:114" x14ac:dyDescent="0.25">
      <c r="A101" s="1" t="s">
        <v>9</v>
      </c>
      <c r="B101" s="1" t="s">
        <v>124</v>
      </c>
    </row>
    <row r="102" spans="1:114" x14ac:dyDescent="0.25">
      <c r="A102" s="1" t="s">
        <v>9</v>
      </c>
      <c r="B102" s="1" t="s">
        <v>125</v>
      </c>
    </row>
    <row r="103" spans="1:114" x14ac:dyDescent="0.25">
      <c r="A103" s="1">
        <v>76</v>
      </c>
      <c r="B103" s="1" t="s">
        <v>126</v>
      </c>
      <c r="C103" s="1">
        <v>1358.999999396503</v>
      </c>
      <c r="D103" s="1">
        <v>0</v>
      </c>
      <c r="E103">
        <f t="shared" ref="E103:E117" si="145">(R103-S103*(1000-T103)/(1000-U103))*AK103</f>
        <v>13.66909237334141</v>
      </c>
      <c r="F103">
        <f t="shared" ref="F103:F117" si="146">IF(AV103&lt;&gt;0,1/(1/AV103-1/N103),0)</f>
        <v>0.22606618005550089</v>
      </c>
      <c r="G103">
        <f t="shared" ref="G103:G117" si="147">((AY103-AL103/2)*S103-E103)/(AY103+AL103/2)</f>
        <v>262.78334382174302</v>
      </c>
      <c r="H103">
        <f t="shared" ref="H103:H117" si="148">AL103*1000</f>
        <v>5.8575962304890004</v>
      </c>
      <c r="I103">
        <f t="shared" ref="I103:I117" si="149">(AQ103-AW103)</f>
        <v>1.8990882873377632</v>
      </c>
      <c r="J103">
        <f t="shared" ref="J103:J117" si="150">(P103+AP103*D103)</f>
        <v>25.559139251708984</v>
      </c>
      <c r="K103" s="1">
        <v>6</v>
      </c>
      <c r="L103">
        <f t="shared" ref="L103:L117" si="151">(K103*AE103+AF103)</f>
        <v>1.4200000166893005</v>
      </c>
      <c r="M103" s="1">
        <v>1</v>
      </c>
      <c r="N103">
        <f t="shared" ref="N103:N117" si="152">L103*(M103+1)*(M103+1)/(M103*M103+1)</f>
        <v>2.8400000333786011</v>
      </c>
      <c r="O103" s="1">
        <v>28.637414932250977</v>
      </c>
      <c r="P103" s="1">
        <v>25.559139251708984</v>
      </c>
      <c r="Q103" s="1">
        <v>30.119159698486328</v>
      </c>
      <c r="R103" s="1">
        <v>399.43832397460938</v>
      </c>
      <c r="S103" s="1">
        <v>380.36151123046875</v>
      </c>
      <c r="T103" s="1">
        <v>12.876358985900879</v>
      </c>
      <c r="U103" s="1">
        <v>19.766639709472656</v>
      </c>
      <c r="V103" s="1">
        <v>22.961524963378906</v>
      </c>
      <c r="W103" s="1">
        <v>35.248489379882813</v>
      </c>
      <c r="X103" s="1">
        <v>499.99221801757812</v>
      </c>
      <c r="Y103" s="1">
        <v>1498.4149169921875</v>
      </c>
      <c r="Z103" s="1">
        <v>73.891845703125</v>
      </c>
      <c r="AA103" s="1">
        <v>70.226486206054687</v>
      </c>
      <c r="AB103" s="1">
        <v>-1.6871299743652344</v>
      </c>
      <c r="AC103" s="1">
        <v>0.10258378088474274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ref="AK103:AK117" si="153">X103*0.000001/(K103*0.0001)</f>
        <v>0.83332036336263005</v>
      </c>
      <c r="AL103">
        <f t="shared" ref="AL103:AL117" si="154">(U103-T103)/(1000-U103)*AK103</f>
        <v>5.8575962304889999E-3</v>
      </c>
      <c r="AM103">
        <f t="shared" ref="AM103:AM117" si="155">(P103+273.15)</f>
        <v>298.70913925170896</v>
      </c>
      <c r="AN103">
        <f t="shared" ref="AN103:AN117" si="156">(O103+273.15)</f>
        <v>301.78741493225095</v>
      </c>
      <c r="AO103">
        <f t="shared" ref="AO103:AO117" si="157">(Y103*AG103+Z103*AH103)*AI103</f>
        <v>239.74638136000067</v>
      </c>
      <c r="AP103">
        <f t="shared" ref="AP103:AP117" si="158">((AO103+0.00000010773*(AN103^4-AM103^4))-AL103*44100)/(L103*51.4+0.00000043092*AM103^3)</f>
        <v>0.20517218420189065</v>
      </c>
      <c r="AQ103">
        <f t="shared" ref="AQ103:AQ117" si="159">0.61365*EXP(17.502*J103/(240.97+J103))</f>
        <v>3.2872299382350976</v>
      </c>
      <c r="AR103">
        <f t="shared" ref="AR103:AR117" si="160">AQ103*1000/AA103</f>
        <v>46.808976439315053</v>
      </c>
      <c r="AS103">
        <f t="shared" ref="AS103:AS117" si="161">(AR103-U103)</f>
        <v>27.042336729842397</v>
      </c>
      <c r="AT103">
        <f t="shared" ref="AT103:AT117" si="162">IF(D103,P103,(O103+P103)/2)</f>
        <v>27.09827709197998</v>
      </c>
      <c r="AU103">
        <f t="shared" ref="AU103:AU117" si="163">0.61365*EXP(17.502*AT103/(240.97+AT103))</f>
        <v>3.5998709260455013</v>
      </c>
      <c r="AV103">
        <f t="shared" ref="AV103:AV117" si="164">IF(AS103&lt;&gt;0,(1000-(AR103+U103)/2)/AS103*AL103,0)</f>
        <v>0.20939794323107636</v>
      </c>
      <c r="AW103">
        <f t="shared" ref="AW103:AW117" si="165">U103*AA103/1000</f>
        <v>1.3881416508973343</v>
      </c>
      <c r="AX103">
        <f t="shared" ref="AX103:AX117" si="166">(AU103-AW103)</f>
        <v>2.211729275148167</v>
      </c>
      <c r="AY103">
        <f t="shared" ref="AY103:AY117" si="167">1/(1.6/F103+1.37/N103)</f>
        <v>0.13227569501558087</v>
      </c>
      <c r="AZ103">
        <f t="shared" ref="AZ103:AZ117" si="168">G103*AA103*0.001</f>
        <v>18.45435087007856</v>
      </c>
      <c r="BA103">
        <f t="shared" ref="BA103:BA117" si="169">G103/S103</f>
        <v>0.69087785189316187</v>
      </c>
      <c r="BB103">
        <f t="shared" ref="BB103:BB117" si="170">(1-AL103*AA103/AQ103/F103)*100</f>
        <v>44.6452757658613</v>
      </c>
      <c r="BC103">
        <f t="shared" ref="BC103:BC117" si="171">(S103-E103/(N103/1.35))</f>
        <v>373.86387936880357</v>
      </c>
      <c r="BD103">
        <f t="shared" ref="BD103:BD117" si="172">E103*BB103/100/BC103</f>
        <v>1.6323063878413844E-2</v>
      </c>
    </row>
    <row r="104" spans="1:114" x14ac:dyDescent="0.25">
      <c r="A104" s="1">
        <v>77</v>
      </c>
      <c r="B104" s="1" t="s">
        <v>126</v>
      </c>
      <c r="C104" s="1">
        <v>1358.999999396503</v>
      </c>
      <c r="D104" s="1">
        <v>0</v>
      </c>
      <c r="E104">
        <f t="shared" si="145"/>
        <v>13.66909237334141</v>
      </c>
      <c r="F104">
        <f t="shared" si="146"/>
        <v>0.22606618005550089</v>
      </c>
      <c r="G104">
        <f t="shared" si="147"/>
        <v>262.78334382174302</v>
      </c>
      <c r="H104">
        <f t="shared" si="148"/>
        <v>5.8575962304890004</v>
      </c>
      <c r="I104">
        <f t="shared" si="149"/>
        <v>1.8990882873377632</v>
      </c>
      <c r="J104">
        <f t="shared" si="150"/>
        <v>25.559139251708984</v>
      </c>
      <c r="K104" s="1">
        <v>6</v>
      </c>
      <c r="L104">
        <f t="shared" si="151"/>
        <v>1.4200000166893005</v>
      </c>
      <c r="M104" s="1">
        <v>1</v>
      </c>
      <c r="N104">
        <f t="shared" si="152"/>
        <v>2.8400000333786011</v>
      </c>
      <c r="O104" s="1">
        <v>28.637414932250977</v>
      </c>
      <c r="P104" s="1">
        <v>25.559139251708984</v>
      </c>
      <c r="Q104" s="1">
        <v>30.119159698486328</v>
      </c>
      <c r="R104" s="1">
        <v>399.43832397460938</v>
      </c>
      <c r="S104" s="1">
        <v>380.36151123046875</v>
      </c>
      <c r="T104" s="1">
        <v>12.876358985900879</v>
      </c>
      <c r="U104" s="1">
        <v>19.766639709472656</v>
      </c>
      <c r="V104" s="1">
        <v>22.961524963378906</v>
      </c>
      <c r="W104" s="1">
        <v>35.248489379882813</v>
      </c>
      <c r="X104" s="1">
        <v>499.99221801757812</v>
      </c>
      <c r="Y104" s="1">
        <v>1498.4149169921875</v>
      </c>
      <c r="Z104" s="1">
        <v>73.891845703125</v>
      </c>
      <c r="AA104" s="1">
        <v>70.226486206054687</v>
      </c>
      <c r="AB104" s="1">
        <v>-1.6871299743652344</v>
      </c>
      <c r="AC104" s="1">
        <v>0.10258378088474274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0.83332036336263005</v>
      </c>
      <c r="AL104">
        <f t="shared" si="154"/>
        <v>5.8575962304889999E-3</v>
      </c>
      <c r="AM104">
        <f t="shared" si="155"/>
        <v>298.70913925170896</v>
      </c>
      <c r="AN104">
        <f t="shared" si="156"/>
        <v>301.78741493225095</v>
      </c>
      <c r="AO104">
        <f t="shared" si="157"/>
        <v>239.74638136000067</v>
      </c>
      <c r="AP104">
        <f t="shared" si="158"/>
        <v>0.20517218420189065</v>
      </c>
      <c r="AQ104">
        <f t="shared" si="159"/>
        <v>3.2872299382350976</v>
      </c>
      <c r="AR104">
        <f t="shared" si="160"/>
        <v>46.808976439315053</v>
      </c>
      <c r="AS104">
        <f t="shared" si="161"/>
        <v>27.042336729842397</v>
      </c>
      <c r="AT104">
        <f t="shared" si="162"/>
        <v>27.09827709197998</v>
      </c>
      <c r="AU104">
        <f t="shared" si="163"/>
        <v>3.5998709260455013</v>
      </c>
      <c r="AV104">
        <f t="shared" si="164"/>
        <v>0.20939794323107636</v>
      </c>
      <c r="AW104">
        <f t="shared" si="165"/>
        <v>1.3881416508973343</v>
      </c>
      <c r="AX104">
        <f t="shared" si="166"/>
        <v>2.211729275148167</v>
      </c>
      <c r="AY104">
        <f t="shared" si="167"/>
        <v>0.13227569501558087</v>
      </c>
      <c r="AZ104">
        <f t="shared" si="168"/>
        <v>18.45435087007856</v>
      </c>
      <c r="BA104">
        <f t="shared" si="169"/>
        <v>0.69087785189316187</v>
      </c>
      <c r="BB104">
        <f t="shared" si="170"/>
        <v>44.6452757658613</v>
      </c>
      <c r="BC104">
        <f t="shared" si="171"/>
        <v>373.86387936880357</v>
      </c>
      <c r="BD104">
        <f t="shared" si="172"/>
        <v>1.6323063878413844E-2</v>
      </c>
    </row>
    <row r="105" spans="1:114" x14ac:dyDescent="0.25">
      <c r="A105" s="1">
        <v>78</v>
      </c>
      <c r="B105" s="1" t="s">
        <v>127</v>
      </c>
      <c r="C105" s="1">
        <v>1359.4999993853271</v>
      </c>
      <c r="D105" s="1">
        <v>0</v>
      </c>
      <c r="E105">
        <f t="shared" si="145"/>
        <v>13.651293130193105</v>
      </c>
      <c r="F105">
        <f t="shared" si="146"/>
        <v>0.22599598721126093</v>
      </c>
      <c r="G105">
        <f t="shared" si="147"/>
        <v>262.89209814055221</v>
      </c>
      <c r="H105">
        <f t="shared" si="148"/>
        <v>5.8564519259338539</v>
      </c>
      <c r="I105">
        <f t="shared" si="149"/>
        <v>1.899259906070341</v>
      </c>
      <c r="J105">
        <f t="shared" si="150"/>
        <v>25.560049057006836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28.638673782348633</v>
      </c>
      <c r="P105" s="1">
        <v>25.560049057006836</v>
      </c>
      <c r="Q105" s="1">
        <v>30.119356155395508</v>
      </c>
      <c r="R105" s="1">
        <v>399.42596435546875</v>
      </c>
      <c r="S105" s="1">
        <v>380.36965942382812</v>
      </c>
      <c r="T105" s="1">
        <v>12.877325057983398</v>
      </c>
      <c r="U105" s="1">
        <v>19.766735076904297</v>
      </c>
      <c r="V105" s="1">
        <v>22.961557388305664</v>
      </c>
      <c r="W105" s="1">
        <v>35.246063232421875</v>
      </c>
      <c r="X105" s="1">
        <v>499.95767211914062</v>
      </c>
      <c r="Y105" s="1">
        <v>1498.382080078125</v>
      </c>
      <c r="Z105" s="1">
        <v>73.020027160644531</v>
      </c>
      <c r="AA105" s="1">
        <v>70.226448059082031</v>
      </c>
      <c r="AB105" s="1">
        <v>-1.6871299743652344</v>
      </c>
      <c r="AC105" s="1">
        <v>0.10258378088474274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0.83326278686523425</v>
      </c>
      <c r="AL105">
        <f t="shared" si="154"/>
        <v>5.8564519259338543E-3</v>
      </c>
      <c r="AM105">
        <f t="shared" si="155"/>
        <v>298.71004905700681</v>
      </c>
      <c r="AN105">
        <f t="shared" si="156"/>
        <v>301.78867378234861</v>
      </c>
      <c r="AO105">
        <f t="shared" si="157"/>
        <v>239.7411274538681</v>
      </c>
      <c r="AP105">
        <f t="shared" si="158"/>
        <v>0.20575993053353195</v>
      </c>
      <c r="AQ105">
        <f t="shared" si="159"/>
        <v>3.2874075002461955</v>
      </c>
      <c r="AR105">
        <f t="shared" si="160"/>
        <v>46.811530286715843</v>
      </c>
      <c r="AS105">
        <f t="shared" si="161"/>
        <v>27.044795209811546</v>
      </c>
      <c r="AT105">
        <f t="shared" si="162"/>
        <v>27.099361419677734</v>
      </c>
      <c r="AU105">
        <f t="shared" si="163"/>
        <v>3.6001000230200781</v>
      </c>
      <c r="AV105">
        <f t="shared" si="164"/>
        <v>0.20933771828573036</v>
      </c>
      <c r="AW105">
        <f t="shared" si="165"/>
        <v>1.3881475941758545</v>
      </c>
      <c r="AX105">
        <f t="shared" si="166"/>
        <v>2.2119524288442234</v>
      </c>
      <c r="AY105">
        <f t="shared" si="167"/>
        <v>0.13223724377642837</v>
      </c>
      <c r="AZ105">
        <f t="shared" si="168"/>
        <v>18.461978275210587</v>
      </c>
      <c r="BA105">
        <f t="shared" si="169"/>
        <v>0.69114896950185989</v>
      </c>
      <c r="BB105">
        <f t="shared" si="170"/>
        <v>44.641920358150358</v>
      </c>
      <c r="BC105">
        <f t="shared" si="171"/>
        <v>373.88048846989813</v>
      </c>
      <c r="BD105">
        <f t="shared" si="172"/>
        <v>1.6299859433635874E-2</v>
      </c>
    </row>
    <row r="106" spans="1:114" x14ac:dyDescent="0.25">
      <c r="A106" s="1">
        <v>79</v>
      </c>
      <c r="B106" s="1" t="s">
        <v>127</v>
      </c>
      <c r="C106" s="1">
        <v>1359.9999993741512</v>
      </c>
      <c r="D106" s="1">
        <v>0</v>
      </c>
      <c r="E106">
        <f t="shared" si="145"/>
        <v>13.644537529410455</v>
      </c>
      <c r="F106">
        <f t="shared" si="146"/>
        <v>0.22588272403730755</v>
      </c>
      <c r="G106">
        <f t="shared" si="147"/>
        <v>262.90084419264804</v>
      </c>
      <c r="H106">
        <f t="shared" si="148"/>
        <v>5.8544300283022812</v>
      </c>
      <c r="I106">
        <f t="shared" si="149"/>
        <v>1.8994881530947469</v>
      </c>
      <c r="J106">
        <f t="shared" si="150"/>
        <v>25.56134033203125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28.639837265014648</v>
      </c>
      <c r="P106" s="1">
        <v>25.56134033203125</v>
      </c>
      <c r="Q106" s="1">
        <v>30.119680404663086</v>
      </c>
      <c r="R106" s="1">
        <v>399.42544555664062</v>
      </c>
      <c r="S106" s="1">
        <v>380.37789916992187</v>
      </c>
      <c r="T106" s="1">
        <v>12.87990665435791</v>
      </c>
      <c r="U106" s="1">
        <v>19.767013549804688</v>
      </c>
      <c r="V106" s="1">
        <v>22.964679718017578</v>
      </c>
      <c r="W106" s="1">
        <v>35.244293212890625</v>
      </c>
      <c r="X106" s="1">
        <v>499.95205688476562</v>
      </c>
      <c r="Y106" s="1">
        <v>1498.4815673828125</v>
      </c>
      <c r="Z106" s="1">
        <v>72.078598022460938</v>
      </c>
      <c r="AA106" s="1">
        <v>70.226661682128906</v>
      </c>
      <c r="AB106" s="1">
        <v>-1.6871299743652344</v>
      </c>
      <c r="AC106" s="1">
        <v>0.10258378088474274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0.8332534281412759</v>
      </c>
      <c r="AL106">
        <f t="shared" si="154"/>
        <v>5.8544300283022814E-3</v>
      </c>
      <c r="AM106">
        <f t="shared" si="155"/>
        <v>298.71134033203123</v>
      </c>
      <c r="AN106">
        <f t="shared" si="156"/>
        <v>301.78983726501463</v>
      </c>
      <c r="AO106">
        <f t="shared" si="157"/>
        <v>239.75704542226231</v>
      </c>
      <c r="AP106">
        <f t="shared" si="158"/>
        <v>0.20699111699159176</v>
      </c>
      <c r="AQ106">
        <f t="shared" si="159"/>
        <v>3.2876595261229387</v>
      </c>
      <c r="AR106">
        <f t="shared" si="160"/>
        <v>46.814976639557017</v>
      </c>
      <c r="AS106">
        <f t="shared" si="161"/>
        <v>27.047963089752329</v>
      </c>
      <c r="AT106">
        <f t="shared" si="162"/>
        <v>27.100588798522949</v>
      </c>
      <c r="AU106">
        <f t="shared" si="163"/>
        <v>3.6003593592253629</v>
      </c>
      <c r="AV106">
        <f t="shared" si="164"/>
        <v>0.20924053349851493</v>
      </c>
      <c r="AW106">
        <f t="shared" si="165"/>
        <v>1.3881713730281917</v>
      </c>
      <c r="AX106">
        <f t="shared" si="166"/>
        <v>2.2121879861971712</v>
      </c>
      <c r="AY106">
        <f t="shared" si="167"/>
        <v>0.13217519564368962</v>
      </c>
      <c r="AZ106">
        <f t="shared" si="168"/>
        <v>18.462648641063176</v>
      </c>
      <c r="BA106">
        <f t="shared" si="169"/>
        <v>0.69115699089343086</v>
      </c>
      <c r="BB106">
        <f t="shared" si="170"/>
        <v>44.637359911536123</v>
      </c>
      <c r="BC106">
        <f t="shared" si="171"/>
        <v>373.89193950505853</v>
      </c>
      <c r="BD106">
        <f t="shared" si="172"/>
        <v>1.6289629921762895E-2</v>
      </c>
    </row>
    <row r="107" spans="1:114" x14ac:dyDescent="0.25">
      <c r="A107" s="1">
        <v>80</v>
      </c>
      <c r="B107" s="1" t="s">
        <v>128</v>
      </c>
      <c r="C107" s="1">
        <v>1360.4999993629754</v>
      </c>
      <c r="D107" s="1">
        <v>0</v>
      </c>
      <c r="E107">
        <f t="shared" si="145"/>
        <v>13.653200395400482</v>
      </c>
      <c r="F107">
        <f t="shared" si="146"/>
        <v>0.22588892140477851</v>
      </c>
      <c r="G107">
        <f t="shared" si="147"/>
        <v>262.85616082063018</v>
      </c>
      <c r="H107">
        <f t="shared" si="148"/>
        <v>5.8542019187081911</v>
      </c>
      <c r="I107">
        <f t="shared" si="149"/>
        <v>1.8993655559798088</v>
      </c>
      <c r="J107">
        <f t="shared" si="150"/>
        <v>25.561201095581055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28.640558242797852</v>
      </c>
      <c r="P107" s="1">
        <v>25.561201095581055</v>
      </c>
      <c r="Q107" s="1">
        <v>30.119785308837891</v>
      </c>
      <c r="R107" s="1">
        <v>399.45416259765625</v>
      </c>
      <c r="S107" s="1">
        <v>380.39456176757812</v>
      </c>
      <c r="T107" s="1">
        <v>12.880942344665527</v>
      </c>
      <c r="U107" s="1">
        <v>19.768365859985352</v>
      </c>
      <c r="V107" s="1">
        <v>22.965576171875</v>
      </c>
      <c r="W107" s="1">
        <v>35.2452392578125</v>
      </c>
      <c r="X107" s="1">
        <v>499.90890502929687</v>
      </c>
      <c r="Y107" s="1">
        <v>1498.609375</v>
      </c>
      <c r="Z107" s="1">
        <v>71.349296569824219</v>
      </c>
      <c r="AA107" s="1">
        <v>70.2266845703125</v>
      </c>
      <c r="AB107" s="1">
        <v>-1.6871299743652344</v>
      </c>
      <c r="AC107" s="1">
        <v>0.10258378088474274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0.83318150838216132</v>
      </c>
      <c r="AL107">
        <f t="shared" si="154"/>
        <v>5.854201918708191E-3</v>
      </c>
      <c r="AM107">
        <f t="shared" si="155"/>
        <v>298.71120109558103</v>
      </c>
      <c r="AN107">
        <f t="shared" si="156"/>
        <v>301.79055824279783</v>
      </c>
      <c r="AO107">
        <f t="shared" si="157"/>
        <v>239.77749464055523</v>
      </c>
      <c r="AP107">
        <f t="shared" si="158"/>
        <v>0.20747234358278871</v>
      </c>
      <c r="AQ107">
        <f t="shared" si="159"/>
        <v>3.2876323496995346</v>
      </c>
      <c r="AR107">
        <f t="shared" si="160"/>
        <v>46.814574400246457</v>
      </c>
      <c r="AS107">
        <f t="shared" si="161"/>
        <v>27.046208540261105</v>
      </c>
      <c r="AT107">
        <f t="shared" si="162"/>
        <v>27.100879669189453</v>
      </c>
      <c r="AU107">
        <f t="shared" si="163"/>
        <v>3.600420820467499</v>
      </c>
      <c r="AV107">
        <f t="shared" si="164"/>
        <v>0.20924585129820988</v>
      </c>
      <c r="AW107">
        <f t="shared" si="165"/>
        <v>1.3882667937197257</v>
      </c>
      <c r="AX107">
        <f t="shared" si="166"/>
        <v>2.2121540267477733</v>
      </c>
      <c r="AY107">
        <f t="shared" si="167"/>
        <v>0.1321785908045999</v>
      </c>
      <c r="AZ107">
        <f t="shared" si="168"/>
        <v>18.459516693313731</v>
      </c>
      <c r="BA107">
        <f t="shared" si="169"/>
        <v>0.69100924997249524</v>
      </c>
      <c r="BB107">
        <f t="shared" si="170"/>
        <v>44.640560224888702</v>
      </c>
      <c r="BC107">
        <f t="shared" si="171"/>
        <v>373.904484191113</v>
      </c>
      <c r="BD107">
        <f t="shared" si="172"/>
        <v>1.6300593875783097E-2</v>
      </c>
    </row>
    <row r="108" spans="1:114" x14ac:dyDescent="0.25">
      <c r="A108" s="1">
        <v>81</v>
      </c>
      <c r="B108" s="1" t="s">
        <v>128</v>
      </c>
      <c r="C108" s="1">
        <v>1360.9999993517995</v>
      </c>
      <c r="D108" s="1">
        <v>0</v>
      </c>
      <c r="E108">
        <f t="shared" si="145"/>
        <v>13.692407499940588</v>
      </c>
      <c r="F108">
        <f t="shared" si="146"/>
        <v>0.22585813253905873</v>
      </c>
      <c r="G108">
        <f t="shared" si="147"/>
        <v>262.55940346318999</v>
      </c>
      <c r="H108">
        <f t="shared" si="148"/>
        <v>5.853377718015687</v>
      </c>
      <c r="I108">
        <f t="shared" si="149"/>
        <v>1.8993483272905665</v>
      </c>
      <c r="J108">
        <f t="shared" si="150"/>
        <v>25.561212539672852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28.641071319580078</v>
      </c>
      <c r="P108" s="1">
        <v>25.561212539672852</v>
      </c>
      <c r="Q108" s="1">
        <v>30.120012283325195</v>
      </c>
      <c r="R108" s="1">
        <v>399.50778198242187</v>
      </c>
      <c r="S108" s="1">
        <v>380.40103149414062</v>
      </c>
      <c r="T108" s="1">
        <v>12.881930351257324</v>
      </c>
      <c r="U108" s="1">
        <v>19.768535614013672</v>
      </c>
      <c r="V108" s="1">
        <v>22.966777801513672</v>
      </c>
      <c r="W108" s="1">
        <v>35.244682312011719</v>
      </c>
      <c r="X108" s="1">
        <v>499.8978271484375</v>
      </c>
      <c r="Y108" s="1">
        <v>1498.7080078125</v>
      </c>
      <c r="Z108" s="1">
        <v>70.645004272460938</v>
      </c>
      <c r="AA108" s="1">
        <v>70.227066040039062</v>
      </c>
      <c r="AB108" s="1">
        <v>-1.6871299743652344</v>
      </c>
      <c r="AC108" s="1">
        <v>0.10258378088474274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0.8331630452473956</v>
      </c>
      <c r="AL108">
        <f t="shared" si="154"/>
        <v>5.8533777180156867E-3</v>
      </c>
      <c r="AM108">
        <f t="shared" si="155"/>
        <v>298.71121253967283</v>
      </c>
      <c r="AN108">
        <f t="shared" si="156"/>
        <v>301.79107131958006</v>
      </c>
      <c r="AO108">
        <f t="shared" si="157"/>
        <v>239.79327589020249</v>
      </c>
      <c r="AP108">
        <f t="shared" si="158"/>
        <v>0.20815982391431476</v>
      </c>
      <c r="AQ108">
        <f t="shared" si="159"/>
        <v>3.2876345833707687</v>
      </c>
      <c r="AR108">
        <f t="shared" si="160"/>
        <v>46.814351912357637</v>
      </c>
      <c r="AS108">
        <f t="shared" si="161"/>
        <v>27.045816298343965</v>
      </c>
      <c r="AT108">
        <f t="shared" si="162"/>
        <v>27.101141929626465</v>
      </c>
      <c r="AU108">
        <f t="shared" si="163"/>
        <v>3.600476237126681</v>
      </c>
      <c r="AV108">
        <f t="shared" si="164"/>
        <v>0.20921943196213155</v>
      </c>
      <c r="AW108">
        <f t="shared" si="165"/>
        <v>1.3882862560802023</v>
      </c>
      <c r="AX108">
        <f t="shared" si="166"/>
        <v>2.2121899810464787</v>
      </c>
      <c r="AY108">
        <f t="shared" si="167"/>
        <v>0.13216172333958723</v>
      </c>
      <c r="AZ108">
        <f t="shared" si="168"/>
        <v>18.438776566442705</v>
      </c>
      <c r="BA108">
        <f t="shared" si="169"/>
        <v>0.69021738041011127</v>
      </c>
      <c r="BB108">
        <f t="shared" si="170"/>
        <v>44.640545557269775</v>
      </c>
      <c r="BC108">
        <f t="shared" si="171"/>
        <v>373.89231673791949</v>
      </c>
      <c r="BD108">
        <f t="shared" si="172"/>
        <v>1.6347929963435103E-2</v>
      </c>
    </row>
    <row r="109" spans="1:114" x14ac:dyDescent="0.25">
      <c r="A109" s="1">
        <v>82</v>
      </c>
      <c r="B109" s="1" t="s">
        <v>129</v>
      </c>
      <c r="C109" s="1">
        <v>1361.4999993406236</v>
      </c>
      <c r="D109" s="1">
        <v>0</v>
      </c>
      <c r="E109">
        <f t="shared" si="145"/>
        <v>13.688935003834397</v>
      </c>
      <c r="F109">
        <f t="shared" si="146"/>
        <v>0.22588500430713382</v>
      </c>
      <c r="G109">
        <f t="shared" si="147"/>
        <v>262.62997352581147</v>
      </c>
      <c r="H109">
        <f t="shared" si="148"/>
        <v>5.8522002322559992</v>
      </c>
      <c r="I109">
        <f t="shared" si="149"/>
        <v>1.8987647954229823</v>
      </c>
      <c r="J109">
        <f t="shared" si="150"/>
        <v>25.558364868164063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28.642631530761719</v>
      </c>
      <c r="P109" s="1">
        <v>25.558364868164063</v>
      </c>
      <c r="Q109" s="1">
        <v>30.119548797607422</v>
      </c>
      <c r="R109" s="1">
        <v>399.534912109375</v>
      </c>
      <c r="S109" s="1">
        <v>380.43157958984375</v>
      </c>
      <c r="T109" s="1">
        <v>12.883322715759277</v>
      </c>
      <c r="U109" s="1">
        <v>19.768926620483398</v>
      </c>
      <c r="V109" s="1">
        <v>22.967184066772461</v>
      </c>
      <c r="W109" s="1">
        <v>35.242198944091797</v>
      </c>
      <c r="X109" s="1">
        <v>499.8697509765625</v>
      </c>
      <c r="Y109" s="1">
        <v>1498.920654296875</v>
      </c>
      <c r="Z109" s="1">
        <v>70.103706359863281</v>
      </c>
      <c r="AA109" s="1">
        <v>70.227081298828125</v>
      </c>
      <c r="AB109" s="1">
        <v>-1.6871299743652344</v>
      </c>
      <c r="AC109" s="1">
        <v>0.10258378088474274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0.83311625162760417</v>
      </c>
      <c r="AL109">
        <f t="shared" si="154"/>
        <v>5.8522002322559993E-3</v>
      </c>
      <c r="AM109">
        <f t="shared" si="155"/>
        <v>298.70836486816404</v>
      </c>
      <c r="AN109">
        <f t="shared" si="156"/>
        <v>301.7926315307617</v>
      </c>
      <c r="AO109">
        <f t="shared" si="157"/>
        <v>239.82729932694201</v>
      </c>
      <c r="AP109">
        <f t="shared" si="158"/>
        <v>0.20978407292059242</v>
      </c>
      <c r="AQ109">
        <f t="shared" si="159"/>
        <v>3.2870788123902375</v>
      </c>
      <c r="AR109">
        <f t="shared" si="160"/>
        <v>46.806427828079038</v>
      </c>
      <c r="AS109">
        <f t="shared" si="161"/>
        <v>27.037501207595639</v>
      </c>
      <c r="AT109">
        <f t="shared" si="162"/>
        <v>27.100498199462891</v>
      </c>
      <c r="AU109">
        <f t="shared" si="163"/>
        <v>3.6003402157468298</v>
      </c>
      <c r="AV109">
        <f t="shared" si="164"/>
        <v>0.20924249014119201</v>
      </c>
      <c r="AW109">
        <f t="shared" si="165"/>
        <v>1.3883140169672552</v>
      </c>
      <c r="AX109">
        <f t="shared" si="166"/>
        <v>2.2120261987795748</v>
      </c>
      <c r="AY109">
        <f t="shared" si="167"/>
        <v>0.1321764448662951</v>
      </c>
      <c r="AZ109">
        <f t="shared" si="168"/>
        <v>18.443736502306241</v>
      </c>
      <c r="BA109">
        <f t="shared" si="169"/>
        <v>0.69034745698283462</v>
      </c>
      <c r="BB109">
        <f t="shared" si="170"/>
        <v>44.648897145496328</v>
      </c>
      <c r="BC109">
        <f t="shared" si="171"/>
        <v>373.92451549196358</v>
      </c>
      <c r="BD109">
        <f t="shared" si="172"/>
        <v>1.634543405674941E-2</v>
      </c>
    </row>
    <row r="110" spans="1:114" x14ac:dyDescent="0.25">
      <c r="A110" s="1">
        <v>83</v>
      </c>
      <c r="B110" s="1" t="s">
        <v>129</v>
      </c>
      <c r="C110" s="1">
        <v>1361.9999993294477</v>
      </c>
      <c r="D110" s="1">
        <v>0</v>
      </c>
      <c r="E110">
        <f t="shared" si="145"/>
        <v>13.669656092191699</v>
      </c>
      <c r="F110">
        <f t="shared" si="146"/>
        <v>0.22581258086717157</v>
      </c>
      <c r="G110">
        <f t="shared" si="147"/>
        <v>262.78143828670966</v>
      </c>
      <c r="H110">
        <f t="shared" si="148"/>
        <v>5.8501996768941629</v>
      </c>
      <c r="I110">
        <f t="shared" si="149"/>
        <v>1.8986829063977844</v>
      </c>
      <c r="J110">
        <f t="shared" si="150"/>
        <v>25.557397842407227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28.643316268920898</v>
      </c>
      <c r="P110" s="1">
        <v>25.557397842407227</v>
      </c>
      <c r="Q110" s="1">
        <v>30.119186401367187</v>
      </c>
      <c r="R110" s="1">
        <v>399.55233764648437</v>
      </c>
      <c r="S110" s="1">
        <v>380.47189331054687</v>
      </c>
      <c r="T110" s="1">
        <v>12.883834838867187</v>
      </c>
      <c r="U110" s="1">
        <v>19.767414093017578</v>
      </c>
      <c r="V110" s="1">
        <v>22.967174530029297</v>
      </c>
      <c r="W110" s="1">
        <v>35.238086700439453</v>
      </c>
      <c r="X110" s="1">
        <v>499.84661865234375</v>
      </c>
      <c r="Y110" s="1">
        <v>1499.085693359375</v>
      </c>
      <c r="Z110" s="1">
        <v>69.44989013671875</v>
      </c>
      <c r="AA110" s="1">
        <v>70.22705078125</v>
      </c>
      <c r="AB110" s="1">
        <v>-1.6871299743652344</v>
      </c>
      <c r="AC110" s="1">
        <v>0.10258378088474274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0.83307769775390617</v>
      </c>
      <c r="AL110">
        <f t="shared" si="154"/>
        <v>5.8501996768941626E-3</v>
      </c>
      <c r="AM110">
        <f t="shared" si="155"/>
        <v>298.7073978424072</v>
      </c>
      <c r="AN110">
        <f t="shared" si="156"/>
        <v>301.79331626892088</v>
      </c>
      <c r="AO110">
        <f t="shared" si="157"/>
        <v>239.85370557635179</v>
      </c>
      <c r="AP110">
        <f t="shared" si="158"/>
        <v>0.21136885081762075</v>
      </c>
      <c r="AQ110">
        <f t="shared" si="159"/>
        <v>3.2868900997221266</v>
      </c>
      <c r="AR110">
        <f t="shared" si="160"/>
        <v>46.803760988916501</v>
      </c>
      <c r="AS110">
        <f t="shared" si="161"/>
        <v>27.036346895898923</v>
      </c>
      <c r="AT110">
        <f t="shared" si="162"/>
        <v>27.100357055664063</v>
      </c>
      <c r="AU110">
        <f t="shared" si="163"/>
        <v>3.6003103923994049</v>
      </c>
      <c r="AV110">
        <f t="shared" si="164"/>
        <v>0.20918034397149377</v>
      </c>
      <c r="AW110">
        <f t="shared" si="165"/>
        <v>1.3882071933243423</v>
      </c>
      <c r="AX110">
        <f t="shared" si="166"/>
        <v>2.2121031990750626</v>
      </c>
      <c r="AY110">
        <f t="shared" si="167"/>
        <v>0.13213676763657345</v>
      </c>
      <c r="AZ110">
        <f t="shared" si="168"/>
        <v>18.454365410930674</v>
      </c>
      <c r="BA110">
        <f t="shared" si="169"/>
        <v>0.69067240683722064</v>
      </c>
      <c r="BB110">
        <f t="shared" si="170"/>
        <v>44.646918604676756</v>
      </c>
      <c r="BC110">
        <f t="shared" si="171"/>
        <v>373.97399348393844</v>
      </c>
      <c r="BD110">
        <f t="shared" si="172"/>
        <v>1.6319531131466718E-2</v>
      </c>
    </row>
    <row r="111" spans="1:114" x14ac:dyDescent="0.25">
      <c r="A111" s="1">
        <v>84</v>
      </c>
      <c r="B111" s="1" t="s">
        <v>130</v>
      </c>
      <c r="C111" s="1">
        <v>1362.4999993182719</v>
      </c>
      <c r="D111" s="1">
        <v>0</v>
      </c>
      <c r="E111">
        <f t="shared" si="145"/>
        <v>13.692727653627744</v>
      </c>
      <c r="F111">
        <f t="shared" si="146"/>
        <v>0.22585432973175493</v>
      </c>
      <c r="G111">
        <f t="shared" si="147"/>
        <v>262.65436267960683</v>
      </c>
      <c r="H111">
        <f t="shared" si="148"/>
        <v>5.8498825724932537</v>
      </c>
      <c r="I111">
        <f t="shared" si="149"/>
        <v>1.8982599923162793</v>
      </c>
      <c r="J111">
        <f t="shared" si="150"/>
        <v>25.555887222290039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28.644519805908203</v>
      </c>
      <c r="P111" s="1">
        <v>25.555887222290039</v>
      </c>
      <c r="Q111" s="1">
        <v>30.118627548217773</v>
      </c>
      <c r="R111" s="1">
        <v>399.60440063476563</v>
      </c>
      <c r="S111" s="1">
        <v>380.4959716796875</v>
      </c>
      <c r="T111" s="1">
        <v>12.885921478271484</v>
      </c>
      <c r="U111" s="1">
        <v>19.769210815429688</v>
      </c>
      <c r="V111" s="1">
        <v>22.969326019287109</v>
      </c>
      <c r="W111" s="1">
        <v>35.238880157470703</v>
      </c>
      <c r="X111" s="1">
        <v>499.83966064453125</v>
      </c>
      <c r="Y111" s="1">
        <v>1499.2576904296875</v>
      </c>
      <c r="Z111" s="1">
        <v>68.9617919921875</v>
      </c>
      <c r="AA111" s="1">
        <v>70.227149963378906</v>
      </c>
      <c r="AB111" s="1">
        <v>-1.6871299743652344</v>
      </c>
      <c r="AC111" s="1">
        <v>0.10258378088474274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0.83306610107421863</v>
      </c>
      <c r="AL111">
        <f t="shared" si="154"/>
        <v>5.849882572493254E-3</v>
      </c>
      <c r="AM111">
        <f t="shared" si="155"/>
        <v>298.70588722229002</v>
      </c>
      <c r="AN111">
        <f t="shared" si="156"/>
        <v>301.79451980590818</v>
      </c>
      <c r="AO111">
        <f t="shared" si="157"/>
        <v>239.88122510698668</v>
      </c>
      <c r="AP111">
        <f t="shared" si="158"/>
        <v>0.21223475925772256</v>
      </c>
      <c r="AQ111">
        <f t="shared" si="159"/>
        <v>3.2865953249091122</v>
      </c>
      <c r="AR111">
        <f t="shared" si="160"/>
        <v>46.799497439707594</v>
      </c>
      <c r="AS111">
        <f t="shared" si="161"/>
        <v>27.030286624277906</v>
      </c>
      <c r="AT111">
        <f t="shared" si="162"/>
        <v>27.100203514099121</v>
      </c>
      <c r="AU111">
        <f t="shared" si="163"/>
        <v>3.6002779496785062</v>
      </c>
      <c r="AV111">
        <f t="shared" si="164"/>
        <v>0.20921616880918922</v>
      </c>
      <c r="AW111">
        <f t="shared" si="165"/>
        <v>1.3883353325928329</v>
      </c>
      <c r="AX111">
        <f t="shared" si="166"/>
        <v>2.2119426170856733</v>
      </c>
      <c r="AY111">
        <f t="shared" si="167"/>
        <v>0.1321596399778274</v>
      </c>
      <c r="AZ111">
        <f t="shared" si="168"/>
        <v>18.44546731643646</v>
      </c>
      <c r="BA111">
        <f t="shared" si="169"/>
        <v>0.69029472643331125</v>
      </c>
      <c r="BB111">
        <f t="shared" si="170"/>
        <v>44.655108755433794</v>
      </c>
      <c r="BC111">
        <f t="shared" si="171"/>
        <v>373.98710473773662</v>
      </c>
      <c r="BD111">
        <f t="shared" si="172"/>
        <v>1.6349500685593696E-2</v>
      </c>
    </row>
    <row r="112" spans="1:114" x14ac:dyDescent="0.25">
      <c r="A112" s="1">
        <v>85</v>
      </c>
      <c r="B112" s="1" t="s">
        <v>130</v>
      </c>
      <c r="C112" s="1">
        <v>1362.999999307096</v>
      </c>
      <c r="D112" s="1">
        <v>0</v>
      </c>
      <c r="E112">
        <f t="shared" si="145"/>
        <v>13.698259679156285</v>
      </c>
      <c r="F112">
        <f t="shared" si="146"/>
        <v>0.22583249891780441</v>
      </c>
      <c r="G112">
        <f t="shared" si="147"/>
        <v>262.64760089568279</v>
      </c>
      <c r="H112">
        <f t="shared" si="148"/>
        <v>5.8491641328106905</v>
      </c>
      <c r="I112">
        <f t="shared" si="149"/>
        <v>1.8982068038084285</v>
      </c>
      <c r="J112">
        <f t="shared" si="150"/>
        <v>25.555994033813477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28.646095275878906</v>
      </c>
      <c r="P112" s="1">
        <v>25.555994033813477</v>
      </c>
      <c r="Q112" s="1">
        <v>30.118202209472656</v>
      </c>
      <c r="R112" s="1">
        <v>399.65554809570312</v>
      </c>
      <c r="S112" s="1">
        <v>380.54083251953125</v>
      </c>
      <c r="T112" s="1">
        <v>12.887836456298828</v>
      </c>
      <c r="U112" s="1">
        <v>19.770151138305664</v>
      </c>
      <c r="V112" s="1">
        <v>22.970771789550781</v>
      </c>
      <c r="W112" s="1">
        <v>35.237537384033203</v>
      </c>
      <c r="X112" s="1">
        <v>499.84857177734375</v>
      </c>
      <c r="Y112" s="1">
        <v>1499.5155029296875</v>
      </c>
      <c r="Z112" s="1">
        <v>68.728477478027344</v>
      </c>
      <c r="AA112" s="1">
        <v>70.227554321289062</v>
      </c>
      <c r="AB112" s="1">
        <v>-1.6871299743652344</v>
      </c>
      <c r="AC112" s="1">
        <v>0.10258378088474274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0.83308095296223938</v>
      </c>
      <c r="AL112">
        <f t="shared" si="154"/>
        <v>5.8491641328106908E-3</v>
      </c>
      <c r="AM112">
        <f t="shared" si="155"/>
        <v>298.70599403381345</v>
      </c>
      <c r="AN112">
        <f t="shared" si="156"/>
        <v>301.79609527587888</v>
      </c>
      <c r="AO112">
        <f t="shared" si="157"/>
        <v>239.92247510606467</v>
      </c>
      <c r="AP112">
        <f t="shared" si="158"/>
        <v>0.21330451317774649</v>
      </c>
      <c r="AQ112">
        <f t="shared" si="159"/>
        <v>3.2866161668138845</v>
      </c>
      <c r="AR112">
        <f t="shared" si="160"/>
        <v>46.799524753171795</v>
      </c>
      <c r="AS112">
        <f t="shared" si="161"/>
        <v>27.029373614866131</v>
      </c>
      <c r="AT112">
        <f t="shared" si="162"/>
        <v>27.101044654846191</v>
      </c>
      <c r="AU112">
        <f t="shared" si="163"/>
        <v>3.6004556824971412</v>
      </c>
      <c r="AV112">
        <f t="shared" si="164"/>
        <v>0.20919743583780659</v>
      </c>
      <c r="AW112">
        <f t="shared" si="165"/>
        <v>1.3884093630054559</v>
      </c>
      <c r="AX112">
        <f t="shared" si="166"/>
        <v>2.2120463194916855</v>
      </c>
      <c r="AY112">
        <f t="shared" si="167"/>
        <v>0.13214767991558088</v>
      </c>
      <c r="AZ112">
        <f t="shared" si="168"/>
        <v>18.445098659257813</v>
      </c>
      <c r="BA112">
        <f t="shared" si="169"/>
        <v>0.69019558073890108</v>
      </c>
      <c r="BB112">
        <f t="shared" si="170"/>
        <v>44.656588676891396</v>
      </c>
      <c r="BC112">
        <f t="shared" si="171"/>
        <v>374.02933591758887</v>
      </c>
      <c r="BD112">
        <f t="shared" si="172"/>
        <v>1.6354801330773432E-2</v>
      </c>
    </row>
    <row r="113" spans="1:114" x14ac:dyDescent="0.25">
      <c r="A113" s="1">
        <v>86</v>
      </c>
      <c r="B113" s="1" t="s">
        <v>131</v>
      </c>
      <c r="C113" s="1">
        <v>1363.4999992959201</v>
      </c>
      <c r="D113" s="1">
        <v>0</v>
      </c>
      <c r="E113">
        <f t="shared" si="145"/>
        <v>13.719250319904077</v>
      </c>
      <c r="F113">
        <f t="shared" si="146"/>
        <v>0.22582387049460514</v>
      </c>
      <c r="G113">
        <f t="shared" si="147"/>
        <v>262.52684275918949</v>
      </c>
      <c r="H113">
        <f t="shared" si="148"/>
        <v>5.848475631351973</v>
      </c>
      <c r="I113">
        <f t="shared" si="149"/>
        <v>1.8980378455261888</v>
      </c>
      <c r="J113">
        <f t="shared" si="150"/>
        <v>25.555269241333008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28.647478103637695</v>
      </c>
      <c r="P113" s="1">
        <v>25.555269241333008</v>
      </c>
      <c r="Q113" s="1">
        <v>30.117958068847656</v>
      </c>
      <c r="R113" s="1">
        <v>399.71893310546875</v>
      </c>
      <c r="S113" s="1">
        <v>380.57965087890625</v>
      </c>
      <c r="T113" s="1">
        <v>12.889397621154785</v>
      </c>
      <c r="U113" s="1">
        <v>19.770687103271484</v>
      </c>
      <c r="V113" s="1">
        <v>22.971542358398437</v>
      </c>
      <c r="W113" s="1">
        <v>35.235408782958984</v>
      </c>
      <c r="X113" s="1">
        <v>499.86392211914062</v>
      </c>
      <c r="Y113" s="1">
        <v>1499.6583251953125</v>
      </c>
      <c r="Z113" s="1">
        <v>68.623954772949219</v>
      </c>
      <c r="AA113" s="1">
        <v>70.227043151855469</v>
      </c>
      <c r="AB113" s="1">
        <v>-1.6871299743652344</v>
      </c>
      <c r="AC113" s="1">
        <v>0.10258378088474274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0.83310653686523428</v>
      </c>
      <c r="AL113">
        <f t="shared" si="154"/>
        <v>5.848475631351973E-3</v>
      </c>
      <c r="AM113">
        <f t="shared" si="155"/>
        <v>298.70526924133299</v>
      </c>
      <c r="AN113">
        <f t="shared" si="156"/>
        <v>301.79747810363767</v>
      </c>
      <c r="AO113">
        <f t="shared" si="157"/>
        <v>239.94532666805389</v>
      </c>
      <c r="AP113">
        <f t="shared" si="158"/>
        <v>0.21422713234905721</v>
      </c>
      <c r="AQ113">
        <f t="shared" si="159"/>
        <v>3.2864747418694678</v>
      </c>
      <c r="AR113">
        <f t="shared" si="160"/>
        <v>46.797851573544939</v>
      </c>
      <c r="AS113">
        <f t="shared" si="161"/>
        <v>27.027164470273455</v>
      </c>
      <c r="AT113">
        <f t="shared" si="162"/>
        <v>27.101373672485352</v>
      </c>
      <c r="AU113">
        <f t="shared" si="163"/>
        <v>3.6005252059214974</v>
      </c>
      <c r="AV113">
        <f t="shared" si="164"/>
        <v>0.20919003173408862</v>
      </c>
      <c r="AW113">
        <f t="shared" si="165"/>
        <v>1.3884368963432789</v>
      </c>
      <c r="AX113">
        <f t="shared" si="166"/>
        <v>2.2120883095782187</v>
      </c>
      <c r="AY113">
        <f t="shared" si="167"/>
        <v>0.13214295277320015</v>
      </c>
      <c r="AZ113">
        <f t="shared" si="168"/>
        <v>18.436483914969976</v>
      </c>
      <c r="BA113">
        <f t="shared" si="169"/>
        <v>0.68980788161666828</v>
      </c>
      <c r="BB113">
        <f t="shared" si="170"/>
        <v>44.659010213026754</v>
      </c>
      <c r="BC113">
        <f t="shared" si="171"/>
        <v>374.05817633165526</v>
      </c>
      <c r="BD113">
        <f t="shared" si="172"/>
        <v>1.6379487975914004E-2</v>
      </c>
    </row>
    <row r="114" spans="1:114" x14ac:dyDescent="0.25">
      <c r="A114" s="1">
        <v>87</v>
      </c>
      <c r="B114" s="1" t="s">
        <v>131</v>
      </c>
      <c r="C114" s="1">
        <v>1363.9999992847443</v>
      </c>
      <c r="D114" s="1">
        <v>0</v>
      </c>
      <c r="E114">
        <f t="shared" si="145"/>
        <v>13.726478617255225</v>
      </c>
      <c r="F114">
        <f t="shared" si="146"/>
        <v>0.22586599854105302</v>
      </c>
      <c r="G114">
        <f t="shared" si="147"/>
        <v>262.54541645754205</v>
      </c>
      <c r="H114">
        <f t="shared" si="148"/>
        <v>5.85006976089727</v>
      </c>
      <c r="I114">
        <f t="shared" si="149"/>
        <v>1.8982148905044882</v>
      </c>
      <c r="J114">
        <f t="shared" si="150"/>
        <v>25.556995391845703</v>
      </c>
      <c r="K114" s="1">
        <v>6</v>
      </c>
      <c r="L114">
        <f t="shared" si="151"/>
        <v>1.4200000166893005</v>
      </c>
      <c r="M114" s="1">
        <v>1</v>
      </c>
      <c r="N114">
        <f t="shared" si="152"/>
        <v>2.8400000333786011</v>
      </c>
      <c r="O114" s="1">
        <v>28.649345397949219</v>
      </c>
      <c r="P114" s="1">
        <v>25.556995391845703</v>
      </c>
      <c r="Q114" s="1">
        <v>30.117408752441406</v>
      </c>
      <c r="R114" s="1">
        <v>399.78573608398437</v>
      </c>
      <c r="S114" s="1">
        <v>380.63787841796875</v>
      </c>
      <c r="T114" s="1">
        <v>12.890312194824219</v>
      </c>
      <c r="U114" s="1">
        <v>19.773015975952148</v>
      </c>
      <c r="V114" s="1">
        <v>22.970623016357422</v>
      </c>
      <c r="W114" s="1">
        <v>35.235649108886719</v>
      </c>
      <c r="X114" s="1">
        <v>499.896240234375</v>
      </c>
      <c r="Y114" s="1">
        <v>1499.6712646484375</v>
      </c>
      <c r="Z114" s="1">
        <v>68.422126770019531</v>
      </c>
      <c r="AA114" s="1">
        <v>70.226852416992188</v>
      </c>
      <c r="AB114" s="1">
        <v>-1.6871299743652344</v>
      </c>
      <c r="AC114" s="1">
        <v>0.10258378088474274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0.83316040039062478</v>
      </c>
      <c r="AL114">
        <f t="shared" si="154"/>
        <v>5.8500697608972699E-3</v>
      </c>
      <c r="AM114">
        <f t="shared" si="155"/>
        <v>298.70699539184568</v>
      </c>
      <c r="AN114">
        <f t="shared" si="156"/>
        <v>301.7993453979492</v>
      </c>
      <c r="AO114">
        <f t="shared" si="157"/>
        <v>239.94739698050762</v>
      </c>
      <c r="AP114">
        <f t="shared" si="158"/>
        <v>0.21344606109687336</v>
      </c>
      <c r="AQ114">
        <f t="shared" si="159"/>
        <v>3.2868115652865084</v>
      </c>
      <c r="AR114">
        <f t="shared" si="160"/>
        <v>46.802774895422012</v>
      </c>
      <c r="AS114">
        <f t="shared" si="161"/>
        <v>27.029758919469863</v>
      </c>
      <c r="AT114">
        <f t="shared" si="162"/>
        <v>27.103170394897461</v>
      </c>
      <c r="AU114">
        <f t="shared" si="163"/>
        <v>3.6009048849458916</v>
      </c>
      <c r="AV114">
        <f t="shared" si="164"/>
        <v>0.20922618167827761</v>
      </c>
      <c r="AW114">
        <f t="shared" si="165"/>
        <v>1.3885966747820202</v>
      </c>
      <c r="AX114">
        <f t="shared" si="166"/>
        <v>2.2123082101638714</v>
      </c>
      <c r="AY114">
        <f t="shared" si="167"/>
        <v>0.13216603270171648</v>
      </c>
      <c r="AZ114">
        <f t="shared" si="168"/>
        <v>18.437738214321559</v>
      </c>
      <c r="BA114">
        <f t="shared" si="169"/>
        <v>0.68975115547814092</v>
      </c>
      <c r="BB114">
        <f t="shared" si="170"/>
        <v>44.66007269963648</v>
      </c>
      <c r="BC114">
        <f t="shared" si="171"/>
        <v>374.11296788434123</v>
      </c>
      <c r="BD114">
        <f t="shared" si="172"/>
        <v>1.6386107555249024E-2</v>
      </c>
    </row>
    <row r="115" spans="1:114" x14ac:dyDescent="0.25">
      <c r="A115" s="1">
        <v>88</v>
      </c>
      <c r="B115" s="1" t="s">
        <v>132</v>
      </c>
      <c r="C115" s="1">
        <v>1364.4999992735684</v>
      </c>
      <c r="D115" s="1">
        <v>0</v>
      </c>
      <c r="E115">
        <f t="shared" si="145"/>
        <v>13.725373241578611</v>
      </c>
      <c r="F115">
        <f t="shared" si="146"/>
        <v>0.22571364206534311</v>
      </c>
      <c r="G115">
        <f t="shared" si="147"/>
        <v>262.51783569446394</v>
      </c>
      <c r="H115">
        <f t="shared" si="148"/>
        <v>5.8488720563277212</v>
      </c>
      <c r="I115">
        <f t="shared" si="149"/>
        <v>1.8990051606778953</v>
      </c>
      <c r="J115">
        <f t="shared" si="150"/>
        <v>25.561027526855469</v>
      </c>
      <c r="K115" s="1">
        <v>6</v>
      </c>
      <c r="L115">
        <f t="shared" si="151"/>
        <v>1.4200000166893005</v>
      </c>
      <c r="M115" s="1">
        <v>1</v>
      </c>
      <c r="N115">
        <f t="shared" si="152"/>
        <v>2.8400000333786011</v>
      </c>
      <c r="O115" s="1">
        <v>28.650766372680664</v>
      </c>
      <c r="P115" s="1">
        <v>25.561027526855469</v>
      </c>
      <c r="Q115" s="1">
        <v>30.117446899414063</v>
      </c>
      <c r="R115" s="1">
        <v>399.81802368164062</v>
      </c>
      <c r="S115" s="1">
        <v>380.673828125</v>
      </c>
      <c r="T115" s="1">
        <v>12.892374038696289</v>
      </c>
      <c r="U115" s="1">
        <v>19.77293586730957</v>
      </c>
      <c r="V115" s="1">
        <v>22.972440719604492</v>
      </c>
      <c r="W115" s="1">
        <v>35.232654571533203</v>
      </c>
      <c r="X115" s="1">
        <v>499.94952392578125</v>
      </c>
      <c r="Y115" s="1">
        <v>1499.6614990234375</v>
      </c>
      <c r="Z115" s="1">
        <v>68.244132995605469</v>
      </c>
      <c r="AA115" s="1">
        <v>70.226966857910156</v>
      </c>
      <c r="AB115" s="1">
        <v>-1.6871299743652344</v>
      </c>
      <c r="AC115" s="1">
        <v>0.10258378088474274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0.83324920654296863</v>
      </c>
      <c r="AL115">
        <f t="shared" si="154"/>
        <v>5.8488720563277209E-3</v>
      </c>
      <c r="AM115">
        <f t="shared" si="155"/>
        <v>298.71102752685545</v>
      </c>
      <c r="AN115">
        <f t="shared" si="156"/>
        <v>301.80076637268064</v>
      </c>
      <c r="AO115">
        <f t="shared" si="157"/>
        <v>239.94583448054254</v>
      </c>
      <c r="AP115">
        <f t="shared" si="158"/>
        <v>0.21370269770474709</v>
      </c>
      <c r="AQ115">
        <f t="shared" si="159"/>
        <v>3.2875984725150276</v>
      </c>
      <c r="AR115">
        <f t="shared" si="160"/>
        <v>46.813903826528744</v>
      </c>
      <c r="AS115">
        <f t="shared" si="161"/>
        <v>27.040967959219174</v>
      </c>
      <c r="AT115">
        <f t="shared" si="162"/>
        <v>27.105896949768066</v>
      </c>
      <c r="AU115">
        <f t="shared" si="163"/>
        <v>3.6014811206679216</v>
      </c>
      <c r="AV115">
        <f t="shared" si="164"/>
        <v>0.20909544036487795</v>
      </c>
      <c r="AW115">
        <f t="shared" si="165"/>
        <v>1.3885933118371323</v>
      </c>
      <c r="AX115">
        <f t="shared" si="166"/>
        <v>2.2128878088307893</v>
      </c>
      <c r="AY115">
        <f t="shared" si="167"/>
        <v>0.13208256132622209</v>
      </c>
      <c r="AZ115">
        <f t="shared" si="168"/>
        <v>18.435831346925426</v>
      </c>
      <c r="BA115">
        <f t="shared" si="169"/>
        <v>0.68961356494479642</v>
      </c>
      <c r="BB115">
        <f t="shared" si="170"/>
        <v>44.647217866337272</v>
      </c>
      <c r="BC115">
        <f t="shared" si="171"/>
        <v>374.1494430340295</v>
      </c>
      <c r="BD115">
        <f t="shared" si="172"/>
        <v>1.6378474987007289E-2</v>
      </c>
    </row>
    <row r="116" spans="1:114" x14ac:dyDescent="0.25">
      <c r="A116" s="1">
        <v>89</v>
      </c>
      <c r="B116" s="1" t="s">
        <v>132</v>
      </c>
      <c r="C116" s="1">
        <v>1364.9999992623925</v>
      </c>
      <c r="D116" s="1">
        <v>0</v>
      </c>
      <c r="E116">
        <f t="shared" si="145"/>
        <v>13.683400836729454</v>
      </c>
      <c r="F116">
        <f t="shared" si="146"/>
        <v>0.22569480028188091</v>
      </c>
      <c r="G116">
        <f t="shared" si="147"/>
        <v>262.84834489639434</v>
      </c>
      <c r="H116">
        <f t="shared" si="148"/>
        <v>5.8493295791580273</v>
      </c>
      <c r="I116">
        <f t="shared" si="149"/>
        <v>1.8992845810363383</v>
      </c>
      <c r="J116">
        <f t="shared" si="150"/>
        <v>25.562875747680664</v>
      </c>
      <c r="K116" s="1">
        <v>6</v>
      </c>
      <c r="L116">
        <f t="shared" si="151"/>
        <v>1.4200000166893005</v>
      </c>
      <c r="M116" s="1">
        <v>1</v>
      </c>
      <c r="N116">
        <f t="shared" si="152"/>
        <v>2.8400000333786011</v>
      </c>
      <c r="O116" s="1">
        <v>28.653160095214844</v>
      </c>
      <c r="P116" s="1">
        <v>25.562875747680664</v>
      </c>
      <c r="Q116" s="1">
        <v>30.116649627685547</v>
      </c>
      <c r="R116" s="1">
        <v>399.79824829101562</v>
      </c>
      <c r="S116" s="1">
        <v>380.70489501953125</v>
      </c>
      <c r="T116" s="1">
        <v>12.893424987792969</v>
      </c>
      <c r="U116" s="1">
        <v>19.774192810058594</v>
      </c>
      <c r="V116" s="1">
        <v>22.971006393432617</v>
      </c>
      <c r="W116" s="1">
        <v>35.229824066162109</v>
      </c>
      <c r="X116" s="1">
        <v>499.9730224609375</v>
      </c>
      <c r="Y116" s="1">
        <v>1499.7003173828125</v>
      </c>
      <c r="Z116" s="1">
        <v>68.071983337402344</v>
      </c>
      <c r="AA116" s="1">
        <v>70.226615905761719</v>
      </c>
      <c r="AB116" s="1">
        <v>-1.6871299743652344</v>
      </c>
      <c r="AC116" s="1">
        <v>0.10258378088474274</v>
      </c>
      <c r="AD116" s="1">
        <v>1</v>
      </c>
      <c r="AE116" s="1">
        <v>-0.21956524252891541</v>
      </c>
      <c r="AF116" s="1">
        <v>2.737391471862793</v>
      </c>
      <c r="AG116" s="1">
        <v>1</v>
      </c>
      <c r="AH116" s="1">
        <v>0</v>
      </c>
      <c r="AI116" s="1">
        <v>0.15999999642372131</v>
      </c>
      <c r="AJ116" s="1">
        <v>111115</v>
      </c>
      <c r="AK116">
        <f t="shared" si="153"/>
        <v>0.83328837076822893</v>
      </c>
      <c r="AL116">
        <f t="shared" si="154"/>
        <v>5.8493295791580274E-3</v>
      </c>
      <c r="AM116">
        <f t="shared" si="155"/>
        <v>298.71287574768064</v>
      </c>
      <c r="AN116">
        <f t="shared" si="156"/>
        <v>301.80316009521482</v>
      </c>
      <c r="AO116">
        <f t="shared" si="157"/>
        <v>239.95204541790372</v>
      </c>
      <c r="AP116">
        <f t="shared" si="158"/>
        <v>0.21362120626361333</v>
      </c>
      <c r="AQ116">
        <f t="shared" si="159"/>
        <v>3.2879592243547981</v>
      </c>
      <c r="AR116">
        <f t="shared" si="160"/>
        <v>46.81927474288333</v>
      </c>
      <c r="AS116">
        <f t="shared" si="161"/>
        <v>27.045081932824736</v>
      </c>
      <c r="AT116">
        <f t="shared" si="162"/>
        <v>27.108017921447754</v>
      </c>
      <c r="AU116">
        <f t="shared" si="163"/>
        <v>3.6019294268486259</v>
      </c>
      <c r="AV116">
        <f t="shared" si="164"/>
        <v>0.20907927080549879</v>
      </c>
      <c r="AW116">
        <f t="shared" si="165"/>
        <v>1.3886746433184598</v>
      </c>
      <c r="AX116">
        <f t="shared" si="166"/>
        <v>2.2132547835301661</v>
      </c>
      <c r="AY116">
        <f t="shared" si="167"/>
        <v>0.13207223800007795</v>
      </c>
      <c r="AZ116">
        <f t="shared" si="168"/>
        <v>18.458949758504271</v>
      </c>
      <c r="BA116">
        <f t="shared" si="169"/>
        <v>0.69042544063666289</v>
      </c>
      <c r="BB116">
        <f t="shared" si="170"/>
        <v>44.64461741303036</v>
      </c>
      <c r="BC116">
        <f t="shared" si="171"/>
        <v>374.20046159964539</v>
      </c>
      <c r="BD116">
        <f t="shared" si="172"/>
        <v>1.6325212231258907E-2</v>
      </c>
    </row>
    <row r="117" spans="1:114" x14ac:dyDescent="0.25">
      <c r="A117" s="1">
        <v>90</v>
      </c>
      <c r="B117" s="1" t="s">
        <v>133</v>
      </c>
      <c r="C117" s="1">
        <v>1365.4999992512167</v>
      </c>
      <c r="D117" s="1">
        <v>0</v>
      </c>
      <c r="E117">
        <f t="shared" si="145"/>
        <v>13.687064253047417</v>
      </c>
      <c r="F117">
        <f t="shared" si="146"/>
        <v>0.22557583392371119</v>
      </c>
      <c r="G117">
        <f t="shared" si="147"/>
        <v>262.77850830809558</v>
      </c>
      <c r="H117">
        <f t="shared" si="148"/>
        <v>5.849390185363311</v>
      </c>
      <c r="I117">
        <f t="shared" si="149"/>
        <v>1.9002157370903294</v>
      </c>
      <c r="J117">
        <f t="shared" si="150"/>
        <v>25.568193435668945</v>
      </c>
      <c r="K117" s="1">
        <v>6</v>
      </c>
      <c r="L117">
        <f t="shared" si="151"/>
        <v>1.4200000166893005</v>
      </c>
      <c r="M117" s="1">
        <v>1</v>
      </c>
      <c r="N117">
        <f t="shared" si="152"/>
        <v>2.8400000333786011</v>
      </c>
      <c r="O117" s="1">
        <v>28.654901504516602</v>
      </c>
      <c r="P117" s="1">
        <v>25.568193435668945</v>
      </c>
      <c r="Q117" s="1">
        <v>30.118156433105469</v>
      </c>
      <c r="R117" s="1">
        <v>399.816162109375</v>
      </c>
      <c r="S117" s="1">
        <v>380.71994018554688</v>
      </c>
      <c r="T117" s="1">
        <v>12.895490646362305</v>
      </c>
      <c r="U117" s="1">
        <v>19.775720596313477</v>
      </c>
      <c r="V117" s="1">
        <v>22.972362518310547</v>
      </c>
      <c r="W117" s="1">
        <v>35.228984832763672</v>
      </c>
      <c r="X117" s="1">
        <v>500.01651000976562</v>
      </c>
      <c r="Y117" s="1">
        <v>1499.673095703125</v>
      </c>
      <c r="Z117" s="1">
        <v>68.058631896972656</v>
      </c>
      <c r="AA117" s="1">
        <v>70.226600646972656</v>
      </c>
      <c r="AB117" s="1">
        <v>-1.6871299743652344</v>
      </c>
      <c r="AC117" s="1">
        <v>0.10258378088474274</v>
      </c>
      <c r="AD117" s="1">
        <v>1</v>
      </c>
      <c r="AE117" s="1">
        <v>-0.21956524252891541</v>
      </c>
      <c r="AF117" s="1">
        <v>2.737391471862793</v>
      </c>
      <c r="AG117" s="1">
        <v>1</v>
      </c>
      <c r="AH117" s="1">
        <v>0</v>
      </c>
      <c r="AI117" s="1">
        <v>0.15999999642372131</v>
      </c>
      <c r="AJ117" s="1">
        <v>111115</v>
      </c>
      <c r="AK117">
        <f t="shared" si="153"/>
        <v>0.83336085001627591</v>
      </c>
      <c r="AL117">
        <f t="shared" si="154"/>
        <v>5.849390185363311E-3</v>
      </c>
      <c r="AM117">
        <f t="shared" si="155"/>
        <v>298.71819343566892</v>
      </c>
      <c r="AN117">
        <f t="shared" si="156"/>
        <v>301.80490150451658</v>
      </c>
      <c r="AO117">
        <f t="shared" si="157"/>
        <v>239.94768994925107</v>
      </c>
      <c r="AP117">
        <f t="shared" si="158"/>
        <v>0.21305760734263776</v>
      </c>
      <c r="AQ117">
        <f t="shared" si="159"/>
        <v>3.2889973699137478</v>
      </c>
      <c r="AR117">
        <f t="shared" si="160"/>
        <v>46.834067712425011</v>
      </c>
      <c r="AS117">
        <f t="shared" si="161"/>
        <v>27.058347116111534</v>
      </c>
      <c r="AT117">
        <f t="shared" si="162"/>
        <v>27.111547470092773</v>
      </c>
      <c r="AU117">
        <f t="shared" si="163"/>
        <v>3.6026755695259078</v>
      </c>
      <c r="AV117">
        <f t="shared" si="164"/>
        <v>0.20897717218673853</v>
      </c>
      <c r="AW117">
        <f t="shared" si="165"/>
        <v>1.3887816328234184</v>
      </c>
      <c r="AX117">
        <f t="shared" si="166"/>
        <v>2.2138939367024895</v>
      </c>
      <c r="AY117">
        <f t="shared" si="167"/>
        <v>0.13200705434611237</v>
      </c>
      <c r="AZ117">
        <f t="shared" si="168"/>
        <v>18.454041361559817</v>
      </c>
      <c r="BA117">
        <f t="shared" si="169"/>
        <v>0.69021472366282788</v>
      </c>
      <c r="BB117">
        <f t="shared" si="170"/>
        <v>44.632343613085879</v>
      </c>
      <c r="BC117">
        <f t="shared" si="171"/>
        <v>374.2137653529951</v>
      </c>
      <c r="BD117">
        <f t="shared" si="172"/>
        <v>1.6324513188876139E-2</v>
      </c>
      <c r="BE117">
        <f>AVERAGE(E103:E117)</f>
        <v>13.684717933263491</v>
      </c>
      <c r="BF117">
        <f>AVERAGE(O103:O117)</f>
        <v>28.64447898864746</v>
      </c>
      <c r="BG117">
        <f>AVERAGE(P103:P117)</f>
        <v>25.55960578918457</v>
      </c>
      <c r="BH117" t="e">
        <f>AVERAGE(B103:B117)</f>
        <v>#DIV/0!</v>
      </c>
      <c r="BI117">
        <f t="shared" ref="BI117:DJ117" si="173">AVERAGE(C103:C117)</f>
        <v>1362.0333326620359</v>
      </c>
      <c r="BJ117">
        <f t="shared" si="173"/>
        <v>0</v>
      </c>
      <c r="BK117">
        <f t="shared" si="173"/>
        <v>13.684717933263491</v>
      </c>
      <c r="BL117">
        <f t="shared" si="173"/>
        <v>0.22585444562892437</v>
      </c>
      <c r="BM117">
        <f t="shared" si="173"/>
        <v>262.71370118426688</v>
      </c>
      <c r="BN117">
        <f t="shared" si="173"/>
        <v>5.8520825252993616</v>
      </c>
      <c r="BO117">
        <f t="shared" si="173"/>
        <v>1.8989540819927802</v>
      </c>
      <c r="BP117">
        <f t="shared" si="173"/>
        <v>25.55960578918457</v>
      </c>
      <c r="BQ117">
        <f t="shared" si="173"/>
        <v>6</v>
      </c>
      <c r="BR117">
        <f t="shared" si="173"/>
        <v>1.4200000166893005</v>
      </c>
      <c r="BS117">
        <f t="shared" si="173"/>
        <v>1</v>
      </c>
      <c r="BT117">
        <f t="shared" si="173"/>
        <v>2.8400000333786011</v>
      </c>
      <c r="BU117">
        <f t="shared" si="173"/>
        <v>28.64447898864746</v>
      </c>
      <c r="BV117">
        <f t="shared" si="173"/>
        <v>25.55960578918457</v>
      </c>
      <c r="BW117">
        <f t="shared" si="173"/>
        <v>30.118689219156902</v>
      </c>
      <c r="BX117">
        <f t="shared" si="173"/>
        <v>399.59828694661456</v>
      </c>
      <c r="BY117">
        <f t="shared" si="173"/>
        <v>380.50150960286459</v>
      </c>
      <c r="BZ117">
        <f t="shared" si="173"/>
        <v>12.884982490539551</v>
      </c>
      <c r="CA117">
        <f t="shared" si="173"/>
        <v>19.769745635986329</v>
      </c>
      <c r="CB117">
        <f t="shared" si="173"/>
        <v>22.967604827880859</v>
      </c>
      <c r="CC117">
        <f t="shared" si="173"/>
        <v>35.239765421549478</v>
      </c>
      <c r="CD117">
        <f t="shared" si="173"/>
        <v>499.92031453450522</v>
      </c>
      <c r="CE117">
        <f t="shared" si="173"/>
        <v>1499.0769938151041</v>
      </c>
      <c r="CF117">
        <f t="shared" si="173"/>
        <v>70.236087544759116</v>
      </c>
      <c r="CG117">
        <f t="shared" si="173"/>
        <v>70.226849873860672</v>
      </c>
      <c r="CH117">
        <f t="shared" si="173"/>
        <v>-1.6871299743652344</v>
      </c>
      <c r="CI117">
        <f t="shared" si="173"/>
        <v>0.10258378088474274</v>
      </c>
      <c r="CJ117">
        <f t="shared" si="173"/>
        <v>1</v>
      </c>
      <c r="CK117">
        <f t="shared" si="173"/>
        <v>-0.21956524252891541</v>
      </c>
      <c r="CL117">
        <f t="shared" si="173"/>
        <v>2.737391471862793</v>
      </c>
      <c r="CM117">
        <f t="shared" si="173"/>
        <v>1</v>
      </c>
      <c r="CN117">
        <f t="shared" si="173"/>
        <v>0</v>
      </c>
      <c r="CO117">
        <f t="shared" si="173"/>
        <v>0.15999999642372131</v>
      </c>
      <c r="CP117">
        <f t="shared" si="173"/>
        <v>111115</v>
      </c>
      <c r="CQ117">
        <f t="shared" si="173"/>
        <v>0.83320052422417512</v>
      </c>
      <c r="CR117">
        <f t="shared" si="173"/>
        <v>5.8520825252993628E-3</v>
      </c>
      <c r="CS117">
        <f t="shared" si="173"/>
        <v>298.70960578918459</v>
      </c>
      <c r="CT117">
        <f t="shared" si="173"/>
        <v>301.79447898864748</v>
      </c>
      <c r="CU117">
        <f t="shared" si="173"/>
        <v>239.85231364929956</v>
      </c>
      <c r="CV117">
        <f t="shared" si="173"/>
        <v>0.21023163229044126</v>
      </c>
      <c r="CW117">
        <f t="shared" si="173"/>
        <v>3.2873210409123024</v>
      </c>
      <c r="CX117">
        <f t="shared" si="173"/>
        <v>46.8100313252124</v>
      </c>
      <c r="CY117">
        <f t="shared" si="173"/>
        <v>27.040285689226078</v>
      </c>
      <c r="CZ117">
        <f t="shared" si="173"/>
        <v>27.102042388916015</v>
      </c>
      <c r="DA117">
        <f t="shared" si="173"/>
        <v>3.6006665826774902</v>
      </c>
      <c r="DB117">
        <f t="shared" si="173"/>
        <v>0.20921626380239347</v>
      </c>
      <c r="DC117">
        <f t="shared" si="173"/>
        <v>1.3883669589195227</v>
      </c>
      <c r="DD117">
        <f t="shared" si="173"/>
        <v>2.2122996237579673</v>
      </c>
      <c r="DE117">
        <f t="shared" si="173"/>
        <v>0.13215970100927149</v>
      </c>
      <c r="DF117">
        <f t="shared" si="173"/>
        <v>18.44955562675997</v>
      </c>
      <c r="DG117">
        <f t="shared" si="173"/>
        <v>0.69044074879303907</v>
      </c>
      <c r="DH117">
        <f t="shared" si="173"/>
        <v>44.646780838078833</v>
      </c>
      <c r="DI117">
        <f t="shared" si="173"/>
        <v>373.99645009836604</v>
      </c>
      <c r="DJ117">
        <f t="shared" si="173"/>
        <v>1.6336480272955551E-2</v>
      </c>
    </row>
    <row r="118" spans="1:114" x14ac:dyDescent="0.25">
      <c r="A118" s="1" t="s">
        <v>9</v>
      </c>
      <c r="B118" s="1" t="s">
        <v>134</v>
      </c>
    </row>
    <row r="119" spans="1:114" x14ac:dyDescent="0.25">
      <c r="A119" s="1" t="s">
        <v>9</v>
      </c>
      <c r="B119" s="1" t="s">
        <v>135</v>
      </c>
    </row>
    <row r="120" spans="1:114" x14ac:dyDescent="0.25">
      <c r="A120" s="1" t="s">
        <v>9</v>
      </c>
      <c r="B120" s="1" t="s">
        <v>136</v>
      </c>
    </row>
    <row r="121" spans="1:114" x14ac:dyDescent="0.25">
      <c r="A121" s="1">
        <v>91</v>
      </c>
      <c r="B121" s="1" t="s">
        <v>137</v>
      </c>
      <c r="C121" s="1">
        <v>1785.999999396503</v>
      </c>
      <c r="D121" s="1">
        <v>0</v>
      </c>
      <c r="E121">
        <f t="shared" ref="E121:E135" si="174">(R121-S121*(1000-T121)/(1000-U121))*AK121</f>
        <v>12.709328994265197</v>
      </c>
      <c r="F121">
        <f t="shared" ref="F121:F135" si="175">IF(AV121&lt;&gt;0,1/(1/AV121-1/N121),0)</f>
        <v>0.18908294199679371</v>
      </c>
      <c r="G121">
        <f t="shared" ref="G121:G135" si="176">((AY121-AL121/2)*S121-E121)/(AY121+AL121/2)</f>
        <v>251.94122481231204</v>
      </c>
      <c r="H121">
        <f t="shared" ref="H121:H135" si="177">AL121*1000</f>
        <v>5.4459223818834701</v>
      </c>
      <c r="I121">
        <f t="shared" ref="I121:I135" si="178">(AQ121-AW121)</f>
        <v>2.0714971662917301</v>
      </c>
      <c r="J121">
        <f t="shared" ref="J121:J135" si="179">(P121+AP121*D121)</f>
        <v>28.175252914428711</v>
      </c>
      <c r="K121" s="1">
        <v>6</v>
      </c>
      <c r="L121">
        <f t="shared" ref="L121:L135" si="180">(K121*AE121+AF121)</f>
        <v>1.4200000166893005</v>
      </c>
      <c r="M121" s="1">
        <v>1</v>
      </c>
      <c r="N121">
        <f t="shared" ref="N121:N135" si="181">L121*(M121+1)*(M121+1)/(M121*M121+1)</f>
        <v>2.8400000333786011</v>
      </c>
      <c r="O121" s="1">
        <v>32.924934387207031</v>
      </c>
      <c r="P121" s="1">
        <v>28.175252914428711</v>
      </c>
      <c r="Q121" s="1">
        <v>35.004348754882813</v>
      </c>
      <c r="R121" s="1">
        <v>398.77886962890625</v>
      </c>
      <c r="S121" s="1">
        <v>381.033203125</v>
      </c>
      <c r="T121" s="1">
        <v>18.720006942749023</v>
      </c>
      <c r="U121" s="1">
        <v>25.092702865600586</v>
      </c>
      <c r="V121" s="1">
        <v>26.133331298828125</v>
      </c>
      <c r="W121" s="1">
        <v>35.029682159423828</v>
      </c>
      <c r="X121" s="1">
        <v>499.87661743164062</v>
      </c>
      <c r="Y121" s="1">
        <v>1500.4774169921875</v>
      </c>
      <c r="Z121" s="1">
        <v>36.043212890625</v>
      </c>
      <c r="AA121" s="1">
        <v>70.231025695800781</v>
      </c>
      <c r="AB121" s="1">
        <v>-1.2734642028808594</v>
      </c>
      <c r="AC121" s="1">
        <v>2.7022257447242737E-2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ref="AK121:AK135" si="182">X121*0.000001/(K121*0.0001)</f>
        <v>0.83312769571940104</v>
      </c>
      <c r="AL121">
        <f t="shared" ref="AL121:AL135" si="183">(U121-T121)/(1000-U121)*AK121</f>
        <v>5.4459223818834699E-3</v>
      </c>
      <c r="AM121">
        <f t="shared" ref="AM121:AM135" si="184">(P121+273.15)</f>
        <v>301.32525291442869</v>
      </c>
      <c r="AN121">
        <f t="shared" ref="AN121:AN135" si="185">(O121+273.15)</f>
        <v>306.07493438720701</v>
      </c>
      <c r="AO121">
        <f t="shared" ref="AO121:AO135" si="186">(Y121*AG121+Z121*AH121)*AI121</f>
        <v>240.07638135262459</v>
      </c>
      <c r="AP121">
        <f t="shared" ref="AP121:AP135" si="187">((AO121+0.00000010773*(AN121^4-AM121^4))-AL121*44100)/(L121*51.4+0.00000043092*AM121^3)</f>
        <v>0.67525475473647156</v>
      </c>
      <c r="AQ121">
        <f t="shared" ref="AQ121:AQ135" si="188">0.61365*EXP(17.502*J121/(240.97+J121))</f>
        <v>3.8337834260228187</v>
      </c>
      <c r="AR121">
        <f t="shared" ref="AR121:AR135" si="189">AQ121*1000/AA121</f>
        <v>54.588173646053505</v>
      </c>
      <c r="AS121">
        <f t="shared" ref="AS121:AS135" si="190">(AR121-U121)</f>
        <v>29.495470780452919</v>
      </c>
      <c r="AT121">
        <f t="shared" ref="AT121:AT135" si="191">IF(D121,P121,(O121+P121)/2)</f>
        <v>30.550093650817871</v>
      </c>
      <c r="AU121">
        <f t="shared" ref="AU121:AU135" si="192">0.61365*EXP(17.502*AT121/(240.97+AT121))</f>
        <v>4.3969347431849126</v>
      </c>
      <c r="AV121">
        <f t="shared" ref="AV121:AV135" si="193">IF(AS121&lt;&gt;0,(1000-(AR121+U121)/2)/AS121*AL121,0)</f>
        <v>0.17727991142786978</v>
      </c>
      <c r="AW121">
        <f t="shared" ref="AW121:AW135" si="194">U121*AA121/1000</f>
        <v>1.7622862597310887</v>
      </c>
      <c r="AX121">
        <f t="shared" ref="AX121:AX135" si="195">(AU121-AW121)</f>
        <v>2.634648483453824</v>
      </c>
      <c r="AY121">
        <f t="shared" ref="AY121:AY135" si="196">1/(1.6/F121+1.37/N121)</f>
        <v>0.11180318084085392</v>
      </c>
      <c r="AZ121">
        <f t="shared" ref="AZ121:AZ135" si="197">G121*AA121*0.001</f>
        <v>17.694090633625009</v>
      </c>
      <c r="BA121">
        <f t="shared" ref="BA121:BA135" si="198">G121/S121</f>
        <v>0.66120543497533824</v>
      </c>
      <c r="BB121">
        <f t="shared" ref="BB121:BB135" si="199">(1-AL121*AA121/AQ121/F121)*100</f>
        <v>47.238087192925782</v>
      </c>
      <c r="BC121">
        <f t="shared" ref="BC121:BC135" si="200">(S121-E121/(N121/1.35))</f>
        <v>374.99179680788581</v>
      </c>
      <c r="BD121">
        <f t="shared" ref="BD121:BD135" si="201">E121*BB121/100/BC121</f>
        <v>1.6010067321612777E-2</v>
      </c>
    </row>
    <row r="122" spans="1:114" x14ac:dyDescent="0.25">
      <c r="A122" s="1">
        <v>92</v>
      </c>
      <c r="B122" s="1" t="s">
        <v>138</v>
      </c>
      <c r="C122" s="1">
        <v>1785.999999396503</v>
      </c>
      <c r="D122" s="1">
        <v>0</v>
      </c>
      <c r="E122">
        <f t="shared" si="174"/>
        <v>12.709328994265197</v>
      </c>
      <c r="F122">
        <f t="shared" si="175"/>
        <v>0.18908294199679371</v>
      </c>
      <c r="G122">
        <f t="shared" si="176"/>
        <v>251.94122481231204</v>
      </c>
      <c r="H122">
        <f t="shared" si="177"/>
        <v>5.4459223818834701</v>
      </c>
      <c r="I122">
        <f t="shared" si="178"/>
        <v>2.0714971662917301</v>
      </c>
      <c r="J122">
        <f t="shared" si="179"/>
        <v>28.175252914428711</v>
      </c>
      <c r="K122" s="1">
        <v>6</v>
      </c>
      <c r="L122">
        <f t="shared" si="180"/>
        <v>1.4200000166893005</v>
      </c>
      <c r="M122" s="1">
        <v>1</v>
      </c>
      <c r="N122">
        <f t="shared" si="181"/>
        <v>2.8400000333786011</v>
      </c>
      <c r="O122" s="1">
        <v>32.924934387207031</v>
      </c>
      <c r="P122" s="1">
        <v>28.175252914428711</v>
      </c>
      <c r="Q122" s="1">
        <v>35.004348754882813</v>
      </c>
      <c r="R122" s="1">
        <v>398.77886962890625</v>
      </c>
      <c r="S122" s="1">
        <v>381.033203125</v>
      </c>
      <c r="T122" s="1">
        <v>18.720006942749023</v>
      </c>
      <c r="U122" s="1">
        <v>25.092702865600586</v>
      </c>
      <c r="V122" s="1">
        <v>26.133331298828125</v>
      </c>
      <c r="W122" s="1">
        <v>35.029682159423828</v>
      </c>
      <c r="X122" s="1">
        <v>499.87661743164062</v>
      </c>
      <c r="Y122" s="1">
        <v>1500.4774169921875</v>
      </c>
      <c r="Z122" s="1">
        <v>36.043212890625</v>
      </c>
      <c r="AA122" s="1">
        <v>70.231025695800781</v>
      </c>
      <c r="AB122" s="1">
        <v>-1.2734642028808594</v>
      </c>
      <c r="AC122" s="1">
        <v>2.7022257447242737E-2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0.83312769571940104</v>
      </c>
      <c r="AL122">
        <f t="shared" si="183"/>
        <v>5.4459223818834699E-3</v>
      </c>
      <c r="AM122">
        <f t="shared" si="184"/>
        <v>301.32525291442869</v>
      </c>
      <c r="AN122">
        <f t="shared" si="185"/>
        <v>306.07493438720701</v>
      </c>
      <c r="AO122">
        <f t="shared" si="186"/>
        <v>240.07638135262459</v>
      </c>
      <c r="AP122">
        <f t="shared" si="187"/>
        <v>0.67525475473647156</v>
      </c>
      <c r="AQ122">
        <f t="shared" si="188"/>
        <v>3.8337834260228187</v>
      </c>
      <c r="AR122">
        <f t="shared" si="189"/>
        <v>54.588173646053505</v>
      </c>
      <c r="AS122">
        <f t="shared" si="190"/>
        <v>29.495470780452919</v>
      </c>
      <c r="AT122">
        <f t="shared" si="191"/>
        <v>30.550093650817871</v>
      </c>
      <c r="AU122">
        <f t="shared" si="192"/>
        <v>4.3969347431849126</v>
      </c>
      <c r="AV122">
        <f t="shared" si="193"/>
        <v>0.17727991142786978</v>
      </c>
      <c r="AW122">
        <f t="shared" si="194"/>
        <v>1.7622862597310887</v>
      </c>
      <c r="AX122">
        <f t="shared" si="195"/>
        <v>2.634648483453824</v>
      </c>
      <c r="AY122">
        <f t="shared" si="196"/>
        <v>0.11180318084085392</v>
      </c>
      <c r="AZ122">
        <f t="shared" si="197"/>
        <v>17.694090633625009</v>
      </c>
      <c r="BA122">
        <f t="shared" si="198"/>
        <v>0.66120543497533824</v>
      </c>
      <c r="BB122">
        <f t="shared" si="199"/>
        <v>47.238087192925782</v>
      </c>
      <c r="BC122">
        <f t="shared" si="200"/>
        <v>374.99179680788581</v>
      </c>
      <c r="BD122">
        <f t="shared" si="201"/>
        <v>1.6010067321612777E-2</v>
      </c>
    </row>
    <row r="123" spans="1:114" x14ac:dyDescent="0.25">
      <c r="A123" s="1">
        <v>93</v>
      </c>
      <c r="B123" s="1" t="s">
        <v>138</v>
      </c>
      <c r="C123" s="1">
        <v>1786.4999993853271</v>
      </c>
      <c r="D123" s="1">
        <v>0</v>
      </c>
      <c r="E123">
        <f t="shared" si="174"/>
        <v>12.70411785565201</v>
      </c>
      <c r="F123">
        <f t="shared" si="175"/>
        <v>0.18905968594626954</v>
      </c>
      <c r="G123">
        <f t="shared" si="176"/>
        <v>251.97459207812008</v>
      </c>
      <c r="H123">
        <f t="shared" si="177"/>
        <v>5.4443774083187799</v>
      </c>
      <c r="I123">
        <f t="shared" si="178"/>
        <v>2.071166650994221</v>
      </c>
      <c r="J123">
        <f t="shared" si="179"/>
        <v>28.172695159912109</v>
      </c>
      <c r="K123" s="1">
        <v>6</v>
      </c>
      <c r="L123">
        <f t="shared" si="180"/>
        <v>1.4200000166893005</v>
      </c>
      <c r="M123" s="1">
        <v>1</v>
      </c>
      <c r="N123">
        <f t="shared" si="181"/>
        <v>2.8400000333786011</v>
      </c>
      <c r="O123" s="1">
        <v>32.924976348876953</v>
      </c>
      <c r="P123" s="1">
        <v>28.172695159912109</v>
      </c>
      <c r="Q123" s="1">
        <v>35.003475189208984</v>
      </c>
      <c r="R123" s="1">
        <v>398.77020263671875</v>
      </c>
      <c r="S123" s="1">
        <v>381.0313720703125</v>
      </c>
      <c r="T123" s="1">
        <v>18.718252182006836</v>
      </c>
      <c r="U123" s="1">
        <v>25.089212417602539</v>
      </c>
      <c r="V123" s="1">
        <v>26.130889892578125</v>
      </c>
      <c r="W123" s="1">
        <v>35.024822235107422</v>
      </c>
      <c r="X123" s="1">
        <v>499.87274169921875</v>
      </c>
      <c r="Y123" s="1">
        <v>1500.446533203125</v>
      </c>
      <c r="Z123" s="1">
        <v>36.054458618164063</v>
      </c>
      <c r="AA123" s="1">
        <v>70.231216430664063</v>
      </c>
      <c r="AB123" s="1">
        <v>-1.2734642028808594</v>
      </c>
      <c r="AC123" s="1">
        <v>2.7022257447242737E-2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0.83312123616536438</v>
      </c>
      <c r="AL123">
        <f t="shared" si="183"/>
        <v>5.4443774083187801E-3</v>
      </c>
      <c r="AM123">
        <f t="shared" si="184"/>
        <v>301.32269515991209</v>
      </c>
      <c r="AN123">
        <f t="shared" si="185"/>
        <v>306.07497634887693</v>
      </c>
      <c r="AO123">
        <f t="shared" si="186"/>
        <v>240.07143994648504</v>
      </c>
      <c r="AP123">
        <f t="shared" si="187"/>
        <v>0.67636434206734231</v>
      </c>
      <c r="AQ123">
        <f t="shared" si="188"/>
        <v>3.8332125583697696</v>
      </c>
      <c r="AR123">
        <f t="shared" si="189"/>
        <v>54.5798969914485</v>
      </c>
      <c r="AS123">
        <f t="shared" si="190"/>
        <v>29.490684573845961</v>
      </c>
      <c r="AT123">
        <f t="shared" si="191"/>
        <v>30.548835754394531</v>
      </c>
      <c r="AU123">
        <f t="shared" si="192"/>
        <v>4.3966183493619253</v>
      </c>
      <c r="AV123">
        <f t="shared" si="193"/>
        <v>0.17725946800336653</v>
      </c>
      <c r="AW123">
        <f t="shared" si="194"/>
        <v>1.7620459073755483</v>
      </c>
      <c r="AX123">
        <f t="shared" si="195"/>
        <v>2.6345724419863767</v>
      </c>
      <c r="AY123">
        <f t="shared" si="196"/>
        <v>0.11179017128581081</v>
      </c>
      <c r="AZ123">
        <f t="shared" si="197"/>
        <v>17.696482111266743</v>
      </c>
      <c r="BA123">
        <f t="shared" si="198"/>
        <v>0.66129618332745232</v>
      </c>
      <c r="BB123">
        <f t="shared" si="199"/>
        <v>47.23856737692104</v>
      </c>
      <c r="BC123">
        <f t="shared" si="200"/>
        <v>374.99244287891844</v>
      </c>
      <c r="BD123">
        <f t="shared" si="201"/>
        <v>1.6003637904840062E-2</v>
      </c>
    </row>
    <row r="124" spans="1:114" x14ac:dyDescent="0.25">
      <c r="A124" s="1">
        <v>94</v>
      </c>
      <c r="B124" s="1" t="s">
        <v>139</v>
      </c>
      <c r="C124" s="1">
        <v>1786.9999993741512</v>
      </c>
      <c r="D124" s="1">
        <v>0</v>
      </c>
      <c r="E124">
        <f t="shared" si="174"/>
        <v>12.6948043753851</v>
      </c>
      <c r="F124">
        <f t="shared" si="175"/>
        <v>0.18911084873204212</v>
      </c>
      <c r="G124">
        <f t="shared" si="176"/>
        <v>252.07722626391612</v>
      </c>
      <c r="H124">
        <f t="shared" si="177"/>
        <v>5.4448280530503199</v>
      </c>
      <c r="I124">
        <f t="shared" si="178"/>
        <v>2.0708064698699085</v>
      </c>
      <c r="J124">
        <f t="shared" si="179"/>
        <v>28.170845031738281</v>
      </c>
      <c r="K124" s="1">
        <v>6</v>
      </c>
      <c r="L124">
        <f t="shared" si="180"/>
        <v>1.4200000166893005</v>
      </c>
      <c r="M124" s="1">
        <v>1</v>
      </c>
      <c r="N124">
        <f t="shared" si="181"/>
        <v>2.8400000333786011</v>
      </c>
      <c r="O124" s="1">
        <v>32.925861358642578</v>
      </c>
      <c r="P124" s="1">
        <v>28.170845031738281</v>
      </c>
      <c r="Q124" s="1">
        <v>35.003524780273437</v>
      </c>
      <c r="R124" s="1">
        <v>398.74874877929687</v>
      </c>
      <c r="S124" s="1">
        <v>381.02120971679687</v>
      </c>
      <c r="T124" s="1">
        <v>18.717216491699219</v>
      </c>
      <c r="U124" s="1">
        <v>25.088617324829102</v>
      </c>
      <c r="V124" s="1">
        <v>26.127983093261719</v>
      </c>
      <c r="W124" s="1">
        <v>35.022029876708984</v>
      </c>
      <c r="X124" s="1">
        <v>499.87985229492187</v>
      </c>
      <c r="Y124" s="1">
        <v>1500.4561767578125</v>
      </c>
      <c r="Z124" s="1">
        <v>36.007774353027344</v>
      </c>
      <c r="AA124" s="1">
        <v>70.230781555175781</v>
      </c>
      <c r="AB124" s="1">
        <v>-1.2734642028808594</v>
      </c>
      <c r="AC124" s="1">
        <v>2.7022257447242737E-2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0.833133087158203</v>
      </c>
      <c r="AL124">
        <f t="shared" si="183"/>
        <v>5.4448280530503199E-3</v>
      </c>
      <c r="AM124">
        <f t="shared" si="184"/>
        <v>301.32084503173826</v>
      </c>
      <c r="AN124">
        <f t="shared" si="185"/>
        <v>306.07586135864256</v>
      </c>
      <c r="AO124">
        <f t="shared" si="186"/>
        <v>240.07298291520055</v>
      </c>
      <c r="AP124">
        <f t="shared" si="187"/>
        <v>0.67653612675181785</v>
      </c>
      <c r="AQ124">
        <f t="shared" si="188"/>
        <v>3.8327996727313796</v>
      </c>
      <c r="AR124">
        <f t="shared" si="189"/>
        <v>54.574355971251677</v>
      </c>
      <c r="AS124">
        <f t="shared" si="190"/>
        <v>29.485738646422575</v>
      </c>
      <c r="AT124">
        <f t="shared" si="191"/>
        <v>30.54835319519043</v>
      </c>
      <c r="AU124">
        <f t="shared" si="192"/>
        <v>4.3964969783757821</v>
      </c>
      <c r="AV124">
        <f t="shared" si="193"/>
        <v>0.17730444266108503</v>
      </c>
      <c r="AW124">
        <f t="shared" si="194"/>
        <v>1.7619932028614713</v>
      </c>
      <c r="AX124">
        <f t="shared" si="195"/>
        <v>2.634503775514311</v>
      </c>
      <c r="AY124">
        <f t="shared" si="196"/>
        <v>0.11181879178518594</v>
      </c>
      <c r="AZ124">
        <f t="shared" si="197"/>
        <v>17.703580612775713</v>
      </c>
      <c r="BA124">
        <f t="shared" si="198"/>
        <v>0.66158318706530417</v>
      </c>
      <c r="BB124">
        <f t="shared" si="199"/>
        <v>47.243119701032356</v>
      </c>
      <c r="BC124">
        <f t="shared" si="200"/>
        <v>374.98670770787197</v>
      </c>
      <c r="BD124">
        <f t="shared" si="201"/>
        <v>1.5993691252510427E-2</v>
      </c>
    </row>
    <row r="125" spans="1:114" x14ac:dyDescent="0.25">
      <c r="A125" s="1">
        <v>95</v>
      </c>
      <c r="B125" s="1" t="s">
        <v>139</v>
      </c>
      <c r="C125" s="1">
        <v>1787.4999993629754</v>
      </c>
      <c r="D125" s="1">
        <v>0</v>
      </c>
      <c r="E125">
        <f t="shared" si="174"/>
        <v>12.664480305218436</v>
      </c>
      <c r="F125">
        <f t="shared" si="175"/>
        <v>0.18915345695713659</v>
      </c>
      <c r="G125">
        <f t="shared" si="176"/>
        <v>252.36358161158333</v>
      </c>
      <c r="H125">
        <f t="shared" si="177"/>
        <v>5.4452959040516813</v>
      </c>
      <c r="I125">
        <f t="shared" si="178"/>
        <v>2.0705505665232975</v>
      </c>
      <c r="J125">
        <f t="shared" si="179"/>
        <v>28.16948127746582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32.927272796630859</v>
      </c>
      <c r="P125" s="1">
        <v>28.16948127746582</v>
      </c>
      <c r="Q125" s="1">
        <v>35.003627777099609</v>
      </c>
      <c r="R125" s="1">
        <v>398.70932006835937</v>
      </c>
      <c r="S125" s="1">
        <v>381.01715087890625</v>
      </c>
      <c r="T125" s="1">
        <v>18.715694427490234</v>
      </c>
      <c r="U125" s="1">
        <v>25.087949752807617</v>
      </c>
      <c r="V125" s="1">
        <v>26.123762130737305</v>
      </c>
      <c r="W125" s="1">
        <v>35.018291473388672</v>
      </c>
      <c r="X125" s="1">
        <v>499.85610961914062</v>
      </c>
      <c r="Y125" s="1">
        <v>1500.50732421875</v>
      </c>
      <c r="Z125" s="1">
        <v>35.995323181152344</v>
      </c>
      <c r="AA125" s="1">
        <v>70.230720520019531</v>
      </c>
      <c r="AB125" s="1">
        <v>-1.2734642028808594</v>
      </c>
      <c r="AC125" s="1">
        <v>2.7022257447242737E-2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0.83309351603190096</v>
      </c>
      <c r="AL125">
        <f t="shared" si="183"/>
        <v>5.4452959040516809E-3</v>
      </c>
      <c r="AM125">
        <f t="shared" si="184"/>
        <v>301.3194812774658</v>
      </c>
      <c r="AN125">
        <f t="shared" si="185"/>
        <v>306.07727279663084</v>
      </c>
      <c r="AO125">
        <f t="shared" si="186"/>
        <v>240.08116650876764</v>
      </c>
      <c r="AP125">
        <f t="shared" si="187"/>
        <v>0.67678592557220041</v>
      </c>
      <c r="AQ125">
        <f t="shared" si="188"/>
        <v>3.8324953540330222</v>
      </c>
      <c r="AR125">
        <f t="shared" si="189"/>
        <v>54.570070272033661</v>
      </c>
      <c r="AS125">
        <f t="shared" si="190"/>
        <v>29.482120519226044</v>
      </c>
      <c r="AT125">
        <f t="shared" si="191"/>
        <v>30.54837703704834</v>
      </c>
      <c r="AU125">
        <f t="shared" si="192"/>
        <v>4.396502974897456</v>
      </c>
      <c r="AV125">
        <f t="shared" si="193"/>
        <v>0.17734189627096295</v>
      </c>
      <c r="AW125">
        <f t="shared" si="194"/>
        <v>1.7619447875097249</v>
      </c>
      <c r="AX125">
        <f t="shared" si="195"/>
        <v>2.6345581873877313</v>
      </c>
      <c r="AY125">
        <f t="shared" si="196"/>
        <v>0.11184262621962864</v>
      </c>
      <c r="AZ125">
        <f t="shared" si="197"/>
        <v>17.723676169594249</v>
      </c>
      <c r="BA125">
        <f t="shared" si="198"/>
        <v>0.66234178967914437</v>
      </c>
      <c r="BB125">
        <f t="shared" si="199"/>
        <v>47.246328705570086</v>
      </c>
      <c r="BC125">
        <f t="shared" si="200"/>
        <v>374.99706348063063</v>
      </c>
      <c r="BD125">
        <f t="shared" si="201"/>
        <v>1.5956130264910055E-2</v>
      </c>
    </row>
    <row r="126" spans="1:114" x14ac:dyDescent="0.25">
      <c r="A126" s="1">
        <v>96</v>
      </c>
      <c r="B126" s="1" t="s">
        <v>140</v>
      </c>
      <c r="C126" s="1">
        <v>1787.9999993517995</v>
      </c>
      <c r="D126" s="1">
        <v>0</v>
      </c>
      <c r="E126">
        <f t="shared" si="174"/>
        <v>12.684751469093385</v>
      </c>
      <c r="F126">
        <f t="shared" si="175"/>
        <v>0.1890992177753695</v>
      </c>
      <c r="G126">
        <f t="shared" si="176"/>
        <v>252.17514294770442</v>
      </c>
      <c r="H126">
        <f t="shared" si="177"/>
        <v>5.4440181517399173</v>
      </c>
      <c r="I126">
        <f t="shared" si="178"/>
        <v>2.0706111373745495</v>
      </c>
      <c r="J126">
        <f t="shared" si="179"/>
        <v>28.169403076171875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32.927539825439453</v>
      </c>
      <c r="P126" s="1">
        <v>28.169403076171875</v>
      </c>
      <c r="Q126" s="1">
        <v>35.004070281982422</v>
      </c>
      <c r="R126" s="1">
        <v>398.75369262695312</v>
      </c>
      <c r="S126" s="1">
        <v>381.03720092773437</v>
      </c>
      <c r="T126" s="1">
        <v>18.716049194335938</v>
      </c>
      <c r="U126" s="1">
        <v>25.08697509765625</v>
      </c>
      <c r="V126" s="1">
        <v>26.123723983764648</v>
      </c>
      <c r="W126" s="1">
        <v>35.016212463378906</v>
      </c>
      <c r="X126" s="1">
        <v>499.84359741210937</v>
      </c>
      <c r="Y126" s="1">
        <v>1500.5614013671875</v>
      </c>
      <c r="Z126" s="1">
        <v>35.899215698242187</v>
      </c>
      <c r="AA126" s="1">
        <v>70.230339050292969</v>
      </c>
      <c r="AB126" s="1">
        <v>-1.2734642028808594</v>
      </c>
      <c r="AC126" s="1">
        <v>2.7022257447242737E-2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0.83307266235351563</v>
      </c>
      <c r="AL126">
        <f t="shared" si="183"/>
        <v>5.4440181517399176E-3</v>
      </c>
      <c r="AM126">
        <f t="shared" si="184"/>
        <v>301.31940307617185</v>
      </c>
      <c r="AN126">
        <f t="shared" si="185"/>
        <v>306.07753982543943</v>
      </c>
      <c r="AO126">
        <f t="shared" si="186"/>
        <v>240.08981885232424</v>
      </c>
      <c r="AP126">
        <f t="shared" si="187"/>
        <v>0.67760252478114447</v>
      </c>
      <c r="AQ126">
        <f t="shared" si="188"/>
        <v>3.8324779042292043</v>
      </c>
      <c r="AR126">
        <f t="shared" si="189"/>
        <v>54.570118214646676</v>
      </c>
      <c r="AS126">
        <f t="shared" si="190"/>
        <v>29.483143116990426</v>
      </c>
      <c r="AT126">
        <f t="shared" si="191"/>
        <v>30.548471450805664</v>
      </c>
      <c r="AU126">
        <f t="shared" si="192"/>
        <v>4.3965267211932684</v>
      </c>
      <c r="AV126">
        <f t="shared" si="193"/>
        <v>0.17729421859958019</v>
      </c>
      <c r="AW126">
        <f t="shared" si="194"/>
        <v>1.761866766854655</v>
      </c>
      <c r="AX126">
        <f t="shared" si="195"/>
        <v>2.6346599543386136</v>
      </c>
      <c r="AY126">
        <f t="shared" si="196"/>
        <v>0.11181228549297355</v>
      </c>
      <c r="AZ126">
        <f t="shared" si="197"/>
        <v>17.710345789273379</v>
      </c>
      <c r="BA126">
        <f t="shared" si="198"/>
        <v>0.66181239609601983</v>
      </c>
      <c r="BB126">
        <f t="shared" si="199"/>
        <v>47.243626091783689</v>
      </c>
      <c r="BC126">
        <f t="shared" si="200"/>
        <v>375.00747758899763</v>
      </c>
      <c r="BD126">
        <f t="shared" si="201"/>
        <v>1.5980312161397652E-2</v>
      </c>
    </row>
    <row r="127" spans="1:114" x14ac:dyDescent="0.25">
      <c r="A127" s="1">
        <v>97</v>
      </c>
      <c r="B127" s="1" t="s">
        <v>140</v>
      </c>
      <c r="C127" s="1">
        <v>1788.4999993406236</v>
      </c>
      <c r="D127" s="1">
        <v>0</v>
      </c>
      <c r="E127">
        <f t="shared" si="174"/>
        <v>12.653515273177916</v>
      </c>
      <c r="F127">
        <f t="shared" si="175"/>
        <v>0.18902564984572723</v>
      </c>
      <c r="G127">
        <f t="shared" si="176"/>
        <v>252.41664666305024</v>
      </c>
      <c r="H127">
        <f t="shared" si="177"/>
        <v>5.4421362217527394</v>
      </c>
      <c r="I127">
        <f t="shared" si="178"/>
        <v>2.0706575710142348</v>
      </c>
      <c r="J127">
        <f t="shared" si="179"/>
        <v>28.168668746948242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32.927711486816406</v>
      </c>
      <c r="P127" s="1">
        <v>28.168668746948242</v>
      </c>
      <c r="Q127" s="1">
        <v>35.003284454345703</v>
      </c>
      <c r="R127" s="1">
        <v>398.72601318359375</v>
      </c>
      <c r="S127" s="1">
        <v>381.0474853515625</v>
      </c>
      <c r="T127" s="1">
        <v>18.715106964111328</v>
      </c>
      <c r="U127" s="1">
        <v>25.083967208862305</v>
      </c>
      <c r="V127" s="1">
        <v>26.122169494628906</v>
      </c>
      <c r="W127" s="1">
        <v>35.011695861816406</v>
      </c>
      <c r="X127" s="1">
        <v>499.83441162109375</v>
      </c>
      <c r="Y127" s="1">
        <v>1500.61669921875</v>
      </c>
      <c r="Z127" s="1">
        <v>35.860942840576172</v>
      </c>
      <c r="AA127" s="1">
        <v>70.230377197265625</v>
      </c>
      <c r="AB127" s="1">
        <v>-1.2734642028808594</v>
      </c>
      <c r="AC127" s="1">
        <v>2.7022257447242737E-2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0.83305735270182291</v>
      </c>
      <c r="AL127">
        <f t="shared" si="183"/>
        <v>5.4421362217527396E-3</v>
      </c>
      <c r="AM127">
        <f t="shared" si="184"/>
        <v>301.31866874694822</v>
      </c>
      <c r="AN127">
        <f t="shared" si="185"/>
        <v>306.07771148681638</v>
      </c>
      <c r="AO127">
        <f t="shared" si="186"/>
        <v>240.09866650837648</v>
      </c>
      <c r="AP127">
        <f t="shared" si="187"/>
        <v>0.67881367110494251</v>
      </c>
      <c r="AQ127">
        <f t="shared" si="188"/>
        <v>3.8323140496964769</v>
      </c>
      <c r="AR127">
        <f t="shared" si="189"/>
        <v>54.567755473278105</v>
      </c>
      <c r="AS127">
        <f t="shared" si="190"/>
        <v>29.4837882644158</v>
      </c>
      <c r="AT127">
        <f t="shared" si="191"/>
        <v>30.548190116882324</v>
      </c>
      <c r="AU127">
        <f t="shared" si="192"/>
        <v>4.3964559623585888</v>
      </c>
      <c r="AV127">
        <f t="shared" si="193"/>
        <v>0.17722954772038474</v>
      </c>
      <c r="AW127">
        <f t="shared" si="194"/>
        <v>1.761656478682242</v>
      </c>
      <c r="AX127">
        <f t="shared" si="195"/>
        <v>2.6347994836763471</v>
      </c>
      <c r="AY127">
        <f t="shared" si="196"/>
        <v>0.1117711310038349</v>
      </c>
      <c r="AZ127">
        <f t="shared" si="197"/>
        <v>17.727316306014938</v>
      </c>
      <c r="BA127">
        <f t="shared" si="198"/>
        <v>0.66242832289042741</v>
      </c>
      <c r="BB127">
        <f t="shared" si="199"/>
        <v>47.23905346634978</v>
      </c>
      <c r="BC127">
        <f t="shared" si="200"/>
        <v>375.03261020437162</v>
      </c>
      <c r="BD127">
        <f t="shared" si="201"/>
        <v>1.5938349579818951E-2</v>
      </c>
    </row>
    <row r="128" spans="1:114" x14ac:dyDescent="0.25">
      <c r="A128" s="1">
        <v>98</v>
      </c>
      <c r="B128" s="1" t="s">
        <v>141</v>
      </c>
      <c r="C128" s="1">
        <v>1788.9999993294477</v>
      </c>
      <c r="D128" s="1">
        <v>0</v>
      </c>
      <c r="E128">
        <f t="shared" si="174"/>
        <v>12.66521072973201</v>
      </c>
      <c r="F128">
        <f t="shared" si="175"/>
        <v>0.18901844167599419</v>
      </c>
      <c r="G128">
        <f t="shared" si="176"/>
        <v>252.30550000265288</v>
      </c>
      <c r="H128">
        <f t="shared" si="177"/>
        <v>5.4422571004748148</v>
      </c>
      <c r="I128">
        <f t="shared" si="178"/>
        <v>2.0707799384779966</v>
      </c>
      <c r="J128">
        <f t="shared" si="179"/>
        <v>28.169046401977539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32.929088592529297</v>
      </c>
      <c r="P128" s="1">
        <v>28.169046401977539</v>
      </c>
      <c r="Q128" s="1">
        <v>35.003620147705078</v>
      </c>
      <c r="R128" s="1">
        <v>398.7362060546875</v>
      </c>
      <c r="S128" s="1">
        <v>381.04315185546875</v>
      </c>
      <c r="T128" s="1">
        <v>18.714218139648437</v>
      </c>
      <c r="U128" s="1">
        <v>25.083389282226563</v>
      </c>
      <c r="V128" s="1">
        <v>26.118942260742188</v>
      </c>
      <c r="W128" s="1">
        <v>35.008228302001953</v>
      </c>
      <c r="X128" s="1">
        <v>499.8214111328125</v>
      </c>
      <c r="Y128" s="1">
        <v>1500.630859375</v>
      </c>
      <c r="Z128" s="1">
        <v>35.862152099609375</v>
      </c>
      <c r="AA128" s="1">
        <v>70.230476379394531</v>
      </c>
      <c r="AB128" s="1">
        <v>-1.2734642028808594</v>
      </c>
      <c r="AC128" s="1">
        <v>2.7022257447242737E-2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0.83303568522135407</v>
      </c>
      <c r="AL128">
        <f t="shared" si="183"/>
        <v>5.4422571004748149E-3</v>
      </c>
      <c r="AM128">
        <f t="shared" si="184"/>
        <v>301.31904640197752</v>
      </c>
      <c r="AN128">
        <f t="shared" si="185"/>
        <v>306.07908859252927</v>
      </c>
      <c r="AO128">
        <f t="shared" si="186"/>
        <v>240.10093213332584</v>
      </c>
      <c r="AP128">
        <f t="shared" si="187"/>
        <v>0.67892536178414764</v>
      </c>
      <c r="AQ128">
        <f t="shared" si="188"/>
        <v>3.8323983169785669</v>
      </c>
      <c r="AR128">
        <f t="shared" si="189"/>
        <v>54.568878278362135</v>
      </c>
      <c r="AS128">
        <f t="shared" si="190"/>
        <v>29.485488996135572</v>
      </c>
      <c r="AT128">
        <f t="shared" si="191"/>
        <v>30.549067497253418</v>
      </c>
      <c r="AU128">
        <f t="shared" si="192"/>
        <v>4.3966766372564736</v>
      </c>
      <c r="AV128">
        <f t="shared" si="193"/>
        <v>0.17722321111274142</v>
      </c>
      <c r="AW128">
        <f t="shared" si="194"/>
        <v>1.7616183785005706</v>
      </c>
      <c r="AX128">
        <f t="shared" si="195"/>
        <v>2.6350582587559028</v>
      </c>
      <c r="AY128">
        <f t="shared" si="196"/>
        <v>0.11176709860304004</v>
      </c>
      <c r="AZ128">
        <f t="shared" si="197"/>
        <v>17.719535458327638</v>
      </c>
      <c r="BA128">
        <f t="shared" si="198"/>
        <v>0.66214416601916359</v>
      </c>
      <c r="BB128">
        <f t="shared" si="199"/>
        <v>47.23695516056371</v>
      </c>
      <c r="BC128">
        <f t="shared" si="200"/>
        <v>375.02271724836152</v>
      </c>
      <c r="BD128">
        <f t="shared" si="201"/>
        <v>1.5952793359534947E-2</v>
      </c>
    </row>
    <row r="129" spans="1:114" x14ac:dyDescent="0.25">
      <c r="A129" s="1">
        <v>99</v>
      </c>
      <c r="B129" s="1" t="s">
        <v>141</v>
      </c>
      <c r="C129" s="1">
        <v>1789.4999993182719</v>
      </c>
      <c r="D129" s="1">
        <v>0</v>
      </c>
      <c r="E129">
        <f t="shared" si="174"/>
        <v>12.682646522790446</v>
      </c>
      <c r="F129">
        <f t="shared" si="175"/>
        <v>0.18905719213099767</v>
      </c>
      <c r="G129">
        <f t="shared" si="176"/>
        <v>252.18461472907467</v>
      </c>
      <c r="H129">
        <f t="shared" si="177"/>
        <v>5.4431706136033409</v>
      </c>
      <c r="I129">
        <f t="shared" si="178"/>
        <v>2.0707291965310115</v>
      </c>
      <c r="J129">
        <f t="shared" si="179"/>
        <v>28.168636322021484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32.929584503173828</v>
      </c>
      <c r="P129" s="1">
        <v>28.168636322021484</v>
      </c>
      <c r="Q129" s="1">
        <v>35.004459381103516</v>
      </c>
      <c r="R129" s="1">
        <v>398.76779174804687</v>
      </c>
      <c r="S129" s="1">
        <v>381.05316162109375</v>
      </c>
      <c r="T129" s="1">
        <v>18.712533950805664</v>
      </c>
      <c r="U129" s="1">
        <v>25.082836151123047</v>
      </c>
      <c r="V129" s="1">
        <v>26.115839004516602</v>
      </c>
      <c r="W129" s="1">
        <v>35.006443023681641</v>
      </c>
      <c r="X129" s="1">
        <v>499.81683349609375</v>
      </c>
      <c r="Y129" s="1">
        <v>1500.6583251953125</v>
      </c>
      <c r="Z129" s="1">
        <v>35.905738830566406</v>
      </c>
      <c r="AA129" s="1">
        <v>70.230400085449219</v>
      </c>
      <c r="AB129" s="1">
        <v>-1.2734642028808594</v>
      </c>
      <c r="AC129" s="1">
        <v>2.7022257447242737E-2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0.83302805582682271</v>
      </c>
      <c r="AL129">
        <f t="shared" si="183"/>
        <v>5.4431706136033407E-3</v>
      </c>
      <c r="AM129">
        <f t="shared" si="184"/>
        <v>301.31863632202146</v>
      </c>
      <c r="AN129">
        <f t="shared" si="185"/>
        <v>306.07958450317381</v>
      </c>
      <c r="AO129">
        <f t="shared" si="186"/>
        <v>240.10532666447762</v>
      </c>
      <c r="AP129">
        <f t="shared" si="187"/>
        <v>0.67863169066913143</v>
      </c>
      <c r="AQ129">
        <f t="shared" si="188"/>
        <v>3.8323068147021524</v>
      </c>
      <c r="AR129">
        <f t="shared" si="189"/>
        <v>54.567634671586525</v>
      </c>
      <c r="AS129">
        <f t="shared" si="190"/>
        <v>29.484798520463478</v>
      </c>
      <c r="AT129">
        <f t="shared" si="191"/>
        <v>30.549110412597656</v>
      </c>
      <c r="AU129">
        <f t="shared" si="192"/>
        <v>4.396687431384902</v>
      </c>
      <c r="AV129">
        <f t="shared" si="193"/>
        <v>0.17725727577568889</v>
      </c>
      <c r="AW129">
        <f t="shared" si="194"/>
        <v>1.7615776181711409</v>
      </c>
      <c r="AX129">
        <f t="shared" si="195"/>
        <v>2.6351098132137611</v>
      </c>
      <c r="AY129">
        <f t="shared" si="196"/>
        <v>0.11178877622239256</v>
      </c>
      <c r="AZ129">
        <f t="shared" si="197"/>
        <v>17.711026387817782</v>
      </c>
      <c r="BA129">
        <f t="shared" si="198"/>
        <v>0.66180953244481522</v>
      </c>
      <c r="BB129">
        <f t="shared" si="199"/>
        <v>47.237712644617737</v>
      </c>
      <c r="BC129">
        <f t="shared" si="200"/>
        <v>375.0244388730174</v>
      </c>
      <c r="BD129">
        <f t="shared" si="201"/>
        <v>1.5974937895172462E-2</v>
      </c>
    </row>
    <row r="130" spans="1:114" x14ac:dyDescent="0.25">
      <c r="A130" s="1">
        <v>100</v>
      </c>
      <c r="B130" s="1" t="s">
        <v>142</v>
      </c>
      <c r="C130" s="1">
        <v>1789.999999307096</v>
      </c>
      <c r="D130" s="1">
        <v>0</v>
      </c>
      <c r="E130">
        <f t="shared" si="174"/>
        <v>12.681091196770847</v>
      </c>
      <c r="F130">
        <f t="shared" si="175"/>
        <v>0.18920321868795115</v>
      </c>
      <c r="G130">
        <f t="shared" si="176"/>
        <v>252.28450556409041</v>
      </c>
      <c r="H130">
        <f t="shared" si="177"/>
        <v>5.4448086333658292</v>
      </c>
      <c r="I130">
        <f t="shared" si="178"/>
        <v>2.0698695137637357</v>
      </c>
      <c r="J130">
        <f t="shared" si="179"/>
        <v>28.164741516113281</v>
      </c>
      <c r="K130" s="1">
        <v>6</v>
      </c>
      <c r="L130">
        <f t="shared" si="180"/>
        <v>1.4200000166893005</v>
      </c>
      <c r="M130" s="1">
        <v>1</v>
      </c>
      <c r="N130">
        <f t="shared" si="181"/>
        <v>2.8400000333786011</v>
      </c>
      <c r="O130" s="1">
        <v>32.929832458496094</v>
      </c>
      <c r="P130" s="1">
        <v>28.164741516113281</v>
      </c>
      <c r="Q130" s="1">
        <v>35.004859924316406</v>
      </c>
      <c r="R130" s="1">
        <v>398.76531982421875</v>
      </c>
      <c r="S130" s="1">
        <v>381.05209350585937</v>
      </c>
      <c r="T130" s="1">
        <v>18.710554122924805</v>
      </c>
      <c r="U130" s="1">
        <v>25.082674026489258</v>
      </c>
      <c r="V130" s="1">
        <v>26.112741470336914</v>
      </c>
      <c r="W130" s="1">
        <v>35.005771636962891</v>
      </c>
      <c r="X130" s="1">
        <v>499.82470703125</v>
      </c>
      <c r="Y130" s="1">
        <v>1500.6641845703125</v>
      </c>
      <c r="Z130" s="1">
        <v>35.939590454101563</v>
      </c>
      <c r="AA130" s="1">
        <v>70.230484008789063</v>
      </c>
      <c r="AB130" s="1">
        <v>-1.2734642028808594</v>
      </c>
      <c r="AC130" s="1">
        <v>2.7022257447242737E-2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0.83304117838541658</v>
      </c>
      <c r="AL130">
        <f t="shared" si="183"/>
        <v>5.4448086333658292E-3</v>
      </c>
      <c r="AM130">
        <f t="shared" si="184"/>
        <v>301.31474151611326</v>
      </c>
      <c r="AN130">
        <f t="shared" si="185"/>
        <v>306.07983245849607</v>
      </c>
      <c r="AO130">
        <f t="shared" si="186"/>
        <v>240.10626416445666</v>
      </c>
      <c r="AP130">
        <f t="shared" si="187"/>
        <v>0.6783720630244624</v>
      </c>
      <c r="AQ130">
        <f t="shared" si="188"/>
        <v>3.8314378508787583</v>
      </c>
      <c r="AR130">
        <f t="shared" si="189"/>
        <v>54.555196435770952</v>
      </c>
      <c r="AS130">
        <f t="shared" si="190"/>
        <v>29.472522409281694</v>
      </c>
      <c r="AT130">
        <f t="shared" si="191"/>
        <v>30.547286987304687</v>
      </c>
      <c r="AU130">
        <f t="shared" si="192"/>
        <v>4.3962288212110279</v>
      </c>
      <c r="AV130">
        <f t="shared" si="193"/>
        <v>0.17738563664308207</v>
      </c>
      <c r="AW130">
        <f t="shared" si="194"/>
        <v>1.7615683371150226</v>
      </c>
      <c r="AX130">
        <f t="shared" si="195"/>
        <v>2.6346604840960053</v>
      </c>
      <c r="AY130">
        <f t="shared" si="196"/>
        <v>0.11187046148994022</v>
      </c>
      <c r="AZ130">
        <f t="shared" si="197"/>
        <v>17.718062933684109</v>
      </c>
      <c r="BA130">
        <f t="shared" si="198"/>
        <v>0.66207353236916688</v>
      </c>
      <c r="BB130">
        <f t="shared" si="199"/>
        <v>47.250545082174888</v>
      </c>
      <c r="BC130">
        <f t="shared" si="200"/>
        <v>375.02411008528367</v>
      </c>
      <c r="BD130">
        <f t="shared" si="201"/>
        <v>1.5977331994679794E-2</v>
      </c>
    </row>
    <row r="131" spans="1:114" x14ac:dyDescent="0.25">
      <c r="A131" s="1">
        <v>101</v>
      </c>
      <c r="B131" s="1" t="s">
        <v>142</v>
      </c>
      <c r="C131" s="1">
        <v>1790.4999992959201</v>
      </c>
      <c r="D131" s="1">
        <v>0</v>
      </c>
      <c r="E131">
        <f t="shared" si="174"/>
        <v>12.68698430088855</v>
      </c>
      <c r="F131">
        <f t="shared" si="175"/>
        <v>0.18924213824376246</v>
      </c>
      <c r="G131">
        <f t="shared" si="176"/>
        <v>252.24333963523122</v>
      </c>
      <c r="H131">
        <f t="shared" si="177"/>
        <v>5.4453112183837904</v>
      </c>
      <c r="I131">
        <f t="shared" si="178"/>
        <v>2.0696551838967396</v>
      </c>
      <c r="J131">
        <f t="shared" si="179"/>
        <v>28.16363525390625</v>
      </c>
      <c r="K131" s="1">
        <v>6</v>
      </c>
      <c r="L131">
        <f t="shared" si="180"/>
        <v>1.4200000166893005</v>
      </c>
      <c r="M131" s="1">
        <v>1</v>
      </c>
      <c r="N131">
        <f t="shared" si="181"/>
        <v>2.8400000333786011</v>
      </c>
      <c r="O131" s="1">
        <v>32.930259704589844</v>
      </c>
      <c r="P131" s="1">
        <v>28.16363525390625</v>
      </c>
      <c r="Q131" s="1">
        <v>35.005611419677734</v>
      </c>
      <c r="R131" s="1">
        <v>398.75979614257812</v>
      </c>
      <c r="S131" s="1">
        <v>381.03863525390625</v>
      </c>
      <c r="T131" s="1">
        <v>18.709365844726563</v>
      </c>
      <c r="U131" s="1">
        <v>25.082334518432617</v>
      </c>
      <c r="V131" s="1">
        <v>26.110326766967773</v>
      </c>
      <c r="W131" s="1">
        <v>35.004283905029297</v>
      </c>
      <c r="X131" s="1">
        <v>499.804443359375</v>
      </c>
      <c r="Y131" s="1">
        <v>1500.75732421875</v>
      </c>
      <c r="Z131" s="1">
        <v>35.813716888427734</v>
      </c>
      <c r="AA131" s="1">
        <v>70.230140686035156</v>
      </c>
      <c r="AB131" s="1">
        <v>-1.2734642028808594</v>
      </c>
      <c r="AC131" s="1">
        <v>2.7022257447242737E-2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0.83300740559895825</v>
      </c>
      <c r="AL131">
        <f t="shared" si="183"/>
        <v>5.4453112183837906E-3</v>
      </c>
      <c r="AM131">
        <f t="shared" si="184"/>
        <v>301.31363525390623</v>
      </c>
      <c r="AN131">
        <f t="shared" si="185"/>
        <v>306.08025970458982</v>
      </c>
      <c r="AO131">
        <f t="shared" si="186"/>
        <v>240.12116650787357</v>
      </c>
      <c r="AP131">
        <f t="shared" si="187"/>
        <v>0.67850354833616866</v>
      </c>
      <c r="AQ131">
        <f t="shared" si="188"/>
        <v>3.8311910658604584</v>
      </c>
      <c r="AR131">
        <f t="shared" si="189"/>
        <v>54.551949183582764</v>
      </c>
      <c r="AS131">
        <f t="shared" si="190"/>
        <v>29.469614665150146</v>
      </c>
      <c r="AT131">
        <f t="shared" si="191"/>
        <v>30.546947479248047</v>
      </c>
      <c r="AU131">
        <f t="shared" si="192"/>
        <v>4.3961434360532099</v>
      </c>
      <c r="AV131">
        <f t="shared" si="193"/>
        <v>0.17741984578310677</v>
      </c>
      <c r="AW131">
        <f t="shared" si="194"/>
        <v>1.7615358819637186</v>
      </c>
      <c r="AX131">
        <f t="shared" si="195"/>
        <v>2.6346075540894915</v>
      </c>
      <c r="AY131">
        <f t="shared" si="196"/>
        <v>0.11189223141105931</v>
      </c>
      <c r="AZ131">
        <f t="shared" si="197"/>
        <v>17.715085229697639</v>
      </c>
      <c r="BA131">
        <f t="shared" si="198"/>
        <v>0.66198888064762285</v>
      </c>
      <c r="BB131">
        <f t="shared" si="199"/>
        <v>47.253385882808651</v>
      </c>
      <c r="BC131">
        <f t="shared" si="200"/>
        <v>375.00785053387091</v>
      </c>
      <c r="BD131">
        <f t="shared" si="201"/>
        <v>1.5986411057943292E-2</v>
      </c>
    </row>
    <row r="132" spans="1:114" x14ac:dyDescent="0.25">
      <c r="A132" s="1">
        <v>102</v>
      </c>
      <c r="B132" s="1" t="s">
        <v>143</v>
      </c>
      <c r="C132" s="1">
        <v>1790.9999992847443</v>
      </c>
      <c r="D132" s="1">
        <v>0</v>
      </c>
      <c r="E132">
        <f t="shared" si="174"/>
        <v>12.671634755719278</v>
      </c>
      <c r="F132">
        <f t="shared" si="175"/>
        <v>0.18916503454484229</v>
      </c>
      <c r="G132">
        <f t="shared" si="176"/>
        <v>252.36774996784618</v>
      </c>
      <c r="H132">
        <f t="shared" si="177"/>
        <v>5.4435344178547043</v>
      </c>
      <c r="I132">
        <f t="shared" si="178"/>
        <v>2.0697916958612983</v>
      </c>
      <c r="J132">
        <f t="shared" si="179"/>
        <v>28.16364860534668</v>
      </c>
      <c r="K132" s="1">
        <v>6</v>
      </c>
      <c r="L132">
        <f t="shared" si="180"/>
        <v>1.4200000166893005</v>
      </c>
      <c r="M132" s="1">
        <v>1</v>
      </c>
      <c r="N132">
        <f t="shared" si="181"/>
        <v>2.8400000333786011</v>
      </c>
      <c r="O132" s="1">
        <v>32.930133819580078</v>
      </c>
      <c r="P132" s="1">
        <v>28.16364860534668</v>
      </c>
      <c r="Q132" s="1">
        <v>35.005924224853516</v>
      </c>
      <c r="R132" s="1">
        <v>398.77621459960937</v>
      </c>
      <c r="S132" s="1">
        <v>381.0743408203125</v>
      </c>
      <c r="T132" s="1">
        <v>18.709407806396484</v>
      </c>
      <c r="U132" s="1">
        <v>25.080209732055664</v>
      </c>
      <c r="V132" s="1">
        <v>26.110803604125977</v>
      </c>
      <c r="W132" s="1">
        <v>35.001876831054688</v>
      </c>
      <c r="X132" s="1">
        <v>499.8123779296875</v>
      </c>
      <c r="Y132" s="1">
        <v>1500.727294921875</v>
      </c>
      <c r="Z132" s="1">
        <v>35.864219665527344</v>
      </c>
      <c r="AA132" s="1">
        <v>70.230766296386719</v>
      </c>
      <c r="AB132" s="1">
        <v>-1.2734642028808594</v>
      </c>
      <c r="AC132" s="1">
        <v>2.7022257447242737E-2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0.83302062988281245</v>
      </c>
      <c r="AL132">
        <f t="shared" si="183"/>
        <v>5.4435344178547038E-3</v>
      </c>
      <c r="AM132">
        <f t="shared" si="184"/>
        <v>301.31364860534666</v>
      </c>
      <c r="AN132">
        <f t="shared" si="185"/>
        <v>306.08013381958006</v>
      </c>
      <c r="AO132">
        <f t="shared" si="186"/>
        <v>240.11636182048096</v>
      </c>
      <c r="AP132">
        <f t="shared" si="187"/>
        <v>0.67935093368343935</v>
      </c>
      <c r="AQ132">
        <f t="shared" si="188"/>
        <v>3.8311940442176633</v>
      </c>
      <c r="AR132">
        <f t="shared" si="189"/>
        <v>54.551505647102317</v>
      </c>
      <c r="AS132">
        <f t="shared" si="190"/>
        <v>29.471295915046653</v>
      </c>
      <c r="AT132">
        <f t="shared" si="191"/>
        <v>30.546891212463379</v>
      </c>
      <c r="AU132">
        <f t="shared" si="192"/>
        <v>4.3961292852817948</v>
      </c>
      <c r="AV132">
        <f t="shared" si="193"/>
        <v>0.17735207305480316</v>
      </c>
      <c r="AW132">
        <f t="shared" si="194"/>
        <v>1.761402348356365</v>
      </c>
      <c r="AX132">
        <f t="shared" si="195"/>
        <v>2.6347269369254298</v>
      </c>
      <c r="AY132">
        <f t="shared" si="196"/>
        <v>0.11184910245725008</v>
      </c>
      <c r="AZ132">
        <f t="shared" si="197"/>
        <v>17.723980468736762</v>
      </c>
      <c r="BA132">
        <f t="shared" si="198"/>
        <v>0.66225332680387639</v>
      </c>
      <c r="BB132">
        <f t="shared" si="199"/>
        <v>47.24867564952325</v>
      </c>
      <c r="BC132">
        <f t="shared" si="200"/>
        <v>375.05085253891622</v>
      </c>
      <c r="BD132">
        <f t="shared" si="201"/>
        <v>1.5963647501909931E-2</v>
      </c>
    </row>
    <row r="133" spans="1:114" x14ac:dyDescent="0.25">
      <c r="A133" s="1">
        <v>103</v>
      </c>
      <c r="B133" s="1" t="s">
        <v>143</v>
      </c>
      <c r="C133" s="1">
        <v>1791.4999992735684</v>
      </c>
      <c r="D133" s="1">
        <v>0</v>
      </c>
      <c r="E133">
        <f t="shared" si="174"/>
        <v>12.70820501880757</v>
      </c>
      <c r="F133">
        <f t="shared" si="175"/>
        <v>0.18908423701728441</v>
      </c>
      <c r="G133">
        <f t="shared" si="176"/>
        <v>251.98129367522779</v>
      </c>
      <c r="H133">
        <f t="shared" si="177"/>
        <v>5.4428325194208576</v>
      </c>
      <c r="I133">
        <f t="shared" si="178"/>
        <v>2.0703580128531098</v>
      </c>
      <c r="J133">
        <f t="shared" si="179"/>
        <v>28.165277481079102</v>
      </c>
      <c r="K133" s="1">
        <v>6</v>
      </c>
      <c r="L133">
        <f t="shared" si="180"/>
        <v>1.4200000166893005</v>
      </c>
      <c r="M133" s="1">
        <v>1</v>
      </c>
      <c r="N133">
        <f t="shared" si="181"/>
        <v>2.8400000333786011</v>
      </c>
      <c r="O133" s="1">
        <v>32.928718566894531</v>
      </c>
      <c r="P133" s="1">
        <v>28.165277481079102</v>
      </c>
      <c r="Q133" s="1">
        <v>35.005847930908203</v>
      </c>
      <c r="R133" s="1">
        <v>398.79928588867187</v>
      </c>
      <c r="S133" s="1">
        <v>381.05514526367187</v>
      </c>
      <c r="T133" s="1">
        <v>18.707670211791992</v>
      </c>
      <c r="U133" s="1">
        <v>25.077243804931641</v>
      </c>
      <c r="V133" s="1">
        <v>26.110536575317383</v>
      </c>
      <c r="W133" s="1">
        <v>35.000633239746094</v>
      </c>
      <c r="X133" s="1">
        <v>499.8458251953125</v>
      </c>
      <c r="Y133" s="1">
        <v>1500.708740234375</v>
      </c>
      <c r="Z133" s="1">
        <v>35.854419708251953</v>
      </c>
      <c r="AA133" s="1">
        <v>70.230979919433594</v>
      </c>
      <c r="AB133" s="1">
        <v>-1.2734642028808594</v>
      </c>
      <c r="AC133" s="1">
        <v>2.7022257447242737E-2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0.83307637532552059</v>
      </c>
      <c r="AL133">
        <f t="shared" si="183"/>
        <v>5.4428325194208578E-3</v>
      </c>
      <c r="AM133">
        <f t="shared" si="184"/>
        <v>301.31527748107908</v>
      </c>
      <c r="AN133">
        <f t="shared" si="185"/>
        <v>306.07871856689451</v>
      </c>
      <c r="AO133">
        <f t="shared" si="186"/>
        <v>240.11339307054732</v>
      </c>
      <c r="AP133">
        <f t="shared" si="187"/>
        <v>0.67924672398927921</v>
      </c>
      <c r="AQ133">
        <f t="shared" si="188"/>
        <v>3.8315574189520043</v>
      </c>
      <c r="AR133">
        <f t="shared" si="189"/>
        <v>54.556513711576095</v>
      </c>
      <c r="AS133">
        <f t="shared" si="190"/>
        <v>29.479269906644454</v>
      </c>
      <c r="AT133">
        <f t="shared" si="191"/>
        <v>30.546998023986816</v>
      </c>
      <c r="AU133">
        <f t="shared" si="192"/>
        <v>4.3961561477969608</v>
      </c>
      <c r="AV133">
        <f t="shared" si="193"/>
        <v>0.17728104981716866</v>
      </c>
      <c r="AW133">
        <f t="shared" si="194"/>
        <v>1.7611994060988945</v>
      </c>
      <c r="AX133">
        <f t="shared" si="195"/>
        <v>2.6349567416980664</v>
      </c>
      <c r="AY133">
        <f t="shared" si="196"/>
        <v>0.1118039052769467</v>
      </c>
      <c r="AZ133">
        <f t="shared" si="197"/>
        <v>17.696893176177824</v>
      </c>
      <c r="BA133">
        <f t="shared" si="198"/>
        <v>0.66127251345961702</v>
      </c>
      <c r="BB133">
        <f t="shared" si="199"/>
        <v>47.237783047750746</v>
      </c>
      <c r="BC133">
        <f t="shared" si="200"/>
        <v>375.0142732306598</v>
      </c>
      <c r="BD133">
        <f t="shared" si="201"/>
        <v>1.6007588896104187E-2</v>
      </c>
    </row>
    <row r="134" spans="1:114" x14ac:dyDescent="0.25">
      <c r="A134" s="1">
        <v>104</v>
      </c>
      <c r="B134" s="1" t="s">
        <v>144</v>
      </c>
      <c r="C134" s="1">
        <v>1791.9999992623925</v>
      </c>
      <c r="D134" s="1">
        <v>0</v>
      </c>
      <c r="E134">
        <f t="shared" si="174"/>
        <v>12.722249448492782</v>
      </c>
      <c r="F134">
        <f t="shared" si="175"/>
        <v>0.18917019666973242</v>
      </c>
      <c r="G134">
        <f t="shared" si="176"/>
        <v>251.88483740266582</v>
      </c>
      <c r="H134">
        <f t="shared" si="177"/>
        <v>5.4456514829537461</v>
      </c>
      <c r="I134">
        <f t="shared" si="178"/>
        <v>2.0705433254327286</v>
      </c>
      <c r="J134">
        <f t="shared" si="179"/>
        <v>28.16600227355957</v>
      </c>
      <c r="K134" s="1">
        <v>6</v>
      </c>
      <c r="L134">
        <f t="shared" si="180"/>
        <v>1.4200000166893005</v>
      </c>
      <c r="M134" s="1">
        <v>1</v>
      </c>
      <c r="N134">
        <f t="shared" si="181"/>
        <v>2.8400000333786011</v>
      </c>
      <c r="O134" s="1">
        <v>32.929107666015625</v>
      </c>
      <c r="P134" s="1">
        <v>28.16600227355957</v>
      </c>
      <c r="Q134" s="1">
        <v>35.005592346191406</v>
      </c>
      <c r="R134" s="1">
        <v>398.79437255859375</v>
      </c>
      <c r="S134" s="1">
        <v>381.03387451171875</v>
      </c>
      <c r="T134" s="1">
        <v>18.704652786254883</v>
      </c>
      <c r="U134" s="1">
        <v>25.076934814453125</v>
      </c>
      <c r="V134" s="1">
        <v>26.105724334716797</v>
      </c>
      <c r="W134" s="1">
        <v>34.999393463134766</v>
      </c>
      <c r="X134" s="1">
        <v>499.89230346679687</v>
      </c>
      <c r="Y134" s="1">
        <v>1500.7410888671875</v>
      </c>
      <c r="Z134" s="1">
        <v>35.862918853759766</v>
      </c>
      <c r="AA134" s="1">
        <v>70.230903625488281</v>
      </c>
      <c r="AB134" s="1">
        <v>-1.2734642028808594</v>
      </c>
      <c r="AC134" s="1">
        <v>2.7022257447242737E-2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0.83315383911132801</v>
      </c>
      <c r="AL134">
        <f t="shared" si="183"/>
        <v>5.4456514829537457E-3</v>
      </c>
      <c r="AM134">
        <f t="shared" si="184"/>
        <v>301.31600227355955</v>
      </c>
      <c r="AN134">
        <f t="shared" si="185"/>
        <v>306.0791076660156</v>
      </c>
      <c r="AO134">
        <f t="shared" si="186"/>
        <v>240.11856885168163</v>
      </c>
      <c r="AP134">
        <f t="shared" si="187"/>
        <v>0.67779662323294165</v>
      </c>
      <c r="AQ134">
        <f t="shared" si="188"/>
        <v>3.831719117609238</v>
      </c>
      <c r="AR134">
        <f t="shared" si="189"/>
        <v>54.558875364073003</v>
      </c>
      <c r="AS134">
        <f t="shared" si="190"/>
        <v>29.481940549619878</v>
      </c>
      <c r="AT134">
        <f t="shared" si="191"/>
        <v>30.547554969787598</v>
      </c>
      <c r="AU134">
        <f t="shared" si="192"/>
        <v>4.3962962189430153</v>
      </c>
      <c r="AV134">
        <f t="shared" si="193"/>
        <v>0.17735661057506971</v>
      </c>
      <c r="AW134">
        <f t="shared" si="194"/>
        <v>1.7611757921765092</v>
      </c>
      <c r="AX134">
        <f t="shared" si="195"/>
        <v>2.6351204267665063</v>
      </c>
      <c r="AY134">
        <f t="shared" si="196"/>
        <v>0.11185199001799657</v>
      </c>
      <c r="AZ134">
        <f t="shared" si="197"/>
        <v>17.690099740348412</v>
      </c>
      <c r="BA134">
        <f t="shared" si="198"/>
        <v>0.66105628462941046</v>
      </c>
      <c r="BB134">
        <f t="shared" si="199"/>
        <v>47.236728121294469</v>
      </c>
      <c r="BC134">
        <f t="shared" si="200"/>
        <v>374.98632642946291</v>
      </c>
      <c r="BD134">
        <f t="shared" si="201"/>
        <v>1.6026116045668285E-2</v>
      </c>
    </row>
    <row r="135" spans="1:114" x14ac:dyDescent="0.25">
      <c r="A135" s="1">
        <v>105</v>
      </c>
      <c r="B135" s="1" t="s">
        <v>144</v>
      </c>
      <c r="C135" s="1">
        <v>1792.4999992512167</v>
      </c>
      <c r="D135" s="1">
        <v>0</v>
      </c>
      <c r="E135">
        <f t="shared" si="174"/>
        <v>12.777928471487865</v>
      </c>
      <c r="F135">
        <f t="shared" si="175"/>
        <v>0.18930232930617111</v>
      </c>
      <c r="G135">
        <f t="shared" si="176"/>
        <v>251.44741647136715</v>
      </c>
      <c r="H135">
        <f t="shared" si="177"/>
        <v>5.4498674738929704</v>
      </c>
      <c r="I135">
        <f t="shared" si="178"/>
        <v>2.0707777919438475</v>
      </c>
      <c r="J135">
        <f t="shared" si="179"/>
        <v>28.167634963989258</v>
      </c>
      <c r="K135" s="1">
        <v>6</v>
      </c>
      <c r="L135">
        <f t="shared" si="180"/>
        <v>1.4200000166893005</v>
      </c>
      <c r="M135" s="1">
        <v>1</v>
      </c>
      <c r="N135">
        <f t="shared" si="181"/>
        <v>2.8400000333786011</v>
      </c>
      <c r="O135" s="1">
        <v>32.928985595703125</v>
      </c>
      <c r="P135" s="1">
        <v>28.167634963989258</v>
      </c>
      <c r="Q135" s="1">
        <v>35.005817413330078</v>
      </c>
      <c r="R135" s="1">
        <v>398.8389892578125</v>
      </c>
      <c r="S135" s="1">
        <v>381.00930786132812</v>
      </c>
      <c r="T135" s="1">
        <v>18.701427459716797</v>
      </c>
      <c r="U135" s="1">
        <v>25.078840255737305</v>
      </c>
      <c r="V135" s="1">
        <v>26.101341247558594</v>
      </c>
      <c r="W135" s="1">
        <v>35.002212524414063</v>
      </c>
      <c r="X135" s="1">
        <v>499.8758544921875</v>
      </c>
      <c r="Y135" s="1">
        <v>1500.7275390625</v>
      </c>
      <c r="Z135" s="1">
        <v>35.860923767089844</v>
      </c>
      <c r="AA135" s="1">
        <v>70.230743408203125</v>
      </c>
      <c r="AB135" s="1">
        <v>-1.2734642028808594</v>
      </c>
      <c r="AC135" s="1">
        <v>2.7022257447242737E-2</v>
      </c>
      <c r="AD135" s="1">
        <v>1</v>
      </c>
      <c r="AE135" s="1">
        <v>-0.21956524252891541</v>
      </c>
      <c r="AF135" s="1">
        <v>2.737391471862793</v>
      </c>
      <c r="AG135" s="1">
        <v>1</v>
      </c>
      <c r="AH135" s="1">
        <v>0</v>
      </c>
      <c r="AI135" s="1">
        <v>0.15999999642372131</v>
      </c>
      <c r="AJ135" s="1">
        <v>111115</v>
      </c>
      <c r="AK135">
        <f t="shared" si="182"/>
        <v>0.83312642415364579</v>
      </c>
      <c r="AL135">
        <f t="shared" si="183"/>
        <v>5.4498674738929706E-3</v>
      </c>
      <c r="AM135">
        <f t="shared" si="184"/>
        <v>301.31763496398924</v>
      </c>
      <c r="AN135">
        <f t="shared" si="185"/>
        <v>306.0789855957031</v>
      </c>
      <c r="AO135">
        <f t="shared" si="186"/>
        <v>240.11640088298009</v>
      </c>
      <c r="AP135">
        <f t="shared" si="187"/>
        <v>0.67533157722970738</v>
      </c>
      <c r="AQ135">
        <f t="shared" si="188"/>
        <v>3.8320833869198494</v>
      </c>
      <c r="AR135">
        <f t="shared" si="189"/>
        <v>54.564186579181971</v>
      </c>
      <c r="AS135">
        <f t="shared" si="190"/>
        <v>29.485346323444666</v>
      </c>
      <c r="AT135">
        <f t="shared" si="191"/>
        <v>30.548310279846191</v>
      </c>
      <c r="AU135">
        <f t="shared" si="192"/>
        <v>4.3964861846547247</v>
      </c>
      <c r="AV135">
        <f t="shared" si="193"/>
        <v>0.17747275021820502</v>
      </c>
      <c r="AW135">
        <f t="shared" si="194"/>
        <v>1.7613055949760019</v>
      </c>
      <c r="AX135">
        <f t="shared" si="195"/>
        <v>2.6351805896787228</v>
      </c>
      <c r="AY135">
        <f t="shared" si="196"/>
        <v>0.11192589874389809</v>
      </c>
      <c r="AZ135">
        <f t="shared" si="197"/>
        <v>17.659338986856177</v>
      </c>
      <c r="BA135">
        <f t="shared" si="198"/>
        <v>0.65995084971226947</v>
      </c>
      <c r="BB135">
        <f t="shared" si="199"/>
        <v>47.237872582971583</v>
      </c>
      <c r="BC135">
        <f t="shared" si="200"/>
        <v>374.93529263817089</v>
      </c>
      <c r="BD135">
        <f t="shared" si="201"/>
        <v>1.6098835422062318E-2</v>
      </c>
      <c r="BE135">
        <f>AVERAGE(E121:E135)</f>
        <v>12.694418514116441</v>
      </c>
      <c r="BF135">
        <f>AVERAGE(O121:O135)</f>
        <v>32.927929433186847</v>
      </c>
      <c r="BG135">
        <f>AVERAGE(P121:P135)</f>
        <v>28.168681462605793</v>
      </c>
      <c r="BH135" t="e">
        <f>AVERAGE(B121:B135)</f>
        <v>#DIV/0!</v>
      </c>
      <c r="BI135">
        <f t="shared" ref="BI135:DJ135" si="202">AVERAGE(C121:C135)</f>
        <v>1789.0333326620359</v>
      </c>
      <c r="BJ135">
        <f t="shared" si="202"/>
        <v>0</v>
      </c>
      <c r="BK135">
        <f t="shared" si="202"/>
        <v>12.694418514116441</v>
      </c>
      <c r="BL135">
        <f t="shared" si="202"/>
        <v>0.18912383543512451</v>
      </c>
      <c r="BM135">
        <f t="shared" si="202"/>
        <v>252.10592644247694</v>
      </c>
      <c r="BN135">
        <f t="shared" si="202"/>
        <v>5.4446622641753626</v>
      </c>
      <c r="BO135">
        <f t="shared" si="202"/>
        <v>2.0706194258080091</v>
      </c>
      <c r="BP135">
        <f t="shared" si="202"/>
        <v>28.168681462605793</v>
      </c>
      <c r="BQ135">
        <f t="shared" si="202"/>
        <v>6</v>
      </c>
      <c r="BR135">
        <f t="shared" si="202"/>
        <v>1.4200000166893005</v>
      </c>
      <c r="BS135">
        <f t="shared" si="202"/>
        <v>1</v>
      </c>
      <c r="BT135">
        <f t="shared" si="202"/>
        <v>2.8400000333786011</v>
      </c>
      <c r="BU135">
        <f t="shared" si="202"/>
        <v>32.927929433186847</v>
      </c>
      <c r="BV135">
        <f t="shared" si="202"/>
        <v>28.168681462605793</v>
      </c>
      <c r="BW135">
        <f t="shared" si="202"/>
        <v>35.00456085205078</v>
      </c>
      <c r="BX135">
        <f t="shared" si="202"/>
        <v>398.76691284179685</v>
      </c>
      <c r="BY135">
        <f t="shared" si="202"/>
        <v>381.0387023925781</v>
      </c>
      <c r="BZ135">
        <f t="shared" si="202"/>
        <v>18.712810897827147</v>
      </c>
      <c r="CA135">
        <f t="shared" si="202"/>
        <v>25.084439341227213</v>
      </c>
      <c r="CB135">
        <f t="shared" si="202"/>
        <v>26.118763097127278</v>
      </c>
      <c r="CC135">
        <f t="shared" si="202"/>
        <v>35.012083943684893</v>
      </c>
      <c r="CD135">
        <f t="shared" si="202"/>
        <v>499.84891357421873</v>
      </c>
      <c r="CE135">
        <f t="shared" si="202"/>
        <v>1500.6105550130208</v>
      </c>
      <c r="CF135">
        <f t="shared" si="202"/>
        <v>35.924521382649736</v>
      </c>
      <c r="CG135">
        <f t="shared" si="202"/>
        <v>70.230692036946621</v>
      </c>
      <c r="CH135">
        <f t="shared" si="202"/>
        <v>-1.2734642028808594</v>
      </c>
      <c r="CI135">
        <f t="shared" si="202"/>
        <v>2.7022257447242737E-2</v>
      </c>
      <c r="CJ135">
        <f t="shared" si="202"/>
        <v>1</v>
      </c>
      <c r="CK135">
        <f t="shared" si="202"/>
        <v>-0.21956524252891541</v>
      </c>
      <c r="CL135">
        <f t="shared" si="202"/>
        <v>2.737391471862793</v>
      </c>
      <c r="CM135">
        <f t="shared" si="202"/>
        <v>1</v>
      </c>
      <c r="CN135">
        <f t="shared" si="202"/>
        <v>0</v>
      </c>
      <c r="CO135">
        <f t="shared" si="202"/>
        <v>0.15999999642372131</v>
      </c>
      <c r="CP135">
        <f t="shared" si="202"/>
        <v>111115</v>
      </c>
      <c r="CQ135">
        <f t="shared" si="202"/>
        <v>0.83308152262369761</v>
      </c>
      <c r="CR135">
        <f t="shared" si="202"/>
        <v>5.4446622641753616E-3</v>
      </c>
      <c r="CS135">
        <f t="shared" si="202"/>
        <v>301.31868146260581</v>
      </c>
      <c r="CT135">
        <f t="shared" si="202"/>
        <v>306.07792943318685</v>
      </c>
      <c r="CU135">
        <f t="shared" si="202"/>
        <v>240.0976834354818</v>
      </c>
      <c r="CV135">
        <f t="shared" si="202"/>
        <v>0.67751804144664451</v>
      </c>
      <c r="CW135">
        <f t="shared" si="202"/>
        <v>3.8323169604816116</v>
      </c>
      <c r="CX135">
        <f t="shared" si="202"/>
        <v>54.5675522724001</v>
      </c>
      <c r="CY135">
        <f t="shared" si="202"/>
        <v>29.483112931172876</v>
      </c>
      <c r="CZ135">
        <f t="shared" si="202"/>
        <v>30.548305447896322</v>
      </c>
      <c r="DA135">
        <f t="shared" si="202"/>
        <v>4.3964849756759303</v>
      </c>
      <c r="DB135">
        <f t="shared" si="202"/>
        <v>0.17731585660606566</v>
      </c>
      <c r="DC135">
        <f t="shared" si="202"/>
        <v>1.7616975346736032</v>
      </c>
      <c r="DD135">
        <f t="shared" si="202"/>
        <v>2.6347874410023278</v>
      </c>
      <c r="DE135">
        <f t="shared" si="202"/>
        <v>0.111826055446111</v>
      </c>
      <c r="DF135">
        <f t="shared" si="202"/>
        <v>17.705573642521426</v>
      </c>
      <c r="DG135">
        <f t="shared" si="202"/>
        <v>0.66162812233966428</v>
      </c>
      <c r="DH135">
        <f t="shared" si="202"/>
        <v>47.241768526614244</v>
      </c>
      <c r="DI135">
        <f t="shared" si="202"/>
        <v>375.00438380362027</v>
      </c>
      <c r="DJ135">
        <f t="shared" si="202"/>
        <v>1.5991994531985194E-2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stm-pcup3_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2015-06-30T15:47:44Z</dcterms:created>
  <dcterms:modified xsi:type="dcterms:W3CDTF">2015-07-22T14:54:45Z</dcterms:modified>
</cp:coreProperties>
</file>