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55" windowHeight="6240"/>
  </bookViews>
  <sheets>
    <sheet name="stm-pdeba1_" sheetId="1" r:id="rId1"/>
  </sheets>
  <calcPr calcId="152511"/>
</workbook>
</file>

<file path=xl/calcChain.xml><?xml version="1.0" encoding="utf-8"?>
<calcChain xmlns="http://schemas.openxmlformats.org/spreadsheetml/2006/main">
  <c r="DJ149" i="1" l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149" i="1" l="1"/>
  <c r="BF149" i="1"/>
  <c r="BG132" i="1"/>
  <c r="BF132" i="1"/>
  <c r="BG115" i="1"/>
  <c r="BF115" i="1"/>
  <c r="BG98" i="1"/>
  <c r="BF98" i="1"/>
  <c r="BG81" i="1"/>
  <c r="BF81" i="1"/>
  <c r="BG64" i="1"/>
  <c r="BF64" i="1"/>
  <c r="BG47" i="1"/>
  <c r="BF47" i="1"/>
  <c r="BG30" i="1"/>
  <c r="BF30" i="1"/>
  <c r="L16" i="1" l="1"/>
  <c r="N16" i="1" s="1"/>
  <c r="AK16" i="1"/>
  <c r="E16" i="1" s="1"/>
  <c r="AM16" i="1"/>
  <c r="AN16" i="1"/>
  <c r="AO16" i="1"/>
  <c r="AT16" i="1"/>
  <c r="AU16" i="1" s="1"/>
  <c r="AW16" i="1"/>
  <c r="AX16" i="1"/>
  <c r="L17" i="1"/>
  <c r="N17" i="1" s="1"/>
  <c r="AK17" i="1"/>
  <c r="E17" i="1" s="1"/>
  <c r="AM17" i="1"/>
  <c r="AN17" i="1"/>
  <c r="AO17" i="1"/>
  <c r="AT17" i="1"/>
  <c r="AU17" i="1" s="1"/>
  <c r="AW17" i="1"/>
  <c r="L18" i="1"/>
  <c r="N18" i="1"/>
  <c r="AK18" i="1"/>
  <c r="E18" i="1" s="1"/>
  <c r="AM18" i="1"/>
  <c r="AN18" i="1"/>
  <c r="AO18" i="1"/>
  <c r="AT18" i="1"/>
  <c r="AU18" i="1" s="1"/>
  <c r="AX18" i="1" s="1"/>
  <c r="AW18" i="1"/>
  <c r="L19" i="1"/>
  <c r="N19" i="1"/>
  <c r="AK19" i="1"/>
  <c r="E19" i="1" s="1"/>
  <c r="AL19" i="1"/>
  <c r="AP19" i="1" s="1"/>
  <c r="J19" i="1" s="1"/>
  <c r="AQ19" i="1" s="1"/>
  <c r="AM19" i="1"/>
  <c r="AN19" i="1"/>
  <c r="AO19" i="1"/>
  <c r="AT19" i="1"/>
  <c r="AU19" i="1" s="1"/>
  <c r="AX19" i="1" s="1"/>
  <c r="AW19" i="1"/>
  <c r="L20" i="1"/>
  <c r="N20" i="1"/>
  <c r="AK20" i="1"/>
  <c r="E20" i="1" s="1"/>
  <c r="AM20" i="1"/>
  <c r="AN20" i="1"/>
  <c r="AO20" i="1"/>
  <c r="AT20" i="1"/>
  <c r="AU20" i="1" s="1"/>
  <c r="AW20" i="1"/>
  <c r="AX20" i="1"/>
  <c r="L21" i="1"/>
  <c r="N21" i="1" s="1"/>
  <c r="AK21" i="1"/>
  <c r="E21" i="1" s="1"/>
  <c r="AL21" i="1"/>
  <c r="AP21" i="1" s="1"/>
  <c r="J21" i="1" s="1"/>
  <c r="AQ21" i="1" s="1"/>
  <c r="AM21" i="1"/>
  <c r="AN21" i="1"/>
  <c r="AO21" i="1"/>
  <c r="AT21" i="1"/>
  <c r="AU21" i="1" s="1"/>
  <c r="AW21" i="1"/>
  <c r="L22" i="1"/>
  <c r="N22" i="1"/>
  <c r="AK22" i="1"/>
  <c r="E22" i="1" s="1"/>
  <c r="AM22" i="1"/>
  <c r="AN22" i="1"/>
  <c r="AO22" i="1"/>
  <c r="AT22" i="1"/>
  <c r="AU22" i="1" s="1"/>
  <c r="AX22" i="1" s="1"/>
  <c r="AW22" i="1"/>
  <c r="L23" i="1"/>
  <c r="N23" i="1" s="1"/>
  <c r="AK23" i="1"/>
  <c r="E23" i="1" s="1"/>
  <c r="AM23" i="1"/>
  <c r="AN23" i="1"/>
  <c r="AO23" i="1"/>
  <c r="AT23" i="1"/>
  <c r="AU23" i="1" s="1"/>
  <c r="AW23" i="1"/>
  <c r="L24" i="1"/>
  <c r="N24" i="1" s="1"/>
  <c r="AK24" i="1"/>
  <c r="E24" i="1" s="1"/>
  <c r="AM24" i="1"/>
  <c r="AN24" i="1"/>
  <c r="AO24" i="1"/>
  <c r="AT24" i="1"/>
  <c r="AU24" i="1" s="1"/>
  <c r="AX24" i="1" s="1"/>
  <c r="AW24" i="1"/>
  <c r="L25" i="1"/>
  <c r="N25" i="1"/>
  <c r="AK25" i="1"/>
  <c r="E25" i="1" s="1"/>
  <c r="AM25" i="1"/>
  <c r="AN25" i="1"/>
  <c r="AO25" i="1"/>
  <c r="AT25" i="1"/>
  <c r="AU25" i="1" s="1"/>
  <c r="AX25" i="1" s="1"/>
  <c r="AW25" i="1"/>
  <c r="L26" i="1"/>
  <c r="N26" i="1" s="1"/>
  <c r="AK26" i="1"/>
  <c r="AL26" i="1" s="1"/>
  <c r="AM26" i="1"/>
  <c r="AN26" i="1"/>
  <c r="AO26" i="1"/>
  <c r="AT26" i="1"/>
  <c r="AU26" i="1" s="1"/>
  <c r="AX26" i="1" s="1"/>
  <c r="AW26" i="1"/>
  <c r="L27" i="1"/>
  <c r="N27" i="1" s="1"/>
  <c r="AK27" i="1"/>
  <c r="AL27" i="1" s="1"/>
  <c r="AM27" i="1"/>
  <c r="AN27" i="1"/>
  <c r="AO27" i="1"/>
  <c r="AP27" i="1" s="1"/>
  <c r="J27" i="1" s="1"/>
  <c r="AQ27" i="1" s="1"/>
  <c r="AT27" i="1"/>
  <c r="AU27" i="1"/>
  <c r="AW27" i="1"/>
  <c r="L28" i="1"/>
  <c r="N28" i="1" s="1"/>
  <c r="AK28" i="1"/>
  <c r="AL28" i="1" s="1"/>
  <c r="AM28" i="1"/>
  <c r="AN28" i="1"/>
  <c r="AO28" i="1"/>
  <c r="AT28" i="1"/>
  <c r="AU28" i="1" s="1"/>
  <c r="AX28" i="1" s="1"/>
  <c r="AW28" i="1"/>
  <c r="L29" i="1"/>
  <c r="N29" i="1" s="1"/>
  <c r="AK29" i="1"/>
  <c r="AL29" i="1" s="1"/>
  <c r="AM29" i="1"/>
  <c r="AN29" i="1"/>
  <c r="AO29" i="1"/>
  <c r="AT29" i="1"/>
  <c r="AU29" i="1"/>
  <c r="AW29" i="1"/>
  <c r="L30" i="1"/>
  <c r="N30" i="1" s="1"/>
  <c r="AK30" i="1"/>
  <c r="AL30" i="1" s="1"/>
  <c r="AM30" i="1"/>
  <c r="AN30" i="1"/>
  <c r="AO30" i="1"/>
  <c r="AT30" i="1"/>
  <c r="AU30" i="1"/>
  <c r="AW30" i="1"/>
  <c r="L33" i="1"/>
  <c r="N33" i="1" s="1"/>
  <c r="AK33" i="1"/>
  <c r="AL33" i="1" s="1"/>
  <c r="AM33" i="1"/>
  <c r="AN33" i="1"/>
  <c r="AO33" i="1"/>
  <c r="AT33" i="1"/>
  <c r="AU33" i="1" s="1"/>
  <c r="AX33" i="1" s="1"/>
  <c r="AW33" i="1"/>
  <c r="L34" i="1"/>
  <c r="N34" i="1" s="1"/>
  <c r="AK34" i="1"/>
  <c r="AL34" i="1" s="1"/>
  <c r="AM34" i="1"/>
  <c r="AN34" i="1"/>
  <c r="AO34" i="1"/>
  <c r="AT34" i="1"/>
  <c r="AU34" i="1"/>
  <c r="AW34" i="1"/>
  <c r="L35" i="1"/>
  <c r="N35" i="1" s="1"/>
  <c r="AK35" i="1"/>
  <c r="AL35" i="1" s="1"/>
  <c r="AM35" i="1"/>
  <c r="AN35" i="1"/>
  <c r="AO35" i="1"/>
  <c r="AT35" i="1"/>
  <c r="AU35" i="1" s="1"/>
  <c r="AX35" i="1" s="1"/>
  <c r="AW35" i="1"/>
  <c r="L36" i="1"/>
  <c r="N36" i="1" s="1"/>
  <c r="AK36" i="1"/>
  <c r="AL36" i="1" s="1"/>
  <c r="AM36" i="1"/>
  <c r="AN36" i="1"/>
  <c r="AO36" i="1"/>
  <c r="AT36" i="1"/>
  <c r="AU36" i="1"/>
  <c r="AW36" i="1"/>
  <c r="L37" i="1"/>
  <c r="N37" i="1" s="1"/>
  <c r="AK37" i="1"/>
  <c r="AL37" i="1" s="1"/>
  <c r="AM37" i="1"/>
  <c r="AN37" i="1"/>
  <c r="AO37" i="1"/>
  <c r="AT37" i="1"/>
  <c r="AU37" i="1"/>
  <c r="AW37" i="1"/>
  <c r="L38" i="1"/>
  <c r="N38" i="1" s="1"/>
  <c r="AK38" i="1"/>
  <c r="AL38" i="1" s="1"/>
  <c r="AM38" i="1"/>
  <c r="AN38" i="1"/>
  <c r="AO38" i="1"/>
  <c r="AT38" i="1"/>
  <c r="AU38" i="1" s="1"/>
  <c r="AW38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/>
  <c r="AW40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/>
  <c r="AW45" i="1"/>
  <c r="L46" i="1"/>
  <c r="N46" i="1" s="1"/>
  <c r="AK46" i="1"/>
  <c r="AL46" i="1" s="1"/>
  <c r="AM46" i="1"/>
  <c r="AN46" i="1"/>
  <c r="AO46" i="1"/>
  <c r="AT46" i="1"/>
  <c r="AU46" i="1"/>
  <c r="AW46" i="1"/>
  <c r="L47" i="1"/>
  <c r="N47" i="1" s="1"/>
  <c r="AK47" i="1"/>
  <c r="AL47" i="1" s="1"/>
  <c r="AM47" i="1"/>
  <c r="AN47" i="1"/>
  <c r="AO47" i="1"/>
  <c r="AT47" i="1"/>
  <c r="AU47" i="1"/>
  <c r="AW47" i="1"/>
  <c r="L50" i="1"/>
  <c r="N50" i="1" s="1"/>
  <c r="AK50" i="1"/>
  <c r="AL50" i="1" s="1"/>
  <c r="AM50" i="1"/>
  <c r="AN50" i="1"/>
  <c r="AO50" i="1"/>
  <c r="AT50" i="1"/>
  <c r="AU50" i="1" s="1"/>
  <c r="AW50" i="1"/>
  <c r="L51" i="1"/>
  <c r="N51" i="1" s="1"/>
  <c r="AK51" i="1"/>
  <c r="AL51" i="1" s="1"/>
  <c r="AM51" i="1"/>
  <c r="AN51" i="1"/>
  <c r="AO51" i="1"/>
  <c r="AT51" i="1"/>
  <c r="AU51" i="1" s="1"/>
  <c r="AW51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L53" i="1" s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 s="1"/>
  <c r="AW55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 s="1"/>
  <c r="AW58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T60" i="1"/>
  <c r="AU60" i="1" s="1"/>
  <c r="AW60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/>
  <c r="AW63" i="1"/>
  <c r="L64" i="1"/>
  <c r="N64" i="1" s="1"/>
  <c r="AK64" i="1"/>
  <c r="AL64" i="1" s="1"/>
  <c r="AM64" i="1"/>
  <c r="AN64" i="1"/>
  <c r="AO64" i="1"/>
  <c r="AT64" i="1"/>
  <c r="AU64" i="1"/>
  <c r="AW64" i="1"/>
  <c r="L67" i="1"/>
  <c r="N67" i="1" s="1"/>
  <c r="AK67" i="1"/>
  <c r="AL67" i="1" s="1"/>
  <c r="AM67" i="1"/>
  <c r="AN67" i="1"/>
  <c r="AO67" i="1"/>
  <c r="AT67" i="1"/>
  <c r="AU67" i="1"/>
  <c r="AW67" i="1"/>
  <c r="L68" i="1"/>
  <c r="N68" i="1" s="1"/>
  <c r="AK68" i="1"/>
  <c r="AL68" i="1" s="1"/>
  <c r="AM68" i="1"/>
  <c r="AN68" i="1"/>
  <c r="AO68" i="1"/>
  <c r="AT68" i="1"/>
  <c r="AU68" i="1"/>
  <c r="AW68" i="1"/>
  <c r="L69" i="1"/>
  <c r="N69" i="1" s="1"/>
  <c r="AK69" i="1"/>
  <c r="AL69" i="1" s="1"/>
  <c r="AM69" i="1"/>
  <c r="AN69" i="1"/>
  <c r="AO69" i="1"/>
  <c r="AT69" i="1"/>
  <c r="AU69" i="1" s="1"/>
  <c r="AX69" i="1" s="1"/>
  <c r="AW69" i="1"/>
  <c r="L70" i="1"/>
  <c r="N70" i="1" s="1"/>
  <c r="AK70" i="1"/>
  <c r="AL70" i="1" s="1"/>
  <c r="AM70" i="1"/>
  <c r="AN70" i="1"/>
  <c r="AO70" i="1"/>
  <c r="AT70" i="1"/>
  <c r="AU70" i="1"/>
  <c r="AW70" i="1"/>
  <c r="L71" i="1"/>
  <c r="N71" i="1" s="1"/>
  <c r="AK71" i="1"/>
  <c r="AL71" i="1" s="1"/>
  <c r="AM71" i="1"/>
  <c r="AN71" i="1"/>
  <c r="AO71" i="1"/>
  <c r="AP71" i="1" s="1"/>
  <c r="J71" i="1" s="1"/>
  <c r="AQ71" i="1" s="1"/>
  <c r="AT71" i="1"/>
  <c r="AU71" i="1"/>
  <c r="AW71" i="1"/>
  <c r="L72" i="1"/>
  <c r="N72" i="1" s="1"/>
  <c r="AK72" i="1"/>
  <c r="AL72" i="1" s="1"/>
  <c r="AM72" i="1"/>
  <c r="AN72" i="1"/>
  <c r="AO72" i="1"/>
  <c r="AT72" i="1"/>
  <c r="AU72" i="1"/>
  <c r="AW72" i="1"/>
  <c r="L73" i="1"/>
  <c r="N73" i="1" s="1"/>
  <c r="AK73" i="1"/>
  <c r="AL73" i="1" s="1"/>
  <c r="AM73" i="1"/>
  <c r="AN73" i="1"/>
  <c r="AO73" i="1"/>
  <c r="AT73" i="1"/>
  <c r="AU73" i="1"/>
  <c r="AW73" i="1"/>
  <c r="L74" i="1"/>
  <c r="N74" i="1" s="1"/>
  <c r="AK74" i="1"/>
  <c r="AL74" i="1" s="1"/>
  <c r="AM74" i="1"/>
  <c r="AN74" i="1"/>
  <c r="AO74" i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T75" i="1"/>
  <c r="AU75" i="1"/>
  <c r="AW75" i="1"/>
  <c r="L76" i="1"/>
  <c r="N76" i="1" s="1"/>
  <c r="AK76" i="1"/>
  <c r="AL76" i="1" s="1"/>
  <c r="AM76" i="1"/>
  <c r="AN76" i="1"/>
  <c r="AO76" i="1"/>
  <c r="AT76" i="1"/>
  <c r="AU76" i="1"/>
  <c r="AW76" i="1"/>
  <c r="L77" i="1"/>
  <c r="N77" i="1" s="1"/>
  <c r="AK77" i="1"/>
  <c r="AL77" i="1" s="1"/>
  <c r="AM77" i="1"/>
  <c r="AN77" i="1"/>
  <c r="AO77" i="1"/>
  <c r="AT77" i="1"/>
  <c r="AU77" i="1"/>
  <c r="AW77" i="1"/>
  <c r="L78" i="1"/>
  <c r="N78" i="1" s="1"/>
  <c r="AK78" i="1"/>
  <c r="AL78" i="1" s="1"/>
  <c r="AM78" i="1"/>
  <c r="AN78" i="1"/>
  <c r="AO78" i="1"/>
  <c r="AT78" i="1"/>
  <c r="AU78" i="1"/>
  <c r="AW78" i="1"/>
  <c r="L79" i="1"/>
  <c r="N79" i="1" s="1"/>
  <c r="AK79" i="1"/>
  <c r="AL79" i="1" s="1"/>
  <c r="AM79" i="1"/>
  <c r="AN79" i="1"/>
  <c r="AO79" i="1"/>
  <c r="AT79" i="1"/>
  <c r="AU79" i="1" s="1"/>
  <c r="AX79" i="1" s="1"/>
  <c r="AW79" i="1"/>
  <c r="L80" i="1"/>
  <c r="N80" i="1" s="1"/>
  <c r="AK80" i="1"/>
  <c r="AL80" i="1" s="1"/>
  <c r="AM80" i="1"/>
  <c r="AN80" i="1"/>
  <c r="AO80" i="1"/>
  <c r="AT80" i="1"/>
  <c r="AU80" i="1"/>
  <c r="AW80" i="1"/>
  <c r="L81" i="1"/>
  <c r="N81" i="1" s="1"/>
  <c r="AK81" i="1"/>
  <c r="AL81" i="1" s="1"/>
  <c r="AM81" i="1"/>
  <c r="AN81" i="1"/>
  <c r="AO81" i="1"/>
  <c r="AT81" i="1"/>
  <c r="AU81" i="1"/>
  <c r="AW81" i="1"/>
  <c r="L84" i="1"/>
  <c r="N84" i="1" s="1"/>
  <c r="AK84" i="1"/>
  <c r="AL84" i="1" s="1"/>
  <c r="AM84" i="1"/>
  <c r="AN84" i="1"/>
  <c r="AO84" i="1"/>
  <c r="AT84" i="1"/>
  <c r="AU84" i="1"/>
  <c r="AW84" i="1"/>
  <c r="L85" i="1"/>
  <c r="N85" i="1" s="1"/>
  <c r="AK85" i="1"/>
  <c r="AL85" i="1" s="1"/>
  <c r="AM85" i="1"/>
  <c r="AN85" i="1"/>
  <c r="AO85" i="1"/>
  <c r="AT85" i="1"/>
  <c r="AU85" i="1"/>
  <c r="AW85" i="1"/>
  <c r="L86" i="1"/>
  <c r="N86" i="1" s="1"/>
  <c r="AK86" i="1"/>
  <c r="AL86" i="1" s="1"/>
  <c r="AM86" i="1"/>
  <c r="AN86" i="1"/>
  <c r="AO86" i="1"/>
  <c r="AT86" i="1"/>
  <c r="AU86" i="1" s="1"/>
  <c r="AX86" i="1" s="1"/>
  <c r="AW86" i="1"/>
  <c r="L87" i="1"/>
  <c r="N87" i="1" s="1"/>
  <c r="AK87" i="1"/>
  <c r="AL87" i="1" s="1"/>
  <c r="AM87" i="1"/>
  <c r="AN87" i="1"/>
  <c r="AO87" i="1"/>
  <c r="AT87" i="1"/>
  <c r="AU87" i="1"/>
  <c r="AW87" i="1"/>
  <c r="L88" i="1"/>
  <c r="N88" i="1" s="1"/>
  <c r="AK88" i="1"/>
  <c r="AL88" i="1" s="1"/>
  <c r="AM88" i="1"/>
  <c r="AN88" i="1"/>
  <c r="AO88" i="1"/>
  <c r="AT88" i="1"/>
  <c r="AU88" i="1"/>
  <c r="AW88" i="1"/>
  <c r="L89" i="1"/>
  <c r="N89" i="1" s="1"/>
  <c r="AK89" i="1"/>
  <c r="AL89" i="1" s="1"/>
  <c r="AM89" i="1"/>
  <c r="AN89" i="1"/>
  <c r="AO89" i="1"/>
  <c r="AT89" i="1"/>
  <c r="AU89" i="1"/>
  <c r="AW89" i="1"/>
  <c r="L90" i="1"/>
  <c r="N90" i="1" s="1"/>
  <c r="AK90" i="1"/>
  <c r="AL90" i="1" s="1"/>
  <c r="AM90" i="1"/>
  <c r="AN90" i="1"/>
  <c r="AO90" i="1"/>
  <c r="AT90" i="1"/>
  <c r="AU90" i="1"/>
  <c r="AW90" i="1"/>
  <c r="L91" i="1"/>
  <c r="N91" i="1" s="1"/>
  <c r="AK91" i="1"/>
  <c r="AL91" i="1" s="1"/>
  <c r="AM91" i="1"/>
  <c r="AN91" i="1"/>
  <c r="AO91" i="1"/>
  <c r="AT91" i="1"/>
  <c r="AU91" i="1" s="1"/>
  <c r="AX91" i="1" s="1"/>
  <c r="AW91" i="1"/>
  <c r="L92" i="1"/>
  <c r="N92" i="1" s="1"/>
  <c r="AK92" i="1"/>
  <c r="AL92" i="1" s="1"/>
  <c r="AM92" i="1"/>
  <c r="AN92" i="1"/>
  <c r="AO92" i="1"/>
  <c r="AT92" i="1"/>
  <c r="AU92" i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AL94" i="1" s="1"/>
  <c r="AM94" i="1"/>
  <c r="AN94" i="1"/>
  <c r="AO94" i="1"/>
  <c r="AT94" i="1"/>
  <c r="AU94" i="1"/>
  <c r="AW94" i="1"/>
  <c r="L95" i="1"/>
  <c r="N95" i="1" s="1"/>
  <c r="AK95" i="1"/>
  <c r="AL95" i="1" s="1"/>
  <c r="AM95" i="1"/>
  <c r="AN95" i="1"/>
  <c r="AO95" i="1"/>
  <c r="AT95" i="1"/>
  <c r="AU95" i="1"/>
  <c r="AW95" i="1"/>
  <c r="L96" i="1"/>
  <c r="N96" i="1" s="1"/>
  <c r="AK96" i="1"/>
  <c r="AL96" i="1" s="1"/>
  <c r="AM96" i="1"/>
  <c r="AN96" i="1"/>
  <c r="AO96" i="1"/>
  <c r="AT96" i="1"/>
  <c r="AU96" i="1" s="1"/>
  <c r="AX96" i="1" s="1"/>
  <c r="AW96" i="1"/>
  <c r="L97" i="1"/>
  <c r="N97" i="1" s="1"/>
  <c r="AK97" i="1"/>
  <c r="AL97" i="1" s="1"/>
  <c r="AM97" i="1"/>
  <c r="AN97" i="1"/>
  <c r="AO97" i="1"/>
  <c r="AT97" i="1"/>
  <c r="AU97" i="1"/>
  <c r="AW97" i="1"/>
  <c r="L98" i="1"/>
  <c r="N98" i="1" s="1"/>
  <c r="AK98" i="1"/>
  <c r="AL98" i="1" s="1"/>
  <c r="AM98" i="1"/>
  <c r="AN98" i="1"/>
  <c r="AO98" i="1"/>
  <c r="AT98" i="1"/>
  <c r="AU98" i="1"/>
  <c r="AX98" i="1" s="1"/>
  <c r="AW98" i="1"/>
  <c r="L101" i="1"/>
  <c r="N101" i="1" s="1"/>
  <c r="AK101" i="1"/>
  <c r="AL101" i="1" s="1"/>
  <c r="AM101" i="1"/>
  <c r="AN101" i="1"/>
  <c r="AO101" i="1"/>
  <c r="AT101" i="1"/>
  <c r="AU101" i="1"/>
  <c r="AW101" i="1"/>
  <c r="L102" i="1"/>
  <c r="N102" i="1" s="1"/>
  <c r="AK102" i="1"/>
  <c r="AL102" i="1" s="1"/>
  <c r="AM102" i="1"/>
  <c r="AN102" i="1"/>
  <c r="AO102" i="1"/>
  <c r="AT102" i="1"/>
  <c r="AU102" i="1"/>
  <c r="AW102" i="1"/>
  <c r="L103" i="1"/>
  <c r="N103" i="1" s="1"/>
  <c r="AK103" i="1"/>
  <c r="AL103" i="1" s="1"/>
  <c r="AM103" i="1"/>
  <c r="AN103" i="1"/>
  <c r="AO103" i="1"/>
  <c r="AT103" i="1"/>
  <c r="AU103" i="1" s="1"/>
  <c r="AX103" i="1" s="1"/>
  <c r="AW103" i="1"/>
  <c r="L104" i="1"/>
  <c r="N104" i="1" s="1"/>
  <c r="AK104" i="1"/>
  <c r="AL104" i="1" s="1"/>
  <c r="AM104" i="1"/>
  <c r="AN104" i="1"/>
  <c r="AO104" i="1"/>
  <c r="AT104" i="1"/>
  <c r="AU104" i="1"/>
  <c r="AW104" i="1"/>
  <c r="L105" i="1"/>
  <c r="N105" i="1" s="1"/>
  <c r="AK105" i="1"/>
  <c r="AL105" i="1" s="1"/>
  <c r="AM105" i="1"/>
  <c r="AN105" i="1"/>
  <c r="AO105" i="1"/>
  <c r="AT105" i="1"/>
  <c r="AU105" i="1"/>
  <c r="AX105" i="1" s="1"/>
  <c r="AW105" i="1"/>
  <c r="L106" i="1"/>
  <c r="N106" i="1" s="1"/>
  <c r="AK106" i="1"/>
  <c r="AL106" i="1" s="1"/>
  <c r="AM106" i="1"/>
  <c r="AN106" i="1"/>
  <c r="AO106" i="1"/>
  <c r="AT106" i="1"/>
  <c r="AU106" i="1"/>
  <c r="AW106" i="1"/>
  <c r="L107" i="1"/>
  <c r="N107" i="1" s="1"/>
  <c r="AK107" i="1"/>
  <c r="AL107" i="1" s="1"/>
  <c r="AM107" i="1"/>
  <c r="AN107" i="1"/>
  <c r="AO107" i="1"/>
  <c r="AT107" i="1"/>
  <c r="AU107" i="1"/>
  <c r="AW107" i="1"/>
  <c r="L108" i="1"/>
  <c r="N108" i="1" s="1"/>
  <c r="AK108" i="1"/>
  <c r="AL108" i="1" s="1"/>
  <c r="AM108" i="1"/>
  <c r="AN108" i="1"/>
  <c r="AO108" i="1"/>
  <c r="AT108" i="1"/>
  <c r="AU108" i="1" s="1"/>
  <c r="AX108" i="1" s="1"/>
  <c r="AW108" i="1"/>
  <c r="L109" i="1"/>
  <c r="N109" i="1" s="1"/>
  <c r="AK109" i="1"/>
  <c r="AL109" i="1" s="1"/>
  <c r="AM109" i="1"/>
  <c r="AN109" i="1"/>
  <c r="AO109" i="1"/>
  <c r="AT109" i="1"/>
  <c r="AU109" i="1"/>
  <c r="AW109" i="1"/>
  <c r="L110" i="1"/>
  <c r="N110" i="1" s="1"/>
  <c r="AK110" i="1"/>
  <c r="AL110" i="1" s="1"/>
  <c r="AM110" i="1"/>
  <c r="AN110" i="1"/>
  <c r="AO110" i="1"/>
  <c r="AT110" i="1"/>
  <c r="AU110" i="1"/>
  <c r="AX110" i="1" s="1"/>
  <c r="AW110" i="1"/>
  <c r="L111" i="1"/>
  <c r="N111" i="1" s="1"/>
  <c r="AK111" i="1"/>
  <c r="AL111" i="1" s="1"/>
  <c r="AM111" i="1"/>
  <c r="AN111" i="1"/>
  <c r="AO111" i="1"/>
  <c r="AT111" i="1"/>
  <c r="AU111" i="1"/>
  <c r="AW111" i="1"/>
  <c r="L112" i="1"/>
  <c r="N112" i="1" s="1"/>
  <c r="AK112" i="1"/>
  <c r="AL112" i="1" s="1"/>
  <c r="H112" i="1" s="1"/>
  <c r="AM112" i="1"/>
  <c r="AN112" i="1"/>
  <c r="AO112" i="1"/>
  <c r="AT112" i="1"/>
  <c r="AU112" i="1"/>
  <c r="AW112" i="1"/>
  <c r="AX112" i="1"/>
  <c r="L113" i="1"/>
  <c r="N113" i="1" s="1"/>
  <c r="AK113" i="1"/>
  <c r="E113" i="1" s="1"/>
  <c r="AM113" i="1"/>
  <c r="AN113" i="1"/>
  <c r="AO113" i="1"/>
  <c r="AT113" i="1"/>
  <c r="AU113" i="1" s="1"/>
  <c r="AW113" i="1"/>
  <c r="L114" i="1"/>
  <c r="N114" i="1"/>
  <c r="AK114" i="1"/>
  <c r="E114" i="1" s="1"/>
  <c r="AL114" i="1"/>
  <c r="H114" i="1" s="1"/>
  <c r="AM114" i="1"/>
  <c r="AN114" i="1"/>
  <c r="AO114" i="1"/>
  <c r="AT114" i="1"/>
  <c r="AU114" i="1" s="1"/>
  <c r="AW114" i="1"/>
  <c r="L115" i="1"/>
  <c r="N115" i="1" s="1"/>
  <c r="AK115" i="1"/>
  <c r="E115" i="1" s="1"/>
  <c r="AM115" i="1"/>
  <c r="AN115" i="1"/>
  <c r="AO115" i="1"/>
  <c r="AT115" i="1"/>
  <c r="AU115" i="1" s="1"/>
  <c r="AW115" i="1"/>
  <c r="L118" i="1"/>
  <c r="N118" i="1" s="1"/>
  <c r="AK118" i="1"/>
  <c r="E118" i="1" s="1"/>
  <c r="AM118" i="1"/>
  <c r="AN118" i="1"/>
  <c r="AO118" i="1"/>
  <c r="AT118" i="1"/>
  <c r="AU118" i="1" s="1"/>
  <c r="AW118" i="1"/>
  <c r="L119" i="1"/>
  <c r="N119" i="1" s="1"/>
  <c r="AK119" i="1"/>
  <c r="E119" i="1" s="1"/>
  <c r="AM119" i="1"/>
  <c r="AN119" i="1"/>
  <c r="AO119" i="1"/>
  <c r="AT119" i="1"/>
  <c r="AU119" i="1" s="1"/>
  <c r="AW119" i="1"/>
  <c r="L120" i="1"/>
  <c r="N120" i="1" s="1"/>
  <c r="AK120" i="1"/>
  <c r="E120" i="1" s="1"/>
  <c r="AL120" i="1"/>
  <c r="H120" i="1" s="1"/>
  <c r="AM120" i="1"/>
  <c r="AN120" i="1"/>
  <c r="AO120" i="1"/>
  <c r="AT120" i="1"/>
  <c r="AU120" i="1" s="1"/>
  <c r="AW120" i="1"/>
  <c r="L121" i="1"/>
  <c r="N121" i="1" s="1"/>
  <c r="AK121" i="1"/>
  <c r="E121" i="1" s="1"/>
  <c r="AM121" i="1"/>
  <c r="AN121" i="1"/>
  <c r="AO121" i="1"/>
  <c r="AT121" i="1"/>
  <c r="AU121" i="1" s="1"/>
  <c r="AW121" i="1"/>
  <c r="L122" i="1"/>
  <c r="N122" i="1"/>
  <c r="AK122" i="1"/>
  <c r="E122" i="1" s="1"/>
  <c r="AM122" i="1"/>
  <c r="AN122" i="1"/>
  <c r="AO122" i="1"/>
  <c r="AT122" i="1"/>
  <c r="AU122" i="1" s="1"/>
  <c r="AW122" i="1"/>
  <c r="L123" i="1"/>
  <c r="N123" i="1" s="1"/>
  <c r="AK123" i="1"/>
  <c r="E123" i="1" s="1"/>
  <c r="AM123" i="1"/>
  <c r="AN123" i="1"/>
  <c r="AO123" i="1"/>
  <c r="AT123" i="1"/>
  <c r="AU123" i="1" s="1"/>
  <c r="AW123" i="1"/>
  <c r="L124" i="1"/>
  <c r="N124" i="1"/>
  <c r="AK124" i="1"/>
  <c r="E124" i="1" s="1"/>
  <c r="AM124" i="1"/>
  <c r="AN124" i="1"/>
  <c r="AO124" i="1"/>
  <c r="AT124" i="1"/>
  <c r="AU124" i="1" s="1"/>
  <c r="AW124" i="1"/>
  <c r="L125" i="1"/>
  <c r="N125" i="1" s="1"/>
  <c r="AK125" i="1"/>
  <c r="E125" i="1" s="1"/>
  <c r="AL125" i="1"/>
  <c r="H125" i="1" s="1"/>
  <c r="AM125" i="1"/>
  <c r="AN125" i="1"/>
  <c r="AO125" i="1"/>
  <c r="AT125" i="1"/>
  <c r="AU125" i="1" s="1"/>
  <c r="AW125" i="1"/>
  <c r="L126" i="1"/>
  <c r="N126" i="1" s="1"/>
  <c r="AK126" i="1"/>
  <c r="E126" i="1" s="1"/>
  <c r="AL126" i="1"/>
  <c r="H126" i="1" s="1"/>
  <c r="AM126" i="1"/>
  <c r="AN126" i="1"/>
  <c r="AO126" i="1"/>
  <c r="AT126" i="1"/>
  <c r="AU126" i="1" s="1"/>
  <c r="AW126" i="1"/>
  <c r="L127" i="1"/>
  <c r="N127" i="1" s="1"/>
  <c r="AK127" i="1"/>
  <c r="E127" i="1" s="1"/>
  <c r="AL127" i="1"/>
  <c r="H127" i="1" s="1"/>
  <c r="AM127" i="1"/>
  <c r="AN127" i="1"/>
  <c r="AO127" i="1"/>
  <c r="AT127" i="1"/>
  <c r="AU127" i="1" s="1"/>
  <c r="AW127" i="1"/>
  <c r="L128" i="1"/>
  <c r="N128" i="1" s="1"/>
  <c r="AK128" i="1"/>
  <c r="E128" i="1" s="1"/>
  <c r="AM128" i="1"/>
  <c r="AN128" i="1"/>
  <c r="AO128" i="1"/>
  <c r="AT128" i="1"/>
  <c r="AU128" i="1" s="1"/>
  <c r="AW128" i="1"/>
  <c r="L129" i="1"/>
  <c r="N129" i="1"/>
  <c r="AK129" i="1"/>
  <c r="E129" i="1" s="1"/>
  <c r="AM129" i="1"/>
  <c r="AN129" i="1"/>
  <c r="AO129" i="1"/>
  <c r="AT129" i="1"/>
  <c r="AU129" i="1" s="1"/>
  <c r="AW129" i="1"/>
  <c r="L130" i="1"/>
  <c r="N130" i="1" s="1"/>
  <c r="AK130" i="1"/>
  <c r="E130" i="1" s="1"/>
  <c r="AL130" i="1"/>
  <c r="H130" i="1" s="1"/>
  <c r="AM130" i="1"/>
  <c r="AN130" i="1"/>
  <c r="AO130" i="1"/>
  <c r="AT130" i="1"/>
  <c r="AU130" i="1" s="1"/>
  <c r="AW130" i="1"/>
  <c r="L131" i="1"/>
  <c r="N131" i="1" s="1"/>
  <c r="AK131" i="1"/>
  <c r="E131" i="1" s="1"/>
  <c r="AM131" i="1"/>
  <c r="AN131" i="1"/>
  <c r="AO131" i="1"/>
  <c r="AT131" i="1"/>
  <c r="AU131" i="1" s="1"/>
  <c r="AW131" i="1"/>
  <c r="L132" i="1"/>
  <c r="N132" i="1" s="1"/>
  <c r="AK132" i="1"/>
  <c r="E132" i="1" s="1"/>
  <c r="AL132" i="1"/>
  <c r="H132" i="1" s="1"/>
  <c r="AM132" i="1"/>
  <c r="AN132" i="1"/>
  <c r="AO132" i="1"/>
  <c r="AT132" i="1"/>
  <c r="AU132" i="1" s="1"/>
  <c r="AW132" i="1"/>
  <c r="L135" i="1"/>
  <c r="N135" i="1"/>
  <c r="AK135" i="1"/>
  <c r="E135" i="1" s="1"/>
  <c r="AL135" i="1"/>
  <c r="H135" i="1" s="1"/>
  <c r="AM135" i="1"/>
  <c r="AN135" i="1"/>
  <c r="AO135" i="1"/>
  <c r="AT135" i="1"/>
  <c r="AU135" i="1" s="1"/>
  <c r="AW135" i="1"/>
  <c r="L136" i="1"/>
  <c r="N136" i="1" s="1"/>
  <c r="AK136" i="1"/>
  <c r="E136" i="1" s="1"/>
  <c r="AL136" i="1"/>
  <c r="H136" i="1" s="1"/>
  <c r="AM136" i="1"/>
  <c r="AN136" i="1"/>
  <c r="AO136" i="1"/>
  <c r="AT136" i="1"/>
  <c r="AU136" i="1" s="1"/>
  <c r="AW136" i="1"/>
  <c r="L137" i="1"/>
  <c r="N137" i="1" s="1"/>
  <c r="AK137" i="1"/>
  <c r="E137" i="1" s="1"/>
  <c r="AL137" i="1"/>
  <c r="H137" i="1" s="1"/>
  <c r="AM137" i="1"/>
  <c r="AN137" i="1"/>
  <c r="AO137" i="1"/>
  <c r="AT137" i="1"/>
  <c r="AU137" i="1" s="1"/>
  <c r="AW137" i="1"/>
  <c r="L138" i="1"/>
  <c r="N138" i="1" s="1"/>
  <c r="AK138" i="1"/>
  <c r="E138" i="1" s="1"/>
  <c r="AM138" i="1"/>
  <c r="AN138" i="1"/>
  <c r="AO138" i="1"/>
  <c r="AT138" i="1"/>
  <c r="AU138" i="1" s="1"/>
  <c r="AW138" i="1"/>
  <c r="L139" i="1"/>
  <c r="N139" i="1" s="1"/>
  <c r="AK139" i="1"/>
  <c r="E139" i="1" s="1"/>
  <c r="AM139" i="1"/>
  <c r="AN139" i="1"/>
  <c r="AO139" i="1"/>
  <c r="AT139" i="1"/>
  <c r="AU139" i="1" s="1"/>
  <c r="AW139" i="1"/>
  <c r="L140" i="1"/>
  <c r="N140" i="1" s="1"/>
  <c r="AK140" i="1"/>
  <c r="E140" i="1" s="1"/>
  <c r="AM140" i="1"/>
  <c r="AN140" i="1"/>
  <c r="AO140" i="1"/>
  <c r="AT140" i="1"/>
  <c r="AU140" i="1" s="1"/>
  <c r="AW140" i="1"/>
  <c r="L141" i="1"/>
  <c r="N141" i="1"/>
  <c r="AK141" i="1"/>
  <c r="E141" i="1" s="1"/>
  <c r="AM141" i="1"/>
  <c r="AN141" i="1"/>
  <c r="AO141" i="1"/>
  <c r="AT141" i="1"/>
  <c r="AU141" i="1" s="1"/>
  <c r="AW141" i="1"/>
  <c r="L142" i="1"/>
  <c r="N142" i="1" s="1"/>
  <c r="AK142" i="1"/>
  <c r="E142" i="1" s="1"/>
  <c r="AM142" i="1"/>
  <c r="AN142" i="1"/>
  <c r="AO142" i="1"/>
  <c r="AT142" i="1"/>
  <c r="AU142" i="1" s="1"/>
  <c r="AW142" i="1"/>
  <c r="L143" i="1"/>
  <c r="N143" i="1" s="1"/>
  <c r="AK143" i="1"/>
  <c r="E143" i="1" s="1"/>
  <c r="AM143" i="1"/>
  <c r="AN143" i="1"/>
  <c r="AO143" i="1"/>
  <c r="AT143" i="1"/>
  <c r="AU143" i="1" s="1"/>
  <c r="AW143" i="1"/>
  <c r="L144" i="1"/>
  <c r="N144" i="1" s="1"/>
  <c r="AK144" i="1"/>
  <c r="E144" i="1" s="1"/>
  <c r="AM144" i="1"/>
  <c r="AN144" i="1"/>
  <c r="AO144" i="1"/>
  <c r="AT144" i="1"/>
  <c r="AU144" i="1" s="1"/>
  <c r="AW144" i="1"/>
  <c r="L145" i="1"/>
  <c r="N145" i="1" s="1"/>
  <c r="AK145" i="1"/>
  <c r="E145" i="1" s="1"/>
  <c r="AL145" i="1"/>
  <c r="H145" i="1" s="1"/>
  <c r="AM145" i="1"/>
  <c r="AN145" i="1"/>
  <c r="AO145" i="1"/>
  <c r="AT145" i="1"/>
  <c r="AU145" i="1" s="1"/>
  <c r="AW145" i="1"/>
  <c r="L146" i="1"/>
  <c r="N146" i="1" s="1"/>
  <c r="AK146" i="1"/>
  <c r="E146" i="1" s="1"/>
  <c r="AM146" i="1"/>
  <c r="AN146" i="1"/>
  <c r="AO146" i="1"/>
  <c r="AT146" i="1"/>
  <c r="AU146" i="1" s="1"/>
  <c r="AW146" i="1"/>
  <c r="L147" i="1"/>
  <c r="N147" i="1"/>
  <c r="AK147" i="1"/>
  <c r="E147" i="1" s="1"/>
  <c r="AM147" i="1"/>
  <c r="AN147" i="1"/>
  <c r="AO147" i="1"/>
  <c r="AT147" i="1"/>
  <c r="AU147" i="1" s="1"/>
  <c r="AW147" i="1"/>
  <c r="L148" i="1"/>
  <c r="N148" i="1" s="1"/>
  <c r="AK148" i="1"/>
  <c r="E148" i="1" s="1"/>
  <c r="AM148" i="1"/>
  <c r="AN148" i="1"/>
  <c r="AO148" i="1"/>
  <c r="AT148" i="1"/>
  <c r="AU148" i="1" s="1"/>
  <c r="AW148" i="1"/>
  <c r="L149" i="1"/>
  <c r="N149" i="1" s="1"/>
  <c r="AK149" i="1"/>
  <c r="E149" i="1" s="1"/>
  <c r="AL149" i="1"/>
  <c r="H149" i="1" s="1"/>
  <c r="AM149" i="1"/>
  <c r="AN149" i="1"/>
  <c r="AO149" i="1"/>
  <c r="AT149" i="1"/>
  <c r="AU149" i="1" s="1"/>
  <c r="AW149" i="1"/>
  <c r="AL138" i="1" l="1"/>
  <c r="H138" i="1" s="1"/>
  <c r="AL118" i="1"/>
  <c r="H118" i="1" s="1"/>
  <c r="AP76" i="1"/>
  <c r="J76" i="1" s="1"/>
  <c r="AQ76" i="1" s="1"/>
  <c r="AP81" i="1"/>
  <c r="J81" i="1" s="1"/>
  <c r="AQ81" i="1" s="1"/>
  <c r="AP111" i="1"/>
  <c r="J111" i="1" s="1"/>
  <c r="AQ111" i="1" s="1"/>
  <c r="AP64" i="1"/>
  <c r="J64" i="1" s="1"/>
  <c r="AQ64" i="1" s="1"/>
  <c r="AP29" i="1"/>
  <c r="J29" i="1" s="1"/>
  <c r="AQ29" i="1" s="1"/>
  <c r="AL24" i="1"/>
  <c r="H24" i="1" s="1"/>
  <c r="AP88" i="1"/>
  <c r="J88" i="1" s="1"/>
  <c r="AQ88" i="1" s="1"/>
  <c r="AL113" i="1"/>
  <c r="AL147" i="1"/>
  <c r="H147" i="1" s="1"/>
  <c r="AP126" i="1"/>
  <c r="J126" i="1" s="1"/>
  <c r="AQ126" i="1" s="1"/>
  <c r="BC25" i="1"/>
  <c r="AL140" i="1"/>
  <c r="H140" i="1" s="1"/>
  <c r="AL20" i="1"/>
  <c r="H20" i="1" s="1"/>
  <c r="AP93" i="1"/>
  <c r="J93" i="1" s="1"/>
  <c r="AQ93" i="1" s="1"/>
  <c r="AR93" i="1" s="1"/>
  <c r="AS93" i="1" s="1"/>
  <c r="AV93" i="1" s="1"/>
  <c r="F93" i="1" s="1"/>
  <c r="AY93" i="1" s="1"/>
  <c r="AL115" i="1"/>
  <c r="AP105" i="1"/>
  <c r="J105" i="1" s="1"/>
  <c r="AQ105" i="1" s="1"/>
  <c r="AR105" i="1" s="1"/>
  <c r="AS105" i="1" s="1"/>
  <c r="AV105" i="1" s="1"/>
  <c r="F105" i="1" s="1"/>
  <c r="AY105" i="1" s="1"/>
  <c r="AP110" i="1"/>
  <c r="J110" i="1" s="1"/>
  <c r="AQ110" i="1" s="1"/>
  <c r="AR110" i="1" s="1"/>
  <c r="AS110" i="1" s="1"/>
  <c r="AV110" i="1" s="1"/>
  <c r="F110" i="1" s="1"/>
  <c r="AY110" i="1" s="1"/>
  <c r="AP63" i="1"/>
  <c r="J63" i="1" s="1"/>
  <c r="AQ63" i="1" s="1"/>
  <c r="I63" i="1" s="1"/>
  <c r="AL124" i="1"/>
  <c r="H124" i="1" s="1"/>
  <c r="AP136" i="1"/>
  <c r="J136" i="1" s="1"/>
  <c r="AQ136" i="1" s="1"/>
  <c r="AR136" i="1" s="1"/>
  <c r="AS136" i="1" s="1"/>
  <c r="AV136" i="1" s="1"/>
  <c r="F136" i="1" s="1"/>
  <c r="AY136" i="1" s="1"/>
  <c r="G136" i="1" s="1"/>
  <c r="AP34" i="1"/>
  <c r="J34" i="1" s="1"/>
  <c r="AQ34" i="1" s="1"/>
  <c r="I34" i="1" s="1"/>
  <c r="AP101" i="1"/>
  <c r="J101" i="1" s="1"/>
  <c r="AQ101" i="1" s="1"/>
  <c r="I101" i="1" s="1"/>
  <c r="AP138" i="1"/>
  <c r="J138" i="1" s="1"/>
  <c r="AQ138" i="1" s="1"/>
  <c r="AR138" i="1" s="1"/>
  <c r="AS138" i="1" s="1"/>
  <c r="AV138" i="1" s="1"/>
  <c r="F138" i="1" s="1"/>
  <c r="AY138" i="1" s="1"/>
  <c r="G138" i="1" s="1"/>
  <c r="AP106" i="1"/>
  <c r="J106" i="1" s="1"/>
  <c r="AQ106" i="1" s="1"/>
  <c r="AL144" i="1"/>
  <c r="H144" i="1" s="1"/>
  <c r="AL128" i="1"/>
  <c r="H128" i="1" s="1"/>
  <c r="AL146" i="1"/>
  <c r="H146" i="1" s="1"/>
  <c r="AP130" i="1"/>
  <c r="J130" i="1" s="1"/>
  <c r="AQ130" i="1" s="1"/>
  <c r="I130" i="1" s="1"/>
  <c r="AL139" i="1"/>
  <c r="H139" i="1" s="1"/>
  <c r="AP125" i="1"/>
  <c r="J125" i="1" s="1"/>
  <c r="AQ125" i="1" s="1"/>
  <c r="I125" i="1" s="1"/>
  <c r="AL121" i="1"/>
  <c r="AP30" i="1"/>
  <c r="J30" i="1" s="1"/>
  <c r="AQ30" i="1" s="1"/>
  <c r="AR30" i="1" s="1"/>
  <c r="AS30" i="1" s="1"/>
  <c r="AV30" i="1" s="1"/>
  <c r="F30" i="1" s="1"/>
  <c r="AY30" i="1" s="1"/>
  <c r="AP92" i="1"/>
  <c r="J92" i="1" s="1"/>
  <c r="AQ92" i="1" s="1"/>
  <c r="I92" i="1" s="1"/>
  <c r="AP72" i="1"/>
  <c r="J72" i="1" s="1"/>
  <c r="AQ72" i="1" s="1"/>
  <c r="AR72" i="1" s="1"/>
  <c r="AS72" i="1" s="1"/>
  <c r="AV72" i="1" s="1"/>
  <c r="F72" i="1" s="1"/>
  <c r="AY72" i="1" s="1"/>
  <c r="AL25" i="1"/>
  <c r="AP25" i="1" s="1"/>
  <c r="J25" i="1" s="1"/>
  <c r="AQ25" i="1" s="1"/>
  <c r="I25" i="1" s="1"/>
  <c r="AL148" i="1"/>
  <c r="H148" i="1" s="1"/>
  <c r="AL141" i="1"/>
  <c r="H141" i="1" s="1"/>
  <c r="AP132" i="1"/>
  <c r="J132" i="1" s="1"/>
  <c r="AQ132" i="1" s="1"/>
  <c r="I132" i="1" s="1"/>
  <c r="AL123" i="1"/>
  <c r="AP114" i="1"/>
  <c r="J114" i="1" s="1"/>
  <c r="AQ114" i="1" s="1"/>
  <c r="AR114" i="1" s="1"/>
  <c r="AS114" i="1" s="1"/>
  <c r="AV114" i="1" s="1"/>
  <c r="F114" i="1" s="1"/>
  <c r="AY114" i="1" s="1"/>
  <c r="G114" i="1" s="1"/>
  <c r="AP37" i="1"/>
  <c r="J37" i="1" s="1"/>
  <c r="AQ37" i="1" s="1"/>
  <c r="I37" i="1" s="1"/>
  <c r="AP145" i="1"/>
  <c r="J145" i="1" s="1"/>
  <c r="AQ145" i="1" s="1"/>
  <c r="I145" i="1" s="1"/>
  <c r="AP118" i="1"/>
  <c r="J118" i="1" s="1"/>
  <c r="AQ118" i="1" s="1"/>
  <c r="AR118" i="1" s="1"/>
  <c r="AS118" i="1" s="1"/>
  <c r="AV118" i="1" s="1"/>
  <c r="F118" i="1" s="1"/>
  <c r="AP97" i="1"/>
  <c r="J97" i="1" s="1"/>
  <c r="AQ97" i="1" s="1"/>
  <c r="I97" i="1" s="1"/>
  <c r="AP77" i="1"/>
  <c r="J77" i="1" s="1"/>
  <c r="AQ77" i="1" s="1"/>
  <c r="I77" i="1" s="1"/>
  <c r="AP120" i="1"/>
  <c r="J120" i="1" s="1"/>
  <c r="AQ120" i="1" s="1"/>
  <c r="I120" i="1" s="1"/>
  <c r="AP104" i="1"/>
  <c r="J104" i="1" s="1"/>
  <c r="AQ104" i="1" s="1"/>
  <c r="AR104" i="1" s="1"/>
  <c r="AS104" i="1" s="1"/>
  <c r="AV104" i="1" s="1"/>
  <c r="F104" i="1" s="1"/>
  <c r="AY104" i="1" s="1"/>
  <c r="AP84" i="1"/>
  <c r="J84" i="1" s="1"/>
  <c r="AQ84" i="1" s="1"/>
  <c r="AP149" i="1"/>
  <c r="J149" i="1" s="1"/>
  <c r="AQ149" i="1" s="1"/>
  <c r="I149" i="1" s="1"/>
  <c r="AP109" i="1"/>
  <c r="J109" i="1" s="1"/>
  <c r="AQ109" i="1" s="1"/>
  <c r="I109" i="1" s="1"/>
  <c r="AP89" i="1"/>
  <c r="J89" i="1" s="1"/>
  <c r="AQ89" i="1" s="1"/>
  <c r="I89" i="1" s="1"/>
  <c r="E60" i="1"/>
  <c r="BC60" i="1" s="1"/>
  <c r="E55" i="1"/>
  <c r="BC55" i="1" s="1"/>
  <c r="E43" i="1"/>
  <c r="BC43" i="1" s="1"/>
  <c r="AL143" i="1"/>
  <c r="AL122" i="1"/>
  <c r="H122" i="1" s="1"/>
  <c r="AP94" i="1"/>
  <c r="J94" i="1" s="1"/>
  <c r="AQ94" i="1" s="1"/>
  <c r="I94" i="1" s="1"/>
  <c r="E38" i="1"/>
  <c r="BC38" i="1" s="1"/>
  <c r="AL17" i="1"/>
  <c r="AP17" i="1" s="1"/>
  <c r="J17" i="1" s="1"/>
  <c r="AQ17" i="1" s="1"/>
  <c r="E42" i="1"/>
  <c r="BC42" i="1" s="1"/>
  <c r="E47" i="1"/>
  <c r="BC47" i="1" s="1"/>
  <c r="AP144" i="1"/>
  <c r="J144" i="1" s="1"/>
  <c r="AQ144" i="1" s="1"/>
  <c r="I144" i="1" s="1"/>
  <c r="AL142" i="1"/>
  <c r="H142" i="1" s="1"/>
  <c r="AP127" i="1"/>
  <c r="J127" i="1" s="1"/>
  <c r="AQ127" i="1" s="1"/>
  <c r="I127" i="1" s="1"/>
  <c r="AL119" i="1"/>
  <c r="AP98" i="1"/>
  <c r="J98" i="1" s="1"/>
  <c r="AQ98" i="1" s="1"/>
  <c r="AP24" i="1"/>
  <c r="J24" i="1" s="1"/>
  <c r="AQ24" i="1" s="1"/>
  <c r="I24" i="1" s="1"/>
  <c r="E56" i="1"/>
  <c r="BC56" i="1" s="1"/>
  <c r="AL22" i="1"/>
  <c r="H22" i="1" s="1"/>
  <c r="AL18" i="1"/>
  <c r="AP135" i="1"/>
  <c r="J135" i="1" s="1"/>
  <c r="AQ135" i="1" s="1"/>
  <c r="I135" i="1" s="1"/>
  <c r="AP70" i="1"/>
  <c r="J70" i="1" s="1"/>
  <c r="AQ70" i="1" s="1"/>
  <c r="AR70" i="1" s="1"/>
  <c r="AS70" i="1" s="1"/>
  <c r="AV70" i="1" s="1"/>
  <c r="F70" i="1" s="1"/>
  <c r="AY70" i="1" s="1"/>
  <c r="AP36" i="1"/>
  <c r="J36" i="1" s="1"/>
  <c r="AQ36" i="1" s="1"/>
  <c r="AR36" i="1" s="1"/>
  <c r="AS36" i="1" s="1"/>
  <c r="AV36" i="1" s="1"/>
  <c r="F36" i="1" s="1"/>
  <c r="AY36" i="1" s="1"/>
  <c r="AL16" i="1"/>
  <c r="AP137" i="1"/>
  <c r="J137" i="1" s="1"/>
  <c r="AQ137" i="1" s="1"/>
  <c r="AR137" i="1" s="1"/>
  <c r="AS137" i="1" s="1"/>
  <c r="AV137" i="1" s="1"/>
  <c r="F137" i="1" s="1"/>
  <c r="AY137" i="1" s="1"/>
  <c r="G137" i="1" s="1"/>
  <c r="AP75" i="1"/>
  <c r="J75" i="1" s="1"/>
  <c r="AQ75" i="1" s="1"/>
  <c r="I75" i="1" s="1"/>
  <c r="AL129" i="1"/>
  <c r="AP80" i="1"/>
  <c r="J80" i="1" s="1"/>
  <c r="AQ80" i="1" s="1"/>
  <c r="AR80" i="1" s="1"/>
  <c r="AS80" i="1" s="1"/>
  <c r="AV80" i="1" s="1"/>
  <c r="F80" i="1" s="1"/>
  <c r="AL131" i="1"/>
  <c r="AP87" i="1"/>
  <c r="J87" i="1" s="1"/>
  <c r="AQ87" i="1" s="1"/>
  <c r="AR87" i="1" s="1"/>
  <c r="AS87" i="1" s="1"/>
  <c r="AV87" i="1" s="1"/>
  <c r="F87" i="1" s="1"/>
  <c r="AY87" i="1" s="1"/>
  <c r="AX148" i="1"/>
  <c r="AX146" i="1"/>
  <c r="AX144" i="1"/>
  <c r="AX142" i="1"/>
  <c r="AX140" i="1"/>
  <c r="AX138" i="1"/>
  <c r="AX136" i="1"/>
  <c r="AX132" i="1"/>
  <c r="AX130" i="1"/>
  <c r="AX128" i="1"/>
  <c r="AX126" i="1"/>
  <c r="AX124" i="1"/>
  <c r="AX122" i="1"/>
  <c r="AX120" i="1"/>
  <c r="AX118" i="1"/>
  <c r="AX114" i="1"/>
  <c r="AP35" i="1"/>
  <c r="J35" i="1" s="1"/>
  <c r="AQ35" i="1" s="1"/>
  <c r="AP28" i="1"/>
  <c r="J28" i="1" s="1"/>
  <c r="AQ28" i="1" s="1"/>
  <c r="AR28" i="1" s="1"/>
  <c r="AS28" i="1" s="1"/>
  <c r="AV28" i="1" s="1"/>
  <c r="F28" i="1" s="1"/>
  <c r="AY28" i="1" s="1"/>
  <c r="AX107" i="1"/>
  <c r="AX102" i="1"/>
  <c r="AX95" i="1"/>
  <c r="AX90" i="1"/>
  <c r="AX85" i="1"/>
  <c r="AX78" i="1"/>
  <c r="AX73" i="1"/>
  <c r="AX68" i="1"/>
  <c r="E51" i="1"/>
  <c r="BC51" i="1" s="1"/>
  <c r="E62" i="1"/>
  <c r="BC62" i="1" s="1"/>
  <c r="E40" i="1"/>
  <c r="BC40" i="1" s="1"/>
  <c r="AX37" i="1"/>
  <c r="AX30" i="1"/>
  <c r="AP112" i="1"/>
  <c r="J112" i="1" s="1"/>
  <c r="AQ112" i="1" s="1"/>
  <c r="AR112" i="1" s="1"/>
  <c r="AS112" i="1" s="1"/>
  <c r="AV112" i="1" s="1"/>
  <c r="F112" i="1" s="1"/>
  <c r="AY112" i="1" s="1"/>
  <c r="AP107" i="1"/>
  <c r="J107" i="1" s="1"/>
  <c r="AQ107" i="1" s="1"/>
  <c r="AR107" i="1" s="1"/>
  <c r="AS107" i="1" s="1"/>
  <c r="AV107" i="1" s="1"/>
  <c r="F107" i="1" s="1"/>
  <c r="AY107" i="1" s="1"/>
  <c r="AP102" i="1"/>
  <c r="J102" i="1" s="1"/>
  <c r="AQ102" i="1" s="1"/>
  <c r="AR102" i="1" s="1"/>
  <c r="AS102" i="1" s="1"/>
  <c r="AV102" i="1" s="1"/>
  <c r="F102" i="1" s="1"/>
  <c r="AP95" i="1"/>
  <c r="J95" i="1" s="1"/>
  <c r="AQ95" i="1" s="1"/>
  <c r="AP90" i="1"/>
  <c r="J90" i="1" s="1"/>
  <c r="AQ90" i="1" s="1"/>
  <c r="AP85" i="1"/>
  <c r="J85" i="1" s="1"/>
  <c r="AQ85" i="1" s="1"/>
  <c r="AR85" i="1" s="1"/>
  <c r="AS85" i="1" s="1"/>
  <c r="AV85" i="1" s="1"/>
  <c r="F85" i="1" s="1"/>
  <c r="AY85" i="1" s="1"/>
  <c r="AP78" i="1"/>
  <c r="J78" i="1" s="1"/>
  <c r="AQ78" i="1" s="1"/>
  <c r="AR78" i="1" s="1"/>
  <c r="AS78" i="1" s="1"/>
  <c r="AV78" i="1" s="1"/>
  <c r="F78" i="1" s="1"/>
  <c r="AY78" i="1" s="1"/>
  <c r="AP73" i="1"/>
  <c r="J73" i="1" s="1"/>
  <c r="AQ73" i="1" s="1"/>
  <c r="I73" i="1" s="1"/>
  <c r="AP68" i="1"/>
  <c r="J68" i="1" s="1"/>
  <c r="AQ68" i="1" s="1"/>
  <c r="AR68" i="1" s="1"/>
  <c r="AS68" i="1" s="1"/>
  <c r="AV68" i="1" s="1"/>
  <c r="F68" i="1" s="1"/>
  <c r="AY68" i="1" s="1"/>
  <c r="E53" i="1"/>
  <c r="BE132" i="1"/>
  <c r="AX27" i="1"/>
  <c r="E46" i="1"/>
  <c r="AX149" i="1"/>
  <c r="AX129" i="1"/>
  <c r="AX36" i="1"/>
  <c r="AP67" i="1"/>
  <c r="J67" i="1" s="1"/>
  <c r="AQ67" i="1" s="1"/>
  <c r="I67" i="1" s="1"/>
  <c r="E61" i="1"/>
  <c r="BC61" i="1" s="1"/>
  <c r="E39" i="1"/>
  <c r="BC39" i="1" s="1"/>
  <c r="AX80" i="1"/>
  <c r="AX63" i="1"/>
  <c r="E44" i="1"/>
  <c r="BC44" i="1" s="1"/>
  <c r="AX101" i="1"/>
  <c r="AX72" i="1"/>
  <c r="E59" i="1"/>
  <c r="BC59" i="1" s="1"/>
  <c r="AX147" i="1"/>
  <c r="AX121" i="1"/>
  <c r="E52" i="1"/>
  <c r="BC52" i="1" s="1"/>
  <c r="AX97" i="1"/>
  <c r="AX77" i="1"/>
  <c r="AX137" i="1"/>
  <c r="AX119" i="1"/>
  <c r="E63" i="1"/>
  <c r="BC63" i="1" s="1"/>
  <c r="E41" i="1"/>
  <c r="BC41" i="1" s="1"/>
  <c r="AL23" i="1"/>
  <c r="AP23" i="1" s="1"/>
  <c r="J23" i="1" s="1"/>
  <c r="AQ23" i="1" s="1"/>
  <c r="I23" i="1" s="1"/>
  <c r="AX70" i="1"/>
  <c r="AX89" i="1"/>
  <c r="AX143" i="1"/>
  <c r="AX131" i="1"/>
  <c r="AX115" i="1"/>
  <c r="AX21" i="1"/>
  <c r="E54" i="1"/>
  <c r="BC54" i="1" s="1"/>
  <c r="AX106" i="1"/>
  <c r="AX67" i="1"/>
  <c r="AX141" i="1"/>
  <c r="AX125" i="1"/>
  <c r="E50" i="1"/>
  <c r="BC50" i="1" s="1"/>
  <c r="AP108" i="1"/>
  <c r="J108" i="1" s="1"/>
  <c r="AQ108" i="1" s="1"/>
  <c r="I108" i="1" s="1"/>
  <c r="AP103" i="1"/>
  <c r="J103" i="1" s="1"/>
  <c r="AQ103" i="1" s="1"/>
  <c r="AR103" i="1" s="1"/>
  <c r="AS103" i="1" s="1"/>
  <c r="AV103" i="1" s="1"/>
  <c r="F103" i="1" s="1"/>
  <c r="AP96" i="1"/>
  <c r="J96" i="1" s="1"/>
  <c r="AQ96" i="1" s="1"/>
  <c r="I96" i="1" s="1"/>
  <c r="AP91" i="1"/>
  <c r="J91" i="1" s="1"/>
  <c r="AQ91" i="1" s="1"/>
  <c r="AP86" i="1"/>
  <c r="J86" i="1" s="1"/>
  <c r="AQ86" i="1" s="1"/>
  <c r="AR86" i="1" s="1"/>
  <c r="AS86" i="1" s="1"/>
  <c r="AV86" i="1" s="1"/>
  <c r="F86" i="1" s="1"/>
  <c r="AY86" i="1" s="1"/>
  <c r="AP79" i="1"/>
  <c r="J79" i="1" s="1"/>
  <c r="AQ79" i="1" s="1"/>
  <c r="AR79" i="1" s="1"/>
  <c r="AS79" i="1" s="1"/>
  <c r="AV79" i="1" s="1"/>
  <c r="F79" i="1" s="1"/>
  <c r="AY79" i="1" s="1"/>
  <c r="AP74" i="1"/>
  <c r="J74" i="1" s="1"/>
  <c r="AQ74" i="1" s="1"/>
  <c r="AP69" i="1"/>
  <c r="J69" i="1" s="1"/>
  <c r="AQ69" i="1" s="1"/>
  <c r="AR69" i="1" s="1"/>
  <c r="AS69" i="1" s="1"/>
  <c r="AV69" i="1" s="1"/>
  <c r="F69" i="1" s="1"/>
  <c r="AX34" i="1"/>
  <c r="AX111" i="1"/>
  <c r="AX94" i="1"/>
  <c r="AX145" i="1"/>
  <c r="AX123" i="1"/>
  <c r="AP33" i="1"/>
  <c r="J33" i="1" s="1"/>
  <c r="AQ33" i="1" s="1"/>
  <c r="AP26" i="1"/>
  <c r="J26" i="1" s="1"/>
  <c r="AQ26" i="1" s="1"/>
  <c r="AR26" i="1" s="1"/>
  <c r="AS26" i="1" s="1"/>
  <c r="AV26" i="1" s="1"/>
  <c r="F26" i="1" s="1"/>
  <c r="AY26" i="1" s="1"/>
  <c r="AX17" i="1"/>
  <c r="AX104" i="1"/>
  <c r="AX87" i="1"/>
  <c r="E57" i="1"/>
  <c r="BC57" i="1" s="1"/>
  <c r="AX23" i="1"/>
  <c r="AX139" i="1"/>
  <c r="AX127" i="1"/>
  <c r="AX93" i="1"/>
  <c r="AX88" i="1"/>
  <c r="AX81" i="1"/>
  <c r="AX76" i="1"/>
  <c r="AX71" i="1"/>
  <c r="AX64" i="1"/>
  <c r="E45" i="1"/>
  <c r="BC45" i="1" s="1"/>
  <c r="AX109" i="1"/>
  <c r="AX92" i="1"/>
  <c r="AX75" i="1"/>
  <c r="AX84" i="1"/>
  <c r="AX135" i="1"/>
  <c r="AX113" i="1"/>
  <c r="AX29" i="1"/>
  <c r="BE149" i="1"/>
  <c r="E58" i="1"/>
  <c r="BC58" i="1" s="1"/>
  <c r="AR145" i="1"/>
  <c r="AS145" i="1" s="1"/>
  <c r="AV145" i="1" s="1"/>
  <c r="F145" i="1" s="1"/>
  <c r="AY145" i="1" s="1"/>
  <c r="G145" i="1" s="1"/>
  <c r="I114" i="1"/>
  <c r="AR111" i="1"/>
  <c r="AS111" i="1" s="1"/>
  <c r="AV111" i="1" s="1"/>
  <c r="F111" i="1" s="1"/>
  <c r="AY111" i="1" s="1"/>
  <c r="I111" i="1"/>
  <c r="AR106" i="1"/>
  <c r="AS106" i="1" s="1"/>
  <c r="AV106" i="1" s="1"/>
  <c r="F106" i="1" s="1"/>
  <c r="AY106" i="1" s="1"/>
  <c r="I106" i="1"/>
  <c r="I93" i="1"/>
  <c r="AR88" i="1"/>
  <c r="AS88" i="1" s="1"/>
  <c r="AV88" i="1" s="1"/>
  <c r="F88" i="1" s="1"/>
  <c r="AY88" i="1" s="1"/>
  <c r="I88" i="1"/>
  <c r="I84" i="1"/>
  <c r="AR81" i="1"/>
  <c r="AS81" i="1" s="1"/>
  <c r="AV81" i="1" s="1"/>
  <c r="F81" i="1" s="1"/>
  <c r="AY81" i="1" s="1"/>
  <c r="I81" i="1"/>
  <c r="AR76" i="1"/>
  <c r="AS76" i="1" s="1"/>
  <c r="AV76" i="1" s="1"/>
  <c r="F76" i="1" s="1"/>
  <c r="AY76" i="1" s="1"/>
  <c r="I76" i="1"/>
  <c r="AR71" i="1"/>
  <c r="AS71" i="1" s="1"/>
  <c r="AV71" i="1" s="1"/>
  <c r="F71" i="1" s="1"/>
  <c r="AY71" i="1" s="1"/>
  <c r="I71" i="1"/>
  <c r="I68" i="1"/>
  <c r="AR64" i="1"/>
  <c r="AS64" i="1" s="1"/>
  <c r="AV64" i="1" s="1"/>
  <c r="F64" i="1" s="1"/>
  <c r="AY64" i="1" s="1"/>
  <c r="I64" i="1"/>
  <c r="I19" i="1"/>
  <c r="AR19" i="1"/>
  <c r="AS19" i="1" s="1"/>
  <c r="AV19" i="1" s="1"/>
  <c r="F19" i="1" s="1"/>
  <c r="AY19" i="1" s="1"/>
  <c r="G19" i="1" s="1"/>
  <c r="I136" i="1"/>
  <c r="I126" i="1"/>
  <c r="AR126" i="1"/>
  <c r="AS126" i="1" s="1"/>
  <c r="AV126" i="1" s="1"/>
  <c r="F126" i="1" s="1"/>
  <c r="I118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5" i="1"/>
  <c r="BC114" i="1"/>
  <c r="BC113" i="1"/>
  <c r="BC53" i="1"/>
  <c r="BC46" i="1"/>
  <c r="H19" i="1"/>
  <c r="BC16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4" i="1"/>
  <c r="E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7" i="1"/>
  <c r="H46" i="1"/>
  <c r="H45" i="1"/>
  <c r="H44" i="1"/>
  <c r="H43" i="1"/>
  <c r="H42" i="1"/>
  <c r="H41" i="1"/>
  <c r="H40" i="1"/>
  <c r="H39" i="1"/>
  <c r="H38" i="1"/>
  <c r="BC24" i="1"/>
  <c r="I21" i="1"/>
  <c r="AR21" i="1"/>
  <c r="AS21" i="1" s="1"/>
  <c r="AV21" i="1" s="1"/>
  <c r="F21" i="1" s="1"/>
  <c r="AY21" i="1" s="1"/>
  <c r="G21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51" i="1"/>
  <c r="AP51" i="1"/>
  <c r="J51" i="1" s="1"/>
  <c r="AQ51" i="1" s="1"/>
  <c r="AX50" i="1"/>
  <c r="AP50" i="1"/>
  <c r="J50" i="1" s="1"/>
  <c r="AQ50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X38" i="1"/>
  <c r="AP38" i="1"/>
  <c r="J38" i="1" s="1"/>
  <c r="AQ38" i="1" s="1"/>
  <c r="AR29" i="1"/>
  <c r="AS29" i="1" s="1"/>
  <c r="AV29" i="1" s="1"/>
  <c r="F29" i="1" s="1"/>
  <c r="AY29" i="1" s="1"/>
  <c r="I29" i="1"/>
  <c r="AR27" i="1"/>
  <c r="AS27" i="1" s="1"/>
  <c r="AV27" i="1" s="1"/>
  <c r="F27" i="1" s="1"/>
  <c r="AY27" i="1" s="1"/>
  <c r="I27" i="1"/>
  <c r="BC20" i="1"/>
  <c r="H37" i="1"/>
  <c r="E37" i="1"/>
  <c r="H36" i="1"/>
  <c r="E36" i="1"/>
  <c r="H35" i="1"/>
  <c r="E35" i="1"/>
  <c r="H34" i="1"/>
  <c r="E34" i="1"/>
  <c r="H33" i="1"/>
  <c r="E33" i="1"/>
  <c r="H30" i="1"/>
  <c r="E30" i="1"/>
  <c r="H29" i="1"/>
  <c r="E29" i="1"/>
  <c r="H28" i="1"/>
  <c r="E28" i="1"/>
  <c r="H27" i="1"/>
  <c r="E27" i="1"/>
  <c r="H26" i="1"/>
  <c r="E26" i="1"/>
  <c r="BC22" i="1"/>
  <c r="H21" i="1"/>
  <c r="BC18" i="1"/>
  <c r="BC23" i="1"/>
  <c r="BC21" i="1"/>
  <c r="BC19" i="1"/>
  <c r="BC17" i="1"/>
  <c r="AR132" i="1" l="1"/>
  <c r="AS132" i="1" s="1"/>
  <c r="AV132" i="1" s="1"/>
  <c r="F132" i="1" s="1"/>
  <c r="AY132" i="1" s="1"/>
  <c r="G132" i="1" s="1"/>
  <c r="AR63" i="1"/>
  <c r="AS63" i="1" s="1"/>
  <c r="AV63" i="1" s="1"/>
  <c r="F63" i="1" s="1"/>
  <c r="AR149" i="1"/>
  <c r="AS149" i="1" s="1"/>
  <c r="AV149" i="1" s="1"/>
  <c r="F149" i="1" s="1"/>
  <c r="AY149" i="1" s="1"/>
  <c r="G149" i="1" s="1"/>
  <c r="AR92" i="1"/>
  <c r="AS92" i="1" s="1"/>
  <c r="AV92" i="1" s="1"/>
  <c r="F92" i="1" s="1"/>
  <c r="AY92" i="1" s="1"/>
  <c r="AP147" i="1"/>
  <c r="J147" i="1" s="1"/>
  <c r="AQ147" i="1" s="1"/>
  <c r="I147" i="1" s="1"/>
  <c r="AP20" i="1"/>
  <c r="J20" i="1" s="1"/>
  <c r="AQ20" i="1" s="1"/>
  <c r="I20" i="1" s="1"/>
  <c r="AR89" i="1"/>
  <c r="AS89" i="1" s="1"/>
  <c r="AV89" i="1" s="1"/>
  <c r="F89" i="1" s="1"/>
  <c r="AY89" i="1" s="1"/>
  <c r="AP141" i="1"/>
  <c r="J141" i="1" s="1"/>
  <c r="AQ141" i="1" s="1"/>
  <c r="AR141" i="1" s="1"/>
  <c r="AS141" i="1" s="1"/>
  <c r="AV141" i="1" s="1"/>
  <c r="F141" i="1" s="1"/>
  <c r="AY141" i="1" s="1"/>
  <c r="G141" i="1" s="1"/>
  <c r="H113" i="1"/>
  <c r="AP113" i="1"/>
  <c r="J113" i="1" s="1"/>
  <c r="AQ113" i="1" s="1"/>
  <c r="I30" i="1"/>
  <c r="I105" i="1"/>
  <c r="I72" i="1"/>
  <c r="I36" i="1"/>
  <c r="AR20" i="1"/>
  <c r="AS20" i="1" s="1"/>
  <c r="AV20" i="1" s="1"/>
  <c r="F20" i="1" s="1"/>
  <c r="AY20" i="1" s="1"/>
  <c r="G20" i="1" s="1"/>
  <c r="BA20" i="1" s="1"/>
  <c r="I138" i="1"/>
  <c r="AR73" i="1"/>
  <c r="AS73" i="1" s="1"/>
  <c r="AV73" i="1" s="1"/>
  <c r="F73" i="1" s="1"/>
  <c r="AY73" i="1" s="1"/>
  <c r="G73" i="1" s="1"/>
  <c r="I107" i="1"/>
  <c r="AR108" i="1"/>
  <c r="AS108" i="1" s="1"/>
  <c r="AV108" i="1" s="1"/>
  <c r="F108" i="1" s="1"/>
  <c r="AY108" i="1" s="1"/>
  <c r="G108" i="1" s="1"/>
  <c r="H115" i="1"/>
  <c r="AP115" i="1"/>
  <c r="J115" i="1" s="1"/>
  <c r="AQ115" i="1" s="1"/>
  <c r="AR34" i="1"/>
  <c r="AS34" i="1" s="1"/>
  <c r="AV34" i="1" s="1"/>
  <c r="F34" i="1" s="1"/>
  <c r="AY34" i="1" s="1"/>
  <c r="G34" i="1" s="1"/>
  <c r="AR37" i="1"/>
  <c r="AS37" i="1" s="1"/>
  <c r="AV37" i="1" s="1"/>
  <c r="F37" i="1" s="1"/>
  <c r="AY37" i="1" s="1"/>
  <c r="G37" i="1" s="1"/>
  <c r="I110" i="1"/>
  <c r="AR101" i="1"/>
  <c r="AS101" i="1" s="1"/>
  <c r="AV101" i="1" s="1"/>
  <c r="F101" i="1" s="1"/>
  <c r="AY101" i="1" s="1"/>
  <c r="G101" i="1" s="1"/>
  <c r="BB138" i="1"/>
  <c r="BD138" i="1" s="1"/>
  <c r="I141" i="1"/>
  <c r="BB92" i="1"/>
  <c r="AR144" i="1"/>
  <c r="AS144" i="1" s="1"/>
  <c r="AV144" i="1" s="1"/>
  <c r="F144" i="1" s="1"/>
  <c r="AY144" i="1" s="1"/>
  <c r="G144" i="1" s="1"/>
  <c r="BA144" i="1" s="1"/>
  <c r="AR120" i="1"/>
  <c r="AS120" i="1" s="1"/>
  <c r="AV120" i="1" s="1"/>
  <c r="F120" i="1" s="1"/>
  <c r="AY120" i="1" s="1"/>
  <c r="G120" i="1" s="1"/>
  <c r="BA120" i="1" s="1"/>
  <c r="I87" i="1"/>
  <c r="H17" i="1"/>
  <c r="AP140" i="1"/>
  <c r="J140" i="1" s="1"/>
  <c r="AQ140" i="1" s="1"/>
  <c r="AP124" i="1"/>
  <c r="J124" i="1" s="1"/>
  <c r="AQ124" i="1" s="1"/>
  <c r="I124" i="1" s="1"/>
  <c r="I17" i="1"/>
  <c r="AR17" i="1"/>
  <c r="AS17" i="1" s="1"/>
  <c r="AV17" i="1" s="1"/>
  <c r="F17" i="1" s="1"/>
  <c r="AY17" i="1" s="1"/>
  <c r="G17" i="1" s="1"/>
  <c r="AY80" i="1"/>
  <c r="G80" i="1" s="1"/>
  <c r="BB80" i="1"/>
  <c r="I70" i="1"/>
  <c r="AR125" i="1"/>
  <c r="AS125" i="1" s="1"/>
  <c r="AV125" i="1" s="1"/>
  <c r="F125" i="1" s="1"/>
  <c r="AY125" i="1" s="1"/>
  <c r="G125" i="1" s="1"/>
  <c r="AZ125" i="1" s="1"/>
  <c r="AR127" i="1"/>
  <c r="AS127" i="1" s="1"/>
  <c r="AV127" i="1" s="1"/>
  <c r="F127" i="1" s="1"/>
  <c r="AY127" i="1" s="1"/>
  <c r="G127" i="1" s="1"/>
  <c r="BA127" i="1" s="1"/>
  <c r="AP148" i="1"/>
  <c r="J148" i="1" s="1"/>
  <c r="AQ148" i="1" s="1"/>
  <c r="AR84" i="1"/>
  <c r="AS84" i="1" s="1"/>
  <c r="AV84" i="1" s="1"/>
  <c r="F84" i="1" s="1"/>
  <c r="AY84" i="1" s="1"/>
  <c r="G84" i="1" s="1"/>
  <c r="H25" i="1"/>
  <c r="AP146" i="1"/>
  <c r="J146" i="1" s="1"/>
  <c r="AQ146" i="1" s="1"/>
  <c r="AR130" i="1"/>
  <c r="AS130" i="1" s="1"/>
  <c r="AV130" i="1" s="1"/>
  <c r="F130" i="1" s="1"/>
  <c r="AY130" i="1" s="1"/>
  <c r="G130" i="1" s="1"/>
  <c r="I78" i="1"/>
  <c r="AR97" i="1"/>
  <c r="AS97" i="1" s="1"/>
  <c r="AV97" i="1" s="1"/>
  <c r="F97" i="1" s="1"/>
  <c r="AP128" i="1"/>
  <c r="J128" i="1" s="1"/>
  <c r="AQ128" i="1" s="1"/>
  <c r="AR91" i="1"/>
  <c r="AS91" i="1" s="1"/>
  <c r="AV91" i="1" s="1"/>
  <c r="F91" i="1" s="1"/>
  <c r="AY91" i="1" s="1"/>
  <c r="G91" i="1" s="1"/>
  <c r="BB36" i="1"/>
  <c r="AP139" i="1"/>
  <c r="J139" i="1" s="1"/>
  <c r="AQ139" i="1" s="1"/>
  <c r="AR147" i="1"/>
  <c r="AS147" i="1" s="1"/>
  <c r="AV147" i="1" s="1"/>
  <c r="F147" i="1" s="1"/>
  <c r="AY147" i="1" s="1"/>
  <c r="G147" i="1" s="1"/>
  <c r="BA147" i="1" s="1"/>
  <c r="I80" i="1"/>
  <c r="I91" i="1"/>
  <c r="AR77" i="1"/>
  <c r="AS77" i="1" s="1"/>
  <c r="AV77" i="1" s="1"/>
  <c r="F77" i="1" s="1"/>
  <c r="AY77" i="1" s="1"/>
  <c r="G77" i="1" s="1"/>
  <c r="I104" i="1"/>
  <c r="BB137" i="1"/>
  <c r="BD137" i="1" s="1"/>
  <c r="H123" i="1"/>
  <c r="AP123" i="1"/>
  <c r="J123" i="1" s="1"/>
  <c r="AQ123" i="1" s="1"/>
  <c r="H121" i="1"/>
  <c r="AP121" i="1"/>
  <c r="J121" i="1" s="1"/>
  <c r="AQ121" i="1" s="1"/>
  <c r="BB111" i="1"/>
  <c r="AR25" i="1"/>
  <c r="AS25" i="1" s="1"/>
  <c r="AV25" i="1" s="1"/>
  <c r="F25" i="1" s="1"/>
  <c r="AY25" i="1" s="1"/>
  <c r="G25" i="1" s="1"/>
  <c r="AZ25" i="1" s="1"/>
  <c r="AY103" i="1"/>
  <c r="G103" i="1" s="1"/>
  <c r="BB103" i="1"/>
  <c r="I137" i="1"/>
  <c r="H16" i="1"/>
  <c r="AP16" i="1"/>
  <c r="J16" i="1" s="1"/>
  <c r="AQ16" i="1" s="1"/>
  <c r="H143" i="1"/>
  <c r="AP143" i="1"/>
  <c r="J143" i="1" s="1"/>
  <c r="AQ143" i="1" s="1"/>
  <c r="BB27" i="1"/>
  <c r="BE30" i="1"/>
  <c r="H119" i="1"/>
  <c r="AP119" i="1"/>
  <c r="J119" i="1" s="1"/>
  <c r="AQ119" i="1" s="1"/>
  <c r="AR24" i="1"/>
  <c r="AS24" i="1" s="1"/>
  <c r="AV24" i="1" s="1"/>
  <c r="F24" i="1" s="1"/>
  <c r="BB76" i="1"/>
  <c r="BB77" i="1"/>
  <c r="I86" i="1"/>
  <c r="I98" i="1"/>
  <c r="AP22" i="1"/>
  <c r="J22" i="1" s="1"/>
  <c r="AQ22" i="1" s="1"/>
  <c r="AR98" i="1"/>
  <c r="AS98" i="1" s="1"/>
  <c r="AV98" i="1" s="1"/>
  <c r="F98" i="1" s="1"/>
  <c r="AY98" i="1" s="1"/>
  <c r="G98" i="1" s="1"/>
  <c r="AR96" i="1"/>
  <c r="AS96" i="1" s="1"/>
  <c r="AV96" i="1" s="1"/>
  <c r="F96" i="1" s="1"/>
  <c r="AY96" i="1" s="1"/>
  <c r="G96" i="1" s="1"/>
  <c r="AR109" i="1"/>
  <c r="AS109" i="1" s="1"/>
  <c r="AV109" i="1" s="1"/>
  <c r="F109" i="1" s="1"/>
  <c r="AY109" i="1" s="1"/>
  <c r="G109" i="1" s="1"/>
  <c r="BB106" i="1"/>
  <c r="H131" i="1"/>
  <c r="AP131" i="1"/>
  <c r="J131" i="1" s="1"/>
  <c r="AQ131" i="1" s="1"/>
  <c r="AP142" i="1"/>
  <c r="J142" i="1" s="1"/>
  <c r="AQ142" i="1" s="1"/>
  <c r="BE98" i="1"/>
  <c r="AR94" i="1"/>
  <c r="AS94" i="1" s="1"/>
  <c r="AV94" i="1" s="1"/>
  <c r="F94" i="1" s="1"/>
  <c r="AY94" i="1" s="1"/>
  <c r="G94" i="1" s="1"/>
  <c r="BB104" i="1"/>
  <c r="BB70" i="1"/>
  <c r="BB78" i="1"/>
  <c r="AR23" i="1"/>
  <c r="AS23" i="1" s="1"/>
  <c r="AV23" i="1" s="1"/>
  <c r="F23" i="1" s="1"/>
  <c r="AY23" i="1" s="1"/>
  <c r="G23" i="1" s="1"/>
  <c r="BA23" i="1" s="1"/>
  <c r="AR75" i="1"/>
  <c r="AS75" i="1" s="1"/>
  <c r="AV75" i="1" s="1"/>
  <c r="F75" i="1" s="1"/>
  <c r="AY75" i="1" s="1"/>
  <c r="G75" i="1" s="1"/>
  <c r="H18" i="1"/>
  <c r="AP18" i="1"/>
  <c r="J18" i="1" s="1"/>
  <c r="AQ18" i="1" s="1"/>
  <c r="AP122" i="1"/>
  <c r="J122" i="1" s="1"/>
  <c r="AQ122" i="1" s="1"/>
  <c r="I74" i="1"/>
  <c r="I103" i="1"/>
  <c r="AR135" i="1"/>
  <c r="AS135" i="1" s="1"/>
  <c r="AV135" i="1" s="1"/>
  <c r="F135" i="1" s="1"/>
  <c r="AY135" i="1" s="1"/>
  <c r="G135" i="1" s="1"/>
  <c r="BA135" i="1" s="1"/>
  <c r="BB89" i="1"/>
  <c r="BB107" i="1"/>
  <c r="AR74" i="1"/>
  <c r="AS74" i="1" s="1"/>
  <c r="AV74" i="1" s="1"/>
  <c r="F74" i="1" s="1"/>
  <c r="AY74" i="1" s="1"/>
  <c r="G74" i="1" s="1"/>
  <c r="H129" i="1"/>
  <c r="AP129" i="1"/>
  <c r="J129" i="1" s="1"/>
  <c r="AQ129" i="1" s="1"/>
  <c r="BB68" i="1"/>
  <c r="BB29" i="1"/>
  <c r="AY102" i="1"/>
  <c r="G102" i="1" s="1"/>
  <c r="BB102" i="1"/>
  <c r="AY69" i="1"/>
  <c r="G69" i="1" s="1"/>
  <c r="BB69" i="1"/>
  <c r="BB28" i="1"/>
  <c r="BB19" i="1"/>
  <c r="BD19" i="1" s="1"/>
  <c r="I85" i="1"/>
  <c r="I95" i="1"/>
  <c r="BB85" i="1"/>
  <c r="BB132" i="1"/>
  <c r="BD132" i="1" s="1"/>
  <c r="BB149" i="1"/>
  <c r="BD149" i="1" s="1"/>
  <c r="AR95" i="1"/>
  <c r="AS95" i="1" s="1"/>
  <c r="AV95" i="1" s="1"/>
  <c r="F95" i="1" s="1"/>
  <c r="AY95" i="1" s="1"/>
  <c r="G95" i="1" s="1"/>
  <c r="BE115" i="1"/>
  <c r="BB30" i="1"/>
  <c r="BB79" i="1"/>
  <c r="AR67" i="1"/>
  <c r="AS67" i="1" s="1"/>
  <c r="AV67" i="1" s="1"/>
  <c r="F67" i="1" s="1"/>
  <c r="AY67" i="1" s="1"/>
  <c r="G67" i="1" s="1"/>
  <c r="BB86" i="1"/>
  <c r="AR35" i="1"/>
  <c r="AS35" i="1" s="1"/>
  <c r="AV35" i="1" s="1"/>
  <c r="F35" i="1" s="1"/>
  <c r="AY35" i="1" s="1"/>
  <c r="G35" i="1" s="1"/>
  <c r="BB64" i="1"/>
  <c r="BB88" i="1"/>
  <c r="BB110" i="1"/>
  <c r="I90" i="1"/>
  <c r="I102" i="1"/>
  <c r="BB112" i="1"/>
  <c r="BB145" i="1"/>
  <c r="BD145" i="1" s="1"/>
  <c r="BB21" i="1"/>
  <c r="BD21" i="1" s="1"/>
  <c r="BB72" i="1"/>
  <c r="BB73" i="1"/>
  <c r="AR90" i="1"/>
  <c r="AS90" i="1" s="1"/>
  <c r="AV90" i="1" s="1"/>
  <c r="F90" i="1" s="1"/>
  <c r="AY90" i="1" s="1"/>
  <c r="G90" i="1" s="1"/>
  <c r="I112" i="1"/>
  <c r="BE81" i="1"/>
  <c r="I69" i="1"/>
  <c r="I79" i="1"/>
  <c r="AR33" i="1"/>
  <c r="AS33" i="1" s="1"/>
  <c r="AV33" i="1" s="1"/>
  <c r="F33" i="1" s="1"/>
  <c r="AY33" i="1" s="1"/>
  <c r="G33" i="1" s="1"/>
  <c r="BB71" i="1"/>
  <c r="BB87" i="1"/>
  <c r="I28" i="1"/>
  <c r="BE47" i="1"/>
  <c r="I26" i="1"/>
  <c r="BE64" i="1"/>
  <c r="I33" i="1"/>
  <c r="I35" i="1"/>
  <c r="BB26" i="1"/>
  <c r="BB81" i="1"/>
  <c r="BB105" i="1"/>
  <c r="BB114" i="1"/>
  <c r="BD114" i="1" s="1"/>
  <c r="BB93" i="1"/>
  <c r="H23" i="1"/>
  <c r="BC27" i="1"/>
  <c r="BD27" i="1" s="1"/>
  <c r="BC29" i="1"/>
  <c r="BC33" i="1"/>
  <c r="BC35" i="1"/>
  <c r="BC37" i="1"/>
  <c r="G26" i="1"/>
  <c r="G27" i="1"/>
  <c r="G28" i="1"/>
  <c r="G29" i="1"/>
  <c r="G30" i="1"/>
  <c r="G36" i="1"/>
  <c r="BC67" i="1"/>
  <c r="BC69" i="1"/>
  <c r="BD69" i="1" s="1"/>
  <c r="BC71" i="1"/>
  <c r="BC73" i="1"/>
  <c r="BC75" i="1"/>
  <c r="BC77" i="1"/>
  <c r="BC79" i="1"/>
  <c r="BC81" i="1"/>
  <c r="BC85" i="1"/>
  <c r="BC87" i="1"/>
  <c r="BC89" i="1"/>
  <c r="BC91" i="1"/>
  <c r="BC93" i="1"/>
  <c r="BC95" i="1"/>
  <c r="BC97" i="1"/>
  <c r="BC101" i="1"/>
  <c r="BC103" i="1"/>
  <c r="BC105" i="1"/>
  <c r="BC107" i="1"/>
  <c r="BC109" i="1"/>
  <c r="BC111" i="1"/>
  <c r="BC26" i="1"/>
  <c r="BC28" i="1"/>
  <c r="BC30" i="1"/>
  <c r="BC34" i="1"/>
  <c r="BC36" i="1"/>
  <c r="BA17" i="1"/>
  <c r="AZ17" i="1"/>
  <c r="AR38" i="1"/>
  <c r="AS38" i="1" s="1"/>
  <c r="AV38" i="1" s="1"/>
  <c r="F38" i="1" s="1"/>
  <c r="AY38" i="1" s="1"/>
  <c r="G38" i="1" s="1"/>
  <c r="I38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50" i="1"/>
  <c r="AS50" i="1" s="1"/>
  <c r="AV50" i="1" s="1"/>
  <c r="F50" i="1" s="1"/>
  <c r="AY50" i="1" s="1"/>
  <c r="G50" i="1" s="1"/>
  <c r="I50" i="1"/>
  <c r="AR51" i="1"/>
  <c r="AS51" i="1" s="1"/>
  <c r="AV51" i="1" s="1"/>
  <c r="F51" i="1" s="1"/>
  <c r="AY51" i="1" s="1"/>
  <c r="G51" i="1" s="1"/>
  <c r="I51" i="1"/>
  <c r="AR52" i="1"/>
  <c r="AS52" i="1" s="1"/>
  <c r="AV52" i="1" s="1"/>
  <c r="F52" i="1" s="1"/>
  <c r="AY52" i="1" s="1"/>
  <c r="G52" i="1" s="1"/>
  <c r="I52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BA21" i="1"/>
  <c r="AZ21" i="1"/>
  <c r="AY63" i="1"/>
  <c r="G63" i="1" s="1"/>
  <c r="BB63" i="1"/>
  <c r="BD63" i="1" s="1"/>
  <c r="AY118" i="1"/>
  <c r="G118" i="1" s="1"/>
  <c r="BB118" i="1"/>
  <c r="BD118" i="1" s="1"/>
  <c r="AY126" i="1"/>
  <c r="G126" i="1" s="1"/>
  <c r="BB126" i="1"/>
  <c r="BD126" i="1" s="1"/>
  <c r="BC64" i="1"/>
  <c r="BC68" i="1"/>
  <c r="BC70" i="1"/>
  <c r="BC72" i="1"/>
  <c r="BC74" i="1"/>
  <c r="BC76" i="1"/>
  <c r="BC78" i="1"/>
  <c r="BC80" i="1"/>
  <c r="BC84" i="1"/>
  <c r="BC86" i="1"/>
  <c r="BC88" i="1"/>
  <c r="BC90" i="1"/>
  <c r="BC92" i="1"/>
  <c r="BD92" i="1" s="1"/>
  <c r="BC94" i="1"/>
  <c r="BC96" i="1"/>
  <c r="BC98" i="1"/>
  <c r="BC102" i="1"/>
  <c r="BC104" i="1"/>
  <c r="BC106" i="1"/>
  <c r="BC108" i="1"/>
  <c r="BC110" i="1"/>
  <c r="BC112" i="1"/>
  <c r="BA132" i="1"/>
  <c r="AZ132" i="1"/>
  <c r="BB136" i="1"/>
  <c r="BD136" i="1" s="1"/>
  <c r="BA138" i="1"/>
  <c r="AZ138" i="1"/>
  <c r="BA149" i="1"/>
  <c r="AZ149" i="1"/>
  <c r="BA19" i="1"/>
  <c r="AZ19" i="1"/>
  <c r="G112" i="1"/>
  <c r="BA136" i="1"/>
  <c r="AZ136" i="1"/>
  <c r="G64" i="1"/>
  <c r="G68" i="1"/>
  <c r="G70" i="1"/>
  <c r="G71" i="1"/>
  <c r="G72" i="1"/>
  <c r="G76" i="1"/>
  <c r="G78" i="1"/>
  <c r="G79" i="1"/>
  <c r="G81" i="1"/>
  <c r="G85" i="1"/>
  <c r="G86" i="1"/>
  <c r="G87" i="1"/>
  <c r="G88" i="1"/>
  <c r="G89" i="1"/>
  <c r="G92" i="1"/>
  <c r="G93" i="1"/>
  <c r="G104" i="1"/>
  <c r="G105" i="1"/>
  <c r="G106" i="1"/>
  <c r="G107" i="1"/>
  <c r="G110" i="1"/>
  <c r="G111" i="1"/>
  <c r="BA114" i="1"/>
  <c r="AZ114" i="1"/>
  <c r="BA137" i="1"/>
  <c r="AZ137" i="1"/>
  <c r="BA145" i="1"/>
  <c r="AZ145" i="1"/>
  <c r="BA141" i="1" l="1"/>
  <c r="AZ141" i="1"/>
  <c r="BB62" i="1"/>
  <c r="BD62" i="1" s="1"/>
  <c r="BD88" i="1"/>
  <c r="AZ147" i="1"/>
  <c r="BB144" i="1"/>
  <c r="BD144" i="1" s="1"/>
  <c r="AZ20" i="1"/>
  <c r="BB20" i="1"/>
  <c r="BD20" i="1" s="1"/>
  <c r="BB147" i="1"/>
  <c r="BD147" i="1" s="1"/>
  <c r="BB61" i="1"/>
  <c r="BD61" i="1" s="1"/>
  <c r="BB34" i="1"/>
  <c r="BD34" i="1" s="1"/>
  <c r="BB75" i="1"/>
  <c r="BB37" i="1"/>
  <c r="BD37" i="1" s="1"/>
  <c r="BB17" i="1"/>
  <c r="BD17" i="1" s="1"/>
  <c r="BB108" i="1"/>
  <c r="BD108" i="1" s="1"/>
  <c r="BD80" i="1"/>
  <c r="AR124" i="1"/>
  <c r="AS124" i="1" s="1"/>
  <c r="AV124" i="1" s="1"/>
  <c r="F124" i="1" s="1"/>
  <c r="AY124" i="1" s="1"/>
  <c r="G124" i="1" s="1"/>
  <c r="AZ124" i="1" s="1"/>
  <c r="I113" i="1"/>
  <c r="AR113" i="1"/>
  <c r="AS113" i="1" s="1"/>
  <c r="AV113" i="1" s="1"/>
  <c r="F113" i="1" s="1"/>
  <c r="AR115" i="1"/>
  <c r="AS115" i="1" s="1"/>
  <c r="AV115" i="1" s="1"/>
  <c r="F115" i="1" s="1"/>
  <c r="I115" i="1"/>
  <c r="BB130" i="1"/>
  <c r="BD130" i="1" s="1"/>
  <c r="AZ144" i="1"/>
  <c r="BD28" i="1"/>
  <c r="BB35" i="1"/>
  <c r="BD35" i="1" s="1"/>
  <c r="BD86" i="1"/>
  <c r="AZ120" i="1"/>
  <c r="BD71" i="1"/>
  <c r="BD111" i="1"/>
  <c r="BB141" i="1"/>
  <c r="BD141" i="1" s="1"/>
  <c r="BD68" i="1"/>
  <c r="BA25" i="1"/>
  <c r="I140" i="1"/>
  <c r="AR140" i="1"/>
  <c r="AS140" i="1" s="1"/>
  <c r="AV140" i="1" s="1"/>
  <c r="F140" i="1" s="1"/>
  <c r="BB120" i="1"/>
  <c r="BD120" i="1" s="1"/>
  <c r="BB101" i="1"/>
  <c r="BD101" i="1" s="1"/>
  <c r="BD105" i="1"/>
  <c r="BD107" i="1"/>
  <c r="BB59" i="1"/>
  <c r="BD59" i="1" s="1"/>
  <c r="I121" i="1"/>
  <c r="AR121" i="1"/>
  <c r="AS121" i="1" s="1"/>
  <c r="AV121" i="1" s="1"/>
  <c r="F121" i="1" s="1"/>
  <c r="BB96" i="1"/>
  <c r="BD91" i="1"/>
  <c r="BB41" i="1"/>
  <c r="BD41" i="1" s="1"/>
  <c r="BD36" i="1"/>
  <c r="BD85" i="1"/>
  <c r="AZ135" i="1"/>
  <c r="AZ127" i="1"/>
  <c r="BB125" i="1"/>
  <c r="BD125" i="1" s="1"/>
  <c r="BB40" i="1"/>
  <c r="BD40" i="1" s="1"/>
  <c r="AY97" i="1"/>
  <c r="G97" i="1" s="1"/>
  <c r="AZ97" i="1" s="1"/>
  <c r="BB97" i="1"/>
  <c r="BD97" i="1" s="1"/>
  <c r="I146" i="1"/>
  <c r="AR146" i="1"/>
  <c r="AS146" i="1" s="1"/>
  <c r="AV146" i="1" s="1"/>
  <c r="F146" i="1" s="1"/>
  <c r="AY146" i="1" s="1"/>
  <c r="G146" i="1" s="1"/>
  <c r="BD112" i="1"/>
  <c r="BA125" i="1"/>
  <c r="BB39" i="1"/>
  <c r="BD39" i="1" s="1"/>
  <c r="BD29" i="1"/>
  <c r="BB91" i="1"/>
  <c r="AR128" i="1"/>
  <c r="AS128" i="1" s="1"/>
  <c r="AV128" i="1" s="1"/>
  <c r="F128" i="1" s="1"/>
  <c r="AY128" i="1" s="1"/>
  <c r="G128" i="1" s="1"/>
  <c r="I128" i="1"/>
  <c r="I148" i="1"/>
  <c r="AR148" i="1"/>
  <c r="AS148" i="1" s="1"/>
  <c r="AV148" i="1" s="1"/>
  <c r="F148" i="1" s="1"/>
  <c r="AY148" i="1" s="1"/>
  <c r="G148" i="1" s="1"/>
  <c r="BD96" i="1"/>
  <c r="BB127" i="1"/>
  <c r="BD127" i="1" s="1"/>
  <c r="BB109" i="1"/>
  <c r="BD109" i="1" s="1"/>
  <c r="BB38" i="1"/>
  <c r="BD38" i="1" s="1"/>
  <c r="BB23" i="1"/>
  <c r="BD23" i="1" s="1"/>
  <c r="BB74" i="1"/>
  <c r="BD74" i="1" s="1"/>
  <c r="BD103" i="1"/>
  <c r="I123" i="1"/>
  <c r="AR123" i="1"/>
  <c r="AS123" i="1" s="1"/>
  <c r="AV123" i="1" s="1"/>
  <c r="F123" i="1" s="1"/>
  <c r="AY123" i="1" s="1"/>
  <c r="G123" i="1" s="1"/>
  <c r="BB135" i="1"/>
  <c r="BD135" i="1" s="1"/>
  <c r="BD89" i="1"/>
  <c r="BD78" i="1"/>
  <c r="I139" i="1"/>
  <c r="AR139" i="1"/>
  <c r="AS139" i="1" s="1"/>
  <c r="AV139" i="1" s="1"/>
  <c r="F139" i="1" s="1"/>
  <c r="BD106" i="1"/>
  <c r="BB47" i="1"/>
  <c r="BD47" i="1" s="1"/>
  <c r="BD76" i="1"/>
  <c r="BB128" i="1"/>
  <c r="BD128" i="1" s="1"/>
  <c r="BB25" i="1"/>
  <c r="BD25" i="1" s="1"/>
  <c r="BB84" i="1"/>
  <c r="BD84" i="1" s="1"/>
  <c r="BB67" i="1"/>
  <c r="BD67" i="1" s="1"/>
  <c r="I119" i="1"/>
  <c r="AR119" i="1"/>
  <c r="AS119" i="1" s="1"/>
  <c r="AV119" i="1" s="1"/>
  <c r="F119" i="1" s="1"/>
  <c r="AY119" i="1" s="1"/>
  <c r="G119" i="1" s="1"/>
  <c r="BD30" i="1"/>
  <c r="I143" i="1"/>
  <c r="AR143" i="1"/>
  <c r="AS143" i="1" s="1"/>
  <c r="AV143" i="1" s="1"/>
  <c r="F143" i="1" s="1"/>
  <c r="I18" i="1"/>
  <c r="AR18" i="1"/>
  <c r="AS18" i="1" s="1"/>
  <c r="AV18" i="1" s="1"/>
  <c r="F18" i="1" s="1"/>
  <c r="AY18" i="1" s="1"/>
  <c r="G18" i="1" s="1"/>
  <c r="BA18" i="1" s="1"/>
  <c r="I129" i="1"/>
  <c r="AR129" i="1"/>
  <c r="AS129" i="1" s="1"/>
  <c r="AV129" i="1" s="1"/>
  <c r="F129" i="1" s="1"/>
  <c r="BD87" i="1"/>
  <c r="BD26" i="1"/>
  <c r="I22" i="1"/>
  <c r="AR22" i="1"/>
  <c r="AS22" i="1" s="1"/>
  <c r="AV22" i="1" s="1"/>
  <c r="F22" i="1" s="1"/>
  <c r="AY22" i="1" s="1"/>
  <c r="G22" i="1" s="1"/>
  <c r="AZ22" i="1" s="1"/>
  <c r="BD64" i="1"/>
  <c r="BD102" i="1"/>
  <c r="BB60" i="1"/>
  <c r="BD60" i="1" s="1"/>
  <c r="AR16" i="1"/>
  <c r="AS16" i="1" s="1"/>
  <c r="AV16" i="1" s="1"/>
  <c r="F16" i="1" s="1"/>
  <c r="AY16" i="1" s="1"/>
  <c r="G16" i="1" s="1"/>
  <c r="I16" i="1"/>
  <c r="AY24" i="1"/>
  <c r="G24" i="1" s="1"/>
  <c r="BB24" i="1"/>
  <c r="BD24" i="1" s="1"/>
  <c r="BB94" i="1"/>
  <c r="BD94" i="1" s="1"/>
  <c r="BD81" i="1"/>
  <c r="AR142" i="1"/>
  <c r="AS142" i="1" s="1"/>
  <c r="AV142" i="1" s="1"/>
  <c r="F142" i="1" s="1"/>
  <c r="AY142" i="1" s="1"/>
  <c r="G142" i="1" s="1"/>
  <c r="I142" i="1"/>
  <c r="BD79" i="1"/>
  <c r="BD104" i="1"/>
  <c r="AZ23" i="1"/>
  <c r="BD77" i="1"/>
  <c r="BD110" i="1"/>
  <c r="BD75" i="1"/>
  <c r="BB124" i="1"/>
  <c r="BD124" i="1" s="1"/>
  <c r="BD70" i="1"/>
  <c r="I131" i="1"/>
  <c r="AR131" i="1"/>
  <c r="AS131" i="1" s="1"/>
  <c r="AV131" i="1" s="1"/>
  <c r="F131" i="1" s="1"/>
  <c r="BD73" i="1"/>
  <c r="I122" i="1"/>
  <c r="AR122" i="1"/>
  <c r="AS122" i="1" s="1"/>
  <c r="AV122" i="1" s="1"/>
  <c r="F122" i="1" s="1"/>
  <c r="BB16" i="1"/>
  <c r="BD16" i="1" s="1"/>
  <c r="BB98" i="1"/>
  <c r="BD98" i="1" s="1"/>
  <c r="BB53" i="1"/>
  <c r="BD53" i="1" s="1"/>
  <c r="BB55" i="1"/>
  <c r="BD55" i="1" s="1"/>
  <c r="BB51" i="1"/>
  <c r="BD51" i="1" s="1"/>
  <c r="BB90" i="1"/>
  <c r="BD90" i="1" s="1"/>
  <c r="BB46" i="1"/>
  <c r="BD46" i="1" s="1"/>
  <c r="BB57" i="1"/>
  <c r="BD57" i="1" s="1"/>
  <c r="BB44" i="1"/>
  <c r="BD44" i="1" s="1"/>
  <c r="BD93" i="1"/>
  <c r="BD72" i="1"/>
  <c r="BB43" i="1"/>
  <c r="BD43" i="1" s="1"/>
  <c r="BB58" i="1"/>
  <c r="BD58" i="1" s="1"/>
  <c r="BB33" i="1"/>
  <c r="BD33" i="1" s="1"/>
  <c r="BB45" i="1"/>
  <c r="BD45" i="1" s="1"/>
  <c r="BB42" i="1"/>
  <c r="BD42" i="1" s="1"/>
  <c r="BB95" i="1"/>
  <c r="BD95" i="1" s="1"/>
  <c r="AZ108" i="1"/>
  <c r="BA108" i="1"/>
  <c r="AZ104" i="1"/>
  <c r="BA104" i="1"/>
  <c r="AZ98" i="1"/>
  <c r="BA98" i="1"/>
  <c r="AZ94" i="1"/>
  <c r="BA94" i="1"/>
  <c r="AZ90" i="1"/>
  <c r="BA90" i="1"/>
  <c r="AZ86" i="1"/>
  <c r="BA86" i="1"/>
  <c r="AZ80" i="1"/>
  <c r="BA80" i="1"/>
  <c r="AZ74" i="1"/>
  <c r="BA74" i="1"/>
  <c r="AZ111" i="1"/>
  <c r="BA111" i="1"/>
  <c r="AZ109" i="1"/>
  <c r="BA109" i="1"/>
  <c r="AZ107" i="1"/>
  <c r="BA107" i="1"/>
  <c r="AZ105" i="1"/>
  <c r="BA105" i="1"/>
  <c r="AZ103" i="1"/>
  <c r="BA103" i="1"/>
  <c r="AZ101" i="1"/>
  <c r="BA101" i="1"/>
  <c r="AZ95" i="1"/>
  <c r="BA95" i="1"/>
  <c r="AZ93" i="1"/>
  <c r="BA93" i="1"/>
  <c r="AZ91" i="1"/>
  <c r="BA91" i="1"/>
  <c r="AZ89" i="1"/>
  <c r="BA89" i="1"/>
  <c r="AZ87" i="1"/>
  <c r="BA87" i="1"/>
  <c r="AZ85" i="1"/>
  <c r="BA85" i="1"/>
  <c r="AZ81" i="1"/>
  <c r="BA81" i="1"/>
  <c r="AZ79" i="1"/>
  <c r="BA79" i="1"/>
  <c r="AZ77" i="1"/>
  <c r="BA77" i="1"/>
  <c r="AZ75" i="1"/>
  <c r="BA75" i="1"/>
  <c r="AZ73" i="1"/>
  <c r="BA73" i="1"/>
  <c r="AZ71" i="1"/>
  <c r="BA71" i="1"/>
  <c r="AZ69" i="1"/>
  <c r="BA69" i="1"/>
  <c r="AZ67" i="1"/>
  <c r="BA67" i="1"/>
  <c r="BA112" i="1"/>
  <c r="AZ112" i="1"/>
  <c r="BA118" i="1"/>
  <c r="AZ118" i="1"/>
  <c r="AZ63" i="1"/>
  <c r="BA63" i="1"/>
  <c r="BB56" i="1"/>
  <c r="BD56" i="1" s="1"/>
  <c r="BB54" i="1"/>
  <c r="BD54" i="1" s="1"/>
  <c r="BB52" i="1"/>
  <c r="BD52" i="1" s="1"/>
  <c r="BB50" i="1"/>
  <c r="BD50" i="1" s="1"/>
  <c r="AZ61" i="1"/>
  <c r="BA61" i="1"/>
  <c r="AZ59" i="1"/>
  <c r="BA59" i="1"/>
  <c r="AZ37" i="1"/>
  <c r="BA37" i="1"/>
  <c r="AZ35" i="1"/>
  <c r="BA35" i="1"/>
  <c r="AZ33" i="1"/>
  <c r="BA33" i="1"/>
  <c r="AZ29" i="1"/>
  <c r="BA29" i="1"/>
  <c r="AZ27" i="1"/>
  <c r="BA27" i="1"/>
  <c r="AZ110" i="1"/>
  <c r="BA110" i="1"/>
  <c r="AZ106" i="1"/>
  <c r="BA106" i="1"/>
  <c r="AZ102" i="1"/>
  <c r="BA102" i="1"/>
  <c r="AZ96" i="1"/>
  <c r="BA96" i="1"/>
  <c r="AZ92" i="1"/>
  <c r="BA92" i="1"/>
  <c r="AZ88" i="1"/>
  <c r="BA88" i="1"/>
  <c r="AZ84" i="1"/>
  <c r="BA84" i="1"/>
  <c r="AZ78" i="1"/>
  <c r="BA78" i="1"/>
  <c r="AZ76" i="1"/>
  <c r="BA76" i="1"/>
  <c r="AZ72" i="1"/>
  <c r="BA72" i="1"/>
  <c r="AZ70" i="1"/>
  <c r="BA70" i="1"/>
  <c r="AZ68" i="1"/>
  <c r="BA68" i="1"/>
  <c r="AZ64" i="1"/>
  <c r="BA64" i="1"/>
  <c r="BA126" i="1"/>
  <c r="AZ126" i="1"/>
  <c r="AZ62" i="1"/>
  <c r="BA62" i="1"/>
  <c r="AZ60" i="1"/>
  <c r="BA60" i="1"/>
  <c r="AZ58" i="1"/>
  <c r="BA58" i="1"/>
  <c r="AZ57" i="1"/>
  <c r="BA57" i="1"/>
  <c r="AZ56" i="1"/>
  <c r="BA56" i="1"/>
  <c r="AZ55" i="1"/>
  <c r="BA55" i="1"/>
  <c r="AZ54" i="1"/>
  <c r="BA54" i="1"/>
  <c r="AZ53" i="1"/>
  <c r="BA53" i="1"/>
  <c r="AZ52" i="1"/>
  <c r="BA52" i="1"/>
  <c r="AZ51" i="1"/>
  <c r="BA51" i="1"/>
  <c r="AZ50" i="1"/>
  <c r="BA50" i="1"/>
  <c r="AZ47" i="1"/>
  <c r="BA47" i="1"/>
  <c r="AZ46" i="1"/>
  <c r="BA46" i="1"/>
  <c r="AZ45" i="1"/>
  <c r="BA45" i="1"/>
  <c r="AZ44" i="1"/>
  <c r="BA44" i="1"/>
  <c r="AZ43" i="1"/>
  <c r="BA43" i="1"/>
  <c r="AZ42" i="1"/>
  <c r="BA42" i="1"/>
  <c r="AZ41" i="1"/>
  <c r="BA41" i="1"/>
  <c r="AZ40" i="1"/>
  <c r="BA40" i="1"/>
  <c r="AZ39" i="1"/>
  <c r="BA39" i="1"/>
  <c r="AZ38" i="1"/>
  <c r="BA38" i="1"/>
  <c r="BA130" i="1"/>
  <c r="AZ130" i="1"/>
  <c r="AZ36" i="1"/>
  <c r="BA36" i="1"/>
  <c r="AZ34" i="1"/>
  <c r="BA34" i="1"/>
  <c r="AZ30" i="1"/>
  <c r="BA30" i="1"/>
  <c r="AZ28" i="1"/>
  <c r="BA28" i="1"/>
  <c r="AZ26" i="1"/>
  <c r="BA26" i="1"/>
  <c r="BA124" i="1" l="1"/>
  <c r="AY113" i="1"/>
  <c r="G113" i="1" s="1"/>
  <c r="BB113" i="1"/>
  <c r="BD113" i="1" s="1"/>
  <c r="BB123" i="1"/>
  <c r="BD123" i="1" s="1"/>
  <c r="AY140" i="1"/>
  <c r="G140" i="1" s="1"/>
  <c r="BB140" i="1"/>
  <c r="BD140" i="1" s="1"/>
  <c r="BB146" i="1"/>
  <c r="BD146" i="1" s="1"/>
  <c r="AY115" i="1"/>
  <c r="G115" i="1" s="1"/>
  <c r="BB115" i="1"/>
  <c r="BD115" i="1" s="1"/>
  <c r="BA97" i="1"/>
  <c r="AY121" i="1"/>
  <c r="G121" i="1" s="1"/>
  <c r="BB121" i="1"/>
  <c r="BD121" i="1" s="1"/>
  <c r="BA148" i="1"/>
  <c r="AZ148" i="1"/>
  <c r="AY139" i="1"/>
  <c r="G139" i="1" s="1"/>
  <c r="BB139" i="1"/>
  <c r="BD139" i="1" s="1"/>
  <c r="BB142" i="1"/>
  <c r="BD142" i="1" s="1"/>
  <c r="BA123" i="1"/>
  <c r="AZ123" i="1"/>
  <c r="AZ146" i="1"/>
  <c r="BA146" i="1"/>
  <c r="BA128" i="1"/>
  <c r="AZ128" i="1"/>
  <c r="BB148" i="1"/>
  <c r="BD148" i="1" s="1"/>
  <c r="AY143" i="1"/>
  <c r="G143" i="1" s="1"/>
  <c r="BB143" i="1"/>
  <c r="BD143" i="1" s="1"/>
  <c r="BA142" i="1"/>
  <c r="AZ142" i="1"/>
  <c r="AY122" i="1"/>
  <c r="G122" i="1" s="1"/>
  <c r="BB122" i="1"/>
  <c r="BD122" i="1" s="1"/>
  <c r="AZ119" i="1"/>
  <c r="BA119" i="1"/>
  <c r="BA22" i="1"/>
  <c r="BB22" i="1"/>
  <c r="BD22" i="1" s="1"/>
  <c r="BA24" i="1"/>
  <c r="AZ24" i="1"/>
  <c r="BB119" i="1"/>
  <c r="BD119" i="1" s="1"/>
  <c r="AY131" i="1"/>
  <c r="G131" i="1" s="1"/>
  <c r="BB131" i="1"/>
  <c r="BD131" i="1" s="1"/>
  <c r="AY129" i="1"/>
  <c r="G129" i="1" s="1"/>
  <c r="BB129" i="1"/>
  <c r="BD129" i="1" s="1"/>
  <c r="AZ18" i="1"/>
  <c r="AZ16" i="1"/>
  <c r="BA16" i="1"/>
  <c r="BB18" i="1"/>
  <c r="BD18" i="1" s="1"/>
  <c r="BA113" i="1" l="1"/>
  <c r="AZ113" i="1"/>
  <c r="AZ115" i="1"/>
  <c r="BA115" i="1"/>
  <c r="BA140" i="1"/>
  <c r="AZ140" i="1"/>
  <c r="BA139" i="1"/>
  <c r="AZ139" i="1"/>
  <c r="AZ121" i="1"/>
  <c r="BA121" i="1"/>
  <c r="BA129" i="1"/>
  <c r="AZ129" i="1"/>
  <c r="BA122" i="1"/>
  <c r="AZ122" i="1"/>
  <c r="BA131" i="1"/>
  <c r="AZ131" i="1"/>
  <c r="BA143" i="1"/>
  <c r="AZ143" i="1"/>
</calcChain>
</file>

<file path=xl/sharedStrings.xml><?xml version="1.0" encoding="utf-8"?>
<sst xmlns="http://schemas.openxmlformats.org/spreadsheetml/2006/main" count="397" uniqueCount="151">
  <si>
    <t>OPEN 6.2.4</t>
  </si>
  <si>
    <t>Sat Jun 27 2015 14:14:13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</si>
  <si>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</si>
  <si>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</si>
  <si>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</si>
  <si>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</si>
  <si>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</si>
  <si>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</si>
  <si>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</si>
  <si>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</si>
  <si>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</si>
  <si>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</si>
  <si>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</si>
  <si>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</si>
  <si>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</si>
  <si>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</si>
  <si>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</si>
  <si>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</si>
  <si>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</si>
  <si>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</si>
  <si>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</si>
  <si>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</si>
  <si>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</si>
  <si>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</si>
  <si>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</si>
  <si>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</si>
  <si>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</si>
  <si>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</si>
  <si>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</si>
  <si>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</si>
  <si>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</si>
  <si>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</si>
  <si>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</si>
  <si>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</si>
  <si>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</si>
  <si>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</si>
  <si>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</si>
  <si>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</si>
  <si>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</si>
  <si>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</si>
  <si>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</si>
  <si>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</si>
  <si>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</si>
  <si>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</si>
  <si>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</si>
  <si>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</si>
  <si>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</si>
  <si>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</si>
  <si>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</si>
  <si>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</si>
  <si>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</si>
  <si>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</si>
  <si>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</si>
  <si>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</si>
  <si>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</si>
  <si>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</si>
  <si>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</si>
  <si>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</si>
  <si>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</si>
  <si>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</si>
  <si>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</si>
  <si>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</si>
  <si>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</si>
  <si>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</si>
  <si>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</si>
  <si>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</si>
  <si>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</si>
  <si>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</si>
  <si>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</si>
  <si>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"14:16:32 CO2 Mixer: CO2R -&gt; 400 uml"
</t>
  </si>
  <si>
    <t xml:space="preserve">"14:16:39 Lamp: ParIn -&gt;  1500 uml"
</t>
  </si>
  <si>
    <t xml:space="preserve">"14:16:45 Coolers: Tblock -&gt; 0.00 C"
</t>
  </si>
  <si>
    <t xml:space="preserve">"14:31:08 Coolers: Tblock -&gt; 7.74 C"
</t>
  </si>
  <si>
    <t xml:space="preserve">"14:33:03 Flow: Fixed -&gt; 500 umol/s"
</t>
  </si>
  <si>
    <t>14:34:25</t>
  </si>
  <si>
    <t>14:34:26</t>
  </si>
  <si>
    <t>14:34:27</t>
  </si>
  <si>
    <t>14:34:28</t>
  </si>
  <si>
    <t>14:34:29</t>
  </si>
  <si>
    <t>14:34:30</t>
  </si>
  <si>
    <t>14:34:31</t>
  </si>
  <si>
    <t xml:space="preserve">"14:35:09 Coolers: Tblock -&gt; 13.00 C"
</t>
  </si>
  <si>
    <t xml:space="preserve">"14:37:15 Flow: Fixed -&gt; 500 umol/s"
</t>
  </si>
  <si>
    <t>14:38:20</t>
  </si>
  <si>
    <t>14:38:21</t>
  </si>
  <si>
    <t>14:38:22</t>
  </si>
  <si>
    <t>14:38:23</t>
  </si>
  <si>
    <t>14:38:24</t>
  </si>
  <si>
    <t>14:38:25</t>
  </si>
  <si>
    <t>14:38:26</t>
  </si>
  <si>
    <t>14:38:27</t>
  </si>
  <si>
    <t xml:space="preserve">"14:38:35 Coolers: Tblock -&gt; 18.00 C"
</t>
  </si>
  <si>
    <t xml:space="preserve">"14:41:06 Flow: Fixed -&gt; 500 umol/s"
</t>
  </si>
  <si>
    <t>14:41:32</t>
  </si>
  <si>
    <t>14:41:33</t>
  </si>
  <si>
    <t>14:41:34</t>
  </si>
  <si>
    <t>14:41:35</t>
  </si>
  <si>
    <t>14:41:36</t>
  </si>
  <si>
    <t>14:41:37</t>
  </si>
  <si>
    <t>14:41:38</t>
  </si>
  <si>
    <t>14:41:39</t>
  </si>
  <si>
    <t xml:space="preserve">"14:41:46 Coolers: Tblock -&gt; 23.00 C"
</t>
  </si>
  <si>
    <t xml:space="preserve">"14:44:06 Flow: Fixed -&gt; 500 umol/s"
</t>
  </si>
  <si>
    <t>14:44:41</t>
  </si>
  <si>
    <t>14:44:42</t>
  </si>
  <si>
    <t>14:44:43</t>
  </si>
  <si>
    <t>14:44:44</t>
  </si>
  <si>
    <t>14:44:45</t>
  </si>
  <si>
    <t>14:44:46</t>
  </si>
  <si>
    <t>14:44:47</t>
  </si>
  <si>
    <t>14:44:48</t>
  </si>
  <si>
    <t xml:space="preserve">"14:44:54 Coolers: Tblock -&gt; 28.00 C"
</t>
  </si>
  <si>
    <t xml:space="preserve">"14:49:56 Flow: Fixed -&gt; 500 umol/s"
</t>
  </si>
  <si>
    <t>14:50:21</t>
  </si>
  <si>
    <t>14:50:22</t>
  </si>
  <si>
    <t>14:50:23</t>
  </si>
  <si>
    <t>14:50:24</t>
  </si>
  <si>
    <t>14:50:25</t>
  </si>
  <si>
    <t>14:50:26</t>
  </si>
  <si>
    <t>14:50:27</t>
  </si>
  <si>
    <t>14:50:28</t>
  </si>
  <si>
    <t xml:space="preserve">"14:50:34 Coolers: Tblock -&gt; 33.00 C"
</t>
  </si>
  <si>
    <t xml:space="preserve">"14:55:01 Flow: Fixed -&gt; 500 umol/s"
</t>
  </si>
  <si>
    <t>14:55:45</t>
  </si>
  <si>
    <t>14:55:46</t>
  </si>
  <si>
    <t>14:55:47</t>
  </si>
  <si>
    <t>14:55:48</t>
  </si>
  <si>
    <t>14:55:49</t>
  </si>
  <si>
    <t>14:55:50</t>
  </si>
  <si>
    <t>14:55:51</t>
  </si>
  <si>
    <t>14:55:52</t>
  </si>
  <si>
    <t xml:space="preserve">"14:55:57 Coolers: Tblock -&gt; 38.00 C"
</t>
  </si>
  <si>
    <t xml:space="preserve">"15:01:39 Flow: Fixed -&gt; 500 umol/s"
</t>
  </si>
  <si>
    <t>15:02:25</t>
  </si>
  <si>
    <t>15:02:26</t>
  </si>
  <si>
    <t>15:02:27</t>
  </si>
  <si>
    <t>15:02:28</t>
  </si>
  <si>
    <t>15:02:29</t>
  </si>
  <si>
    <t>15:02:30</t>
  </si>
  <si>
    <t>15:02:31</t>
  </si>
  <si>
    <t>15:02:32</t>
  </si>
  <si>
    <t xml:space="preserve">"15:02:37 Coolers: Tblock -&gt; 43.00 C"
</t>
  </si>
  <si>
    <t xml:space="preserve">"15:06:47 Flow: Fixed -&gt; 500 umol/s"
</t>
  </si>
  <si>
    <t>15:07:27</t>
  </si>
  <si>
    <t>15:07:28</t>
  </si>
  <si>
    <t>15:07:29</t>
  </si>
  <si>
    <t>15:07:30</t>
  </si>
  <si>
    <t>15:07:31</t>
  </si>
  <si>
    <t>15:07:32</t>
  </si>
  <si>
    <t>15:07:33</t>
  </si>
  <si>
    <t>15:07:34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</si>
</sst>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49"/>
  <sheetViews>
    <sheetView tabSelected="1" topLeftCell="BB5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1227.9999989494681</v>
      </c>
      <c r="D16" s="1">
        <v>0</v>
      </c>
      <c r="E16">
        <f t="shared" ref="E16:E30" si="0">(R16-S16*(1000-T16)/(1000-U16))*AK16</f>
        <v>21.706256067246926</v>
      </c>
      <c r="F16">
        <f t="shared" ref="F16:F30" si="1">IF(AV16&lt;&gt;0,1/(1/AV16-1/N16),0)</f>
        <v>0.33683093309043116</v>
      </c>
      <c r="G16">
        <f t="shared" ref="G16:G30" si="2">((AY16-AL16/2)*S16-E16)/(AY16+AL16/2)</f>
        <v>260.26045405798499</v>
      </c>
      <c r="H16">
        <f t="shared" ref="H16:H30" si="3">AL16*1000</f>
        <v>5.3383214752738075</v>
      </c>
      <c r="I16">
        <f t="shared" ref="I16:I30" si="4">(AQ16-AW16)</f>
        <v>1.2003967452583664</v>
      </c>
      <c r="J16">
        <f t="shared" ref="J16:J30" si="5">(P16+AP16*D16)</f>
        <v>14.676981925964355</v>
      </c>
      <c r="K16" s="1">
        <v>4.3203760139999998</v>
      </c>
      <c r="L16">
        <f t="shared" ref="L16:L30" si="6">(K16*AE16+AF16)</f>
        <v>1.7887870645327741</v>
      </c>
      <c r="M16" s="1">
        <v>1</v>
      </c>
      <c r="N16">
        <f t="shared" ref="N16:N30" si="7">L16*(M16+1)*(M16+1)/(M16*M16+1)</f>
        <v>3.5775741290655483</v>
      </c>
      <c r="O16" s="1">
        <v>10.483570098876953</v>
      </c>
      <c r="P16" s="1">
        <v>14.676981925964355</v>
      </c>
      <c r="Q16" s="1">
        <v>7.8562192916870117</v>
      </c>
      <c r="R16" s="1">
        <v>400.97674560546875</v>
      </c>
      <c r="S16" s="1">
        <v>380.4593505859375</v>
      </c>
      <c r="T16" s="1">
        <v>2.1840457916259766</v>
      </c>
      <c r="U16" s="1">
        <v>6.7670187950134277</v>
      </c>
      <c r="V16" s="1">
        <v>12.061276435852051</v>
      </c>
      <c r="W16" s="1">
        <v>37.370498657226562</v>
      </c>
      <c r="X16" s="1">
        <v>499.83895874023437</v>
      </c>
      <c r="Y16" s="1">
        <v>1501.4881591796875</v>
      </c>
      <c r="Z16" s="1">
        <v>285.85940551757812</v>
      </c>
      <c r="AA16" s="1">
        <v>70.299636840820312</v>
      </c>
      <c r="AB16" s="1">
        <v>-0.96981793642044067</v>
      </c>
      <c r="AC16" s="1">
        <v>0.32348889112472534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30" si="8">X16*0.000001/(K16*0.0001)</f>
        <v>1.1569339268631407</v>
      </c>
      <c r="AL16">
        <f t="shared" ref="AL16:AL30" si="9">(U16-T16)/(1000-U16)*AK16</f>
        <v>5.3383214752738073E-3</v>
      </c>
      <c r="AM16">
        <f t="shared" ref="AM16:AM30" si="10">(P16+273.15)</f>
        <v>287.82698192596433</v>
      </c>
      <c r="AN16">
        <f t="shared" ref="AN16:AN30" si="11">(O16+273.15)</f>
        <v>283.63357009887693</v>
      </c>
      <c r="AO16">
        <f t="shared" ref="AO16:AO30" si="12">(Y16*AG16+Z16*AH16)*AI16</f>
        <v>240.2381000990099</v>
      </c>
      <c r="AP16">
        <f t="shared" ref="AP16:AP30" si="13">((AO16+0.00000010773*(AN16^4-AM16^4))-AL16*44100)/(L16*51.4+0.00000043092*AM16^3)</f>
        <v>-0.36527088972407673</v>
      </c>
      <c r="AQ16">
        <f t="shared" ref="AQ16:AQ30" si="14">0.61365*EXP(17.502*J16/(240.97+J16))</f>
        <v>1.6761157090428158</v>
      </c>
      <c r="AR16">
        <f t="shared" ref="AR16:AR30" si="15">AQ16*1000/AA16</f>
        <v>23.842451886885986</v>
      </c>
      <c r="AS16">
        <f t="shared" ref="AS16:AS30" si="16">(AR16-U16)</f>
        <v>17.075433091872558</v>
      </c>
      <c r="AT16">
        <f t="shared" ref="AT16:AT30" si="17">IF(D16,P16,(O16+P16)/2)</f>
        <v>12.580276012420654</v>
      </c>
      <c r="AU16">
        <f t="shared" ref="AU16:AU30" si="18">0.61365*EXP(17.502*AT16/(240.97+AT16))</f>
        <v>1.462368454254166</v>
      </c>
      <c r="AV16">
        <f t="shared" ref="AV16:AV30" si="19">IF(AS16&lt;&gt;0,(1000-(AR16+U16)/2)/AS16*AL16,0)</f>
        <v>0.30784694301146842</v>
      </c>
      <c r="AW16">
        <f t="shared" ref="AW16:AW30" si="20">U16*AA16/1000</f>
        <v>0.47571896378444944</v>
      </c>
      <c r="AX16">
        <f t="shared" ref="AX16:AX30" si="21">(AU16-AW16)</f>
        <v>0.98664949046971651</v>
      </c>
      <c r="AY16">
        <f t="shared" ref="AY16:AY30" si="22">1/(1.6/F16+1.37/N16)</f>
        <v>0.1948141030411483</v>
      </c>
      <c r="AZ16">
        <f t="shared" ref="AZ16:AZ30" si="23">G16*AA16*0.001</f>
        <v>18.296215404303343</v>
      </c>
      <c r="BA16">
        <f t="shared" ref="BA16:BA30" si="24">G16/S16</f>
        <v>0.68406901724760683</v>
      </c>
      <c r="BB16">
        <f t="shared" ref="BB16:BB30" si="25">(1-AL16*AA16/AQ16/F16)*100</f>
        <v>33.527526389438087</v>
      </c>
      <c r="BC16">
        <f t="shared" ref="BC16:BC30" si="26">(S16-E16/(N16/1.35))</f>
        <v>372.2684802828706</v>
      </c>
      <c r="BD16">
        <f t="shared" ref="BD16:BD30" si="27">E16*BB16/100/BC16</f>
        <v>1.9549253070190929E-2</v>
      </c>
    </row>
    <row r="17" spans="1:114" x14ac:dyDescent="0.25">
      <c r="A17" s="1">
        <v>2</v>
      </c>
      <c r="B17" s="1" t="s">
        <v>74</v>
      </c>
      <c r="C17" s="1">
        <v>1227.9999989494681</v>
      </c>
      <c r="D17" s="1">
        <v>0</v>
      </c>
      <c r="E17">
        <f t="shared" si="0"/>
        <v>21.706256067246926</v>
      </c>
      <c r="F17">
        <f t="shared" si="1"/>
        <v>0.33683093309043116</v>
      </c>
      <c r="G17">
        <f t="shared" si="2"/>
        <v>260.26045405798499</v>
      </c>
      <c r="H17">
        <f t="shared" si="3"/>
        <v>5.3383214752738075</v>
      </c>
      <c r="I17">
        <f t="shared" si="4"/>
        <v>1.2003967452583664</v>
      </c>
      <c r="J17">
        <f t="shared" si="5"/>
        <v>14.676981925964355</v>
      </c>
      <c r="K17" s="1">
        <v>4.3203760139999998</v>
      </c>
      <c r="L17">
        <f t="shared" si="6"/>
        <v>1.7887870645327741</v>
      </c>
      <c r="M17" s="1">
        <v>1</v>
      </c>
      <c r="N17">
        <f t="shared" si="7"/>
        <v>3.5775741290655483</v>
      </c>
      <c r="O17" s="1">
        <v>10.483570098876953</v>
      </c>
      <c r="P17" s="1">
        <v>14.676981925964355</v>
      </c>
      <c r="Q17" s="1">
        <v>7.8562192916870117</v>
      </c>
      <c r="R17" s="1">
        <v>400.97674560546875</v>
      </c>
      <c r="S17" s="1">
        <v>380.4593505859375</v>
      </c>
      <c r="T17" s="1">
        <v>2.1840457916259766</v>
      </c>
      <c r="U17" s="1">
        <v>6.7670187950134277</v>
      </c>
      <c r="V17" s="1">
        <v>12.061276435852051</v>
      </c>
      <c r="W17" s="1">
        <v>37.370498657226562</v>
      </c>
      <c r="X17" s="1">
        <v>499.83895874023437</v>
      </c>
      <c r="Y17" s="1">
        <v>1501.4881591796875</v>
      </c>
      <c r="Z17" s="1">
        <v>285.85940551757812</v>
      </c>
      <c r="AA17" s="1">
        <v>70.299636840820312</v>
      </c>
      <c r="AB17" s="1">
        <v>-0.96981793642044067</v>
      </c>
      <c r="AC17" s="1">
        <v>0.32348889112472534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1.1569339268631407</v>
      </c>
      <c r="AL17">
        <f t="shared" si="9"/>
        <v>5.3383214752738073E-3</v>
      </c>
      <c r="AM17">
        <f t="shared" si="10"/>
        <v>287.82698192596433</v>
      </c>
      <c r="AN17">
        <f t="shared" si="11"/>
        <v>283.63357009887693</v>
      </c>
      <c r="AO17">
        <f t="shared" si="12"/>
        <v>240.2381000990099</v>
      </c>
      <c r="AP17">
        <f t="shared" si="13"/>
        <v>-0.36527088972407673</v>
      </c>
      <c r="AQ17">
        <f t="shared" si="14"/>
        <v>1.6761157090428158</v>
      </c>
      <c r="AR17">
        <f t="shared" si="15"/>
        <v>23.842451886885986</v>
      </c>
      <c r="AS17">
        <f t="shared" si="16"/>
        <v>17.075433091872558</v>
      </c>
      <c r="AT17">
        <f t="shared" si="17"/>
        <v>12.580276012420654</v>
      </c>
      <c r="AU17">
        <f t="shared" si="18"/>
        <v>1.462368454254166</v>
      </c>
      <c r="AV17">
        <f t="shared" si="19"/>
        <v>0.30784694301146842</v>
      </c>
      <c r="AW17">
        <f t="shared" si="20"/>
        <v>0.47571896378444944</v>
      </c>
      <c r="AX17">
        <f t="shared" si="21"/>
        <v>0.98664949046971651</v>
      </c>
      <c r="AY17">
        <f t="shared" si="22"/>
        <v>0.1948141030411483</v>
      </c>
      <c r="AZ17">
        <f t="shared" si="23"/>
        <v>18.296215404303343</v>
      </c>
      <c r="BA17">
        <f t="shared" si="24"/>
        <v>0.68406901724760683</v>
      </c>
      <c r="BB17">
        <f t="shared" si="25"/>
        <v>33.527526389438087</v>
      </c>
      <c r="BC17">
        <f t="shared" si="26"/>
        <v>372.2684802828706</v>
      </c>
      <c r="BD17">
        <f t="shared" si="27"/>
        <v>1.9549253070190929E-2</v>
      </c>
    </row>
    <row r="18" spans="1:114" x14ac:dyDescent="0.25">
      <c r="A18" s="1">
        <v>3</v>
      </c>
      <c r="B18" s="1" t="s">
        <v>74</v>
      </c>
      <c r="C18" s="1">
        <v>1228.4999989382923</v>
      </c>
      <c r="D18" s="1">
        <v>0</v>
      </c>
      <c r="E18">
        <f t="shared" si="0"/>
        <v>21.745141034607521</v>
      </c>
      <c r="F18">
        <f t="shared" si="1"/>
        <v>0.3370573288438713</v>
      </c>
      <c r="G18">
        <f t="shared" si="2"/>
        <v>260.15732717841399</v>
      </c>
      <c r="H18">
        <f t="shared" si="3"/>
        <v>5.3343111824208256</v>
      </c>
      <c r="I18">
        <f t="shared" si="4"/>
        <v>1.1987717096834309</v>
      </c>
      <c r="J18">
        <f t="shared" si="5"/>
        <v>14.66021728515625</v>
      </c>
      <c r="K18" s="1">
        <v>4.3203760139999998</v>
      </c>
      <c r="L18">
        <f t="shared" si="6"/>
        <v>1.7887870645327741</v>
      </c>
      <c r="M18" s="1">
        <v>1</v>
      </c>
      <c r="N18">
        <f t="shared" si="7"/>
        <v>3.5775741290655483</v>
      </c>
      <c r="O18" s="1">
        <v>10.48267936706543</v>
      </c>
      <c r="P18" s="1">
        <v>14.66021728515625</v>
      </c>
      <c r="Q18" s="1">
        <v>7.8567042350769043</v>
      </c>
      <c r="R18" s="1">
        <v>401.02294921875</v>
      </c>
      <c r="S18" s="1">
        <v>380.47317504882812</v>
      </c>
      <c r="T18" s="1">
        <v>2.1848289966583252</v>
      </c>
      <c r="U18" s="1">
        <v>6.7643766403198242</v>
      </c>
      <c r="V18" s="1">
        <v>12.066275596618652</v>
      </c>
      <c r="W18" s="1">
        <v>37.357997894287109</v>
      </c>
      <c r="X18" s="1">
        <v>499.83837890625</v>
      </c>
      <c r="Y18" s="1">
        <v>1501.506103515625</v>
      </c>
      <c r="Z18" s="1">
        <v>285.82977294921875</v>
      </c>
      <c r="AA18" s="1">
        <v>70.299392700195313</v>
      </c>
      <c r="AB18" s="1">
        <v>-0.96981793642044067</v>
      </c>
      <c r="AC18" s="1">
        <v>0.32348889112472534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1.1569325847716596</v>
      </c>
      <c r="AL18">
        <f t="shared" si="9"/>
        <v>5.3343111824208254E-3</v>
      </c>
      <c r="AM18">
        <f t="shared" si="10"/>
        <v>287.81021728515623</v>
      </c>
      <c r="AN18">
        <f t="shared" si="11"/>
        <v>283.63267936706541</v>
      </c>
      <c r="AO18">
        <f t="shared" si="12"/>
        <v>240.24097119269572</v>
      </c>
      <c r="AP18">
        <f t="shared" si="13"/>
        <v>-0.36191962630830588</v>
      </c>
      <c r="AQ18">
        <f t="shared" si="14"/>
        <v>1.6743032794933022</v>
      </c>
      <c r="AR18">
        <f t="shared" si="15"/>
        <v>23.816753106725635</v>
      </c>
      <c r="AS18">
        <f t="shared" si="16"/>
        <v>17.052376466405811</v>
      </c>
      <c r="AT18">
        <f t="shared" si="17"/>
        <v>12.57144832611084</v>
      </c>
      <c r="AU18">
        <f t="shared" si="18"/>
        <v>1.4615217815632264</v>
      </c>
      <c r="AV18">
        <f t="shared" si="19"/>
        <v>0.30803604187244416</v>
      </c>
      <c r="AW18">
        <f t="shared" si="20"/>
        <v>0.47553156980987116</v>
      </c>
      <c r="AX18">
        <f t="shared" si="21"/>
        <v>0.98599021175335522</v>
      </c>
      <c r="AY18">
        <f t="shared" si="22"/>
        <v>0.19493526975584882</v>
      </c>
      <c r="AZ18">
        <f t="shared" si="23"/>
        <v>18.28890210714852</v>
      </c>
      <c r="BA18">
        <f t="shared" si="24"/>
        <v>0.68377311263803719</v>
      </c>
      <c r="BB18">
        <f t="shared" si="25"/>
        <v>33.55045404879727</v>
      </c>
      <c r="BC18">
        <f t="shared" si="26"/>
        <v>372.26763147721584</v>
      </c>
      <c r="BD18">
        <f t="shared" si="27"/>
        <v>1.9597711253358518E-2</v>
      </c>
    </row>
    <row r="19" spans="1:114" x14ac:dyDescent="0.25">
      <c r="A19" s="1">
        <v>4</v>
      </c>
      <c r="B19" s="1" t="s">
        <v>75</v>
      </c>
      <c r="C19" s="1">
        <v>1228.9999989271164</v>
      </c>
      <c r="D19" s="1">
        <v>0</v>
      </c>
      <c r="E19">
        <f t="shared" si="0"/>
        <v>21.701957174016435</v>
      </c>
      <c r="F19">
        <f t="shared" si="1"/>
        <v>0.33696789096523838</v>
      </c>
      <c r="G19">
        <f t="shared" si="2"/>
        <v>260.37152663648334</v>
      </c>
      <c r="H19">
        <f t="shared" si="3"/>
        <v>5.33244737958473</v>
      </c>
      <c r="I19">
        <f t="shared" si="4"/>
        <v>1.1986516460756684</v>
      </c>
      <c r="J19">
        <f t="shared" si="5"/>
        <v>14.658012390136719</v>
      </c>
      <c r="K19" s="1">
        <v>4.3203760139999998</v>
      </c>
      <c r="L19">
        <f t="shared" si="6"/>
        <v>1.7887870645327741</v>
      </c>
      <c r="M19" s="1">
        <v>1</v>
      </c>
      <c r="N19">
        <f t="shared" si="7"/>
        <v>3.5775741290655483</v>
      </c>
      <c r="O19" s="1">
        <v>10.482936859130859</v>
      </c>
      <c r="P19" s="1">
        <v>14.658012390136719</v>
      </c>
      <c r="Q19" s="1">
        <v>7.8563232421875</v>
      </c>
      <c r="R19" s="1">
        <v>401.00790405273437</v>
      </c>
      <c r="S19" s="1">
        <v>380.49551391601562</v>
      </c>
      <c r="T19" s="1">
        <v>2.1846113204956055</v>
      </c>
      <c r="U19" s="1">
        <v>6.7626676559448242</v>
      </c>
      <c r="V19" s="1">
        <v>12.064916610717773</v>
      </c>
      <c r="W19" s="1">
        <v>37.348072052001953</v>
      </c>
      <c r="X19" s="1">
        <v>499.82736206054687</v>
      </c>
      <c r="Y19" s="1">
        <v>1501.493896484375</v>
      </c>
      <c r="Z19" s="1">
        <v>285.80975341796875</v>
      </c>
      <c r="AA19" s="1">
        <v>70.2996826171875</v>
      </c>
      <c r="AB19" s="1">
        <v>-0.96981793642044067</v>
      </c>
      <c r="AC19" s="1">
        <v>0.32348889112472534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1.1569070850335179</v>
      </c>
      <c r="AL19">
        <f t="shared" si="9"/>
        <v>5.3324473795847297E-3</v>
      </c>
      <c r="AM19">
        <f t="shared" si="10"/>
        <v>287.8080123901367</v>
      </c>
      <c r="AN19">
        <f t="shared" si="11"/>
        <v>283.63293685913084</v>
      </c>
      <c r="AO19">
        <f t="shared" si="12"/>
        <v>240.23901806773938</v>
      </c>
      <c r="AP19">
        <f t="shared" si="13"/>
        <v>-0.36088908682196724</v>
      </c>
      <c r="AQ19">
        <f t="shared" si="14"/>
        <v>1.6740650359341089</v>
      </c>
      <c r="AR19">
        <f t="shared" si="15"/>
        <v>23.813265915439828</v>
      </c>
      <c r="AS19">
        <f t="shared" si="16"/>
        <v>17.050598259495004</v>
      </c>
      <c r="AT19">
        <f t="shared" si="17"/>
        <v>12.570474624633789</v>
      </c>
      <c r="AU19">
        <f t="shared" si="18"/>
        <v>1.4614284192420683</v>
      </c>
      <c r="AV19">
        <f t="shared" si="19"/>
        <v>0.30796134078375181</v>
      </c>
      <c r="AW19">
        <f t="shared" si="20"/>
        <v>0.4754133898584405</v>
      </c>
      <c r="AX19">
        <f t="shared" si="21"/>
        <v>0.98601502938362784</v>
      </c>
      <c r="AY19">
        <f t="shared" si="22"/>
        <v>0.19488740417071987</v>
      </c>
      <c r="AZ19">
        <f t="shared" si="23"/>
        <v>18.304035685097357</v>
      </c>
      <c r="BA19">
        <f t="shared" si="24"/>
        <v>0.68429591707079496</v>
      </c>
      <c r="BB19">
        <f t="shared" si="25"/>
        <v>33.54631061483245</v>
      </c>
      <c r="BC19">
        <f t="shared" si="26"/>
        <v>372.30626580319603</v>
      </c>
      <c r="BD19">
        <f t="shared" si="27"/>
        <v>1.9554347137799289E-2</v>
      </c>
    </row>
    <row r="20" spans="1:114" x14ac:dyDescent="0.25">
      <c r="A20" s="1">
        <v>5</v>
      </c>
      <c r="B20" s="1" t="s">
        <v>75</v>
      </c>
      <c r="C20" s="1">
        <v>1229.4999989159405</v>
      </c>
      <c r="D20" s="1">
        <v>0</v>
      </c>
      <c r="E20">
        <f t="shared" si="0"/>
        <v>21.680305403736988</v>
      </c>
      <c r="F20">
        <f t="shared" si="1"/>
        <v>0.33649113312384854</v>
      </c>
      <c r="G20">
        <f t="shared" si="2"/>
        <v>260.34935539037548</v>
      </c>
      <c r="H20">
        <f t="shared" si="3"/>
        <v>5.3301451358784426</v>
      </c>
      <c r="I20">
        <f t="shared" si="4"/>
        <v>1.1996968420622758</v>
      </c>
      <c r="J20">
        <f t="shared" si="5"/>
        <v>14.666650772094727</v>
      </c>
      <c r="K20" s="1">
        <v>4.3203760139999998</v>
      </c>
      <c r="L20">
        <f t="shared" si="6"/>
        <v>1.7887870645327741</v>
      </c>
      <c r="M20" s="1">
        <v>1</v>
      </c>
      <c r="N20">
        <f t="shared" si="7"/>
        <v>3.5775741290655483</v>
      </c>
      <c r="O20" s="1">
        <v>10.481819152832031</v>
      </c>
      <c r="P20" s="1">
        <v>14.666650772094727</v>
      </c>
      <c r="Q20" s="1">
        <v>7.8562684059143066</v>
      </c>
      <c r="R20" s="1">
        <v>401.00775146484375</v>
      </c>
      <c r="S20" s="1">
        <v>380.51577758789063</v>
      </c>
      <c r="T20" s="1">
        <v>2.1851217746734619</v>
      </c>
      <c r="U20" s="1">
        <v>6.7609777450561523</v>
      </c>
      <c r="V20" s="1">
        <v>12.068817138671875</v>
      </c>
      <c r="W20" s="1">
        <v>37.342086791992188</v>
      </c>
      <c r="X20" s="1">
        <v>499.8526611328125</v>
      </c>
      <c r="Y20" s="1">
        <v>1501.4884033203125</v>
      </c>
      <c r="Z20" s="1">
        <v>285.79000854492188</v>
      </c>
      <c r="AA20" s="1">
        <v>70.300743103027344</v>
      </c>
      <c r="AB20" s="1">
        <v>-0.96981793642044067</v>
      </c>
      <c r="AC20" s="1">
        <v>0.32348889112472534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1.1569656426039321</v>
      </c>
      <c r="AL20">
        <f t="shared" si="9"/>
        <v>5.3301451358784427E-3</v>
      </c>
      <c r="AM20">
        <f t="shared" si="10"/>
        <v>287.8166507720947</v>
      </c>
      <c r="AN20">
        <f t="shared" si="11"/>
        <v>283.63181915283201</v>
      </c>
      <c r="AO20">
        <f t="shared" si="12"/>
        <v>240.23813916150903</v>
      </c>
      <c r="AP20">
        <f t="shared" si="13"/>
        <v>-0.3608768941691074</v>
      </c>
      <c r="AQ20">
        <f t="shared" si="14"/>
        <v>1.6749986016427534</v>
      </c>
      <c r="AR20">
        <f t="shared" si="15"/>
        <v>23.82618629205675</v>
      </c>
      <c r="AS20">
        <f t="shared" si="16"/>
        <v>17.065208547000598</v>
      </c>
      <c r="AT20">
        <f t="shared" si="17"/>
        <v>12.574234962463379</v>
      </c>
      <c r="AU20">
        <f t="shared" si="18"/>
        <v>1.4617890041972816</v>
      </c>
      <c r="AV20">
        <f t="shared" si="19"/>
        <v>0.30756308131930693</v>
      </c>
      <c r="AW20">
        <f t="shared" si="20"/>
        <v>0.47530175958047766</v>
      </c>
      <c r="AX20">
        <f t="shared" si="21"/>
        <v>0.98648724461680404</v>
      </c>
      <c r="AY20">
        <f t="shared" si="22"/>
        <v>0.19463221973059391</v>
      </c>
      <c r="AZ20">
        <f t="shared" si="23"/>
        <v>18.302753150337555</v>
      </c>
      <c r="BA20">
        <f t="shared" si="24"/>
        <v>0.6842012098440271</v>
      </c>
      <c r="BB20">
        <f t="shared" si="25"/>
        <v>33.516958896803331</v>
      </c>
      <c r="BC20">
        <f t="shared" si="26"/>
        <v>372.33469978512551</v>
      </c>
      <c r="BD20">
        <f t="shared" si="27"/>
        <v>1.9516255280707124E-2</v>
      </c>
    </row>
    <row r="21" spans="1:114" x14ac:dyDescent="0.25">
      <c r="A21" s="1">
        <v>6</v>
      </c>
      <c r="B21" s="1" t="s">
        <v>76</v>
      </c>
      <c r="C21" s="1">
        <v>1229.9999989047647</v>
      </c>
      <c r="D21" s="1">
        <v>0</v>
      </c>
      <c r="E21">
        <f t="shared" si="0"/>
        <v>21.677024939913153</v>
      </c>
      <c r="F21">
        <f t="shared" si="1"/>
        <v>0.3359053206208944</v>
      </c>
      <c r="G21">
        <f t="shared" si="2"/>
        <v>260.21668932783729</v>
      </c>
      <c r="H21">
        <f t="shared" si="3"/>
        <v>5.326919537712592</v>
      </c>
      <c r="I21">
        <f t="shared" si="4"/>
        <v>1.2008712140564475</v>
      </c>
      <c r="J21">
        <f t="shared" si="5"/>
        <v>14.675813674926758</v>
      </c>
      <c r="K21" s="1">
        <v>4.3203760139999998</v>
      </c>
      <c r="L21">
        <f t="shared" si="6"/>
        <v>1.7887870645327741</v>
      </c>
      <c r="M21" s="1">
        <v>1</v>
      </c>
      <c r="N21">
        <f t="shared" si="7"/>
        <v>3.5775741290655483</v>
      </c>
      <c r="O21" s="1">
        <v>10.481668472290039</v>
      </c>
      <c r="P21" s="1">
        <v>14.675813674926758</v>
      </c>
      <c r="Q21" s="1">
        <v>7.8564982414245605</v>
      </c>
      <c r="R21" s="1">
        <v>401.04086303710937</v>
      </c>
      <c r="S21" s="1">
        <v>380.55355834960937</v>
      </c>
      <c r="T21" s="1">
        <v>2.1854996681213379</v>
      </c>
      <c r="U21" s="1">
        <v>6.7583870887756348</v>
      </c>
      <c r="V21" s="1">
        <v>12.070986747741699</v>
      </c>
      <c r="W21" s="1">
        <v>37.328033447265625</v>
      </c>
      <c r="X21" s="1">
        <v>499.87576293945312</v>
      </c>
      <c r="Y21" s="1">
        <v>1501.3953857421875</v>
      </c>
      <c r="Z21" s="1">
        <v>285.7943115234375</v>
      </c>
      <c r="AA21" s="1">
        <v>70.300521850585937</v>
      </c>
      <c r="AB21" s="1">
        <v>-0.96981793642044067</v>
      </c>
      <c r="AC21" s="1">
        <v>0.32348889112472534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1.157019114353997</v>
      </c>
      <c r="AL21">
        <f t="shared" si="9"/>
        <v>5.3269195377125917E-3</v>
      </c>
      <c r="AM21">
        <f t="shared" si="10"/>
        <v>287.82581367492674</v>
      </c>
      <c r="AN21">
        <f t="shared" si="11"/>
        <v>283.63166847229002</v>
      </c>
      <c r="AO21">
        <f t="shared" si="12"/>
        <v>240.22325634934168</v>
      </c>
      <c r="AP21">
        <f t="shared" si="13"/>
        <v>-0.3605629260699984</v>
      </c>
      <c r="AQ21">
        <f t="shared" si="14"/>
        <v>1.6759893532656369</v>
      </c>
      <c r="AR21">
        <f t="shared" si="15"/>
        <v>23.84035436931352</v>
      </c>
      <c r="AS21">
        <f t="shared" si="16"/>
        <v>17.081967280537885</v>
      </c>
      <c r="AT21">
        <f t="shared" si="17"/>
        <v>12.578741073608398</v>
      </c>
      <c r="AU21">
        <f t="shared" si="18"/>
        <v>1.4622212056716064</v>
      </c>
      <c r="AV21">
        <f t="shared" si="19"/>
        <v>0.30707359022035113</v>
      </c>
      <c r="AW21">
        <f t="shared" si="20"/>
        <v>0.47511813920918938</v>
      </c>
      <c r="AX21">
        <f t="shared" si="21"/>
        <v>0.98710306646241697</v>
      </c>
      <c r="AY21">
        <f t="shared" si="22"/>
        <v>0.19431859001958404</v>
      </c>
      <c r="AZ21">
        <f t="shared" si="23"/>
        <v>18.293369053978758</v>
      </c>
      <c r="BA21">
        <f t="shared" si="24"/>
        <v>0.68378467003790244</v>
      </c>
      <c r="BB21">
        <f t="shared" si="25"/>
        <v>33.480872012209609</v>
      </c>
      <c r="BC21">
        <f t="shared" si="26"/>
        <v>372.37371843207103</v>
      </c>
      <c r="BD21">
        <f t="shared" si="27"/>
        <v>1.9490250296788955E-2</v>
      </c>
    </row>
    <row r="22" spans="1:114" x14ac:dyDescent="0.25">
      <c r="A22" s="1">
        <v>7</v>
      </c>
      <c r="B22" s="1" t="s">
        <v>76</v>
      </c>
      <c r="C22" s="1">
        <v>1230.4999988935888</v>
      </c>
      <c r="D22" s="1">
        <v>0</v>
      </c>
      <c r="E22">
        <f t="shared" si="0"/>
        <v>21.666082075702342</v>
      </c>
      <c r="F22">
        <f t="shared" si="1"/>
        <v>0.33587689694812256</v>
      </c>
      <c r="G22">
        <f t="shared" si="2"/>
        <v>260.29028805505192</v>
      </c>
      <c r="H22">
        <f t="shared" si="3"/>
        <v>5.3253538587423579</v>
      </c>
      <c r="I22">
        <f t="shared" si="4"/>
        <v>1.200613877033549</v>
      </c>
      <c r="J22">
        <f t="shared" si="5"/>
        <v>14.672383308410645</v>
      </c>
      <c r="K22" s="1">
        <v>4.3203760139999998</v>
      </c>
      <c r="L22">
        <f t="shared" si="6"/>
        <v>1.7887870645327741</v>
      </c>
      <c r="M22" s="1">
        <v>1</v>
      </c>
      <c r="N22">
        <f t="shared" si="7"/>
        <v>3.5775741290655483</v>
      </c>
      <c r="O22" s="1">
        <v>10.481454849243164</v>
      </c>
      <c r="P22" s="1">
        <v>14.672383308410645</v>
      </c>
      <c r="Q22" s="1">
        <v>7.8560619354248047</v>
      </c>
      <c r="R22" s="1">
        <v>401.05584716796875</v>
      </c>
      <c r="S22" s="1">
        <v>380.57904052734375</v>
      </c>
      <c r="T22" s="1">
        <v>2.1853713989257812</v>
      </c>
      <c r="U22" s="1">
        <v>6.7567787170410156</v>
      </c>
      <c r="V22" s="1">
        <v>12.070436477661133</v>
      </c>
      <c r="W22" s="1">
        <v>37.319637298583984</v>
      </c>
      <c r="X22" s="1">
        <v>499.89144897460937</v>
      </c>
      <c r="Y22" s="1">
        <v>1501.4239501953125</v>
      </c>
      <c r="Z22" s="1">
        <v>285.75787353515625</v>
      </c>
      <c r="AA22" s="1">
        <v>70.300437927246094</v>
      </c>
      <c r="AB22" s="1">
        <v>-0.96981793642044067</v>
      </c>
      <c r="AC22" s="1">
        <v>0.32348889112472534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1.1570554214603817</v>
      </c>
      <c r="AL22">
        <f t="shared" si="9"/>
        <v>5.3253538587423582E-3</v>
      </c>
      <c r="AM22">
        <f t="shared" si="10"/>
        <v>287.82238330841062</v>
      </c>
      <c r="AN22">
        <f t="shared" si="11"/>
        <v>283.63145484924314</v>
      </c>
      <c r="AO22">
        <f t="shared" si="12"/>
        <v>240.22782666173953</v>
      </c>
      <c r="AP22">
        <f t="shared" si="13"/>
        <v>-0.35951976170304217</v>
      </c>
      <c r="AQ22">
        <f t="shared" si="14"/>
        <v>1.6756183798190285</v>
      </c>
      <c r="AR22">
        <f t="shared" si="15"/>
        <v>23.835105857421905</v>
      </c>
      <c r="AS22">
        <f t="shared" si="16"/>
        <v>17.078327140380889</v>
      </c>
      <c r="AT22">
        <f t="shared" si="17"/>
        <v>12.576919078826904</v>
      </c>
      <c r="AU22">
        <f t="shared" si="18"/>
        <v>1.4620464363855155</v>
      </c>
      <c r="AV22">
        <f t="shared" si="19"/>
        <v>0.30704983634263594</v>
      </c>
      <c r="AW22">
        <f t="shared" si="20"/>
        <v>0.4750045027854794</v>
      </c>
      <c r="AX22">
        <f t="shared" si="21"/>
        <v>0.987041933600036</v>
      </c>
      <c r="AY22">
        <f t="shared" si="22"/>
        <v>0.19430337060852029</v>
      </c>
      <c r="AZ22">
        <f t="shared" si="23"/>
        <v>18.298521238479182</v>
      </c>
      <c r="BA22">
        <f t="shared" si="24"/>
        <v>0.68393227250345823</v>
      </c>
      <c r="BB22">
        <f t="shared" si="25"/>
        <v>33.480151148377416</v>
      </c>
      <c r="BC22">
        <f t="shared" si="26"/>
        <v>372.40332990696368</v>
      </c>
      <c r="BD22">
        <f t="shared" si="27"/>
        <v>1.9478442979252775E-2</v>
      </c>
    </row>
    <row r="23" spans="1:114" x14ac:dyDescent="0.25">
      <c r="A23" s="1">
        <v>8</v>
      </c>
      <c r="B23" s="1" t="s">
        <v>77</v>
      </c>
      <c r="C23" s="1">
        <v>1230.9999988824129</v>
      </c>
      <c r="D23" s="1">
        <v>0</v>
      </c>
      <c r="E23">
        <f t="shared" si="0"/>
        <v>21.740962645262542</v>
      </c>
      <c r="F23">
        <f t="shared" si="1"/>
        <v>0.33596191428884731</v>
      </c>
      <c r="G23">
        <f t="shared" si="2"/>
        <v>259.91384242053971</v>
      </c>
      <c r="H23">
        <f t="shared" si="3"/>
        <v>5.3245060792969765</v>
      </c>
      <c r="I23">
        <f t="shared" si="4"/>
        <v>1.200150274091794</v>
      </c>
      <c r="J23">
        <f t="shared" si="5"/>
        <v>14.667376518249512</v>
      </c>
      <c r="K23" s="1">
        <v>4.3203760139999998</v>
      </c>
      <c r="L23">
        <f t="shared" si="6"/>
        <v>1.7887870645327741</v>
      </c>
      <c r="M23" s="1">
        <v>1</v>
      </c>
      <c r="N23">
        <f t="shared" si="7"/>
        <v>3.5775741290655483</v>
      </c>
      <c r="O23" s="1">
        <v>10.480446815490723</v>
      </c>
      <c r="P23" s="1">
        <v>14.667376518249512</v>
      </c>
      <c r="Q23" s="1">
        <v>7.8557238578796387</v>
      </c>
      <c r="R23" s="1">
        <v>401.09417724609375</v>
      </c>
      <c r="S23" s="1">
        <v>380.55279541015625</v>
      </c>
      <c r="T23" s="1">
        <v>2.184931755065918</v>
      </c>
      <c r="U23" s="1">
        <v>6.755673885345459</v>
      </c>
      <c r="V23" s="1">
        <v>12.068818092346191</v>
      </c>
      <c r="W23" s="1">
        <v>37.3160400390625</v>
      </c>
      <c r="X23" s="1">
        <v>499.88516235351563</v>
      </c>
      <c r="Y23" s="1">
        <v>1501.4215087890625</v>
      </c>
      <c r="Z23" s="1">
        <v>285.79034423828125</v>
      </c>
      <c r="AA23" s="1">
        <v>70.300430297851562</v>
      </c>
      <c r="AB23" s="1">
        <v>-0.96981793642044067</v>
      </c>
      <c r="AC23" s="1">
        <v>0.32348889112472534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1.15704087036327</v>
      </c>
      <c r="AL23">
        <f t="shared" si="9"/>
        <v>5.3245060792969767E-3</v>
      </c>
      <c r="AM23">
        <f t="shared" si="10"/>
        <v>287.81737651824949</v>
      </c>
      <c r="AN23">
        <f t="shared" si="11"/>
        <v>283.6304468154907</v>
      </c>
      <c r="AO23">
        <f t="shared" si="12"/>
        <v>240.22743603674826</v>
      </c>
      <c r="AP23">
        <f t="shared" si="13"/>
        <v>-0.35875341413189415</v>
      </c>
      <c r="AQ23">
        <f t="shared" si="14"/>
        <v>1.6750770551835383</v>
      </c>
      <c r="AR23">
        <f t="shared" si="15"/>
        <v>23.827408283086001</v>
      </c>
      <c r="AS23">
        <f t="shared" si="16"/>
        <v>17.071734397740542</v>
      </c>
      <c r="AT23">
        <f t="shared" si="17"/>
        <v>12.573911666870117</v>
      </c>
      <c r="AU23">
        <f t="shared" si="18"/>
        <v>1.4617579997780477</v>
      </c>
      <c r="AV23">
        <f t="shared" si="19"/>
        <v>0.30712088494805645</v>
      </c>
      <c r="AW23">
        <f t="shared" si="20"/>
        <v>0.47492678109174447</v>
      </c>
      <c r="AX23">
        <f t="shared" si="21"/>
        <v>0.98683121868630319</v>
      </c>
      <c r="AY23">
        <f t="shared" si="22"/>
        <v>0.19434889243973102</v>
      </c>
      <c r="AZ23">
        <f t="shared" si="23"/>
        <v>18.272054962531925</v>
      </c>
      <c r="BA23">
        <f t="shared" si="24"/>
        <v>0.68299023303824902</v>
      </c>
      <c r="BB23">
        <f t="shared" si="25"/>
        <v>33.48609075454624</v>
      </c>
      <c r="BC23">
        <f t="shared" si="26"/>
        <v>372.34882855656917</v>
      </c>
      <c r="BD23">
        <f t="shared" si="27"/>
        <v>1.9552091812741035E-2</v>
      </c>
    </row>
    <row r="24" spans="1:114" x14ac:dyDescent="0.25">
      <c r="A24" s="1">
        <v>9</v>
      </c>
      <c r="B24" s="1" t="s">
        <v>77</v>
      </c>
      <c r="C24" s="1">
        <v>1231.499998871237</v>
      </c>
      <c r="D24" s="1">
        <v>0</v>
      </c>
      <c r="E24">
        <f t="shared" si="0"/>
        <v>21.74189945342679</v>
      </c>
      <c r="F24">
        <f t="shared" si="1"/>
        <v>0.33582132877040904</v>
      </c>
      <c r="G24">
        <f t="shared" si="2"/>
        <v>259.86914316538315</v>
      </c>
      <c r="H24">
        <f t="shared" si="3"/>
        <v>5.320692904180186</v>
      </c>
      <c r="I24">
        <f t="shared" si="4"/>
        <v>1.1997706571642075</v>
      </c>
      <c r="J24">
        <f t="shared" si="5"/>
        <v>14.661654472351074</v>
      </c>
      <c r="K24" s="1">
        <v>4.3203760139999998</v>
      </c>
      <c r="L24">
        <f t="shared" si="6"/>
        <v>1.7887870645327741</v>
      </c>
      <c r="M24" s="1">
        <v>1</v>
      </c>
      <c r="N24">
        <f t="shared" si="7"/>
        <v>3.5775741290655483</v>
      </c>
      <c r="O24" s="1">
        <v>10.479915618896484</v>
      </c>
      <c r="P24" s="1">
        <v>14.661654472351074</v>
      </c>
      <c r="Q24" s="1">
        <v>7.8559088706970215</v>
      </c>
      <c r="R24" s="1">
        <v>401.09228515625</v>
      </c>
      <c r="S24" s="1">
        <v>380.55276489257812</v>
      </c>
      <c r="T24" s="1">
        <v>2.1850318908691406</v>
      </c>
      <c r="U24" s="1">
        <v>6.7522015571594238</v>
      </c>
      <c r="V24" s="1">
        <v>12.06993293762207</v>
      </c>
      <c r="W24" s="1">
        <v>37.298595428466797</v>
      </c>
      <c r="X24" s="1">
        <v>499.91964721679687</v>
      </c>
      <c r="Y24" s="1">
        <v>1501.39208984375</v>
      </c>
      <c r="Z24" s="1">
        <v>285.80120849609375</v>
      </c>
      <c r="AA24" s="1">
        <v>70.30120849609375</v>
      </c>
      <c r="AB24" s="1">
        <v>-0.96981793642044067</v>
      </c>
      <c r="AC24" s="1">
        <v>0.32348889112472534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1.1571206894882018</v>
      </c>
      <c r="AL24">
        <f t="shared" si="9"/>
        <v>5.3206929041801857E-3</v>
      </c>
      <c r="AM24">
        <f t="shared" si="10"/>
        <v>287.81165447235105</v>
      </c>
      <c r="AN24">
        <f t="shared" si="11"/>
        <v>283.62991561889646</v>
      </c>
      <c r="AO24">
        <f t="shared" si="12"/>
        <v>240.22272900560347</v>
      </c>
      <c r="AP24">
        <f t="shared" si="13"/>
        <v>-0.35663245149875683</v>
      </c>
      <c r="AQ24">
        <f t="shared" si="14"/>
        <v>1.674458586641721</v>
      </c>
      <c r="AR24">
        <f t="shared" si="15"/>
        <v>23.818347116106281</v>
      </c>
      <c r="AS24">
        <f t="shared" si="16"/>
        <v>17.066145558946857</v>
      </c>
      <c r="AT24">
        <f t="shared" si="17"/>
        <v>12.570785045623779</v>
      </c>
      <c r="AU24">
        <f t="shared" si="18"/>
        <v>1.4614581830558022</v>
      </c>
      <c r="AV24">
        <f t="shared" si="19"/>
        <v>0.30700339660071047</v>
      </c>
      <c r="AW24">
        <f t="shared" si="20"/>
        <v>0.47468792947751354</v>
      </c>
      <c r="AX24">
        <f t="shared" si="21"/>
        <v>0.98677025357828874</v>
      </c>
      <c r="AY24">
        <f t="shared" si="22"/>
        <v>0.19427361616117528</v>
      </c>
      <c r="AZ24">
        <f t="shared" si="23"/>
        <v>18.269114815370838</v>
      </c>
      <c r="BA24">
        <f t="shared" si="24"/>
        <v>0.68287282905102165</v>
      </c>
      <c r="BB24">
        <f t="shared" si="25"/>
        <v>33.480603944334476</v>
      </c>
      <c r="BC24">
        <f t="shared" si="26"/>
        <v>372.34844453380117</v>
      </c>
      <c r="BD24">
        <f t="shared" si="27"/>
        <v>1.9549750651144296E-2</v>
      </c>
    </row>
    <row r="25" spans="1:114" x14ac:dyDescent="0.25">
      <c r="A25" s="1">
        <v>10</v>
      </c>
      <c r="B25" s="1" t="s">
        <v>78</v>
      </c>
      <c r="C25" s="1">
        <v>1231.9999988600612</v>
      </c>
      <c r="D25" s="1">
        <v>0</v>
      </c>
      <c r="E25">
        <f t="shared" si="0"/>
        <v>21.725010919068019</v>
      </c>
      <c r="F25">
        <f t="shared" si="1"/>
        <v>0.33545648234736153</v>
      </c>
      <c r="G25">
        <f t="shared" si="2"/>
        <v>259.85217502482095</v>
      </c>
      <c r="H25">
        <f t="shared" si="3"/>
        <v>5.3189445315602679</v>
      </c>
      <c r="I25">
        <f t="shared" si="4"/>
        <v>1.2005704069388436</v>
      </c>
      <c r="J25">
        <f t="shared" si="5"/>
        <v>14.667672157287598</v>
      </c>
      <c r="K25" s="1">
        <v>4.3203760139999998</v>
      </c>
      <c r="L25">
        <f t="shared" si="6"/>
        <v>1.7887870645327741</v>
      </c>
      <c r="M25" s="1">
        <v>1</v>
      </c>
      <c r="N25">
        <f t="shared" si="7"/>
        <v>3.5775741290655483</v>
      </c>
      <c r="O25" s="1">
        <v>10.479482650756836</v>
      </c>
      <c r="P25" s="1">
        <v>14.667672157287598</v>
      </c>
      <c r="Q25" s="1">
        <v>7.8553991317749023</v>
      </c>
      <c r="R25" s="1">
        <v>401.09136962890625</v>
      </c>
      <c r="S25" s="1">
        <v>380.56735229492187</v>
      </c>
      <c r="T25" s="1">
        <v>2.184455394744873</v>
      </c>
      <c r="U25" s="1">
        <v>6.7500452995300293</v>
      </c>
      <c r="V25" s="1">
        <v>12.067154884338379</v>
      </c>
      <c r="W25" s="1">
        <v>37.287940979003906</v>
      </c>
      <c r="X25" s="1">
        <v>499.92938232421875</v>
      </c>
      <c r="Y25" s="1">
        <v>1501.2908935546875</v>
      </c>
      <c r="Z25" s="1">
        <v>285.85543823242187</v>
      </c>
      <c r="AA25" s="1">
        <v>70.301544189453125</v>
      </c>
      <c r="AB25" s="1">
        <v>-0.96981793642044067</v>
      </c>
      <c r="AC25" s="1">
        <v>0.32348889112472534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1.1571432224978062</v>
      </c>
      <c r="AL25">
        <f t="shared" si="9"/>
        <v>5.318944531560268E-3</v>
      </c>
      <c r="AM25">
        <f t="shared" si="10"/>
        <v>287.81767215728757</v>
      </c>
      <c r="AN25">
        <f t="shared" si="11"/>
        <v>283.62948265075681</v>
      </c>
      <c r="AO25">
        <f t="shared" si="12"/>
        <v>240.20653759971538</v>
      </c>
      <c r="AP25">
        <f t="shared" si="13"/>
        <v>-0.35668078445621715</v>
      </c>
      <c r="AQ25">
        <f t="shared" si="14"/>
        <v>1.6751090148445644</v>
      </c>
      <c r="AR25">
        <f t="shared" si="15"/>
        <v>23.827485358363862</v>
      </c>
      <c r="AS25">
        <f t="shared" si="16"/>
        <v>17.077440058833833</v>
      </c>
      <c r="AT25">
        <f t="shared" si="17"/>
        <v>12.573577404022217</v>
      </c>
      <c r="AU25">
        <f t="shared" si="18"/>
        <v>1.4617259441947867</v>
      </c>
      <c r="AV25">
        <f t="shared" si="19"/>
        <v>0.30669845238954502</v>
      </c>
      <c r="AW25">
        <f t="shared" si="20"/>
        <v>0.47453860790572072</v>
      </c>
      <c r="AX25">
        <f t="shared" si="21"/>
        <v>0.98718733628906596</v>
      </c>
      <c r="AY25">
        <f t="shared" si="22"/>
        <v>0.19407823788402506</v>
      </c>
      <c r="AZ25">
        <f t="shared" si="23"/>
        <v>18.268009165232957</v>
      </c>
      <c r="BA25">
        <f t="shared" si="24"/>
        <v>0.6828020676441201</v>
      </c>
      <c r="BB25">
        <f t="shared" si="25"/>
        <v>33.455669287650267</v>
      </c>
      <c r="BC25">
        <f t="shared" si="26"/>
        <v>372.3694048359261</v>
      </c>
      <c r="BD25">
        <f t="shared" si="27"/>
        <v>1.9518917804194603E-2</v>
      </c>
    </row>
    <row r="26" spans="1:114" x14ac:dyDescent="0.25">
      <c r="A26" s="1">
        <v>11</v>
      </c>
      <c r="B26" s="1" t="s">
        <v>78</v>
      </c>
      <c r="C26" s="1">
        <v>1232.4999988488853</v>
      </c>
      <c r="D26" s="1">
        <v>0</v>
      </c>
      <c r="E26">
        <f t="shared" si="0"/>
        <v>21.720839825052362</v>
      </c>
      <c r="F26">
        <f t="shared" si="1"/>
        <v>0.33503846013012167</v>
      </c>
      <c r="G26">
        <f t="shared" si="2"/>
        <v>259.73232130771743</v>
      </c>
      <c r="H26">
        <f t="shared" si="3"/>
        <v>5.3191523761672794</v>
      </c>
      <c r="I26">
        <f t="shared" si="4"/>
        <v>1.2019760961192092</v>
      </c>
      <c r="J26">
        <f t="shared" si="5"/>
        <v>14.67992115020752</v>
      </c>
      <c r="K26" s="1">
        <v>4.3203760139999998</v>
      </c>
      <c r="L26">
        <f t="shared" si="6"/>
        <v>1.7887870645327741</v>
      </c>
      <c r="M26" s="1">
        <v>1</v>
      </c>
      <c r="N26">
        <f t="shared" si="7"/>
        <v>3.5775741290655483</v>
      </c>
      <c r="O26" s="1">
        <v>10.479092597961426</v>
      </c>
      <c r="P26" s="1">
        <v>14.67992115020752</v>
      </c>
      <c r="Q26" s="1">
        <v>7.8555717468261719</v>
      </c>
      <c r="R26" s="1">
        <v>401.08477783203125</v>
      </c>
      <c r="S26" s="1">
        <v>380.56405639648438</v>
      </c>
      <c r="T26" s="1">
        <v>2.1830618381500244</v>
      </c>
      <c r="U26" s="1">
        <v>6.7488923072814941</v>
      </c>
      <c r="V26" s="1">
        <v>12.059771537780762</v>
      </c>
      <c r="W26" s="1">
        <v>37.282543182373047</v>
      </c>
      <c r="X26" s="1">
        <v>499.92315673828125</v>
      </c>
      <c r="Y26" s="1">
        <v>1501.3792724609375</v>
      </c>
      <c r="Z26" s="1">
        <v>285.8853759765625</v>
      </c>
      <c r="AA26" s="1">
        <v>70.301544189453125</v>
      </c>
      <c r="AB26" s="1">
        <v>-0.96981793642044067</v>
      </c>
      <c r="AC26" s="1">
        <v>0.32348889112472534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1.1571288126734822</v>
      </c>
      <c r="AL26">
        <f t="shared" si="9"/>
        <v>5.3191523761672794E-3</v>
      </c>
      <c r="AM26">
        <f t="shared" si="10"/>
        <v>287.8299211502075</v>
      </c>
      <c r="AN26">
        <f t="shared" si="11"/>
        <v>283.6290925979614</v>
      </c>
      <c r="AO26">
        <f t="shared" si="12"/>
        <v>240.22067822439931</v>
      </c>
      <c r="AP26">
        <f t="shared" si="13"/>
        <v>-0.3578963039826854</v>
      </c>
      <c r="AQ26">
        <f t="shared" si="14"/>
        <v>1.6764336468894194</v>
      </c>
      <c r="AR26">
        <f t="shared" si="15"/>
        <v>23.846327505575953</v>
      </c>
      <c r="AS26">
        <f t="shared" si="16"/>
        <v>17.097435198294459</v>
      </c>
      <c r="AT26">
        <f t="shared" si="17"/>
        <v>12.579506874084473</v>
      </c>
      <c r="AU26">
        <f t="shared" si="18"/>
        <v>1.4622946682297846</v>
      </c>
      <c r="AV26">
        <f t="shared" si="19"/>
        <v>0.30634899312888225</v>
      </c>
      <c r="AW26">
        <f t="shared" si="20"/>
        <v>0.47445755077021023</v>
      </c>
      <c r="AX26">
        <f t="shared" si="21"/>
        <v>0.98783711745957437</v>
      </c>
      <c r="AY26">
        <f t="shared" si="22"/>
        <v>0.1938543446992862</v>
      </c>
      <c r="AZ26">
        <f t="shared" si="23"/>
        <v>18.259583263843734</v>
      </c>
      <c r="BA26">
        <f t="shared" si="24"/>
        <v>0.68249304405437494</v>
      </c>
      <c r="BB26">
        <f t="shared" si="25"/>
        <v>33.422687006861487</v>
      </c>
      <c r="BC26">
        <f t="shared" si="26"/>
        <v>372.36768290261637</v>
      </c>
      <c r="BD26">
        <f t="shared" si="27"/>
        <v>1.9496021387783977E-2</v>
      </c>
    </row>
    <row r="27" spans="1:114" x14ac:dyDescent="0.25">
      <c r="A27" s="1">
        <v>12</v>
      </c>
      <c r="B27" s="1" t="s">
        <v>79</v>
      </c>
      <c r="C27" s="1">
        <v>1232.9999988377094</v>
      </c>
      <c r="D27" s="1">
        <v>0</v>
      </c>
      <c r="E27">
        <f t="shared" si="0"/>
        <v>21.788279064814329</v>
      </c>
      <c r="F27">
        <f t="shared" si="1"/>
        <v>0.33471126732145745</v>
      </c>
      <c r="G27">
        <f t="shared" si="2"/>
        <v>259.26098062106786</v>
      </c>
      <c r="H27">
        <f t="shared" si="3"/>
        <v>5.3170608158329991</v>
      </c>
      <c r="I27">
        <f t="shared" si="4"/>
        <v>1.2025706049849325</v>
      </c>
      <c r="J27">
        <f t="shared" si="5"/>
        <v>14.683959007263184</v>
      </c>
      <c r="K27" s="1">
        <v>4.3203760139999998</v>
      </c>
      <c r="L27">
        <f t="shared" si="6"/>
        <v>1.7887870645327741</v>
      </c>
      <c r="M27" s="1">
        <v>1</v>
      </c>
      <c r="N27">
        <f t="shared" si="7"/>
        <v>3.5775741290655483</v>
      </c>
      <c r="O27" s="1">
        <v>10.478877067565918</v>
      </c>
      <c r="P27" s="1">
        <v>14.683959007263184</v>
      </c>
      <c r="Q27" s="1">
        <v>7.8559436798095703</v>
      </c>
      <c r="R27" s="1">
        <v>401.11785888671875</v>
      </c>
      <c r="S27" s="1">
        <v>380.54000854492187</v>
      </c>
      <c r="T27" s="1">
        <v>2.1827073097229004</v>
      </c>
      <c r="U27" s="1">
        <v>6.7466740608215332</v>
      </c>
      <c r="V27" s="1">
        <v>12.057942390441895</v>
      </c>
      <c r="W27" s="1">
        <v>37.270687103271484</v>
      </c>
      <c r="X27" s="1">
        <v>499.9317626953125</v>
      </c>
      <c r="Y27" s="1">
        <v>1501.4288330078125</v>
      </c>
      <c r="Z27" s="1">
        <v>285.87771606445312</v>
      </c>
      <c r="AA27" s="1">
        <v>70.301292419433594</v>
      </c>
      <c r="AB27" s="1">
        <v>-0.96981793642044067</v>
      </c>
      <c r="AC27" s="1">
        <v>0.32348889112472534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1.1571487321365184</v>
      </c>
      <c r="AL27">
        <f t="shared" si="9"/>
        <v>5.3170608158329994E-3</v>
      </c>
      <c r="AM27">
        <f t="shared" si="10"/>
        <v>287.83395900726316</v>
      </c>
      <c r="AN27">
        <f t="shared" si="11"/>
        <v>283.6288770675659</v>
      </c>
      <c r="AO27">
        <f t="shared" si="12"/>
        <v>240.22860791172207</v>
      </c>
      <c r="AP27">
        <f t="shared" si="13"/>
        <v>-0.35734150708162843</v>
      </c>
      <c r="AQ27">
        <f t="shared" si="14"/>
        <v>1.6768705109933546</v>
      </c>
      <c r="AR27">
        <f t="shared" si="15"/>
        <v>23.852627075314086</v>
      </c>
      <c r="AS27">
        <f t="shared" si="16"/>
        <v>17.105953014492552</v>
      </c>
      <c r="AT27">
        <f t="shared" si="17"/>
        <v>12.581418037414551</v>
      </c>
      <c r="AU27">
        <f t="shared" si="18"/>
        <v>1.4624780185907194</v>
      </c>
      <c r="AV27">
        <f t="shared" si="19"/>
        <v>0.3060754135630897</v>
      </c>
      <c r="AW27">
        <f t="shared" si="20"/>
        <v>0.47429990600842209</v>
      </c>
      <c r="AX27">
        <f t="shared" si="21"/>
        <v>0.98817811258229726</v>
      </c>
      <c r="AY27">
        <f t="shared" si="22"/>
        <v>0.19367907091302758</v>
      </c>
      <c r="AZ27">
        <f t="shared" si="23"/>
        <v>18.2263820115908</v>
      </c>
      <c r="BA27">
        <f t="shared" si="24"/>
        <v>0.68129756346095915</v>
      </c>
      <c r="BB27">
        <f t="shared" si="25"/>
        <v>33.401403439772359</v>
      </c>
      <c r="BC27">
        <f t="shared" si="26"/>
        <v>372.31818680864319</v>
      </c>
      <c r="BD27">
        <f t="shared" si="27"/>
        <v>1.9546697558350777E-2</v>
      </c>
    </row>
    <row r="28" spans="1:114" x14ac:dyDescent="0.25">
      <c r="A28" s="1">
        <v>13</v>
      </c>
      <c r="B28" s="1" t="s">
        <v>79</v>
      </c>
      <c r="C28" s="1">
        <v>1233.4999988265336</v>
      </c>
      <c r="D28" s="1">
        <v>0</v>
      </c>
      <c r="E28">
        <f t="shared" si="0"/>
        <v>21.774076873202361</v>
      </c>
      <c r="F28">
        <f t="shared" si="1"/>
        <v>0.33481875724676197</v>
      </c>
      <c r="G28">
        <f t="shared" si="2"/>
        <v>259.37426979827029</v>
      </c>
      <c r="H28">
        <f t="shared" si="3"/>
        <v>5.3162154823290377</v>
      </c>
      <c r="I28">
        <f t="shared" si="4"/>
        <v>1.2020262790228404</v>
      </c>
      <c r="J28">
        <f t="shared" si="5"/>
        <v>14.677926063537598</v>
      </c>
      <c r="K28" s="1">
        <v>4.3203760139999998</v>
      </c>
      <c r="L28">
        <f t="shared" si="6"/>
        <v>1.7887870645327741</v>
      </c>
      <c r="M28" s="1">
        <v>1</v>
      </c>
      <c r="N28">
        <f t="shared" si="7"/>
        <v>3.5775741290655483</v>
      </c>
      <c r="O28" s="1">
        <v>10.479722023010254</v>
      </c>
      <c r="P28" s="1">
        <v>14.677926063537598</v>
      </c>
      <c r="Q28" s="1">
        <v>7.8560075759887695</v>
      </c>
      <c r="R28" s="1">
        <v>401.11038208007812</v>
      </c>
      <c r="S28" s="1">
        <v>380.54415893554687</v>
      </c>
      <c r="T28" s="1">
        <v>2.1817212104797363</v>
      </c>
      <c r="U28" s="1">
        <v>6.7451701164245605</v>
      </c>
      <c r="V28" s="1">
        <v>12.051748275756836</v>
      </c>
      <c r="W28" s="1">
        <v>37.260074615478516</v>
      </c>
      <c r="X28" s="1">
        <v>499.90975952148437</v>
      </c>
      <c r="Y28" s="1">
        <v>1501.4410400390625</v>
      </c>
      <c r="Z28" s="1">
        <v>285.853515625</v>
      </c>
      <c r="AA28" s="1">
        <v>70.3009033203125</v>
      </c>
      <c r="AB28" s="1">
        <v>-0.96981793642044067</v>
      </c>
      <c r="AC28" s="1">
        <v>0.32348889112472534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1.1570978032966284</v>
      </c>
      <c r="AL28">
        <f t="shared" si="9"/>
        <v>5.3162154823290378E-3</v>
      </c>
      <c r="AM28">
        <f t="shared" si="10"/>
        <v>287.82792606353757</v>
      </c>
      <c r="AN28">
        <f t="shared" si="11"/>
        <v>283.62972202301023</v>
      </c>
      <c r="AO28">
        <f t="shared" si="12"/>
        <v>240.23056103667841</v>
      </c>
      <c r="AP28">
        <f t="shared" si="13"/>
        <v>-0.3562722184882311</v>
      </c>
      <c r="AQ28">
        <f t="shared" si="14"/>
        <v>1.6762178312566645</v>
      </c>
      <c r="AR28">
        <f t="shared" si="15"/>
        <v>23.84347500656288</v>
      </c>
      <c r="AS28">
        <f t="shared" si="16"/>
        <v>17.098304890138319</v>
      </c>
      <c r="AT28">
        <f t="shared" si="17"/>
        <v>12.578824043273926</v>
      </c>
      <c r="AU28">
        <f t="shared" si="18"/>
        <v>1.4622291647209507</v>
      </c>
      <c r="AV28">
        <f t="shared" si="19"/>
        <v>0.30616529542382853</v>
      </c>
      <c r="AW28">
        <f t="shared" si="20"/>
        <v>0.47419155223382403</v>
      </c>
      <c r="AX28">
        <f t="shared" si="21"/>
        <v>0.98803761248712663</v>
      </c>
      <c r="AY28">
        <f t="shared" si="22"/>
        <v>0.19373665495177644</v>
      </c>
      <c r="AZ28">
        <f t="shared" si="23"/>
        <v>18.234245464864848</v>
      </c>
      <c r="BA28">
        <f t="shared" si="24"/>
        <v>0.68158783601826556</v>
      </c>
      <c r="BB28">
        <f t="shared" si="25"/>
        <v>33.407818076075912</v>
      </c>
      <c r="BC28">
        <f t="shared" si="26"/>
        <v>372.32769640581</v>
      </c>
      <c r="BD28">
        <f t="shared" si="27"/>
        <v>1.9537208915062738E-2</v>
      </c>
    </row>
    <row r="29" spans="1:114" x14ac:dyDescent="0.25">
      <c r="A29" s="1">
        <v>14</v>
      </c>
      <c r="B29" s="1" t="s">
        <v>80</v>
      </c>
      <c r="C29" s="1">
        <v>1233.9999988153577</v>
      </c>
      <c r="D29" s="1">
        <v>0</v>
      </c>
      <c r="E29">
        <f t="shared" si="0"/>
        <v>21.781392085302468</v>
      </c>
      <c r="F29">
        <f t="shared" si="1"/>
        <v>0.33483658130036692</v>
      </c>
      <c r="G29">
        <f t="shared" si="2"/>
        <v>259.31899863115757</v>
      </c>
      <c r="H29">
        <f t="shared" si="3"/>
        <v>5.3135448695354626</v>
      </c>
      <c r="I29">
        <f t="shared" si="4"/>
        <v>1.2013772171992305</v>
      </c>
      <c r="J29">
        <f t="shared" si="5"/>
        <v>14.670117378234863</v>
      </c>
      <c r="K29" s="1">
        <v>4.3203760139999998</v>
      </c>
      <c r="L29">
        <f t="shared" si="6"/>
        <v>1.7887870645327741</v>
      </c>
      <c r="M29" s="1">
        <v>1</v>
      </c>
      <c r="N29">
        <f t="shared" si="7"/>
        <v>3.5775741290655483</v>
      </c>
      <c r="O29" s="1">
        <v>10.47911262512207</v>
      </c>
      <c r="P29" s="1">
        <v>14.670117378234863</v>
      </c>
      <c r="Q29" s="1">
        <v>7.856351375579834</v>
      </c>
      <c r="R29" s="1">
        <v>401.08676147460937</v>
      </c>
      <c r="S29" s="1">
        <v>380.51510620117187</v>
      </c>
      <c r="T29" s="1">
        <v>2.1811709403991699</v>
      </c>
      <c r="U29" s="1">
        <v>6.7423672676086426</v>
      </c>
      <c r="V29" s="1">
        <v>12.049240112304688</v>
      </c>
      <c r="W29" s="1">
        <v>37.246231079101562</v>
      </c>
      <c r="X29" s="1">
        <v>499.90679931640625</v>
      </c>
      <c r="Y29" s="1">
        <v>1501.55078125</v>
      </c>
      <c r="Z29" s="1">
        <v>285.77737426757812</v>
      </c>
      <c r="AA29" s="1">
        <v>70.3011474609375</v>
      </c>
      <c r="AB29" s="1">
        <v>-0.96981793642044067</v>
      </c>
      <c r="AC29" s="1">
        <v>0.32348889112472534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1.1570909515664349</v>
      </c>
      <c r="AL29">
        <f t="shared" si="9"/>
        <v>5.3135448695354626E-3</v>
      </c>
      <c r="AM29">
        <f t="shared" si="10"/>
        <v>287.82011737823484</v>
      </c>
      <c r="AN29">
        <f t="shared" si="11"/>
        <v>283.62911262512205</v>
      </c>
      <c r="AO29">
        <f t="shared" si="12"/>
        <v>240.24811963003594</v>
      </c>
      <c r="AP29">
        <f t="shared" si="13"/>
        <v>-0.3542248671544373</v>
      </c>
      <c r="AQ29">
        <f t="shared" si="14"/>
        <v>1.6753733727151841</v>
      </c>
      <c r="AR29">
        <f t="shared" si="15"/>
        <v>23.83138018687529</v>
      </c>
      <c r="AS29">
        <f t="shared" si="16"/>
        <v>17.089012919266647</v>
      </c>
      <c r="AT29">
        <f t="shared" si="17"/>
        <v>12.574615001678467</v>
      </c>
      <c r="AU29">
        <f t="shared" si="18"/>
        <v>1.4618254511348858</v>
      </c>
      <c r="AV29">
        <f t="shared" si="19"/>
        <v>0.3061801992186321</v>
      </c>
      <c r="AW29">
        <f t="shared" si="20"/>
        <v>0.47399615551595342</v>
      </c>
      <c r="AX29">
        <f t="shared" si="21"/>
        <v>0.9878292956189324</v>
      </c>
      <c r="AY29">
        <f t="shared" si="22"/>
        <v>0.19374620331168865</v>
      </c>
      <c r="AZ29">
        <f t="shared" si="23"/>
        <v>18.230423162191659</v>
      </c>
      <c r="BA29">
        <f t="shared" si="24"/>
        <v>0.68149462243441139</v>
      </c>
      <c r="BB29">
        <f t="shared" si="25"/>
        <v>33.411036011093906</v>
      </c>
      <c r="BC29">
        <f t="shared" si="26"/>
        <v>372.29588327123673</v>
      </c>
      <c r="BD29">
        <f t="shared" si="27"/>
        <v>1.9547325340785494E-2</v>
      </c>
    </row>
    <row r="30" spans="1:114" x14ac:dyDescent="0.25">
      <c r="A30" s="1">
        <v>15</v>
      </c>
      <c r="B30" s="1" t="s">
        <v>80</v>
      </c>
      <c r="C30" s="1">
        <v>1234.4999988041818</v>
      </c>
      <c r="D30" s="1">
        <v>0</v>
      </c>
      <c r="E30">
        <f t="shared" si="0"/>
        <v>21.73436690617692</v>
      </c>
      <c r="F30">
        <f t="shared" si="1"/>
        <v>0.33480159839191931</v>
      </c>
      <c r="G30">
        <f t="shared" si="2"/>
        <v>259.56975424860565</v>
      </c>
      <c r="H30">
        <f t="shared" si="3"/>
        <v>5.312504335469848</v>
      </c>
      <c r="I30">
        <f t="shared" si="4"/>
        <v>1.2012596356881502</v>
      </c>
      <c r="J30">
        <f t="shared" si="5"/>
        <v>14.66801929473877</v>
      </c>
      <c r="K30" s="1">
        <v>4.3203760139999998</v>
      </c>
      <c r="L30">
        <f t="shared" si="6"/>
        <v>1.7887870645327741</v>
      </c>
      <c r="M30" s="1">
        <v>1</v>
      </c>
      <c r="N30">
        <f t="shared" si="7"/>
        <v>3.5775741290655483</v>
      </c>
      <c r="O30" s="1">
        <v>10.477877616882324</v>
      </c>
      <c r="P30" s="1">
        <v>14.66801929473877</v>
      </c>
      <c r="Q30" s="1">
        <v>7.8565893173217773</v>
      </c>
      <c r="R30" s="1">
        <v>401.06756591796875</v>
      </c>
      <c r="S30" s="1">
        <v>380.536865234375</v>
      </c>
      <c r="T30" s="1">
        <v>2.1805188655853271</v>
      </c>
      <c r="U30" s="1">
        <v>6.7408132553100586</v>
      </c>
      <c r="V30" s="1">
        <v>12.046629905700684</v>
      </c>
      <c r="W30" s="1">
        <v>37.240718841552734</v>
      </c>
      <c r="X30" s="1">
        <v>499.90853881835937</v>
      </c>
      <c r="Y30" s="1">
        <v>1501.498779296875</v>
      </c>
      <c r="Z30" s="1">
        <v>285.72976684570313</v>
      </c>
      <c r="AA30" s="1">
        <v>70.3011474609375</v>
      </c>
      <c r="AB30" s="1">
        <v>-0.96981793642044067</v>
      </c>
      <c r="AC30" s="1">
        <v>0.32348889112472534</v>
      </c>
      <c r="AD30" s="1">
        <v>0.66666668653488159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1.1570949778408786</v>
      </c>
      <c r="AL30">
        <f t="shared" si="9"/>
        <v>5.3125043354698481E-3</v>
      </c>
      <c r="AM30">
        <f t="shared" si="10"/>
        <v>287.81801929473875</v>
      </c>
      <c r="AN30">
        <f t="shared" si="11"/>
        <v>283.6278776168823</v>
      </c>
      <c r="AO30">
        <f t="shared" si="12"/>
        <v>240.23979931772192</v>
      </c>
      <c r="AP30">
        <f t="shared" si="13"/>
        <v>-0.35376602958722975</v>
      </c>
      <c r="AQ30">
        <f t="shared" si="14"/>
        <v>1.6751465423563447</v>
      </c>
      <c r="AR30">
        <f t="shared" si="15"/>
        <v>23.828153634151306</v>
      </c>
      <c r="AS30">
        <f t="shared" si="16"/>
        <v>17.087340378841247</v>
      </c>
      <c r="AT30">
        <f t="shared" si="17"/>
        <v>12.572948455810547</v>
      </c>
      <c r="AU30">
        <f t="shared" si="18"/>
        <v>1.4616656301590811</v>
      </c>
      <c r="AV30">
        <f t="shared" si="19"/>
        <v>0.30615094771460583</v>
      </c>
      <c r="AW30">
        <f t="shared" si="20"/>
        <v>0.47388690666819455</v>
      </c>
      <c r="AX30">
        <f t="shared" si="21"/>
        <v>0.98777872349088658</v>
      </c>
      <c r="AY30">
        <f t="shared" si="22"/>
        <v>0.19372746286812562</v>
      </c>
      <c r="AZ30">
        <f t="shared" si="23"/>
        <v>18.248051569830537</v>
      </c>
      <c r="BA30">
        <f t="shared" si="24"/>
        <v>0.68211460692181569</v>
      </c>
      <c r="BB30">
        <f t="shared" si="25"/>
        <v>33.408103553964644</v>
      </c>
      <c r="BC30">
        <f t="shared" si="26"/>
        <v>372.33538728736102</v>
      </c>
      <c r="BD30">
        <f t="shared" si="27"/>
        <v>1.9501342205784707E-2</v>
      </c>
      <c r="BE30">
        <f>AVERAGE(E16:E30)</f>
        <v>21.725990035651741</v>
      </c>
      <c r="BF30">
        <f>AVERAGE(O16:O30)</f>
        <v>10.480815060933431</v>
      </c>
      <c r="BG30">
        <f>AVERAGE(P16:P30)</f>
        <v>14.670912488301594</v>
      </c>
      <c r="BH30" t="e">
        <f>AVERAGE(B16:B30)</f>
        <v>#DIV/0!</v>
      </c>
      <c r="BI30">
        <f t="shared" ref="BI30:DJ30" si="28">AVERAGE(C16:C30)</f>
        <v>1231.0333322150011</v>
      </c>
      <c r="BJ30">
        <f t="shared" si="28"/>
        <v>0</v>
      </c>
      <c r="BK30">
        <f t="shared" si="28"/>
        <v>21.725990035651741</v>
      </c>
      <c r="BL30">
        <f t="shared" si="28"/>
        <v>0.33582712176533891</v>
      </c>
      <c r="BM30">
        <f t="shared" si="28"/>
        <v>259.91983866144631</v>
      </c>
      <c r="BN30">
        <f t="shared" si="28"/>
        <v>5.3245627626172425</v>
      </c>
      <c r="BO30">
        <f t="shared" si="28"/>
        <v>1.200606663375821</v>
      </c>
      <c r="BP30">
        <f t="shared" si="28"/>
        <v>14.670912488301594</v>
      </c>
      <c r="BQ30">
        <f t="shared" si="28"/>
        <v>4.3203760139999989</v>
      </c>
      <c r="BR30">
        <f t="shared" si="28"/>
        <v>1.7887870645327737</v>
      </c>
      <c r="BS30">
        <f t="shared" si="28"/>
        <v>1</v>
      </c>
      <c r="BT30">
        <f t="shared" si="28"/>
        <v>3.5775741290655474</v>
      </c>
      <c r="BU30">
        <f t="shared" si="28"/>
        <v>10.480815060933431</v>
      </c>
      <c r="BV30">
        <f t="shared" si="28"/>
        <v>14.670912488301594</v>
      </c>
      <c r="BW30">
        <f t="shared" si="28"/>
        <v>7.8561193466186525</v>
      </c>
      <c r="BX30">
        <f t="shared" si="28"/>
        <v>401.05559895833335</v>
      </c>
      <c r="BY30">
        <f t="shared" si="28"/>
        <v>380.52725830078123</v>
      </c>
      <c r="BZ30">
        <f t="shared" si="28"/>
        <v>2.1838082631429034</v>
      </c>
      <c r="CA30">
        <f t="shared" si="28"/>
        <v>6.7546042124430334</v>
      </c>
      <c r="CB30">
        <f t="shared" si="28"/>
        <v>12.062348238627116</v>
      </c>
      <c r="CC30">
        <f t="shared" si="28"/>
        <v>37.309310404459637</v>
      </c>
      <c r="CD30">
        <f t="shared" si="28"/>
        <v>499.88518269856769</v>
      </c>
      <c r="CE30">
        <f t="shared" si="28"/>
        <v>1501.4458170572916</v>
      </c>
      <c r="CF30">
        <f t="shared" si="28"/>
        <v>285.81808471679687</v>
      </c>
      <c r="CG30">
        <f t="shared" si="28"/>
        <v>70.300617980957028</v>
      </c>
      <c r="CH30">
        <f t="shared" si="28"/>
        <v>-0.96981793642044067</v>
      </c>
      <c r="CI30">
        <f t="shared" si="28"/>
        <v>0.32348889112472534</v>
      </c>
      <c r="CJ30">
        <f t="shared" si="28"/>
        <v>0.82222223281860352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1.1570409174541993</v>
      </c>
      <c r="CR30">
        <f t="shared" si="28"/>
        <v>5.3245627626172408E-3</v>
      </c>
      <c r="CS30">
        <f t="shared" si="28"/>
        <v>287.82091248830164</v>
      </c>
      <c r="CT30">
        <f t="shared" si="28"/>
        <v>283.63081506093351</v>
      </c>
      <c r="CU30">
        <f t="shared" si="28"/>
        <v>240.23132535957799</v>
      </c>
      <c r="CV30">
        <f t="shared" si="28"/>
        <v>-0.3590585100601103</v>
      </c>
      <c r="CW30">
        <f t="shared" si="28"/>
        <v>1.6754595086080832</v>
      </c>
      <c r="CX30">
        <f t="shared" si="28"/>
        <v>23.832784898717684</v>
      </c>
      <c r="CY30">
        <f t="shared" si="28"/>
        <v>17.078180686274649</v>
      </c>
      <c r="CZ30">
        <f t="shared" si="28"/>
        <v>12.575863774617513</v>
      </c>
      <c r="DA30">
        <f t="shared" si="28"/>
        <v>1.4619452543621392</v>
      </c>
      <c r="DB30">
        <f t="shared" si="28"/>
        <v>0.30700809063658513</v>
      </c>
      <c r="DC30">
        <f t="shared" si="28"/>
        <v>0.47485284523226262</v>
      </c>
      <c r="DD30">
        <f t="shared" si="28"/>
        <v>0.9870924091298765</v>
      </c>
      <c r="DE30">
        <f t="shared" si="28"/>
        <v>0.19427663623975994</v>
      </c>
      <c r="DF30">
        <f t="shared" si="28"/>
        <v>18.272525097273689</v>
      </c>
      <c r="DG30">
        <f t="shared" si="28"/>
        <v>0.68305186794751016</v>
      </c>
      <c r="DH30">
        <f t="shared" si="28"/>
        <v>33.473547438279702</v>
      </c>
      <c r="DI30">
        <f t="shared" si="28"/>
        <v>372.32894137148509</v>
      </c>
      <c r="DJ30">
        <f t="shared" si="28"/>
        <v>1.9532324584275743E-2</v>
      </c>
    </row>
    <row r="31" spans="1:114" x14ac:dyDescent="0.25">
      <c r="A31" s="1" t="s">
        <v>9</v>
      </c>
      <c r="B31" s="1" t="s">
        <v>81</v>
      </c>
    </row>
    <row r="32" spans="1:114" x14ac:dyDescent="0.25">
      <c r="A32" s="1" t="s">
        <v>9</v>
      </c>
      <c r="B32" s="1" t="s">
        <v>82</v>
      </c>
    </row>
    <row r="33" spans="1:114" x14ac:dyDescent="0.25">
      <c r="A33" s="1">
        <v>16</v>
      </c>
      <c r="B33" s="1" t="s">
        <v>83</v>
      </c>
      <c r="C33" s="1">
        <v>1463.4999993182719</v>
      </c>
      <c r="D33" s="1">
        <v>0</v>
      </c>
      <c r="E33">
        <f t="shared" ref="E33:E47" si="29">(R33-S33*(1000-T33)/(1000-U33))*AK33</f>
        <v>21.690362685685326</v>
      </c>
      <c r="F33">
        <f t="shared" ref="F33:F47" si="30">IF(AV33&lt;&gt;0,1/(1/AV33-1/N33),0)</f>
        <v>0.28388434878301133</v>
      </c>
      <c r="G33">
        <f t="shared" ref="G33:G47" si="31">((AY33-AL33/2)*S33-E33)/(AY33+AL33/2)</f>
        <v>238.74875438063123</v>
      </c>
      <c r="H33">
        <f t="shared" ref="H33:H47" si="32">AL33*1000</f>
        <v>5.4189452368787139</v>
      </c>
      <c r="I33">
        <f t="shared" ref="I33:I47" si="33">(AQ33-AW33)</f>
        <v>1.421475968960298</v>
      </c>
      <c r="J33">
        <f t="shared" ref="J33:J47" si="34">(P33+AP33*D33)</f>
        <v>17.563091278076172</v>
      </c>
      <c r="K33" s="1">
        <v>4.3203760139999998</v>
      </c>
      <c r="L33">
        <f t="shared" ref="L33:L47" si="35">(K33*AE33+AF33)</f>
        <v>1.7887870645327741</v>
      </c>
      <c r="M33" s="1">
        <v>1</v>
      </c>
      <c r="N33">
        <f t="shared" ref="N33:N47" si="36">L33*(M33+1)*(M33+1)/(M33*M33+1)</f>
        <v>3.5775741290655483</v>
      </c>
      <c r="O33" s="1">
        <v>14.555523872375488</v>
      </c>
      <c r="P33" s="1">
        <v>17.563091278076172</v>
      </c>
      <c r="Q33" s="1">
        <v>13.117800712585449</v>
      </c>
      <c r="R33" s="1">
        <v>399.90652465820312</v>
      </c>
      <c r="S33" s="1">
        <v>379.38467407226562</v>
      </c>
      <c r="T33" s="1">
        <v>3.800199031829834</v>
      </c>
      <c r="U33" s="1">
        <v>8.4437904357910156</v>
      </c>
      <c r="V33" s="1">
        <v>16.063680648803711</v>
      </c>
      <c r="W33" s="1">
        <v>35.692436218261719</v>
      </c>
      <c r="X33" s="1">
        <v>499.91900634765625</v>
      </c>
      <c r="Y33" s="1">
        <v>1500.674072265625</v>
      </c>
      <c r="Z33" s="1">
        <v>287.20367431640625</v>
      </c>
      <c r="AA33" s="1">
        <v>70.297065734863281</v>
      </c>
      <c r="AB33" s="1">
        <v>-1.7848813533782959</v>
      </c>
      <c r="AC33" s="1">
        <v>0.31900757551193237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ref="AK33:AK47" si="37">X33*0.000001/(K33*0.0001)</f>
        <v>1.157119206123933</v>
      </c>
      <c r="AL33">
        <f t="shared" ref="AL33:AL47" si="38">(U33-T33)/(1000-U33)*AK33</f>
        <v>5.4189452368787142E-3</v>
      </c>
      <c r="AM33">
        <f t="shared" ref="AM33:AM47" si="39">(P33+273.15)</f>
        <v>290.71309127807615</v>
      </c>
      <c r="AN33">
        <f t="shared" ref="AN33:AN47" si="40">(O33+273.15)</f>
        <v>287.70552387237547</v>
      </c>
      <c r="AO33">
        <f t="shared" ref="AO33:AO47" si="41">(Y33*AG33+Z33*AH33)*AI33</f>
        <v>240.1078461956713</v>
      </c>
      <c r="AP33">
        <f t="shared" ref="AP33:AP47" si="42">((AO33+0.00000010773*(AN33^4-AM33^4))-AL33*44100)/(L33*51.4+0.00000043092*AM33^3)</f>
        <v>-0.29473306572802926</v>
      </c>
      <c r="AQ33">
        <f t="shared" ref="AQ33:AQ47" si="43">0.61365*EXP(17.502*J33/(240.97+J33))</f>
        <v>2.0150496602765089</v>
      </c>
      <c r="AR33">
        <f t="shared" ref="AR33:AR47" si="44">AQ33*1000/AA33</f>
        <v>28.664776249361438</v>
      </c>
      <c r="AS33">
        <f t="shared" ref="AS33:AS47" si="45">(AR33-U33)</f>
        <v>20.220985813570422</v>
      </c>
      <c r="AT33">
        <f t="shared" ref="AT33:AT47" si="46">IF(D33,P33,(O33+P33)/2)</f>
        <v>16.05930757522583</v>
      </c>
      <c r="AU33">
        <f t="shared" ref="AU33:AU47" si="47">0.61365*EXP(17.502*AT33/(240.97+AT33))</f>
        <v>1.8316227869217978</v>
      </c>
      <c r="AV33">
        <f t="shared" ref="AV33:AV47" si="48">IF(AS33&lt;&gt;0,(1000-(AR33+U33)/2)/AS33*AL33,0)</f>
        <v>0.26301391240611782</v>
      </c>
      <c r="AW33">
        <f t="shared" ref="AW33:AW47" si="49">U33*AA33/1000</f>
        <v>0.59357369131621085</v>
      </c>
      <c r="AX33">
        <f t="shared" ref="AX33:AX47" si="50">(AU33-AW33)</f>
        <v>1.238049095605587</v>
      </c>
      <c r="AY33">
        <f t="shared" ref="AY33:AY47" si="51">1/(1.6/F33+1.37/N33)</f>
        <v>0.16613947799290674</v>
      </c>
      <c r="AZ33">
        <f t="shared" ref="AZ33:AZ47" si="52">G33*AA33*0.001</f>
        <v>16.783336880811959</v>
      </c>
      <c r="BA33">
        <f t="shared" ref="BA33:BA47" si="53">G33/S33</f>
        <v>0.62930521630706171</v>
      </c>
      <c r="BB33">
        <f t="shared" ref="BB33:BB47" si="54">(1-AL33*AA33/AQ33/F33)*100</f>
        <v>33.407586310518326</v>
      </c>
      <c r="BC33">
        <f t="shared" ref="BC33:BC47" si="55">(S33-E33/(N33/1.35))</f>
        <v>371.19980114740366</v>
      </c>
      <c r="BD33">
        <f t="shared" ref="BD33:BD47" si="56">E33*BB33/100/BC33</f>
        <v>1.9521095143063681E-2</v>
      </c>
    </row>
    <row r="34" spans="1:114" x14ac:dyDescent="0.25">
      <c r="A34" s="1">
        <v>17</v>
      </c>
      <c r="B34" s="1" t="s">
        <v>84</v>
      </c>
      <c r="C34" s="1">
        <v>1463.4999993182719</v>
      </c>
      <c r="D34" s="1">
        <v>0</v>
      </c>
      <c r="E34">
        <f t="shared" si="29"/>
        <v>21.690362685685326</v>
      </c>
      <c r="F34">
        <f t="shared" si="30"/>
        <v>0.28388434878301133</v>
      </c>
      <c r="G34">
        <f t="shared" si="31"/>
        <v>238.74875438063123</v>
      </c>
      <c r="H34">
        <f t="shared" si="32"/>
        <v>5.4189452368787139</v>
      </c>
      <c r="I34">
        <f t="shared" si="33"/>
        <v>1.421475968960298</v>
      </c>
      <c r="J34">
        <f t="shared" si="34"/>
        <v>17.563091278076172</v>
      </c>
      <c r="K34" s="1">
        <v>4.3203760139999998</v>
      </c>
      <c r="L34">
        <f t="shared" si="35"/>
        <v>1.7887870645327741</v>
      </c>
      <c r="M34" s="1">
        <v>1</v>
      </c>
      <c r="N34">
        <f t="shared" si="36"/>
        <v>3.5775741290655483</v>
      </c>
      <c r="O34" s="1">
        <v>14.555523872375488</v>
      </c>
      <c r="P34" s="1">
        <v>17.563091278076172</v>
      </c>
      <c r="Q34" s="1">
        <v>13.117800712585449</v>
      </c>
      <c r="R34" s="1">
        <v>399.90652465820312</v>
      </c>
      <c r="S34" s="1">
        <v>379.38467407226562</v>
      </c>
      <c r="T34" s="1">
        <v>3.800199031829834</v>
      </c>
      <c r="U34" s="1">
        <v>8.4437904357910156</v>
      </c>
      <c r="V34" s="1">
        <v>16.063680648803711</v>
      </c>
      <c r="W34" s="1">
        <v>35.692436218261719</v>
      </c>
      <c r="X34" s="1">
        <v>499.91900634765625</v>
      </c>
      <c r="Y34" s="1">
        <v>1500.674072265625</v>
      </c>
      <c r="Z34" s="1">
        <v>287.20367431640625</v>
      </c>
      <c r="AA34" s="1">
        <v>70.297065734863281</v>
      </c>
      <c r="AB34" s="1">
        <v>-1.7848813533782959</v>
      </c>
      <c r="AC34" s="1">
        <v>0.31900757551193237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1.157119206123933</v>
      </c>
      <c r="AL34">
        <f t="shared" si="38"/>
        <v>5.4189452368787142E-3</v>
      </c>
      <c r="AM34">
        <f t="shared" si="39"/>
        <v>290.71309127807615</v>
      </c>
      <c r="AN34">
        <f t="shared" si="40"/>
        <v>287.70552387237547</v>
      </c>
      <c r="AO34">
        <f t="shared" si="41"/>
        <v>240.1078461956713</v>
      </c>
      <c r="AP34">
        <f t="shared" si="42"/>
        <v>-0.29473306572802926</v>
      </c>
      <c r="AQ34">
        <f t="shared" si="43"/>
        <v>2.0150496602765089</v>
      </c>
      <c r="AR34">
        <f t="shared" si="44"/>
        <v>28.664776249361438</v>
      </c>
      <c r="AS34">
        <f t="shared" si="45"/>
        <v>20.220985813570422</v>
      </c>
      <c r="AT34">
        <f t="shared" si="46"/>
        <v>16.05930757522583</v>
      </c>
      <c r="AU34">
        <f t="shared" si="47"/>
        <v>1.8316227869217978</v>
      </c>
      <c r="AV34">
        <f t="shared" si="48"/>
        <v>0.26301391240611782</v>
      </c>
      <c r="AW34">
        <f t="shared" si="49"/>
        <v>0.59357369131621085</v>
      </c>
      <c r="AX34">
        <f t="shared" si="50"/>
        <v>1.238049095605587</v>
      </c>
      <c r="AY34">
        <f t="shared" si="51"/>
        <v>0.16613947799290674</v>
      </c>
      <c r="AZ34">
        <f t="shared" si="52"/>
        <v>16.783336880811959</v>
      </c>
      <c r="BA34">
        <f t="shared" si="53"/>
        <v>0.62930521630706171</v>
      </c>
      <c r="BB34">
        <f t="shared" si="54"/>
        <v>33.407586310518326</v>
      </c>
      <c r="BC34">
        <f t="shared" si="55"/>
        <v>371.19980114740366</v>
      </c>
      <c r="BD34">
        <f t="shared" si="56"/>
        <v>1.9521095143063681E-2</v>
      </c>
    </row>
    <row r="35" spans="1:114" x14ac:dyDescent="0.25">
      <c r="A35" s="1">
        <v>18</v>
      </c>
      <c r="B35" s="1" t="s">
        <v>84</v>
      </c>
      <c r="C35" s="1">
        <v>1463.4999993182719</v>
      </c>
      <c r="D35" s="1">
        <v>0</v>
      </c>
      <c r="E35">
        <f t="shared" si="29"/>
        <v>21.690362685685326</v>
      </c>
      <c r="F35">
        <f t="shared" si="30"/>
        <v>0.28388434878301133</v>
      </c>
      <c r="G35">
        <f t="shared" si="31"/>
        <v>238.74875438063123</v>
      </c>
      <c r="H35">
        <f t="shared" si="32"/>
        <v>5.4189452368787139</v>
      </c>
      <c r="I35">
        <f t="shared" si="33"/>
        <v>1.421475968960298</v>
      </c>
      <c r="J35">
        <f t="shared" si="34"/>
        <v>17.563091278076172</v>
      </c>
      <c r="K35" s="1">
        <v>4.3203760139999998</v>
      </c>
      <c r="L35">
        <f t="shared" si="35"/>
        <v>1.7887870645327741</v>
      </c>
      <c r="M35" s="1">
        <v>1</v>
      </c>
      <c r="N35">
        <f t="shared" si="36"/>
        <v>3.5775741290655483</v>
      </c>
      <c r="O35" s="1">
        <v>14.555523872375488</v>
      </c>
      <c r="P35" s="1">
        <v>17.563091278076172</v>
      </c>
      <c r="Q35" s="1">
        <v>13.117800712585449</v>
      </c>
      <c r="R35" s="1">
        <v>399.90652465820312</v>
      </c>
      <c r="S35" s="1">
        <v>379.38467407226562</v>
      </c>
      <c r="T35" s="1">
        <v>3.800199031829834</v>
      </c>
      <c r="U35" s="1">
        <v>8.4437904357910156</v>
      </c>
      <c r="V35" s="1">
        <v>16.063680648803711</v>
      </c>
      <c r="W35" s="1">
        <v>35.692436218261719</v>
      </c>
      <c r="X35" s="1">
        <v>499.91900634765625</v>
      </c>
      <c r="Y35" s="1">
        <v>1500.674072265625</v>
      </c>
      <c r="Z35" s="1">
        <v>287.20367431640625</v>
      </c>
      <c r="AA35" s="1">
        <v>70.297065734863281</v>
      </c>
      <c r="AB35" s="1">
        <v>-1.7848813533782959</v>
      </c>
      <c r="AC35" s="1">
        <v>0.31900757551193237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1.157119206123933</v>
      </c>
      <c r="AL35">
        <f t="shared" si="38"/>
        <v>5.4189452368787142E-3</v>
      </c>
      <c r="AM35">
        <f t="shared" si="39"/>
        <v>290.71309127807615</v>
      </c>
      <c r="AN35">
        <f t="shared" si="40"/>
        <v>287.70552387237547</v>
      </c>
      <c r="AO35">
        <f t="shared" si="41"/>
        <v>240.1078461956713</v>
      </c>
      <c r="AP35">
        <f t="shared" si="42"/>
        <v>-0.29473306572802926</v>
      </c>
      <c r="AQ35">
        <f t="shared" si="43"/>
        <v>2.0150496602765089</v>
      </c>
      <c r="AR35">
        <f t="shared" si="44"/>
        <v>28.664776249361438</v>
      </c>
      <c r="AS35">
        <f t="shared" si="45"/>
        <v>20.220985813570422</v>
      </c>
      <c r="AT35">
        <f t="shared" si="46"/>
        <v>16.05930757522583</v>
      </c>
      <c r="AU35">
        <f t="shared" si="47"/>
        <v>1.8316227869217978</v>
      </c>
      <c r="AV35">
        <f t="shared" si="48"/>
        <v>0.26301391240611782</v>
      </c>
      <c r="AW35">
        <f t="shared" si="49"/>
        <v>0.59357369131621085</v>
      </c>
      <c r="AX35">
        <f t="shared" si="50"/>
        <v>1.238049095605587</v>
      </c>
      <c r="AY35">
        <f t="shared" si="51"/>
        <v>0.16613947799290674</v>
      </c>
      <c r="AZ35">
        <f t="shared" si="52"/>
        <v>16.783336880811959</v>
      </c>
      <c r="BA35">
        <f t="shared" si="53"/>
        <v>0.62930521630706171</v>
      </c>
      <c r="BB35">
        <f t="shared" si="54"/>
        <v>33.407586310518326</v>
      </c>
      <c r="BC35">
        <f t="shared" si="55"/>
        <v>371.19980114740366</v>
      </c>
      <c r="BD35">
        <f t="shared" si="56"/>
        <v>1.9521095143063681E-2</v>
      </c>
    </row>
    <row r="36" spans="1:114" x14ac:dyDescent="0.25">
      <c r="A36" s="1">
        <v>19</v>
      </c>
      <c r="B36" s="1" t="s">
        <v>85</v>
      </c>
      <c r="C36" s="1">
        <v>1463.999999307096</v>
      </c>
      <c r="D36" s="1">
        <v>0</v>
      </c>
      <c r="E36">
        <f t="shared" si="29"/>
        <v>21.71234802811766</v>
      </c>
      <c r="F36">
        <f t="shared" si="30"/>
        <v>0.28372107814573411</v>
      </c>
      <c r="G36">
        <f t="shared" si="31"/>
        <v>238.53526389440148</v>
      </c>
      <c r="H36">
        <f t="shared" si="32"/>
        <v>5.4176516488099473</v>
      </c>
      <c r="I36">
        <f t="shared" si="33"/>
        <v>1.4218860757844771</v>
      </c>
      <c r="J36">
        <f t="shared" si="34"/>
        <v>17.56599235534668</v>
      </c>
      <c r="K36" s="1">
        <v>4.3203760139999998</v>
      </c>
      <c r="L36">
        <f t="shared" si="35"/>
        <v>1.7887870645327741</v>
      </c>
      <c r="M36" s="1">
        <v>1</v>
      </c>
      <c r="N36">
        <f t="shared" si="36"/>
        <v>3.5775741290655483</v>
      </c>
      <c r="O36" s="1">
        <v>14.556060791015625</v>
      </c>
      <c r="P36" s="1">
        <v>17.56599235534668</v>
      </c>
      <c r="Q36" s="1">
        <v>13.117465972900391</v>
      </c>
      <c r="R36" s="1">
        <v>399.91455078125</v>
      </c>
      <c r="S36" s="1">
        <v>379.373291015625</v>
      </c>
      <c r="T36" s="1">
        <v>3.8005466461181641</v>
      </c>
      <c r="U36" s="1">
        <v>8.443232536315918</v>
      </c>
      <c r="V36" s="1">
        <v>16.064538955688477</v>
      </c>
      <c r="W36" s="1">
        <v>35.688720703125</v>
      </c>
      <c r="X36" s="1">
        <v>499.89743041992187</v>
      </c>
      <c r="Y36" s="1">
        <v>1500.7452392578125</v>
      </c>
      <c r="Z36" s="1">
        <v>287.23971557617187</v>
      </c>
      <c r="AA36" s="1">
        <v>70.296829223632813</v>
      </c>
      <c r="AB36" s="1">
        <v>-1.7848813533782959</v>
      </c>
      <c r="AC36" s="1">
        <v>0.31900757551193237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1.1570692661935555</v>
      </c>
      <c r="AL36">
        <f t="shared" si="38"/>
        <v>5.4176516488099475E-3</v>
      </c>
      <c r="AM36">
        <f t="shared" si="39"/>
        <v>290.71599235534666</v>
      </c>
      <c r="AN36">
        <f t="shared" si="40"/>
        <v>287.7060607910156</v>
      </c>
      <c r="AO36">
        <f t="shared" si="41"/>
        <v>240.11923291416679</v>
      </c>
      <c r="AP36">
        <f t="shared" si="42"/>
        <v>-0.29431054188023992</v>
      </c>
      <c r="AQ36">
        <f t="shared" si="43"/>
        <v>2.0154185514852974</v>
      </c>
      <c r="AR36">
        <f t="shared" si="44"/>
        <v>28.670120313303428</v>
      </c>
      <c r="AS36">
        <f t="shared" si="45"/>
        <v>20.22688777698751</v>
      </c>
      <c r="AT36">
        <f t="shared" si="46"/>
        <v>16.061026573181152</v>
      </c>
      <c r="AU36">
        <f t="shared" si="47"/>
        <v>1.8318237969329498</v>
      </c>
      <c r="AV36">
        <f t="shared" si="48"/>
        <v>0.26287375985889555</v>
      </c>
      <c r="AW36">
        <f t="shared" si="49"/>
        <v>0.59353247570082024</v>
      </c>
      <c r="AX36">
        <f t="shared" si="50"/>
        <v>1.2382913212321296</v>
      </c>
      <c r="AY36">
        <f t="shared" si="51"/>
        <v>0.16605000195472452</v>
      </c>
      <c r="AZ36">
        <f t="shared" si="52"/>
        <v>16.768272709798925</v>
      </c>
      <c r="BA36">
        <f t="shared" si="53"/>
        <v>0.62876135337787153</v>
      </c>
      <c r="BB36">
        <f t="shared" si="54"/>
        <v>33.397587629575753</v>
      </c>
      <c r="BC36">
        <f t="shared" si="55"/>
        <v>371.18012190703269</v>
      </c>
      <c r="BD36">
        <f t="shared" si="56"/>
        <v>1.9536068962618839E-2</v>
      </c>
    </row>
    <row r="37" spans="1:114" x14ac:dyDescent="0.25">
      <c r="A37" s="1">
        <v>20</v>
      </c>
      <c r="B37" s="1" t="s">
        <v>85</v>
      </c>
      <c r="C37" s="1">
        <v>1464.4999992959201</v>
      </c>
      <c r="D37" s="1">
        <v>0</v>
      </c>
      <c r="E37">
        <f t="shared" si="29"/>
        <v>21.742274830237417</v>
      </c>
      <c r="F37">
        <f t="shared" si="30"/>
        <v>0.28381055430369695</v>
      </c>
      <c r="G37">
        <f t="shared" si="31"/>
        <v>238.39912141376564</v>
      </c>
      <c r="H37">
        <f t="shared" si="32"/>
        <v>5.4191242358602993</v>
      </c>
      <c r="I37">
        <f t="shared" si="33"/>
        <v>1.4218605762282106</v>
      </c>
      <c r="J37">
        <f t="shared" si="34"/>
        <v>17.566970825195312</v>
      </c>
      <c r="K37" s="1">
        <v>4.3203760139999998</v>
      </c>
      <c r="L37">
        <f t="shared" si="35"/>
        <v>1.7887870645327741</v>
      </c>
      <c r="M37" s="1">
        <v>1</v>
      </c>
      <c r="N37">
        <f t="shared" si="36"/>
        <v>3.5775741290655483</v>
      </c>
      <c r="O37" s="1">
        <v>14.556631088256836</v>
      </c>
      <c r="P37" s="1">
        <v>17.566970825195312</v>
      </c>
      <c r="Q37" s="1">
        <v>13.117861747741699</v>
      </c>
      <c r="R37" s="1">
        <v>399.94467163085937</v>
      </c>
      <c r="S37" s="1">
        <v>379.37631225585938</v>
      </c>
      <c r="T37" s="1">
        <v>3.8012239933013916</v>
      </c>
      <c r="U37" s="1">
        <v>8.4453287124633789</v>
      </c>
      <c r="V37" s="1">
        <v>16.06688117980957</v>
      </c>
      <c r="W37" s="1">
        <v>35.696422576904297</v>
      </c>
      <c r="X37" s="1">
        <v>499.87948608398437</v>
      </c>
      <c r="Y37" s="1">
        <v>1500.70849609375</v>
      </c>
      <c r="Z37" s="1">
        <v>287.224853515625</v>
      </c>
      <c r="AA37" s="1">
        <v>70.297134399414063</v>
      </c>
      <c r="AB37" s="1">
        <v>-1.7848813533782959</v>
      </c>
      <c r="AC37" s="1">
        <v>0.31900757551193237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1.1570277319940336</v>
      </c>
      <c r="AL37">
        <f t="shared" si="38"/>
        <v>5.4191242358602992E-3</v>
      </c>
      <c r="AM37">
        <f t="shared" si="39"/>
        <v>290.71697082519529</v>
      </c>
      <c r="AN37">
        <f t="shared" si="40"/>
        <v>287.70663108825681</v>
      </c>
      <c r="AO37">
        <f t="shared" si="41"/>
        <v>240.11335400804819</v>
      </c>
      <c r="AP37">
        <f t="shared" si="42"/>
        <v>-0.2950449093904246</v>
      </c>
      <c r="AQ37">
        <f t="shared" si="43"/>
        <v>2.0155429837754792</v>
      </c>
      <c r="AR37">
        <f t="shared" si="44"/>
        <v>28.671765940323723</v>
      </c>
      <c r="AS37">
        <f t="shared" si="45"/>
        <v>20.226437227860345</v>
      </c>
      <c r="AT37">
        <f t="shared" si="46"/>
        <v>16.061800956726074</v>
      </c>
      <c r="AU37">
        <f t="shared" si="47"/>
        <v>1.831914355344139</v>
      </c>
      <c r="AV37">
        <f t="shared" si="48"/>
        <v>0.26295056822639956</v>
      </c>
      <c r="AW37">
        <f t="shared" si="49"/>
        <v>0.59368240754726864</v>
      </c>
      <c r="AX37">
        <f t="shared" si="50"/>
        <v>1.2382319477968704</v>
      </c>
      <c r="AY37">
        <f t="shared" si="51"/>
        <v>0.16609903774380474</v>
      </c>
      <c r="AZ37">
        <f t="shared" si="52"/>
        <v>16.758775078725716</v>
      </c>
      <c r="BA37">
        <f t="shared" si="53"/>
        <v>0.6283974874345456</v>
      </c>
      <c r="BB37">
        <f t="shared" si="54"/>
        <v>33.404310009427597</v>
      </c>
      <c r="BC37">
        <f t="shared" si="55"/>
        <v>371.17185024839085</v>
      </c>
      <c r="BD37">
        <f t="shared" si="56"/>
        <v>1.9567369892231588E-2</v>
      </c>
    </row>
    <row r="38" spans="1:114" x14ac:dyDescent="0.25">
      <c r="A38" s="1">
        <v>21</v>
      </c>
      <c r="B38" s="1" t="s">
        <v>85</v>
      </c>
      <c r="C38" s="1">
        <v>1464.9999992847443</v>
      </c>
      <c r="D38" s="1">
        <v>0</v>
      </c>
      <c r="E38">
        <f t="shared" si="29"/>
        <v>21.785274446609034</v>
      </c>
      <c r="F38">
        <f t="shared" si="30"/>
        <v>0.28402034700427004</v>
      </c>
      <c r="G38">
        <f t="shared" si="31"/>
        <v>238.21487989755985</v>
      </c>
      <c r="H38">
        <f t="shared" si="32"/>
        <v>5.419736684109381</v>
      </c>
      <c r="I38">
        <f t="shared" si="33"/>
        <v>1.4210496424583829</v>
      </c>
      <c r="J38">
        <f t="shared" si="34"/>
        <v>17.561029434204102</v>
      </c>
      <c r="K38" s="1">
        <v>4.3203760139999998</v>
      </c>
      <c r="L38">
        <f t="shared" si="35"/>
        <v>1.7887870645327741</v>
      </c>
      <c r="M38" s="1">
        <v>1</v>
      </c>
      <c r="N38">
        <f t="shared" si="36"/>
        <v>3.5775741290655483</v>
      </c>
      <c r="O38" s="1">
        <v>14.557425498962402</v>
      </c>
      <c r="P38" s="1">
        <v>17.561029434204102</v>
      </c>
      <c r="Q38" s="1">
        <v>13.117406845092773</v>
      </c>
      <c r="R38" s="1">
        <v>399.95687866210937</v>
      </c>
      <c r="S38" s="1">
        <v>379.35098266601562</v>
      </c>
      <c r="T38" s="1">
        <v>3.8014595508575439</v>
      </c>
      <c r="U38" s="1">
        <v>8.4461507797241211</v>
      </c>
      <c r="V38" s="1">
        <v>16.066987991333008</v>
      </c>
      <c r="W38" s="1">
        <v>35.697925567626953</v>
      </c>
      <c r="X38" s="1">
        <v>499.8724365234375</v>
      </c>
      <c r="Y38" s="1">
        <v>1500.729736328125</v>
      </c>
      <c r="Z38" s="1">
        <v>287.0079345703125</v>
      </c>
      <c r="AA38" s="1">
        <v>70.296859741210938</v>
      </c>
      <c r="AB38" s="1">
        <v>-1.7848813533782959</v>
      </c>
      <c r="AC38" s="1">
        <v>0.31900757551193237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1.1570114149870785</v>
      </c>
      <c r="AL38">
        <f t="shared" si="38"/>
        <v>5.4197366841093808E-3</v>
      </c>
      <c r="AM38">
        <f t="shared" si="39"/>
        <v>290.71102943420408</v>
      </c>
      <c r="AN38">
        <f t="shared" si="40"/>
        <v>287.70742549896238</v>
      </c>
      <c r="AO38">
        <f t="shared" si="41"/>
        <v>240.11675244547223</v>
      </c>
      <c r="AP38">
        <f t="shared" si="42"/>
        <v>-0.29458402257176658</v>
      </c>
      <c r="AQ38">
        <f t="shared" si="43"/>
        <v>2.014787519173769</v>
      </c>
      <c r="AR38">
        <f t="shared" si="44"/>
        <v>28.661131188376782</v>
      </c>
      <c r="AS38">
        <f t="shared" si="45"/>
        <v>20.214980408652661</v>
      </c>
      <c r="AT38">
        <f t="shared" si="46"/>
        <v>16.059227466583252</v>
      </c>
      <c r="AU38">
        <f t="shared" si="47"/>
        <v>1.8316134199373288</v>
      </c>
      <c r="AV38">
        <f t="shared" si="48"/>
        <v>0.263130645091674</v>
      </c>
      <c r="AW38">
        <f t="shared" si="49"/>
        <v>0.59373787671538591</v>
      </c>
      <c r="AX38">
        <f t="shared" si="50"/>
        <v>1.2378755432219428</v>
      </c>
      <c r="AY38">
        <f t="shared" si="51"/>
        <v>0.16621400312568965</v>
      </c>
      <c r="AZ38">
        <f t="shared" si="52"/>
        <v>16.745758000428175</v>
      </c>
      <c r="BA38">
        <f t="shared" si="53"/>
        <v>0.6279537704724667</v>
      </c>
      <c r="BB38">
        <f t="shared" si="54"/>
        <v>33.421285381650101</v>
      </c>
      <c r="BC38">
        <f t="shared" si="55"/>
        <v>371.13029472443435</v>
      </c>
      <c r="BD38">
        <f t="shared" si="56"/>
        <v>1.9618228011763387E-2</v>
      </c>
    </row>
    <row r="39" spans="1:114" x14ac:dyDescent="0.25">
      <c r="A39" s="1">
        <v>22</v>
      </c>
      <c r="B39" s="1" t="s">
        <v>86</v>
      </c>
      <c r="C39" s="1">
        <v>1465.4999992735684</v>
      </c>
      <c r="D39" s="1">
        <v>0</v>
      </c>
      <c r="E39">
        <f t="shared" si="29"/>
        <v>21.775062950185589</v>
      </c>
      <c r="F39">
        <f t="shared" si="30"/>
        <v>0.28412113699424874</v>
      </c>
      <c r="G39">
        <f t="shared" si="31"/>
        <v>238.35038958115615</v>
      </c>
      <c r="H39">
        <f t="shared" si="32"/>
        <v>5.4197028921130173</v>
      </c>
      <c r="I39">
        <f t="shared" si="33"/>
        <v>1.4205704823065122</v>
      </c>
      <c r="J39">
        <f t="shared" si="34"/>
        <v>17.557514190673828</v>
      </c>
      <c r="K39" s="1">
        <v>4.3203760139999998</v>
      </c>
      <c r="L39">
        <f t="shared" si="35"/>
        <v>1.7887870645327741</v>
      </c>
      <c r="M39" s="1">
        <v>1</v>
      </c>
      <c r="N39">
        <f t="shared" si="36"/>
        <v>3.5775741290655483</v>
      </c>
      <c r="O39" s="1">
        <v>14.558511734008789</v>
      </c>
      <c r="P39" s="1">
        <v>17.557514190673828</v>
      </c>
      <c r="Q39" s="1">
        <v>13.117767333984375</v>
      </c>
      <c r="R39" s="1">
        <v>399.97784423828125</v>
      </c>
      <c r="S39" s="1">
        <v>379.38082885742187</v>
      </c>
      <c r="T39" s="1">
        <v>3.8020358085632324</v>
      </c>
      <c r="U39" s="1">
        <v>8.4466543197631836</v>
      </c>
      <c r="V39" s="1">
        <v>16.068214416503906</v>
      </c>
      <c r="W39" s="1">
        <v>35.697360992431641</v>
      </c>
      <c r="X39" s="1">
        <v>499.87689208984375</v>
      </c>
      <c r="Y39" s="1">
        <v>1500.719482421875</v>
      </c>
      <c r="Z39" s="1">
        <v>286.87277221679687</v>
      </c>
      <c r="AA39" s="1">
        <v>70.296493530273437</v>
      </c>
      <c r="AB39" s="1">
        <v>-1.7848813533782959</v>
      </c>
      <c r="AC39" s="1">
        <v>0.31900757551193237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1.1570217279005652</v>
      </c>
      <c r="AL39">
        <f t="shared" si="38"/>
        <v>5.4197028921130173E-3</v>
      </c>
      <c r="AM39">
        <f t="shared" si="39"/>
        <v>290.70751419067381</v>
      </c>
      <c r="AN39">
        <f t="shared" si="40"/>
        <v>287.70851173400877</v>
      </c>
      <c r="AO39">
        <f t="shared" si="41"/>
        <v>240.1151118205089</v>
      </c>
      <c r="AP39">
        <f t="shared" si="42"/>
        <v>-0.29411489522899359</v>
      </c>
      <c r="AQ39">
        <f t="shared" si="43"/>
        <v>2.014340663048201</v>
      </c>
      <c r="AR39">
        <f t="shared" si="44"/>
        <v>28.654923764877662</v>
      </c>
      <c r="AS39">
        <f t="shared" si="45"/>
        <v>20.208269445114478</v>
      </c>
      <c r="AT39">
        <f t="shared" si="46"/>
        <v>16.058012962341309</v>
      </c>
      <c r="AU39">
        <f t="shared" si="47"/>
        <v>1.8314714149150226</v>
      </c>
      <c r="AV39">
        <f t="shared" si="48"/>
        <v>0.2632171518464847</v>
      </c>
      <c r="AW39">
        <f t="shared" si="49"/>
        <v>0.59377018074168886</v>
      </c>
      <c r="AX39">
        <f t="shared" si="50"/>
        <v>1.2377012341733338</v>
      </c>
      <c r="AY39">
        <f t="shared" si="51"/>
        <v>0.16626923170685962</v>
      </c>
      <c r="AZ39">
        <f t="shared" si="52"/>
        <v>16.755196619129897</v>
      </c>
      <c r="BA39">
        <f t="shared" si="53"/>
        <v>0.62826155527941163</v>
      </c>
      <c r="BB39">
        <f t="shared" si="54"/>
        <v>33.430901160705226</v>
      </c>
      <c r="BC39">
        <f t="shared" si="55"/>
        <v>371.16399423087319</v>
      </c>
      <c r="BD39">
        <f t="shared" si="56"/>
        <v>1.9612893183894871E-2</v>
      </c>
    </row>
    <row r="40" spans="1:114" x14ac:dyDescent="0.25">
      <c r="A40" s="1">
        <v>23</v>
      </c>
      <c r="B40" s="1" t="s">
        <v>86</v>
      </c>
      <c r="C40" s="1">
        <v>1465.9999992623925</v>
      </c>
      <c r="D40" s="1">
        <v>0</v>
      </c>
      <c r="E40">
        <f t="shared" si="29"/>
        <v>21.697563344280521</v>
      </c>
      <c r="F40">
        <f t="shared" si="30"/>
        <v>0.28413830235379861</v>
      </c>
      <c r="G40">
        <f t="shared" si="31"/>
        <v>238.89143889562826</v>
      </c>
      <c r="H40">
        <f t="shared" si="32"/>
        <v>5.4190218154630418</v>
      </c>
      <c r="I40">
        <f t="shared" si="33"/>
        <v>1.4203129356605801</v>
      </c>
      <c r="J40">
        <f t="shared" si="34"/>
        <v>17.555662155151367</v>
      </c>
      <c r="K40" s="1">
        <v>4.3203760139999998</v>
      </c>
      <c r="L40">
        <f t="shared" si="35"/>
        <v>1.7887870645327741</v>
      </c>
      <c r="M40" s="1">
        <v>1</v>
      </c>
      <c r="N40">
        <f t="shared" si="36"/>
        <v>3.5775741290655483</v>
      </c>
      <c r="O40" s="1">
        <v>14.559661865234375</v>
      </c>
      <c r="P40" s="1">
        <v>17.555662155151367</v>
      </c>
      <c r="Q40" s="1">
        <v>13.117687225341797</v>
      </c>
      <c r="R40" s="1">
        <v>399.98648071289062</v>
      </c>
      <c r="S40" s="1">
        <v>379.45660400390625</v>
      </c>
      <c r="T40" s="1">
        <v>3.803011417388916</v>
      </c>
      <c r="U40" s="1">
        <v>8.4469795227050781</v>
      </c>
      <c r="V40" s="1">
        <v>16.071123123168945</v>
      </c>
      <c r="W40" s="1">
        <v>35.696041107177734</v>
      </c>
      <c r="X40" s="1">
        <v>499.8839111328125</v>
      </c>
      <c r="Y40" s="1">
        <v>1500.6605224609375</v>
      </c>
      <c r="Z40" s="1">
        <v>286.7857666015625</v>
      </c>
      <c r="AA40" s="1">
        <v>70.296409606933594</v>
      </c>
      <c r="AB40" s="1">
        <v>-1.7848813533782959</v>
      </c>
      <c r="AC40" s="1">
        <v>0.31900757551193237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1.1570379742711265</v>
      </c>
      <c r="AL40">
        <f t="shared" si="38"/>
        <v>5.4190218154630421E-3</v>
      </c>
      <c r="AM40">
        <f t="shared" si="39"/>
        <v>290.70566215515134</v>
      </c>
      <c r="AN40">
        <f t="shared" si="40"/>
        <v>287.70966186523435</v>
      </c>
      <c r="AO40">
        <f t="shared" si="41"/>
        <v>240.10567822696976</v>
      </c>
      <c r="AP40">
        <f t="shared" si="42"/>
        <v>-0.29360818938540617</v>
      </c>
      <c r="AQ40">
        <f t="shared" si="43"/>
        <v>2.0141052681300367</v>
      </c>
      <c r="AR40">
        <f t="shared" si="44"/>
        <v>28.651609369411918</v>
      </c>
      <c r="AS40">
        <f t="shared" si="45"/>
        <v>20.20462984670684</v>
      </c>
      <c r="AT40">
        <f t="shared" si="46"/>
        <v>16.057662010192871</v>
      </c>
      <c r="AU40">
        <f t="shared" si="47"/>
        <v>1.8314303818916504</v>
      </c>
      <c r="AV40">
        <f t="shared" si="48"/>
        <v>0.26323188420426663</v>
      </c>
      <c r="AW40">
        <f t="shared" si="49"/>
        <v>0.59379233246945662</v>
      </c>
      <c r="AX40">
        <f t="shared" si="50"/>
        <v>1.2376380494221939</v>
      </c>
      <c r="AY40">
        <f t="shared" si="51"/>
        <v>0.16627863733725876</v>
      </c>
      <c r="AZ40">
        <f t="shared" si="52"/>
        <v>16.793210440196834</v>
      </c>
      <c r="BA40">
        <f t="shared" si="53"/>
        <v>0.62956194825685263</v>
      </c>
      <c r="BB40">
        <f t="shared" si="54"/>
        <v>33.435588523939373</v>
      </c>
      <c r="BC40">
        <f t="shared" si="55"/>
        <v>371.26901390568804</v>
      </c>
      <c r="BD40">
        <f t="shared" si="56"/>
        <v>1.9540300234583051E-2</v>
      </c>
    </row>
    <row r="41" spans="1:114" x14ac:dyDescent="0.25">
      <c r="A41" s="1">
        <v>24</v>
      </c>
      <c r="B41" s="1" t="s">
        <v>87</v>
      </c>
      <c r="C41" s="1">
        <v>1466.4999992512167</v>
      </c>
      <c r="D41" s="1">
        <v>0</v>
      </c>
      <c r="E41">
        <f t="shared" si="29"/>
        <v>21.745533175487981</v>
      </c>
      <c r="F41">
        <f t="shared" si="30"/>
        <v>0.28409511143509208</v>
      </c>
      <c r="G41">
        <f t="shared" si="31"/>
        <v>238.58880501123656</v>
      </c>
      <c r="H41">
        <f t="shared" si="32"/>
        <v>5.4206614492146201</v>
      </c>
      <c r="I41">
        <f t="shared" si="33"/>
        <v>1.4209369484765091</v>
      </c>
      <c r="J41">
        <f t="shared" si="34"/>
        <v>17.560825347900391</v>
      </c>
      <c r="K41" s="1">
        <v>4.3203760139999998</v>
      </c>
      <c r="L41">
        <f t="shared" si="35"/>
        <v>1.7887870645327741</v>
      </c>
      <c r="M41" s="1">
        <v>1</v>
      </c>
      <c r="N41">
        <f t="shared" si="36"/>
        <v>3.5775741290655483</v>
      </c>
      <c r="O41" s="1">
        <v>14.560229301452637</v>
      </c>
      <c r="P41" s="1">
        <v>17.560825347900391</v>
      </c>
      <c r="Q41" s="1">
        <v>13.117779731750488</v>
      </c>
      <c r="R41" s="1">
        <v>400.03225708007812</v>
      </c>
      <c r="S41" s="1">
        <v>379.460693359375</v>
      </c>
      <c r="T41" s="1">
        <v>3.8021347522735596</v>
      </c>
      <c r="U41" s="1">
        <v>8.4474315643310547</v>
      </c>
      <c r="V41" s="1">
        <v>16.066844940185547</v>
      </c>
      <c r="W41" s="1">
        <v>35.696674346923828</v>
      </c>
      <c r="X41" s="1">
        <v>499.89190673828125</v>
      </c>
      <c r="Y41" s="1">
        <v>1500.6685791015625</v>
      </c>
      <c r="Z41" s="1">
        <v>286.60369873046875</v>
      </c>
      <c r="AA41" s="1">
        <v>70.296470642089844</v>
      </c>
      <c r="AB41" s="1">
        <v>-1.7848813533782959</v>
      </c>
      <c r="AC41" s="1">
        <v>0.31900757551193237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1.1570564810062878</v>
      </c>
      <c r="AL41">
        <f t="shared" si="38"/>
        <v>5.4206614492146197E-3</v>
      </c>
      <c r="AM41">
        <f t="shared" si="39"/>
        <v>290.71082534790037</v>
      </c>
      <c r="AN41">
        <f t="shared" si="40"/>
        <v>287.71022930145261</v>
      </c>
      <c r="AO41">
        <f t="shared" si="41"/>
        <v>240.10696728944095</v>
      </c>
      <c r="AP41">
        <f t="shared" si="42"/>
        <v>-0.29477556437106228</v>
      </c>
      <c r="AQ41">
        <f t="shared" si="43"/>
        <v>2.0147615734395701</v>
      </c>
      <c r="AR41">
        <f t="shared" si="44"/>
        <v>28.660920740923178</v>
      </c>
      <c r="AS41">
        <f t="shared" si="45"/>
        <v>20.213489176592123</v>
      </c>
      <c r="AT41">
        <f t="shared" si="46"/>
        <v>16.060527324676514</v>
      </c>
      <c r="AU41">
        <f t="shared" si="47"/>
        <v>1.8317654156078955</v>
      </c>
      <c r="AV41">
        <f t="shared" si="48"/>
        <v>0.26319481487555196</v>
      </c>
      <c r="AW41">
        <f t="shared" si="49"/>
        <v>0.5938246249630611</v>
      </c>
      <c r="AX41">
        <f t="shared" si="50"/>
        <v>1.2379407906448345</v>
      </c>
      <c r="AY41">
        <f t="shared" si="51"/>
        <v>0.16625497105831535</v>
      </c>
      <c r="AZ41">
        <f t="shared" si="52"/>
        <v>16.77195092700369</v>
      </c>
      <c r="BA41">
        <f t="shared" si="53"/>
        <v>0.62875762677552693</v>
      </c>
      <c r="BB41">
        <f t="shared" si="54"/>
        <v>33.426960595741207</v>
      </c>
      <c r="BC41">
        <f t="shared" si="55"/>
        <v>371.25500181313816</v>
      </c>
      <c r="BD41">
        <f t="shared" si="56"/>
        <v>1.9579186193867906E-2</v>
      </c>
    </row>
    <row r="42" spans="1:114" x14ac:dyDescent="0.25">
      <c r="A42" s="1">
        <v>25</v>
      </c>
      <c r="B42" s="1" t="s">
        <v>88</v>
      </c>
      <c r="C42" s="1">
        <v>1466.9999992400408</v>
      </c>
      <c r="D42" s="1">
        <v>0</v>
      </c>
      <c r="E42">
        <f t="shared" si="29"/>
        <v>21.749334116178638</v>
      </c>
      <c r="F42">
        <f t="shared" si="30"/>
        <v>0.28387046894794077</v>
      </c>
      <c r="G42">
        <f t="shared" si="31"/>
        <v>238.45180340143347</v>
      </c>
      <c r="H42">
        <f t="shared" si="32"/>
        <v>5.4206762341211423</v>
      </c>
      <c r="I42">
        <f t="shared" si="33"/>
        <v>1.4219688089875091</v>
      </c>
      <c r="J42">
        <f t="shared" si="34"/>
        <v>17.569112777709961</v>
      </c>
      <c r="K42" s="1">
        <v>4.3203760139999998</v>
      </c>
      <c r="L42">
        <f t="shared" si="35"/>
        <v>1.7887870645327741</v>
      </c>
      <c r="M42" s="1">
        <v>1</v>
      </c>
      <c r="N42">
        <f t="shared" si="36"/>
        <v>3.5775741290655483</v>
      </c>
      <c r="O42" s="1">
        <v>14.560830116271973</v>
      </c>
      <c r="P42" s="1">
        <v>17.569112777709961</v>
      </c>
      <c r="Q42" s="1">
        <v>13.117832183837891</v>
      </c>
      <c r="R42" s="1">
        <v>400.02349853515625</v>
      </c>
      <c r="S42" s="1">
        <v>379.44854736328125</v>
      </c>
      <c r="T42" s="1">
        <v>3.8024168014526367</v>
      </c>
      <c r="U42" s="1">
        <v>8.4477596282958984</v>
      </c>
      <c r="V42" s="1">
        <v>16.0673828125</v>
      </c>
      <c r="W42" s="1">
        <v>35.696605682373047</v>
      </c>
      <c r="X42" s="1">
        <v>499.88815307617187</v>
      </c>
      <c r="Y42" s="1">
        <v>1500.6553955078125</v>
      </c>
      <c r="Z42" s="1">
        <v>286.47988891601562</v>
      </c>
      <c r="AA42" s="1">
        <v>70.296340942382813</v>
      </c>
      <c r="AB42" s="1">
        <v>-1.7848813533782959</v>
      </c>
      <c r="AC42" s="1">
        <v>0.31900757551193237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1.157047792729857</v>
      </c>
      <c r="AL42">
        <f t="shared" si="38"/>
        <v>5.4206762341211419E-3</v>
      </c>
      <c r="AM42">
        <f t="shared" si="39"/>
        <v>290.71911277770994</v>
      </c>
      <c r="AN42">
        <f t="shared" si="40"/>
        <v>287.71083011627195</v>
      </c>
      <c r="AO42">
        <f t="shared" si="41"/>
        <v>240.10485791448809</v>
      </c>
      <c r="AP42">
        <f t="shared" si="42"/>
        <v>-0.29559553213565554</v>
      </c>
      <c r="AQ42">
        <f t="shared" si="43"/>
        <v>2.0158154000174946</v>
      </c>
      <c r="AR42">
        <f t="shared" si="44"/>
        <v>28.675964822546355</v>
      </c>
      <c r="AS42">
        <f t="shared" si="45"/>
        <v>20.228205194250457</v>
      </c>
      <c r="AT42">
        <f t="shared" si="46"/>
        <v>16.064971446990967</v>
      </c>
      <c r="AU42">
        <f t="shared" si="47"/>
        <v>1.8322851616590847</v>
      </c>
      <c r="AV42">
        <f t="shared" si="48"/>
        <v>0.26300199832889337</v>
      </c>
      <c r="AW42">
        <f t="shared" si="49"/>
        <v>0.5938465910299856</v>
      </c>
      <c r="AX42">
        <f t="shared" si="50"/>
        <v>1.238438570629099</v>
      </c>
      <c r="AY42">
        <f t="shared" si="51"/>
        <v>0.16613187178095143</v>
      </c>
      <c r="AZ42">
        <f t="shared" si="52"/>
        <v>16.762289270233204</v>
      </c>
      <c r="BA42">
        <f t="shared" si="53"/>
        <v>0.62841669854422044</v>
      </c>
      <c r="BB42">
        <f t="shared" si="54"/>
        <v>33.409049432526253</v>
      </c>
      <c r="BC42">
        <f t="shared" si="55"/>
        <v>371.24142152952243</v>
      </c>
      <c r="BD42">
        <f t="shared" si="56"/>
        <v>1.9572831491115224E-2</v>
      </c>
    </row>
    <row r="43" spans="1:114" x14ac:dyDescent="0.25">
      <c r="A43" s="1">
        <v>26</v>
      </c>
      <c r="B43" s="1" t="s">
        <v>88</v>
      </c>
      <c r="C43" s="1">
        <v>1467.4999992288649</v>
      </c>
      <c r="D43" s="1">
        <v>0</v>
      </c>
      <c r="E43">
        <f t="shared" si="29"/>
        <v>21.728018852302682</v>
      </c>
      <c r="F43">
        <f t="shared" si="30"/>
        <v>0.28365437412286665</v>
      </c>
      <c r="G43">
        <f t="shared" si="31"/>
        <v>238.49648052976602</v>
      </c>
      <c r="H43">
        <f t="shared" si="32"/>
        <v>5.4193205414953045</v>
      </c>
      <c r="I43">
        <f t="shared" si="33"/>
        <v>1.4226091854045795</v>
      </c>
      <c r="J43">
        <f t="shared" si="34"/>
        <v>17.573490142822266</v>
      </c>
      <c r="K43" s="1">
        <v>4.3203760139999998</v>
      </c>
      <c r="L43">
        <f t="shared" si="35"/>
        <v>1.7887870645327741</v>
      </c>
      <c r="M43" s="1">
        <v>1</v>
      </c>
      <c r="N43">
        <f t="shared" si="36"/>
        <v>3.5775741290655483</v>
      </c>
      <c r="O43" s="1">
        <v>14.561888694763184</v>
      </c>
      <c r="P43" s="1">
        <v>17.573490142822266</v>
      </c>
      <c r="Q43" s="1">
        <v>13.117917060852051</v>
      </c>
      <c r="R43" s="1">
        <v>400.01983642578125</v>
      </c>
      <c r="S43" s="1">
        <v>379.4638671875</v>
      </c>
      <c r="T43" s="1">
        <v>3.8024413585662842</v>
      </c>
      <c r="U43" s="1">
        <v>8.4465856552124023</v>
      </c>
      <c r="V43" s="1">
        <v>16.066360473632813</v>
      </c>
      <c r="W43" s="1">
        <v>35.68914794921875</v>
      </c>
      <c r="X43" s="1">
        <v>499.8927001953125</v>
      </c>
      <c r="Y43" s="1">
        <v>1500.6424560546875</v>
      </c>
      <c r="Z43" s="1">
        <v>286.41439819335937</v>
      </c>
      <c r="AA43" s="1">
        <v>70.296218872070312</v>
      </c>
      <c r="AB43" s="1">
        <v>-1.7848813533782959</v>
      </c>
      <c r="AC43" s="1">
        <v>0.31900757551193237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1.1570583175525251</v>
      </c>
      <c r="AL43">
        <f t="shared" si="38"/>
        <v>5.4193205414953044E-3</v>
      </c>
      <c r="AM43">
        <f t="shared" si="39"/>
        <v>290.72349014282224</v>
      </c>
      <c r="AN43">
        <f t="shared" si="40"/>
        <v>287.71188869476316</v>
      </c>
      <c r="AO43">
        <f t="shared" si="41"/>
        <v>240.10278760203437</v>
      </c>
      <c r="AP43">
        <f t="shared" si="42"/>
        <v>-0.29537733558807316</v>
      </c>
      <c r="AQ43">
        <f t="shared" si="43"/>
        <v>2.0163722193450799</v>
      </c>
      <c r="AR43">
        <f t="shared" si="44"/>
        <v>28.683935661100161</v>
      </c>
      <c r="AS43">
        <f t="shared" si="45"/>
        <v>20.237350005887759</v>
      </c>
      <c r="AT43">
        <f t="shared" si="46"/>
        <v>16.067689418792725</v>
      </c>
      <c r="AU43">
        <f t="shared" si="47"/>
        <v>1.8326030959122683</v>
      </c>
      <c r="AV43">
        <f t="shared" si="48"/>
        <v>0.26281649729361517</v>
      </c>
      <c r="AW43">
        <f t="shared" si="49"/>
        <v>0.59376303394050045</v>
      </c>
      <c r="AX43">
        <f t="shared" si="50"/>
        <v>1.2388400619717679</v>
      </c>
      <c r="AY43">
        <f t="shared" si="51"/>
        <v>0.16601344474257948</v>
      </c>
      <c r="AZ43">
        <f t="shared" si="52"/>
        <v>16.765400795538888</v>
      </c>
      <c r="BA43">
        <f t="shared" si="53"/>
        <v>0.62850906542814677</v>
      </c>
      <c r="BB43">
        <f t="shared" si="54"/>
        <v>33.393499777473998</v>
      </c>
      <c r="BC43">
        <f t="shared" si="55"/>
        <v>371.26478468287826</v>
      </c>
      <c r="BD43">
        <f t="shared" si="56"/>
        <v>1.9543318478995566E-2</v>
      </c>
    </row>
    <row r="44" spans="1:114" x14ac:dyDescent="0.25">
      <c r="A44" s="1">
        <v>27</v>
      </c>
      <c r="B44" s="1" t="s">
        <v>89</v>
      </c>
      <c r="C44" s="1">
        <v>1467.999999217689</v>
      </c>
      <c r="D44" s="1">
        <v>0</v>
      </c>
      <c r="E44">
        <f t="shared" si="29"/>
        <v>21.736581580944868</v>
      </c>
      <c r="F44">
        <f t="shared" si="30"/>
        <v>0.28383263884039822</v>
      </c>
      <c r="G44">
        <f t="shared" si="31"/>
        <v>238.53674645428094</v>
      </c>
      <c r="H44">
        <f t="shared" si="32"/>
        <v>5.4219903139469761</v>
      </c>
      <c r="I44">
        <f t="shared" si="33"/>
        <v>1.4224802298699353</v>
      </c>
      <c r="J44">
        <f t="shared" si="34"/>
        <v>17.573387145996094</v>
      </c>
      <c r="K44" s="1">
        <v>4.3203760139999998</v>
      </c>
      <c r="L44">
        <f t="shared" si="35"/>
        <v>1.7887870645327741</v>
      </c>
      <c r="M44" s="1">
        <v>1</v>
      </c>
      <c r="N44">
        <f t="shared" si="36"/>
        <v>3.5775741290655483</v>
      </c>
      <c r="O44" s="1">
        <v>14.563608169555664</v>
      </c>
      <c r="P44" s="1">
        <v>17.573387145996094</v>
      </c>
      <c r="Q44" s="1">
        <v>13.118228912353516</v>
      </c>
      <c r="R44" s="1">
        <v>400.04196166992187</v>
      </c>
      <c r="S44" s="1">
        <v>379.4786376953125</v>
      </c>
      <c r="T44" s="1">
        <v>3.8020358085632324</v>
      </c>
      <c r="U44" s="1">
        <v>8.4482364654541016</v>
      </c>
      <c r="V44" s="1">
        <v>16.062856674194336</v>
      </c>
      <c r="W44" s="1">
        <v>35.692146301269531</v>
      </c>
      <c r="X44" s="1">
        <v>499.91677856445312</v>
      </c>
      <c r="Y44" s="1">
        <v>1500.634033203125</v>
      </c>
      <c r="Z44" s="1">
        <v>286.43942260742187</v>
      </c>
      <c r="AA44" s="1">
        <v>70.296195983886719</v>
      </c>
      <c r="AB44" s="1">
        <v>-1.7848813533782959</v>
      </c>
      <c r="AC44" s="1">
        <v>0.31900757551193237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1.1571140496671897</v>
      </c>
      <c r="AL44">
        <f t="shared" si="38"/>
        <v>5.4219903139469759E-3</v>
      </c>
      <c r="AM44">
        <f t="shared" si="39"/>
        <v>290.72338714599607</v>
      </c>
      <c r="AN44">
        <f t="shared" si="40"/>
        <v>287.71360816955564</v>
      </c>
      <c r="AO44">
        <f t="shared" si="41"/>
        <v>240.10143994581449</v>
      </c>
      <c r="AP44">
        <f t="shared" si="42"/>
        <v>-0.29635605637901313</v>
      </c>
      <c r="AQ44">
        <f t="shared" si="43"/>
        <v>2.0163591161637151</v>
      </c>
      <c r="AR44">
        <f t="shared" si="44"/>
        <v>28.683758600905012</v>
      </c>
      <c r="AS44">
        <f t="shared" si="45"/>
        <v>20.23552213545091</v>
      </c>
      <c r="AT44">
        <f t="shared" si="46"/>
        <v>16.068497657775879</v>
      </c>
      <c r="AU44">
        <f t="shared" si="47"/>
        <v>1.8326976488631863</v>
      </c>
      <c r="AV44">
        <f t="shared" si="48"/>
        <v>0.26296952554689967</v>
      </c>
      <c r="AW44">
        <f t="shared" si="49"/>
        <v>0.59387888629377994</v>
      </c>
      <c r="AX44">
        <f t="shared" si="50"/>
        <v>1.2388187625694065</v>
      </c>
      <c r="AY44">
        <f t="shared" si="51"/>
        <v>0.16611114047186651</v>
      </c>
      <c r="AZ44">
        <f t="shared" si="52"/>
        <v>16.768225878108829</v>
      </c>
      <c r="BA44">
        <f t="shared" si="53"/>
        <v>0.62859071040990899</v>
      </c>
      <c r="BB44">
        <f t="shared" si="54"/>
        <v>33.402129348419827</v>
      </c>
      <c r="BC44">
        <f t="shared" si="55"/>
        <v>371.27632403928766</v>
      </c>
      <c r="BD44">
        <f t="shared" si="56"/>
        <v>1.9555464826310109E-2</v>
      </c>
    </row>
    <row r="45" spans="1:114" x14ac:dyDescent="0.25">
      <c r="A45" s="1">
        <v>28</v>
      </c>
      <c r="B45" s="1" t="s">
        <v>89</v>
      </c>
      <c r="C45" s="1">
        <v>1468.4999992065132</v>
      </c>
      <c r="D45" s="1">
        <v>0</v>
      </c>
      <c r="E45">
        <f t="shared" si="29"/>
        <v>21.69575848493005</v>
      </c>
      <c r="F45">
        <f t="shared" si="30"/>
        <v>0.28389926766425022</v>
      </c>
      <c r="G45">
        <f t="shared" si="31"/>
        <v>238.81692801707268</v>
      </c>
      <c r="H45">
        <f t="shared" si="32"/>
        <v>5.4214576747713856</v>
      </c>
      <c r="I45">
        <f t="shared" si="33"/>
        <v>1.4220252842431136</v>
      </c>
      <c r="J45">
        <f t="shared" si="34"/>
        <v>17.569362640380859</v>
      </c>
      <c r="K45" s="1">
        <v>4.3203760139999998</v>
      </c>
      <c r="L45">
        <f t="shared" si="35"/>
        <v>1.7887870645327741</v>
      </c>
      <c r="M45" s="1">
        <v>1</v>
      </c>
      <c r="N45">
        <f t="shared" si="36"/>
        <v>3.5775741290655483</v>
      </c>
      <c r="O45" s="1">
        <v>14.564266204833984</v>
      </c>
      <c r="P45" s="1">
        <v>17.569362640380859</v>
      </c>
      <c r="Q45" s="1">
        <v>13.117737770080566</v>
      </c>
      <c r="R45" s="1">
        <v>400.0135498046875</v>
      </c>
      <c r="S45" s="1">
        <v>379.48583984375</v>
      </c>
      <c r="T45" s="1">
        <v>3.8017904758453369</v>
      </c>
      <c r="U45" s="1">
        <v>8.4474945068359375</v>
      </c>
      <c r="V45" s="1">
        <v>16.061006546020508</v>
      </c>
      <c r="W45" s="1">
        <v>35.687202453613281</v>
      </c>
      <c r="X45" s="1">
        <v>499.92147827148437</v>
      </c>
      <c r="Y45" s="1">
        <v>1500.6376953125</v>
      </c>
      <c r="Z45" s="1">
        <v>286.39151000976562</v>
      </c>
      <c r="AA45" s="1">
        <v>70.295623779296875</v>
      </c>
      <c r="AB45" s="1">
        <v>-1.7848813533782959</v>
      </c>
      <c r="AC45" s="1">
        <v>0.31900757551193237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1.1571249276718263</v>
      </c>
      <c r="AL45">
        <f t="shared" si="38"/>
        <v>5.4214576747713857E-3</v>
      </c>
      <c r="AM45">
        <f t="shared" si="39"/>
        <v>290.71936264038084</v>
      </c>
      <c r="AN45">
        <f t="shared" si="40"/>
        <v>287.71426620483396</v>
      </c>
      <c r="AO45">
        <f t="shared" si="41"/>
        <v>240.10202588330139</v>
      </c>
      <c r="AP45">
        <f t="shared" si="42"/>
        <v>-0.29564104574267858</v>
      </c>
      <c r="AQ45">
        <f t="shared" si="43"/>
        <v>2.0158471799733295</v>
      </c>
      <c r="AR45">
        <f t="shared" si="44"/>
        <v>28.676709467752485</v>
      </c>
      <c r="AS45">
        <f t="shared" si="45"/>
        <v>20.229214960916547</v>
      </c>
      <c r="AT45">
        <f t="shared" si="46"/>
        <v>16.066814422607422</v>
      </c>
      <c r="AU45">
        <f t="shared" si="47"/>
        <v>1.8325007381070171</v>
      </c>
      <c r="AV45">
        <f t="shared" si="48"/>
        <v>0.26302671827712898</v>
      </c>
      <c r="AW45">
        <f t="shared" si="49"/>
        <v>0.59382189573021604</v>
      </c>
      <c r="AX45">
        <f t="shared" si="50"/>
        <v>1.2386788423768009</v>
      </c>
      <c r="AY45">
        <f t="shared" si="51"/>
        <v>0.16614765355406264</v>
      </c>
      <c r="AZ45">
        <f t="shared" si="52"/>
        <v>16.787784924015565</v>
      </c>
      <c r="BA45">
        <f t="shared" si="53"/>
        <v>0.62931709946121694</v>
      </c>
      <c r="BB45">
        <f t="shared" si="54"/>
        <v>33.407934918831714</v>
      </c>
      <c r="BC45">
        <f t="shared" si="55"/>
        <v>371.29893081041968</v>
      </c>
      <c r="BD45">
        <f t="shared" si="56"/>
        <v>1.9520941950929366E-2</v>
      </c>
    </row>
    <row r="46" spans="1:114" x14ac:dyDescent="0.25">
      <c r="A46" s="1">
        <v>29</v>
      </c>
      <c r="B46" s="1" t="s">
        <v>90</v>
      </c>
      <c r="C46" s="1">
        <v>1468.9999991953373</v>
      </c>
      <c r="D46" s="1">
        <v>0</v>
      </c>
      <c r="E46">
        <f t="shared" si="29"/>
        <v>21.661220426105462</v>
      </c>
      <c r="F46">
        <f t="shared" si="30"/>
        <v>0.28386304282679442</v>
      </c>
      <c r="G46">
        <f t="shared" si="31"/>
        <v>239.04741572262174</v>
      </c>
      <c r="H46">
        <f t="shared" si="32"/>
        <v>5.4210604711016686</v>
      </c>
      <c r="I46">
        <f t="shared" si="33"/>
        <v>1.4220814847499375</v>
      </c>
      <c r="J46">
        <f t="shared" si="34"/>
        <v>17.569892883300781</v>
      </c>
      <c r="K46" s="1">
        <v>4.3203760139999998</v>
      </c>
      <c r="L46">
        <f t="shared" si="35"/>
        <v>1.7887870645327741</v>
      </c>
      <c r="M46" s="1">
        <v>1</v>
      </c>
      <c r="N46">
        <f t="shared" si="36"/>
        <v>3.5775741290655483</v>
      </c>
      <c r="O46" s="1">
        <v>14.565665245056152</v>
      </c>
      <c r="P46" s="1">
        <v>17.569892883300781</v>
      </c>
      <c r="Q46" s="1">
        <v>13.117742538452148</v>
      </c>
      <c r="R46" s="1">
        <v>400.02633666992187</v>
      </c>
      <c r="S46" s="1">
        <v>379.52896118164062</v>
      </c>
      <c r="T46" s="1">
        <v>3.8024585247039795</v>
      </c>
      <c r="U46" s="1">
        <v>8.4476947784423828</v>
      </c>
      <c r="V46" s="1">
        <v>16.062301635742188</v>
      </c>
      <c r="W46" s="1">
        <v>35.684658050537109</v>
      </c>
      <c r="X46" s="1">
        <v>499.93508911132812</v>
      </c>
      <c r="Y46" s="1">
        <v>1500.6629638671875</v>
      </c>
      <c r="Z46" s="1">
        <v>286.52078247070312</v>
      </c>
      <c r="AA46" s="1">
        <v>70.2952880859375</v>
      </c>
      <c r="AB46" s="1">
        <v>-1.7848813533782959</v>
      </c>
      <c r="AC46" s="1">
        <v>0.31900757551193237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1.1571564315034364</v>
      </c>
      <c r="AL46">
        <f t="shared" si="38"/>
        <v>5.4210604711016682E-3</v>
      </c>
      <c r="AM46">
        <f t="shared" si="39"/>
        <v>290.71989288330076</v>
      </c>
      <c r="AN46">
        <f t="shared" si="40"/>
        <v>287.71566524505613</v>
      </c>
      <c r="AO46">
        <f t="shared" si="41"/>
        <v>240.10606885196103</v>
      </c>
      <c r="AP46">
        <f t="shared" si="42"/>
        <v>-0.29534532135113511</v>
      </c>
      <c r="AQ46">
        <f t="shared" si="43"/>
        <v>2.0159146228626148</v>
      </c>
      <c r="AR46">
        <f t="shared" si="44"/>
        <v>28.677805835266167</v>
      </c>
      <c r="AS46">
        <f t="shared" si="45"/>
        <v>20.230111056823784</v>
      </c>
      <c r="AT46">
        <f t="shared" si="46"/>
        <v>16.067779064178467</v>
      </c>
      <c r="AU46">
        <f t="shared" si="47"/>
        <v>1.8326135829900081</v>
      </c>
      <c r="AV46">
        <f t="shared" si="48"/>
        <v>0.26299562391100295</v>
      </c>
      <c r="AW46">
        <f t="shared" si="49"/>
        <v>0.59383313811267724</v>
      </c>
      <c r="AX46">
        <f t="shared" si="50"/>
        <v>1.2387804448773307</v>
      </c>
      <c r="AY46">
        <f t="shared" si="51"/>
        <v>0.16612780221377954</v>
      </c>
      <c r="AZ46">
        <f t="shared" si="52"/>
        <v>16.803906954420558</v>
      </c>
      <c r="BA46">
        <f t="shared" si="53"/>
        <v>0.62985289707104819</v>
      </c>
      <c r="BB46">
        <f t="shared" si="54"/>
        <v>33.406862338434372</v>
      </c>
      <c r="BC46">
        <f t="shared" si="55"/>
        <v>371.35508510800059</v>
      </c>
      <c r="BD46">
        <f t="shared" si="56"/>
        <v>1.9486293250755807E-2</v>
      </c>
    </row>
    <row r="47" spans="1:114" x14ac:dyDescent="0.25">
      <c r="A47" s="1">
        <v>30</v>
      </c>
      <c r="B47" s="1" t="s">
        <v>90</v>
      </c>
      <c r="C47" s="1">
        <v>1469.4999991841614</v>
      </c>
      <c r="D47" s="1">
        <v>0</v>
      </c>
      <c r="E47">
        <f t="shared" si="29"/>
        <v>21.687179073964529</v>
      </c>
      <c r="F47">
        <f t="shared" si="30"/>
        <v>0.28370418202394765</v>
      </c>
      <c r="G47">
        <f t="shared" si="31"/>
        <v>238.79632705503045</v>
      </c>
      <c r="H47">
        <f t="shared" si="32"/>
        <v>5.4223200076839353</v>
      </c>
      <c r="I47">
        <f t="shared" si="33"/>
        <v>1.4231478464646623</v>
      </c>
      <c r="J47">
        <f t="shared" si="34"/>
        <v>17.5787353515625</v>
      </c>
      <c r="K47" s="1">
        <v>4.3203760139999998</v>
      </c>
      <c r="L47">
        <f t="shared" si="35"/>
        <v>1.7887870645327741</v>
      </c>
      <c r="M47" s="1">
        <v>1</v>
      </c>
      <c r="N47">
        <f t="shared" si="36"/>
        <v>3.5775741290655483</v>
      </c>
      <c r="O47" s="1">
        <v>14.566083908081055</v>
      </c>
      <c r="P47" s="1">
        <v>17.5787353515625</v>
      </c>
      <c r="Q47" s="1">
        <v>13.117657661437988</v>
      </c>
      <c r="R47" s="1">
        <v>400.025634765625</v>
      </c>
      <c r="S47" s="1">
        <v>379.5057373046875</v>
      </c>
      <c r="T47" s="1">
        <v>3.8022060394287109</v>
      </c>
      <c r="U47" s="1">
        <v>8.4484691619873047</v>
      </c>
      <c r="V47" s="1">
        <v>16.0609130859375</v>
      </c>
      <c r="W47" s="1">
        <v>35.687210083007812</v>
      </c>
      <c r="X47" s="1">
        <v>499.94033813476562</v>
      </c>
      <c r="Y47" s="1">
        <v>1500.6568603515625</v>
      </c>
      <c r="Z47" s="1">
        <v>286.639892578125</v>
      </c>
      <c r="AA47" s="1">
        <v>70.295783996582031</v>
      </c>
      <c r="AB47" s="1">
        <v>-1.7848813533782959</v>
      </c>
      <c r="AC47" s="1">
        <v>0.31900757551193237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1.1571685809631604</v>
      </c>
      <c r="AL47">
        <f t="shared" si="38"/>
        <v>5.4223200076839355E-3</v>
      </c>
      <c r="AM47">
        <f t="shared" si="39"/>
        <v>290.72873535156248</v>
      </c>
      <c r="AN47">
        <f t="shared" si="40"/>
        <v>287.71608390808103</v>
      </c>
      <c r="AO47">
        <f t="shared" si="41"/>
        <v>240.10509228948285</v>
      </c>
      <c r="AP47">
        <f t="shared" si="42"/>
        <v>-0.29676505958920335</v>
      </c>
      <c r="AQ47">
        <f t="shared" si="43"/>
        <v>2.0170396097775063</v>
      </c>
      <c r="AR47">
        <f t="shared" si="44"/>
        <v>28.693607142578852</v>
      </c>
      <c r="AS47">
        <f t="shared" si="45"/>
        <v>20.245137980591547</v>
      </c>
      <c r="AT47">
        <f t="shared" si="46"/>
        <v>16.072409629821777</v>
      </c>
      <c r="AU47">
        <f t="shared" si="47"/>
        <v>1.8331553568497436</v>
      </c>
      <c r="AV47">
        <f t="shared" si="48"/>
        <v>0.26285925544439559</v>
      </c>
      <c r="AW47">
        <f t="shared" si="49"/>
        <v>0.59389176331284399</v>
      </c>
      <c r="AX47">
        <f t="shared" si="50"/>
        <v>1.2392635935368996</v>
      </c>
      <c r="AY47">
        <f t="shared" si="51"/>
        <v>0.16604074212020561</v>
      </c>
      <c r="AZ47">
        <f t="shared" si="52"/>
        <v>16.786375025837579</v>
      </c>
      <c r="BA47">
        <f t="shared" si="53"/>
        <v>0.629229820742636</v>
      </c>
      <c r="BB47">
        <f t="shared" si="54"/>
        <v>33.390793647624527</v>
      </c>
      <c r="BC47">
        <f t="shared" si="55"/>
        <v>371.32206571784621</v>
      </c>
      <c r="BD47">
        <f t="shared" si="56"/>
        <v>1.9501995386616386E-2</v>
      </c>
      <c r="BE47">
        <f>AVERAGE(E33:E47)</f>
        <v>21.719149157760025</v>
      </c>
      <c r="BF47">
        <f>AVERAGE(O33:O47)</f>
        <v>14.559828948974609</v>
      </c>
      <c r="BG47">
        <f>AVERAGE(P33:P47)</f>
        <v>17.566083272298176</v>
      </c>
      <c r="BH47" t="e">
        <f>AVERAGE(B33:B47)</f>
        <v>#DIV/0!</v>
      </c>
      <c r="BI47">
        <f t="shared" ref="BI47:DJ47" si="57">AVERAGE(C33:C47)</f>
        <v>1466.0999992601573</v>
      </c>
      <c r="BJ47">
        <f t="shared" si="57"/>
        <v>0</v>
      </c>
      <c r="BK47">
        <f t="shared" si="57"/>
        <v>21.719149157760025</v>
      </c>
      <c r="BL47">
        <f t="shared" si="57"/>
        <v>0.2838922367341381</v>
      </c>
      <c r="BM47">
        <f t="shared" si="57"/>
        <v>238.62479086772314</v>
      </c>
      <c r="BN47">
        <f t="shared" si="57"/>
        <v>5.4199706452884566</v>
      </c>
      <c r="BO47">
        <f t="shared" si="57"/>
        <v>1.4216904938343538</v>
      </c>
      <c r="BP47">
        <f t="shared" si="57"/>
        <v>17.566083272298176</v>
      </c>
      <c r="BQ47">
        <f t="shared" si="57"/>
        <v>4.3203760139999989</v>
      </c>
      <c r="BR47">
        <f t="shared" si="57"/>
        <v>1.7887870645327737</v>
      </c>
      <c r="BS47">
        <f t="shared" si="57"/>
        <v>1</v>
      </c>
      <c r="BT47">
        <f t="shared" si="57"/>
        <v>3.5775741290655474</v>
      </c>
      <c r="BU47">
        <f t="shared" si="57"/>
        <v>14.559828948974609</v>
      </c>
      <c r="BV47">
        <f t="shared" si="57"/>
        <v>17.566083272298176</v>
      </c>
      <c r="BW47">
        <f t="shared" si="57"/>
        <v>13.117765808105469</v>
      </c>
      <c r="BX47">
        <f t="shared" si="57"/>
        <v>399.97887166341144</v>
      </c>
      <c r="BY47">
        <f t="shared" si="57"/>
        <v>379.43095499674479</v>
      </c>
      <c r="BZ47">
        <f t="shared" si="57"/>
        <v>3.8016238848368329</v>
      </c>
      <c r="CA47">
        <f t="shared" si="57"/>
        <v>8.4462259292602546</v>
      </c>
      <c r="CB47">
        <f t="shared" si="57"/>
        <v>16.065096918741862</v>
      </c>
      <c r="CC47">
        <f t="shared" si="57"/>
        <v>35.692494964599611</v>
      </c>
      <c r="CD47">
        <f t="shared" si="57"/>
        <v>499.90357462565106</v>
      </c>
      <c r="CE47">
        <f t="shared" si="57"/>
        <v>1500.6762451171876</v>
      </c>
      <c r="CF47">
        <f t="shared" si="57"/>
        <v>286.81544392903646</v>
      </c>
      <c r="CG47">
        <f t="shared" si="57"/>
        <v>70.296456400553382</v>
      </c>
      <c r="CH47">
        <f t="shared" si="57"/>
        <v>-1.7848813533782959</v>
      </c>
      <c r="CI47">
        <f t="shared" si="57"/>
        <v>0.31900757551193237</v>
      </c>
      <c r="CJ47">
        <f t="shared" si="57"/>
        <v>1</v>
      </c>
      <c r="CK47">
        <f t="shared" si="57"/>
        <v>-0.21956524252891541</v>
      </c>
      <c r="CL47">
        <f t="shared" si="57"/>
        <v>2.737391471862793</v>
      </c>
      <c r="CM47">
        <f t="shared" si="57"/>
        <v>1</v>
      </c>
      <c r="CN47">
        <f t="shared" si="57"/>
        <v>0</v>
      </c>
      <c r="CO47">
        <f t="shared" si="57"/>
        <v>0.15999999642372131</v>
      </c>
      <c r="CP47">
        <f t="shared" si="57"/>
        <v>111115</v>
      </c>
      <c r="CQ47">
        <f t="shared" si="57"/>
        <v>1.1570834876541629</v>
      </c>
      <c r="CR47">
        <f t="shared" si="57"/>
        <v>5.419970645288456E-3</v>
      </c>
      <c r="CS47">
        <f t="shared" si="57"/>
        <v>290.71608327229825</v>
      </c>
      <c r="CT47">
        <f t="shared" si="57"/>
        <v>287.70982894897469</v>
      </c>
      <c r="CU47">
        <f t="shared" si="57"/>
        <v>240.10819385191354</v>
      </c>
      <c r="CV47">
        <f t="shared" si="57"/>
        <v>-0.29504784471984935</v>
      </c>
      <c r="CW47">
        <f t="shared" si="57"/>
        <v>2.0154302458681079</v>
      </c>
      <c r="CX47">
        <f t="shared" si="57"/>
        <v>28.670438773030003</v>
      </c>
      <c r="CY47">
        <f t="shared" si="57"/>
        <v>20.224212843769745</v>
      </c>
      <c r="CZ47">
        <f t="shared" si="57"/>
        <v>16.062956110636392</v>
      </c>
      <c r="DA47">
        <f t="shared" si="57"/>
        <v>1.8320495153183789</v>
      </c>
      <c r="DB47">
        <f t="shared" si="57"/>
        <v>0.26302067867490408</v>
      </c>
      <c r="DC47">
        <f t="shared" si="57"/>
        <v>0.5937397520337544</v>
      </c>
      <c r="DD47">
        <f t="shared" si="57"/>
        <v>1.2383097632846249</v>
      </c>
      <c r="DE47">
        <f t="shared" si="57"/>
        <v>0.1661437981192545</v>
      </c>
      <c r="DF47">
        <f t="shared" si="57"/>
        <v>16.77447715105825</v>
      </c>
      <c r="DG47">
        <f t="shared" si="57"/>
        <v>0.62890171214500235</v>
      </c>
      <c r="DH47">
        <f t="shared" si="57"/>
        <v>33.409977446393661</v>
      </c>
      <c r="DI47">
        <f t="shared" si="57"/>
        <v>371.2352194773149</v>
      </c>
      <c r="DJ47">
        <f t="shared" si="57"/>
        <v>1.9546545152858207E-2</v>
      </c>
    </row>
    <row r="48" spans="1:114" x14ac:dyDescent="0.25">
      <c r="A48" s="1" t="s">
        <v>9</v>
      </c>
      <c r="B48" s="1" t="s">
        <v>91</v>
      </c>
    </row>
    <row r="49" spans="1:114" x14ac:dyDescent="0.25">
      <c r="A49" s="1" t="s">
        <v>9</v>
      </c>
      <c r="B49" s="1" t="s">
        <v>92</v>
      </c>
    </row>
    <row r="50" spans="1:114" x14ac:dyDescent="0.25">
      <c r="A50" s="1">
        <v>31</v>
      </c>
      <c r="B50" s="1" t="s">
        <v>93</v>
      </c>
      <c r="C50" s="1">
        <v>1655.0000002011657</v>
      </c>
      <c r="D50" s="1">
        <v>0</v>
      </c>
      <c r="E50">
        <f t="shared" ref="E50:E64" si="58">(R50-S50*(1000-T50)/(1000-U50))*AK50</f>
        <v>21.256431622006357</v>
      </c>
      <c r="F50">
        <f t="shared" ref="F50:F64" si="59">IF(AV50&lt;&gt;0,1/(1/AV50-1/N50),0)</f>
        <v>0.26340328144637071</v>
      </c>
      <c r="G50">
        <f t="shared" ref="G50:G64" si="60">((AY50-AL50/2)*S50-E50)/(AY50+AL50/2)</f>
        <v>231.30860901559879</v>
      </c>
      <c r="H50">
        <f t="shared" ref="H50:H64" si="61">AL50*1000</f>
        <v>5.5620198812685624</v>
      </c>
      <c r="I50">
        <f t="shared" ref="I50:I64" si="62">(AQ50-AW50)</f>
        <v>1.5581531348597073</v>
      </c>
      <c r="J50">
        <f t="shared" ref="J50:J64" si="63">(P50+AP50*D50)</f>
        <v>19.993555068969727</v>
      </c>
      <c r="K50" s="1">
        <v>4.3203760139999998</v>
      </c>
      <c r="L50">
        <f t="shared" ref="L50:L64" si="64">(K50*AE50+AF50)</f>
        <v>1.7887870645327741</v>
      </c>
      <c r="M50" s="1">
        <v>1</v>
      </c>
      <c r="N50">
        <f t="shared" ref="N50:N64" si="65">L50*(M50+1)*(M50+1)/(M50*M50+1)</f>
        <v>3.5775741290655483</v>
      </c>
      <c r="O50" s="1">
        <v>18.592990875244141</v>
      </c>
      <c r="P50" s="1">
        <v>19.993555068969727</v>
      </c>
      <c r="Q50" s="1">
        <v>17.997304916381836</v>
      </c>
      <c r="R50" s="1">
        <v>399.73410034179687</v>
      </c>
      <c r="S50" s="1">
        <v>379.53668212890625</v>
      </c>
      <c r="T50" s="1">
        <v>6.4492621421813965</v>
      </c>
      <c r="U50" s="1">
        <v>11.202885627746582</v>
      </c>
      <c r="V50" s="1">
        <v>21.088579177856445</v>
      </c>
      <c r="W50" s="1">
        <v>36.632553100585937</v>
      </c>
      <c r="X50" s="1">
        <v>499.8463134765625</v>
      </c>
      <c r="Y50" s="1">
        <v>1499.3914794921875</v>
      </c>
      <c r="Z50" s="1">
        <v>288.34237670898437</v>
      </c>
      <c r="AA50" s="1">
        <v>70.296493530273437</v>
      </c>
      <c r="AB50" s="1">
        <v>-1.7525022029876709</v>
      </c>
      <c r="AC50" s="1">
        <v>0.31196945905685425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ref="AK50:AK64" si="66">X50*0.000001/(K50*0.0001)</f>
        <v>1.1569509502340332</v>
      </c>
      <c r="AL50">
        <f t="shared" ref="AL50:AL64" si="67">(U50-T50)/(1000-U50)*AK50</f>
        <v>5.5620198812685621E-3</v>
      </c>
      <c r="AM50">
        <f t="shared" ref="AM50:AM64" si="68">(P50+273.15)</f>
        <v>293.1435550689697</v>
      </c>
      <c r="AN50">
        <f t="shared" ref="AN50:AN64" si="69">(O50+273.15)</f>
        <v>291.74299087524412</v>
      </c>
      <c r="AO50">
        <f t="shared" ref="AO50:AO64" si="70">(Y50*AG50+Z50*AH50)*AI50</f>
        <v>239.90263135650821</v>
      </c>
      <c r="AP50">
        <f t="shared" ref="AP50:AP64" si="71">((AO50+0.00000010773*(AN50^4-AM50^4))-AL50*44100)/(L50*51.4+0.00000043092*AM50^3)</f>
        <v>-0.19919711905028262</v>
      </c>
      <c r="AQ50">
        <f t="shared" ref="AQ50:AQ64" si="72">0.61365*EXP(17.502*J50/(240.97+J50))</f>
        <v>2.345676711910988</v>
      </c>
      <c r="AR50">
        <f t="shared" ref="AR50:AR64" si="73">AQ50*1000/AA50</f>
        <v>33.368331677892499</v>
      </c>
      <c r="AS50">
        <f t="shared" ref="AS50:AS64" si="74">(AR50-U50)</f>
        <v>22.165446050145917</v>
      </c>
      <c r="AT50">
        <f t="shared" ref="AT50:AT64" si="75">IF(D50,P50,(O50+P50)/2)</f>
        <v>19.293272972106934</v>
      </c>
      <c r="AU50">
        <f t="shared" ref="AU50:AU64" si="76">0.61365*EXP(17.502*AT50/(240.97+AT50))</f>
        <v>2.2458628536065515</v>
      </c>
      <c r="AV50">
        <f t="shared" ref="AV50:AV64" si="77">IF(AS50&lt;&gt;0,(1000-(AR50+U50)/2)/AS50*AL50,0)</f>
        <v>0.2453398352811226</v>
      </c>
      <c r="AW50">
        <f t="shared" ref="AW50:AW64" si="78">U50*AA50/1000</f>
        <v>0.78752357705128084</v>
      </c>
      <c r="AX50">
        <f t="shared" ref="AX50:AX64" si="79">(AU50-AW50)</f>
        <v>1.4583392765552707</v>
      </c>
      <c r="AY50">
        <f t="shared" ref="AY50:AY64" si="80">1/(1.6/F50+1.37/N50)</f>
        <v>0.1548640413838587</v>
      </c>
      <c r="AZ50">
        <f t="shared" ref="AZ50:AZ64" si="81">G50*AA50*0.001</f>
        <v>16.260184137161588</v>
      </c>
      <c r="BA50">
        <f t="shared" ref="BA50:BA64" si="82">G50/S50</f>
        <v>0.60944994227734983</v>
      </c>
      <c r="BB50">
        <f t="shared" ref="BB50:BB64" si="83">(1-AL50*AA50/AQ50/F50)*100</f>
        <v>36.718485837829881</v>
      </c>
      <c r="BC50">
        <f t="shared" ref="BC50:BC64" si="84">(S50-E50/(N50/1.35))</f>
        <v>371.51555338231509</v>
      </c>
      <c r="BD50">
        <f t="shared" ref="BD50:BD64" si="85">E50*BB50/100/BC50</f>
        <v>2.1008648934604558E-2</v>
      </c>
    </row>
    <row r="51" spans="1:114" x14ac:dyDescent="0.25">
      <c r="A51" s="1">
        <v>32</v>
      </c>
      <c r="B51" s="1" t="s">
        <v>94</v>
      </c>
      <c r="C51" s="1">
        <v>1655.0000002011657</v>
      </c>
      <c r="D51" s="1">
        <v>0</v>
      </c>
      <c r="E51">
        <f t="shared" si="58"/>
        <v>21.256431622006357</v>
      </c>
      <c r="F51">
        <f t="shared" si="59"/>
        <v>0.26340328144637071</v>
      </c>
      <c r="G51">
        <f t="shared" si="60"/>
        <v>231.30860901559879</v>
      </c>
      <c r="H51">
        <f t="shared" si="61"/>
        <v>5.5620198812685624</v>
      </c>
      <c r="I51">
        <f t="shared" si="62"/>
        <v>1.5581531348597073</v>
      </c>
      <c r="J51">
        <f t="shared" si="63"/>
        <v>19.993555068969727</v>
      </c>
      <c r="K51" s="1">
        <v>4.3203760139999998</v>
      </c>
      <c r="L51">
        <f t="shared" si="64"/>
        <v>1.7887870645327741</v>
      </c>
      <c r="M51" s="1">
        <v>1</v>
      </c>
      <c r="N51">
        <f t="shared" si="65"/>
        <v>3.5775741290655483</v>
      </c>
      <c r="O51" s="1">
        <v>18.592990875244141</v>
      </c>
      <c r="P51" s="1">
        <v>19.993555068969727</v>
      </c>
      <c r="Q51" s="1">
        <v>17.997304916381836</v>
      </c>
      <c r="R51" s="1">
        <v>399.73410034179687</v>
      </c>
      <c r="S51" s="1">
        <v>379.53668212890625</v>
      </c>
      <c r="T51" s="1">
        <v>6.4492621421813965</v>
      </c>
      <c r="U51" s="1">
        <v>11.202885627746582</v>
      </c>
      <c r="V51" s="1">
        <v>21.088579177856445</v>
      </c>
      <c r="W51" s="1">
        <v>36.632553100585937</v>
      </c>
      <c r="X51" s="1">
        <v>499.8463134765625</v>
      </c>
      <c r="Y51" s="1">
        <v>1499.3914794921875</v>
      </c>
      <c r="Z51" s="1">
        <v>288.34237670898437</v>
      </c>
      <c r="AA51" s="1">
        <v>70.296493530273437</v>
      </c>
      <c r="AB51" s="1">
        <v>-1.7525022029876709</v>
      </c>
      <c r="AC51" s="1">
        <v>0.31196945905685425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1.1569509502340332</v>
      </c>
      <c r="AL51">
        <f t="shared" si="67"/>
        <v>5.5620198812685621E-3</v>
      </c>
      <c r="AM51">
        <f t="shared" si="68"/>
        <v>293.1435550689697</v>
      </c>
      <c r="AN51">
        <f t="shared" si="69"/>
        <v>291.74299087524412</v>
      </c>
      <c r="AO51">
        <f t="shared" si="70"/>
        <v>239.90263135650821</v>
      </c>
      <c r="AP51">
        <f t="shared" si="71"/>
        <v>-0.19919711905028262</v>
      </c>
      <c r="AQ51">
        <f t="shared" si="72"/>
        <v>2.345676711910988</v>
      </c>
      <c r="AR51">
        <f t="shared" si="73"/>
        <v>33.368331677892499</v>
      </c>
      <c r="AS51">
        <f t="shared" si="74"/>
        <v>22.165446050145917</v>
      </c>
      <c r="AT51">
        <f t="shared" si="75"/>
        <v>19.293272972106934</v>
      </c>
      <c r="AU51">
        <f t="shared" si="76"/>
        <v>2.2458628536065515</v>
      </c>
      <c r="AV51">
        <f t="shared" si="77"/>
        <v>0.2453398352811226</v>
      </c>
      <c r="AW51">
        <f t="shared" si="78"/>
        <v>0.78752357705128084</v>
      </c>
      <c r="AX51">
        <f t="shared" si="79"/>
        <v>1.4583392765552707</v>
      </c>
      <c r="AY51">
        <f t="shared" si="80"/>
        <v>0.1548640413838587</v>
      </c>
      <c r="AZ51">
        <f t="shared" si="81"/>
        <v>16.260184137161588</v>
      </c>
      <c r="BA51">
        <f t="shared" si="82"/>
        <v>0.60944994227734983</v>
      </c>
      <c r="BB51">
        <f t="shared" si="83"/>
        <v>36.718485837829881</v>
      </c>
      <c r="BC51">
        <f t="shared" si="84"/>
        <v>371.51555338231509</v>
      </c>
      <c r="BD51">
        <f t="shared" si="85"/>
        <v>2.1008648934604558E-2</v>
      </c>
    </row>
    <row r="52" spans="1:114" x14ac:dyDescent="0.25">
      <c r="A52" s="1">
        <v>33</v>
      </c>
      <c r="B52" s="1" t="s">
        <v>94</v>
      </c>
      <c r="C52" s="1">
        <v>1655.5000001899898</v>
      </c>
      <c r="D52" s="1">
        <v>0</v>
      </c>
      <c r="E52">
        <f t="shared" si="58"/>
        <v>21.237932308238893</v>
      </c>
      <c r="F52">
        <f t="shared" si="59"/>
        <v>0.26334494882892867</v>
      </c>
      <c r="G52">
        <f t="shared" si="60"/>
        <v>231.4064996790564</v>
      </c>
      <c r="H52">
        <f t="shared" si="61"/>
        <v>5.5619001588214187</v>
      </c>
      <c r="I52">
        <f t="shared" si="62"/>
        <v>1.5584400901962696</v>
      </c>
      <c r="J52">
        <f t="shared" si="63"/>
        <v>19.995887756347656</v>
      </c>
      <c r="K52" s="1">
        <v>4.3203760139999998</v>
      </c>
      <c r="L52">
        <f t="shared" si="64"/>
        <v>1.7887870645327741</v>
      </c>
      <c r="M52" s="1">
        <v>1</v>
      </c>
      <c r="N52">
        <f t="shared" si="65"/>
        <v>3.5775741290655483</v>
      </c>
      <c r="O52" s="1">
        <v>18.593757629394531</v>
      </c>
      <c r="P52" s="1">
        <v>19.995887756347656</v>
      </c>
      <c r="Q52" s="1">
        <v>17.997856140136719</v>
      </c>
      <c r="R52" s="1">
        <v>399.72842407226562</v>
      </c>
      <c r="S52" s="1">
        <v>379.54769897460938</v>
      </c>
      <c r="T52" s="1">
        <v>6.4502511024475098</v>
      </c>
      <c r="U52" s="1">
        <v>11.20359992980957</v>
      </c>
      <c r="V52" s="1">
        <v>21.090845108032227</v>
      </c>
      <c r="W52" s="1">
        <v>36.633209228515625</v>
      </c>
      <c r="X52" s="1">
        <v>499.86407470703125</v>
      </c>
      <c r="Y52" s="1">
        <v>1499.334228515625</v>
      </c>
      <c r="Z52" s="1">
        <v>288.23159790039062</v>
      </c>
      <c r="AA52" s="1">
        <v>70.296646118164063</v>
      </c>
      <c r="AB52" s="1">
        <v>-1.7525022029876709</v>
      </c>
      <c r="AC52" s="1">
        <v>0.31196945905685425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1.1569920606151924</v>
      </c>
      <c r="AL52">
        <f t="shared" si="67"/>
        <v>5.5619001588214185E-3</v>
      </c>
      <c r="AM52">
        <f t="shared" si="68"/>
        <v>293.14588775634763</v>
      </c>
      <c r="AN52">
        <f t="shared" si="69"/>
        <v>291.74375762939451</v>
      </c>
      <c r="AO52">
        <f t="shared" si="70"/>
        <v>239.89347120046295</v>
      </c>
      <c r="AP52">
        <f t="shared" si="71"/>
        <v>-0.1994008784890858</v>
      </c>
      <c r="AQ52">
        <f t="shared" si="72"/>
        <v>2.3460155897115809</v>
      </c>
      <c r="AR52">
        <f t="shared" si="73"/>
        <v>33.373079929988158</v>
      </c>
      <c r="AS52">
        <f t="shared" si="74"/>
        <v>22.169480000178588</v>
      </c>
      <c r="AT52">
        <f t="shared" si="75"/>
        <v>19.294822692871094</v>
      </c>
      <c r="AU52">
        <f t="shared" si="76"/>
        <v>2.2460795640962998</v>
      </c>
      <c r="AV52">
        <f t="shared" si="77"/>
        <v>0.24528922813623247</v>
      </c>
      <c r="AW52">
        <f t="shared" si="78"/>
        <v>0.78757549951531114</v>
      </c>
      <c r="AX52">
        <f t="shared" si="79"/>
        <v>1.4585040645809886</v>
      </c>
      <c r="AY52">
        <f t="shared" si="80"/>
        <v>0.15483177903629711</v>
      </c>
      <c r="AZ52">
        <f t="shared" si="81"/>
        <v>16.267100817381674</v>
      </c>
      <c r="BA52">
        <f t="shared" si="82"/>
        <v>0.60969016622739902</v>
      </c>
      <c r="BB52">
        <f t="shared" si="83"/>
        <v>36.71483636933052</v>
      </c>
      <c r="BC52">
        <f t="shared" si="84"/>
        <v>371.5335509564909</v>
      </c>
      <c r="BD52">
        <f t="shared" si="85"/>
        <v>2.0987262321599125E-2</v>
      </c>
    </row>
    <row r="53" spans="1:114" x14ac:dyDescent="0.25">
      <c r="A53" s="1">
        <v>34</v>
      </c>
      <c r="B53" s="1" t="s">
        <v>95</v>
      </c>
      <c r="C53" s="1">
        <v>1656.0000001788139</v>
      </c>
      <c r="D53" s="1">
        <v>0</v>
      </c>
      <c r="E53">
        <f t="shared" si="58"/>
        <v>21.20720059997879</v>
      </c>
      <c r="F53">
        <f t="shared" si="59"/>
        <v>0.26325294334478844</v>
      </c>
      <c r="G53">
        <f t="shared" si="60"/>
        <v>231.56823128712657</v>
      </c>
      <c r="H53">
        <f t="shared" si="61"/>
        <v>5.5603883567524974</v>
      </c>
      <c r="I53">
        <f t="shared" si="62"/>
        <v>1.5585233300720893</v>
      </c>
      <c r="J53">
        <f t="shared" si="63"/>
        <v>19.996067047119141</v>
      </c>
      <c r="K53" s="1">
        <v>4.3203760139999998</v>
      </c>
      <c r="L53">
        <f t="shared" si="64"/>
        <v>1.7887870645327741</v>
      </c>
      <c r="M53" s="1">
        <v>1</v>
      </c>
      <c r="N53">
        <f t="shared" si="65"/>
        <v>3.5775741290655483</v>
      </c>
      <c r="O53" s="1">
        <v>18.595378875732422</v>
      </c>
      <c r="P53" s="1">
        <v>19.996067047119141</v>
      </c>
      <c r="Q53" s="1">
        <v>17.997817993164062</v>
      </c>
      <c r="R53" s="1">
        <v>399.71224975585937</v>
      </c>
      <c r="S53" s="1">
        <v>379.55972290039062</v>
      </c>
      <c r="T53" s="1">
        <v>6.4510130882263184</v>
      </c>
      <c r="U53" s="1">
        <v>11.202791213989258</v>
      </c>
      <c r="V53" s="1">
        <v>21.091188430786133</v>
      </c>
      <c r="W53" s="1">
        <v>36.6268310546875</v>
      </c>
      <c r="X53" s="1">
        <v>499.893798828125</v>
      </c>
      <c r="Y53" s="1">
        <v>1499.2723388671875</v>
      </c>
      <c r="Z53" s="1">
        <v>288.32095336914062</v>
      </c>
      <c r="AA53" s="1">
        <v>70.296615600585937</v>
      </c>
      <c r="AB53" s="1">
        <v>-1.7525022029876709</v>
      </c>
      <c r="AC53" s="1">
        <v>0.31196945905685425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1.1570608604627</v>
      </c>
      <c r="AL53">
        <f t="shared" si="67"/>
        <v>5.5603883567524976E-3</v>
      </c>
      <c r="AM53">
        <f t="shared" si="68"/>
        <v>293.14606704711912</v>
      </c>
      <c r="AN53">
        <f t="shared" si="69"/>
        <v>291.7453788757324</v>
      </c>
      <c r="AO53">
        <f t="shared" si="70"/>
        <v>239.88356885693429</v>
      </c>
      <c r="AP53">
        <f t="shared" si="71"/>
        <v>-0.19869879086577275</v>
      </c>
      <c r="AQ53">
        <f t="shared" si="72"/>
        <v>2.3460416376955138</v>
      </c>
      <c r="AR53">
        <f t="shared" si="73"/>
        <v>33.373464962030958</v>
      </c>
      <c r="AS53">
        <f t="shared" si="74"/>
        <v>22.1706737480417</v>
      </c>
      <c r="AT53">
        <f t="shared" si="75"/>
        <v>19.295722961425781</v>
      </c>
      <c r="AU53">
        <f t="shared" si="76"/>
        <v>2.2462054646377942</v>
      </c>
      <c r="AV53">
        <f t="shared" si="77"/>
        <v>0.24520940457744597</v>
      </c>
      <c r="AW53">
        <f t="shared" si="78"/>
        <v>0.78751830762342434</v>
      </c>
      <c r="AX53">
        <f t="shared" si="79"/>
        <v>1.4586871570143698</v>
      </c>
      <c r="AY53">
        <f t="shared" si="80"/>
        <v>0.15478089132524755</v>
      </c>
      <c r="AZ53">
        <f t="shared" si="81"/>
        <v>16.278462940098713</v>
      </c>
      <c r="BA53">
        <f t="shared" si="82"/>
        <v>0.61009695527651642</v>
      </c>
      <c r="BB53">
        <f t="shared" si="83"/>
        <v>36.71065653041962</v>
      </c>
      <c r="BC53">
        <f t="shared" si="84"/>
        <v>371.55717151302093</v>
      </c>
      <c r="BD53">
        <f t="shared" si="85"/>
        <v>2.0953175362684321E-2</v>
      </c>
    </row>
    <row r="54" spans="1:114" x14ac:dyDescent="0.25">
      <c r="A54" s="1">
        <v>35</v>
      </c>
      <c r="B54" s="1" t="s">
        <v>95</v>
      </c>
      <c r="C54" s="1">
        <v>1656.5000001676381</v>
      </c>
      <c r="D54" s="1">
        <v>0</v>
      </c>
      <c r="E54">
        <f t="shared" si="58"/>
        <v>21.151780319523098</v>
      </c>
      <c r="F54">
        <f t="shared" si="59"/>
        <v>0.26332726295022385</v>
      </c>
      <c r="G54">
        <f t="shared" si="60"/>
        <v>231.95997104916228</v>
      </c>
      <c r="H54">
        <f t="shared" si="61"/>
        <v>5.561636629732253</v>
      </c>
      <c r="I54">
        <f t="shared" si="62"/>
        <v>1.5584671221103394</v>
      </c>
      <c r="J54">
        <f t="shared" si="63"/>
        <v>19.996213912963867</v>
      </c>
      <c r="K54" s="1">
        <v>4.3203760139999998</v>
      </c>
      <c r="L54">
        <f t="shared" si="64"/>
        <v>1.7887870645327741</v>
      </c>
      <c r="M54" s="1">
        <v>1</v>
      </c>
      <c r="N54">
        <f t="shared" si="65"/>
        <v>3.5775741290655483</v>
      </c>
      <c r="O54" s="1">
        <v>18.596956253051758</v>
      </c>
      <c r="P54" s="1">
        <v>19.996213912963867</v>
      </c>
      <c r="Q54" s="1">
        <v>17.997894287109375</v>
      </c>
      <c r="R54" s="1">
        <v>399.66976928710937</v>
      </c>
      <c r="S54" s="1">
        <v>379.56378173828125</v>
      </c>
      <c r="T54" s="1">
        <v>6.450800895690918</v>
      </c>
      <c r="U54" s="1">
        <v>11.203860282897949</v>
      </c>
      <c r="V54" s="1">
        <v>21.088474273681641</v>
      </c>
      <c r="W54" s="1">
        <v>36.626819610595703</v>
      </c>
      <c r="X54" s="1">
        <v>499.87069702148437</v>
      </c>
      <c r="Y54" s="1">
        <v>1499.2701416015625</v>
      </c>
      <c r="Z54" s="1">
        <v>288.24563598632812</v>
      </c>
      <c r="AA54" s="1">
        <v>70.296829223632813</v>
      </c>
      <c r="AB54" s="1">
        <v>-1.7525022029876709</v>
      </c>
      <c r="AC54" s="1">
        <v>0.31196945905685425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1.1570073887126353</v>
      </c>
      <c r="AL54">
        <f t="shared" si="67"/>
        <v>5.5616366297322533E-3</v>
      </c>
      <c r="AM54">
        <f t="shared" si="68"/>
        <v>293.14621391296384</v>
      </c>
      <c r="AN54">
        <f t="shared" si="69"/>
        <v>291.74695625305174</v>
      </c>
      <c r="AO54">
        <f t="shared" si="70"/>
        <v>239.88321729444215</v>
      </c>
      <c r="AP54">
        <f t="shared" si="71"/>
        <v>-0.19908899273645222</v>
      </c>
      <c r="AQ54">
        <f t="shared" si="72"/>
        <v>2.3460629750626589</v>
      </c>
      <c r="AR54">
        <f t="shared" si="73"/>
        <v>33.373667076778268</v>
      </c>
      <c r="AS54">
        <f t="shared" si="74"/>
        <v>22.169806793880319</v>
      </c>
      <c r="AT54">
        <f t="shared" si="75"/>
        <v>19.296585083007813</v>
      </c>
      <c r="AU54">
        <f t="shared" si="76"/>
        <v>2.2463260362090498</v>
      </c>
      <c r="AV54">
        <f t="shared" si="77"/>
        <v>0.24527388424151797</v>
      </c>
      <c r="AW54">
        <f t="shared" si="78"/>
        <v>0.7875958529523196</v>
      </c>
      <c r="AX54">
        <f t="shared" si="79"/>
        <v>1.4587301832567303</v>
      </c>
      <c r="AY54">
        <f t="shared" si="80"/>
        <v>0.15482199724085247</v>
      </c>
      <c r="AZ54">
        <f t="shared" si="81"/>
        <v>16.306050471561772</v>
      </c>
      <c r="BA54">
        <f t="shared" si="82"/>
        <v>0.61112251012691321</v>
      </c>
      <c r="BB54">
        <f t="shared" si="83"/>
        <v>36.714698069639255</v>
      </c>
      <c r="BC54">
        <f t="shared" si="84"/>
        <v>371.58214323095712</v>
      </c>
      <c r="BD54">
        <f t="shared" si="85"/>
        <v>2.0899315056265869E-2</v>
      </c>
    </row>
    <row r="55" spans="1:114" x14ac:dyDescent="0.25">
      <c r="A55" s="1">
        <v>36</v>
      </c>
      <c r="B55" s="1" t="s">
        <v>96</v>
      </c>
      <c r="C55" s="1">
        <v>1657.0000001564622</v>
      </c>
      <c r="D55" s="1">
        <v>0</v>
      </c>
      <c r="E55">
        <f t="shared" si="58"/>
        <v>21.118960403205215</v>
      </c>
      <c r="F55">
        <f t="shared" si="59"/>
        <v>0.26323101940092836</v>
      </c>
      <c r="G55">
        <f t="shared" si="60"/>
        <v>232.11648346228947</v>
      </c>
      <c r="H55">
        <f t="shared" si="61"/>
        <v>5.5611752519606714</v>
      </c>
      <c r="I55">
        <f t="shared" si="62"/>
        <v>1.5588755785655439</v>
      </c>
      <c r="J55">
        <f t="shared" si="63"/>
        <v>19.99894905090332</v>
      </c>
      <c r="K55" s="1">
        <v>4.3203760139999998</v>
      </c>
      <c r="L55">
        <f t="shared" si="64"/>
        <v>1.7887870645327741</v>
      </c>
      <c r="M55" s="1">
        <v>1</v>
      </c>
      <c r="N55">
        <f t="shared" si="65"/>
        <v>3.5775741290655483</v>
      </c>
      <c r="O55" s="1">
        <v>18.597953796386719</v>
      </c>
      <c r="P55" s="1">
        <v>19.99894905090332</v>
      </c>
      <c r="Q55" s="1">
        <v>17.998065948486328</v>
      </c>
      <c r="R55" s="1">
        <v>399.63864135742187</v>
      </c>
      <c r="S55" s="1">
        <v>379.56085205078125</v>
      </c>
      <c r="T55" s="1">
        <v>6.4508776664733887</v>
      </c>
      <c r="U55" s="1">
        <v>11.203622817993164</v>
      </c>
      <c r="V55" s="1">
        <v>21.087558746337891</v>
      </c>
      <c r="W55" s="1">
        <v>36.624019622802734</v>
      </c>
      <c r="X55" s="1">
        <v>499.86239624023437</v>
      </c>
      <c r="Y55" s="1">
        <v>1499.260009765625</v>
      </c>
      <c r="Z55" s="1">
        <v>288.06442260742188</v>
      </c>
      <c r="AA55" s="1">
        <v>70.297332763671875</v>
      </c>
      <c r="AB55" s="1">
        <v>-1.7525022029876709</v>
      </c>
      <c r="AC55" s="1">
        <v>0.31196945905685425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1.1569881756135365</v>
      </c>
      <c r="AL55">
        <f t="shared" si="67"/>
        <v>5.5611752519606717E-3</v>
      </c>
      <c r="AM55">
        <f t="shared" si="68"/>
        <v>293.1489490509033</v>
      </c>
      <c r="AN55">
        <f t="shared" si="69"/>
        <v>291.7479537963867</v>
      </c>
      <c r="AO55">
        <f t="shared" si="70"/>
        <v>239.88159620072838</v>
      </c>
      <c r="AP55">
        <f t="shared" si="71"/>
        <v>-0.19909123955378066</v>
      </c>
      <c r="AQ55">
        <f t="shared" si="72"/>
        <v>2.3464603799606767</v>
      </c>
      <c r="AR55">
        <f t="shared" si="73"/>
        <v>33.379081221318771</v>
      </c>
      <c r="AS55">
        <f t="shared" si="74"/>
        <v>22.175458403325607</v>
      </c>
      <c r="AT55">
        <f t="shared" si="75"/>
        <v>19.29845142364502</v>
      </c>
      <c r="AU55">
        <f t="shared" si="76"/>
        <v>2.2465870717553278</v>
      </c>
      <c r="AV55">
        <f t="shared" si="77"/>
        <v>0.24519038289466932</v>
      </c>
      <c r="AW55">
        <f t="shared" si="78"/>
        <v>0.78758480139513265</v>
      </c>
      <c r="AX55">
        <f t="shared" si="79"/>
        <v>1.459002270360195</v>
      </c>
      <c r="AY55">
        <f t="shared" si="80"/>
        <v>0.15476876500528886</v>
      </c>
      <c r="AZ55">
        <f t="shared" si="81"/>
        <v>16.317169677881903</v>
      </c>
      <c r="BA55">
        <f t="shared" si="82"/>
        <v>0.6115395784579879</v>
      </c>
      <c r="BB55">
        <f t="shared" si="83"/>
        <v>36.707079228354544</v>
      </c>
      <c r="BC55">
        <f t="shared" si="84"/>
        <v>371.59159816091875</v>
      </c>
      <c r="BD55">
        <f t="shared" si="85"/>
        <v>2.0862025852512071E-2</v>
      </c>
    </row>
    <row r="56" spans="1:114" x14ac:dyDescent="0.25">
      <c r="A56" s="1">
        <v>37</v>
      </c>
      <c r="B56" s="1" t="s">
        <v>96</v>
      </c>
      <c r="C56" s="1">
        <v>1657.5000001452863</v>
      </c>
      <c r="D56" s="1">
        <v>0</v>
      </c>
      <c r="E56">
        <f t="shared" si="58"/>
        <v>21.034569190385973</v>
      </c>
      <c r="F56">
        <f t="shared" si="59"/>
        <v>0.26324351840064758</v>
      </c>
      <c r="G56">
        <f t="shared" si="60"/>
        <v>232.68565739229248</v>
      </c>
      <c r="H56">
        <f t="shared" si="61"/>
        <v>5.5610272090956725</v>
      </c>
      <c r="I56">
        <f t="shared" si="62"/>
        <v>1.5587628381633882</v>
      </c>
      <c r="J56">
        <f t="shared" si="63"/>
        <v>19.998313903808594</v>
      </c>
      <c r="K56" s="1">
        <v>4.3203760139999998</v>
      </c>
      <c r="L56">
        <f t="shared" si="64"/>
        <v>1.7887870645327741</v>
      </c>
      <c r="M56" s="1">
        <v>1</v>
      </c>
      <c r="N56">
        <f t="shared" si="65"/>
        <v>3.5775741290655483</v>
      </c>
      <c r="O56" s="1">
        <v>18.598678588867187</v>
      </c>
      <c r="P56" s="1">
        <v>19.998313903808594</v>
      </c>
      <c r="Q56" s="1">
        <v>17.998149871826172</v>
      </c>
      <c r="R56" s="1">
        <v>399.59408569335937</v>
      </c>
      <c r="S56" s="1">
        <v>379.588623046875</v>
      </c>
      <c r="T56" s="1">
        <v>6.4511928558349609</v>
      </c>
      <c r="U56" s="1">
        <v>11.203935623168945</v>
      </c>
      <c r="V56" s="1">
        <v>21.087593078613281</v>
      </c>
      <c r="W56" s="1">
        <v>36.623310089111328</v>
      </c>
      <c r="X56" s="1">
        <v>499.84918212890625</v>
      </c>
      <c r="Y56" s="1">
        <v>1499.236572265625</v>
      </c>
      <c r="Z56" s="1">
        <v>287.93560791015625</v>
      </c>
      <c r="AA56" s="1">
        <v>70.297195434570313</v>
      </c>
      <c r="AB56" s="1">
        <v>-1.7525022029876709</v>
      </c>
      <c r="AC56" s="1">
        <v>0.31196945905685425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1.1569575900550453</v>
      </c>
      <c r="AL56">
        <f t="shared" si="67"/>
        <v>5.5610272090956727E-3</v>
      </c>
      <c r="AM56">
        <f t="shared" si="68"/>
        <v>293.14831390380857</v>
      </c>
      <c r="AN56">
        <f t="shared" si="69"/>
        <v>291.74867858886716</v>
      </c>
      <c r="AO56">
        <f t="shared" si="70"/>
        <v>239.8778462008122</v>
      </c>
      <c r="AP56">
        <f t="shared" si="71"/>
        <v>-0.19892182603901695</v>
      </c>
      <c r="AQ56">
        <f t="shared" si="72"/>
        <v>2.34636809030164</v>
      </c>
      <c r="AR56">
        <f t="shared" si="73"/>
        <v>33.377833579229218</v>
      </c>
      <c r="AS56">
        <f t="shared" si="74"/>
        <v>22.173897956060273</v>
      </c>
      <c r="AT56">
        <f t="shared" si="75"/>
        <v>19.298496246337891</v>
      </c>
      <c r="AU56">
        <f t="shared" si="76"/>
        <v>2.2465933412037269</v>
      </c>
      <c r="AV56">
        <f t="shared" si="77"/>
        <v>0.24520122732086472</v>
      </c>
      <c r="AW56">
        <f t="shared" si="78"/>
        <v>0.78760525213825172</v>
      </c>
      <c r="AX56">
        <f t="shared" si="79"/>
        <v>1.4589880890654752</v>
      </c>
      <c r="AY56">
        <f t="shared" si="80"/>
        <v>0.15477567832309147</v>
      </c>
      <c r="AZ56">
        <f t="shared" si="81"/>
        <v>16.357149132527454</v>
      </c>
      <c r="BA56">
        <f t="shared" si="82"/>
        <v>0.6129942871432118</v>
      </c>
      <c r="BB56">
        <f t="shared" si="83"/>
        <v>36.709403577486064</v>
      </c>
      <c r="BC56">
        <f t="shared" si="84"/>
        <v>371.65121423783989</v>
      </c>
      <c r="BD56">
        <f t="shared" si="85"/>
        <v>2.0776643796844466E-2</v>
      </c>
    </row>
    <row r="57" spans="1:114" x14ac:dyDescent="0.25">
      <c r="A57" s="1">
        <v>38</v>
      </c>
      <c r="B57" s="1" t="s">
        <v>97</v>
      </c>
      <c r="C57" s="1">
        <v>1658.0000001341105</v>
      </c>
      <c r="D57" s="1">
        <v>0</v>
      </c>
      <c r="E57">
        <f t="shared" si="58"/>
        <v>21.011952010232871</v>
      </c>
      <c r="F57">
        <f t="shared" si="59"/>
        <v>0.26310261102532323</v>
      </c>
      <c r="G57">
        <f t="shared" si="60"/>
        <v>232.73710434599991</v>
      </c>
      <c r="H57">
        <f t="shared" si="61"/>
        <v>5.5593507734214649</v>
      </c>
      <c r="I57">
        <f t="shared" si="62"/>
        <v>1.5590776717629213</v>
      </c>
      <c r="J57">
        <f t="shared" si="63"/>
        <v>19.999731063842773</v>
      </c>
      <c r="K57" s="1">
        <v>4.3203760139999998</v>
      </c>
      <c r="L57">
        <f t="shared" si="64"/>
        <v>1.7887870645327741</v>
      </c>
      <c r="M57" s="1">
        <v>1</v>
      </c>
      <c r="N57">
        <f t="shared" si="65"/>
        <v>3.5775741290655483</v>
      </c>
      <c r="O57" s="1">
        <v>18.599756240844727</v>
      </c>
      <c r="P57" s="1">
        <v>19.999731063842773</v>
      </c>
      <c r="Q57" s="1">
        <v>17.999382019042969</v>
      </c>
      <c r="R57" s="1">
        <v>399.5511474609375</v>
      </c>
      <c r="S57" s="1">
        <v>379.5650634765625</v>
      </c>
      <c r="T57" s="1">
        <v>6.4508109092712402</v>
      </c>
      <c r="U57" s="1">
        <v>11.202326774597168</v>
      </c>
      <c r="V57" s="1">
        <v>21.085033416748047</v>
      </c>
      <c r="W57" s="1">
        <v>36.615772247314453</v>
      </c>
      <c r="X57" s="1">
        <v>499.82833862304688</v>
      </c>
      <c r="Y57" s="1">
        <v>1499.2479248046875</v>
      </c>
      <c r="Z57" s="1">
        <v>287.74057006835937</v>
      </c>
      <c r="AA57" s="1">
        <v>70.297569274902344</v>
      </c>
      <c r="AB57" s="1">
        <v>-1.7525022029876709</v>
      </c>
      <c r="AC57" s="1">
        <v>0.31196945905685425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1.1569093453981174</v>
      </c>
      <c r="AL57">
        <f t="shared" si="67"/>
        <v>5.5593507734214651E-3</v>
      </c>
      <c r="AM57">
        <f t="shared" si="68"/>
        <v>293.14973106384275</v>
      </c>
      <c r="AN57">
        <f t="shared" si="69"/>
        <v>291.7497562408447</v>
      </c>
      <c r="AO57">
        <f t="shared" si="70"/>
        <v>239.8796626070216</v>
      </c>
      <c r="AP57">
        <f t="shared" si="71"/>
        <v>-0.19822215250244338</v>
      </c>
      <c r="AQ57">
        <f t="shared" si="72"/>
        <v>2.3465740142402591</v>
      </c>
      <c r="AR57">
        <f t="shared" si="73"/>
        <v>33.380585394977999</v>
      </c>
      <c r="AS57">
        <f t="shared" si="74"/>
        <v>22.178258620380831</v>
      </c>
      <c r="AT57">
        <f t="shared" si="75"/>
        <v>19.29974365234375</v>
      </c>
      <c r="AU57">
        <f t="shared" si="76"/>
        <v>2.2467678247712728</v>
      </c>
      <c r="AV57">
        <f t="shared" si="77"/>
        <v>0.24507896867975457</v>
      </c>
      <c r="AW57">
        <f t="shared" si="78"/>
        <v>0.7874963424773378</v>
      </c>
      <c r="AX57">
        <f t="shared" si="79"/>
        <v>1.459271482293935</v>
      </c>
      <c r="AY57">
        <f t="shared" si="80"/>
        <v>0.15469773883570179</v>
      </c>
      <c r="AZ57">
        <f t="shared" si="81"/>
        <v>16.360852715603105</v>
      </c>
      <c r="BA57">
        <f t="shared" si="82"/>
        <v>0.61316787750243251</v>
      </c>
      <c r="BB57">
        <f t="shared" si="83"/>
        <v>36.699816275221686</v>
      </c>
      <c r="BC57">
        <f t="shared" si="84"/>
        <v>371.63618927564596</v>
      </c>
      <c r="BD57">
        <f t="shared" si="85"/>
        <v>2.0749722460084843E-2</v>
      </c>
    </row>
    <row r="58" spans="1:114" x14ac:dyDescent="0.25">
      <c r="A58" s="1">
        <v>39</v>
      </c>
      <c r="B58" s="1" t="s">
        <v>97</v>
      </c>
      <c r="C58" s="1">
        <v>1658.5000001229346</v>
      </c>
      <c r="D58" s="1">
        <v>0</v>
      </c>
      <c r="E58">
        <f t="shared" si="58"/>
        <v>21.028351360456099</v>
      </c>
      <c r="F58">
        <f t="shared" si="59"/>
        <v>0.26312788010710658</v>
      </c>
      <c r="G58">
        <f t="shared" si="60"/>
        <v>232.63527230264108</v>
      </c>
      <c r="H58">
        <f t="shared" si="61"/>
        <v>5.5616776911409413</v>
      </c>
      <c r="I58">
        <f t="shared" si="62"/>
        <v>1.5595891179598818</v>
      </c>
      <c r="J58">
        <f t="shared" si="63"/>
        <v>20.003969192504883</v>
      </c>
      <c r="K58" s="1">
        <v>4.3203760139999998</v>
      </c>
      <c r="L58">
        <f t="shared" si="64"/>
        <v>1.7887870645327741</v>
      </c>
      <c r="M58" s="1">
        <v>1</v>
      </c>
      <c r="N58">
        <f t="shared" si="65"/>
        <v>3.5775741290655483</v>
      </c>
      <c r="O58" s="1">
        <v>18.600849151611328</v>
      </c>
      <c r="P58" s="1">
        <v>20.003969192504883</v>
      </c>
      <c r="Q58" s="1">
        <v>18.000818252563477</v>
      </c>
      <c r="R58" s="1">
        <v>399.5584716796875</v>
      </c>
      <c r="S58" s="1">
        <v>379.55862426757812</v>
      </c>
      <c r="T58" s="1">
        <v>6.4505410194396973</v>
      </c>
      <c r="U58" s="1">
        <v>11.203766822814941</v>
      </c>
      <c r="V58" s="1">
        <v>21.082796096801758</v>
      </c>
      <c r="W58" s="1">
        <v>36.618125915527344</v>
      </c>
      <c r="X58" s="1">
        <v>499.85693359375</v>
      </c>
      <c r="Y58" s="1">
        <v>1499.2132568359375</v>
      </c>
      <c r="Z58" s="1">
        <v>287.64752197265625</v>
      </c>
      <c r="AA58" s="1">
        <v>70.297859191894531</v>
      </c>
      <c r="AB58" s="1">
        <v>-1.7525022029876709</v>
      </c>
      <c r="AC58" s="1">
        <v>0.31196945905685425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1.1569755316990562</v>
      </c>
      <c r="AL58">
        <f t="shared" si="67"/>
        <v>5.5616776911409415E-3</v>
      </c>
      <c r="AM58">
        <f t="shared" si="68"/>
        <v>293.15396919250486</v>
      </c>
      <c r="AN58">
        <f t="shared" si="69"/>
        <v>291.75084915161131</v>
      </c>
      <c r="AO58">
        <f t="shared" si="70"/>
        <v>239.87411573214558</v>
      </c>
      <c r="AP58">
        <f t="shared" si="71"/>
        <v>-0.19960721887026209</v>
      </c>
      <c r="AQ58">
        <f t="shared" si="72"/>
        <v>2.347189940488946</v>
      </c>
      <c r="AR58">
        <f t="shared" si="73"/>
        <v>33.389209393727612</v>
      </c>
      <c r="AS58">
        <f t="shared" si="74"/>
        <v>22.18544257091267</v>
      </c>
      <c r="AT58">
        <f t="shared" si="75"/>
        <v>19.302409172058105</v>
      </c>
      <c r="AU58">
        <f t="shared" si="76"/>
        <v>2.2471407098215277</v>
      </c>
      <c r="AV58">
        <f t="shared" si="77"/>
        <v>0.24510089412269423</v>
      </c>
      <c r="AW58">
        <f t="shared" si="78"/>
        <v>0.78760082252906427</v>
      </c>
      <c r="AX58">
        <f t="shared" si="79"/>
        <v>1.4595398872924634</v>
      </c>
      <c r="AY58">
        <f t="shared" si="80"/>
        <v>0.15471171617759152</v>
      </c>
      <c r="AZ58">
        <f t="shared" si="81"/>
        <v>16.353761615399105</v>
      </c>
      <c r="BA58">
        <f t="shared" si="82"/>
        <v>0.612909989205356</v>
      </c>
      <c r="BB58">
        <f t="shared" si="83"/>
        <v>36.695757764881577</v>
      </c>
      <c r="BC58">
        <f t="shared" si="84"/>
        <v>371.62356176084239</v>
      </c>
      <c r="BD58">
        <f t="shared" si="85"/>
        <v>2.0764326246211204E-2</v>
      </c>
    </row>
    <row r="59" spans="1:114" x14ac:dyDescent="0.25">
      <c r="A59" s="1">
        <v>40</v>
      </c>
      <c r="B59" s="1" t="s">
        <v>98</v>
      </c>
      <c r="C59" s="1">
        <v>1659.0000001117587</v>
      </c>
      <c r="D59" s="1">
        <v>0</v>
      </c>
      <c r="E59">
        <f t="shared" si="58"/>
        <v>21.020579425508195</v>
      </c>
      <c r="F59">
        <f t="shared" si="59"/>
        <v>0.26298980259680299</v>
      </c>
      <c r="G59">
        <f t="shared" si="60"/>
        <v>232.62643534902816</v>
      </c>
      <c r="H59">
        <f t="shared" si="61"/>
        <v>5.5617194515366277</v>
      </c>
      <c r="I59">
        <f t="shared" si="62"/>
        <v>1.5603630916735196</v>
      </c>
      <c r="J59">
        <f t="shared" si="63"/>
        <v>20.009504318237305</v>
      </c>
      <c r="K59" s="1">
        <v>4.3203760139999998</v>
      </c>
      <c r="L59">
        <f t="shared" si="64"/>
        <v>1.7887870645327741</v>
      </c>
      <c r="M59" s="1">
        <v>1</v>
      </c>
      <c r="N59">
        <f t="shared" si="65"/>
        <v>3.5775741290655483</v>
      </c>
      <c r="O59" s="1">
        <v>18.602140426635742</v>
      </c>
      <c r="P59" s="1">
        <v>20.009504318237305</v>
      </c>
      <c r="Q59" s="1">
        <v>18.001062393188477</v>
      </c>
      <c r="R59" s="1">
        <v>399.56549072265625</v>
      </c>
      <c r="S59" s="1">
        <v>379.572265625</v>
      </c>
      <c r="T59" s="1">
        <v>6.4508762359619141</v>
      </c>
      <c r="U59" s="1">
        <v>11.204139709472656</v>
      </c>
      <c r="V59" s="1">
        <v>21.082305908203125</v>
      </c>
      <c r="W59" s="1">
        <v>36.616592407226563</v>
      </c>
      <c r="X59" s="1">
        <v>499.85653686523437</v>
      </c>
      <c r="Y59" s="1">
        <v>1499.211181640625</v>
      </c>
      <c r="Z59" s="1">
        <v>287.562255859375</v>
      </c>
      <c r="AA59" s="1">
        <v>70.298255920410156</v>
      </c>
      <c r="AB59" s="1">
        <v>-1.7525022029876709</v>
      </c>
      <c r="AC59" s="1">
        <v>0.31196945905685425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1.1569746134259375</v>
      </c>
      <c r="AL59">
        <f t="shared" si="67"/>
        <v>5.5617194515366281E-3</v>
      </c>
      <c r="AM59">
        <f t="shared" si="68"/>
        <v>293.15950431823728</v>
      </c>
      <c r="AN59">
        <f t="shared" si="69"/>
        <v>291.75214042663572</v>
      </c>
      <c r="AO59">
        <f t="shared" si="70"/>
        <v>239.873783700903</v>
      </c>
      <c r="AP59">
        <f t="shared" si="71"/>
        <v>-0.2000773093839486</v>
      </c>
      <c r="AQ59">
        <f t="shared" si="72"/>
        <v>2.3479945723380582</v>
      </c>
      <c r="AR59">
        <f t="shared" si="73"/>
        <v>33.400466933296272</v>
      </c>
      <c r="AS59">
        <f t="shared" si="74"/>
        <v>22.196327223823616</v>
      </c>
      <c r="AT59">
        <f t="shared" si="75"/>
        <v>19.305822372436523</v>
      </c>
      <c r="AU59">
        <f t="shared" si="76"/>
        <v>2.2476182686676149</v>
      </c>
      <c r="AV59">
        <f t="shared" si="77"/>
        <v>0.24498108369494928</v>
      </c>
      <c r="AW59">
        <f t="shared" si="78"/>
        <v>0.7876314806645387</v>
      </c>
      <c r="AX59">
        <f t="shared" si="79"/>
        <v>1.4599867880030764</v>
      </c>
      <c r="AY59">
        <f t="shared" si="80"/>
        <v>0.1546353380326583</v>
      </c>
      <c r="AZ59">
        <f t="shared" si="81"/>
        <v>16.353232686018728</v>
      </c>
      <c r="BA59">
        <f t="shared" si="82"/>
        <v>0.6128646806319944</v>
      </c>
      <c r="BB59">
        <f t="shared" si="83"/>
        <v>36.683393460207569</v>
      </c>
      <c r="BC59">
        <f t="shared" si="84"/>
        <v>371.64013586313587</v>
      </c>
      <c r="BD59">
        <f t="shared" si="85"/>
        <v>2.074873275020642E-2</v>
      </c>
    </row>
    <row r="60" spans="1:114" x14ac:dyDescent="0.25">
      <c r="A60" s="1">
        <v>41</v>
      </c>
      <c r="B60" s="1" t="s">
        <v>98</v>
      </c>
      <c r="C60" s="1">
        <v>1659.5000001005828</v>
      </c>
      <c r="D60" s="1">
        <v>0</v>
      </c>
      <c r="E60">
        <f t="shared" si="58"/>
        <v>21.000888643589679</v>
      </c>
      <c r="F60">
        <f t="shared" si="59"/>
        <v>0.26300656701983111</v>
      </c>
      <c r="G60">
        <f t="shared" si="60"/>
        <v>232.79647421136053</v>
      </c>
      <c r="H60">
        <f t="shared" si="61"/>
        <v>5.5627769709225925</v>
      </c>
      <c r="I60">
        <f t="shared" si="62"/>
        <v>1.5605866174946712</v>
      </c>
      <c r="J60">
        <f t="shared" si="63"/>
        <v>20.011659622192383</v>
      </c>
      <c r="K60" s="1">
        <v>4.3203760139999998</v>
      </c>
      <c r="L60">
        <f t="shared" si="64"/>
        <v>1.7887870645327741</v>
      </c>
      <c r="M60" s="1">
        <v>1</v>
      </c>
      <c r="N60">
        <f t="shared" si="65"/>
        <v>3.5775741290655483</v>
      </c>
      <c r="O60" s="1">
        <v>18.603578567504883</v>
      </c>
      <c r="P60" s="1">
        <v>20.011659622192383</v>
      </c>
      <c r="Q60" s="1">
        <v>18.001247406005859</v>
      </c>
      <c r="R60" s="1">
        <v>399.58837890625</v>
      </c>
      <c r="S60" s="1">
        <v>379.61203002929687</v>
      </c>
      <c r="T60" s="1">
        <v>6.4511809349060059</v>
      </c>
      <c r="U60" s="1">
        <v>11.205248832702637</v>
      </c>
      <c r="V60" s="1">
        <v>21.081724166870117</v>
      </c>
      <c r="W60" s="1">
        <v>36.617477416992187</v>
      </c>
      <c r="X60" s="1">
        <v>499.86642456054687</v>
      </c>
      <c r="Y60" s="1">
        <v>1499.1480712890625</v>
      </c>
      <c r="Z60" s="1">
        <v>287.59173583984375</v>
      </c>
      <c r="AA60" s="1">
        <v>70.29931640625</v>
      </c>
      <c r="AB60" s="1">
        <v>-1.7525022029876709</v>
      </c>
      <c r="AC60" s="1">
        <v>0.31196945905685425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1.1569974996175107</v>
      </c>
      <c r="AL60">
        <f t="shared" si="67"/>
        <v>5.5627769709225925E-3</v>
      </c>
      <c r="AM60">
        <f t="shared" si="68"/>
        <v>293.16165962219236</v>
      </c>
      <c r="AN60">
        <f t="shared" si="69"/>
        <v>291.75357856750486</v>
      </c>
      <c r="AO60">
        <f t="shared" si="70"/>
        <v>239.8636860448787</v>
      </c>
      <c r="AP60">
        <f t="shared" si="71"/>
        <v>-0.20070664752979928</v>
      </c>
      <c r="AQ60">
        <f t="shared" si="72"/>
        <v>2.3483079505955975</v>
      </c>
      <c r="AR60">
        <f t="shared" si="73"/>
        <v>33.404420848490922</v>
      </c>
      <c r="AS60">
        <f t="shared" si="74"/>
        <v>22.199172015788285</v>
      </c>
      <c r="AT60">
        <f t="shared" si="75"/>
        <v>19.307619094848633</v>
      </c>
      <c r="AU60">
        <f t="shared" si="76"/>
        <v>2.2478696933050721</v>
      </c>
      <c r="AV60">
        <f t="shared" si="77"/>
        <v>0.24499563071375041</v>
      </c>
      <c r="AW60">
        <f t="shared" si="78"/>
        <v>0.78772133310092618</v>
      </c>
      <c r="AX60">
        <f t="shared" si="79"/>
        <v>1.4601483602041458</v>
      </c>
      <c r="AY60">
        <f t="shared" si="80"/>
        <v>0.1546446115957793</v>
      </c>
      <c r="AZ60">
        <f t="shared" si="81"/>
        <v>16.365432998843854</v>
      </c>
      <c r="BA60">
        <f t="shared" si="82"/>
        <v>0.61324841099844563</v>
      </c>
      <c r="BB60">
        <f t="shared" si="83"/>
        <v>36.68288636024112</v>
      </c>
      <c r="BC60">
        <f t="shared" si="84"/>
        <v>371.68733059721234</v>
      </c>
      <c r="BD60">
        <f t="shared" si="85"/>
        <v>2.0726378010761722E-2</v>
      </c>
    </row>
    <row r="61" spans="1:114" x14ac:dyDescent="0.25">
      <c r="A61" s="1">
        <v>42</v>
      </c>
      <c r="B61" s="1" t="s">
        <v>99</v>
      </c>
      <c r="C61" s="1">
        <v>1660.000000089407</v>
      </c>
      <c r="D61" s="1">
        <v>0</v>
      </c>
      <c r="E61">
        <f t="shared" si="58"/>
        <v>20.984333791026284</v>
      </c>
      <c r="F61">
        <f t="shared" si="59"/>
        <v>0.26300130104596925</v>
      </c>
      <c r="G61">
        <f t="shared" si="60"/>
        <v>232.90687510438005</v>
      </c>
      <c r="H61">
        <f t="shared" si="61"/>
        <v>5.5638323760859469</v>
      </c>
      <c r="I61">
        <f t="shared" si="62"/>
        <v>1.5609109410846012</v>
      </c>
      <c r="J61">
        <f t="shared" si="63"/>
        <v>20.014350891113281</v>
      </c>
      <c r="K61" s="1">
        <v>4.3203760139999998</v>
      </c>
      <c r="L61">
        <f t="shared" si="64"/>
        <v>1.7887870645327741</v>
      </c>
      <c r="M61" s="1">
        <v>1</v>
      </c>
      <c r="N61">
        <f t="shared" si="65"/>
        <v>3.5775741290655483</v>
      </c>
      <c r="O61" s="1">
        <v>18.605007171630859</v>
      </c>
      <c r="P61" s="1">
        <v>20.014350891113281</v>
      </c>
      <c r="Q61" s="1">
        <v>18.001474380493164</v>
      </c>
      <c r="R61" s="1">
        <v>399.58566284179687</v>
      </c>
      <c r="S61" s="1">
        <v>379.62240600585937</v>
      </c>
      <c r="T61" s="1">
        <v>6.4510111808776855</v>
      </c>
      <c r="U61" s="1">
        <v>11.206171989440918</v>
      </c>
      <c r="V61" s="1">
        <v>21.079339981079102</v>
      </c>
      <c r="W61" s="1">
        <v>36.617313385009766</v>
      </c>
      <c r="X61" s="1">
        <v>499.84588623046875</v>
      </c>
      <c r="Y61" s="1">
        <v>1499.186279296875</v>
      </c>
      <c r="Z61" s="1">
        <v>287.4647216796875</v>
      </c>
      <c r="AA61" s="1">
        <v>70.299507141113281</v>
      </c>
      <c r="AB61" s="1">
        <v>-1.7525022029876709</v>
      </c>
      <c r="AC61" s="1">
        <v>0.31196945905685425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1.1569499613245207</v>
      </c>
      <c r="AL61">
        <f t="shared" si="67"/>
        <v>5.5638323760859466E-3</v>
      </c>
      <c r="AM61">
        <f t="shared" si="68"/>
        <v>293.16435089111326</v>
      </c>
      <c r="AN61">
        <f t="shared" si="69"/>
        <v>291.75500717163084</v>
      </c>
      <c r="AO61">
        <f t="shared" si="70"/>
        <v>239.86979932599206</v>
      </c>
      <c r="AP61">
        <f t="shared" si="71"/>
        <v>-0.20123486920499112</v>
      </c>
      <c r="AQ61">
        <f t="shared" si="72"/>
        <v>2.3486993088808465</v>
      </c>
      <c r="AR61">
        <f t="shared" si="73"/>
        <v>33.409897229667152</v>
      </c>
      <c r="AS61">
        <f t="shared" si="74"/>
        <v>22.203725240226234</v>
      </c>
      <c r="AT61">
        <f t="shared" si="75"/>
        <v>19.30967903137207</v>
      </c>
      <c r="AU61">
        <f t="shared" si="76"/>
        <v>2.2481579811865675</v>
      </c>
      <c r="AV61">
        <f t="shared" si="77"/>
        <v>0.2449910612757627</v>
      </c>
      <c r="AW61">
        <f t="shared" si="78"/>
        <v>0.78778836779624539</v>
      </c>
      <c r="AX61">
        <f t="shared" si="79"/>
        <v>1.4603696133903221</v>
      </c>
      <c r="AY61">
        <f t="shared" si="80"/>
        <v>0.1546416986285698</v>
      </c>
      <c r="AZ61">
        <f t="shared" si="81"/>
        <v>16.373238529614746</v>
      </c>
      <c r="BA61">
        <f t="shared" si="82"/>
        <v>0.6135224671137699</v>
      </c>
      <c r="BB61">
        <f t="shared" si="83"/>
        <v>36.679986220593698</v>
      </c>
      <c r="BC61">
        <f t="shared" si="84"/>
        <v>371.7039535585065</v>
      </c>
      <c r="BD61">
        <f t="shared" si="85"/>
        <v>2.0707476122715777E-2</v>
      </c>
    </row>
    <row r="62" spans="1:114" x14ac:dyDescent="0.25">
      <c r="A62" s="1">
        <v>43</v>
      </c>
      <c r="B62" s="1" t="s">
        <v>99</v>
      </c>
      <c r="C62" s="1">
        <v>1660.5000000782311</v>
      </c>
      <c r="D62" s="1">
        <v>0</v>
      </c>
      <c r="E62">
        <f t="shared" si="58"/>
        <v>21.081597143869033</v>
      </c>
      <c r="F62">
        <f t="shared" si="59"/>
        <v>0.26303915639144182</v>
      </c>
      <c r="G62">
        <f t="shared" si="60"/>
        <v>232.28389943027688</v>
      </c>
      <c r="H62">
        <f t="shared" si="61"/>
        <v>5.5656339267055177</v>
      </c>
      <c r="I62">
        <f t="shared" si="62"/>
        <v>1.5612076109777615</v>
      </c>
      <c r="J62">
        <f t="shared" si="63"/>
        <v>20.01734733581543</v>
      </c>
      <c r="K62" s="1">
        <v>4.3203760139999998</v>
      </c>
      <c r="L62">
        <f t="shared" si="64"/>
        <v>1.7887870645327741</v>
      </c>
      <c r="M62" s="1">
        <v>1</v>
      </c>
      <c r="N62">
        <f t="shared" si="65"/>
        <v>3.5775741290655483</v>
      </c>
      <c r="O62" s="1">
        <v>18.606704711914063</v>
      </c>
      <c r="P62" s="1">
        <v>20.01734733581543</v>
      </c>
      <c r="Q62" s="1">
        <v>18.001785278320313</v>
      </c>
      <c r="R62" s="1">
        <v>399.64697265625</v>
      </c>
      <c r="S62" s="1">
        <v>379.60040283203125</v>
      </c>
      <c r="T62" s="1">
        <v>6.4517045021057129</v>
      </c>
      <c r="U62" s="1">
        <v>11.208101272583008</v>
      </c>
      <c r="V62" s="1">
        <v>21.079458236694336</v>
      </c>
      <c r="W62" s="1">
        <v>36.619892120361328</v>
      </c>
      <c r="X62" s="1">
        <v>499.8768310546875</v>
      </c>
      <c r="Y62" s="1">
        <v>1499.182373046875</v>
      </c>
      <c r="Z62" s="1">
        <v>287.54205322265625</v>
      </c>
      <c r="AA62" s="1">
        <v>70.299819946289062</v>
      </c>
      <c r="AB62" s="1">
        <v>-1.7525022029876709</v>
      </c>
      <c r="AC62" s="1">
        <v>0.31196945905685425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1.1570215866277778</v>
      </c>
      <c r="AL62">
        <f t="shared" si="67"/>
        <v>5.5656339267055174E-3</v>
      </c>
      <c r="AM62">
        <f t="shared" si="68"/>
        <v>293.16734733581541</v>
      </c>
      <c r="AN62">
        <f t="shared" si="69"/>
        <v>291.75670471191404</v>
      </c>
      <c r="AO62">
        <f t="shared" si="70"/>
        <v>239.86917432600603</v>
      </c>
      <c r="AP62">
        <f t="shared" si="71"/>
        <v>-0.20215289211327439</v>
      </c>
      <c r="AQ62">
        <f t="shared" si="72"/>
        <v>2.3491351123801203</v>
      </c>
      <c r="AR62">
        <f t="shared" si="73"/>
        <v>33.415947781586389</v>
      </c>
      <c r="AS62">
        <f t="shared" si="74"/>
        <v>22.207846509003382</v>
      </c>
      <c r="AT62">
        <f t="shared" si="75"/>
        <v>19.312026023864746</v>
      </c>
      <c r="AU62">
        <f t="shared" si="76"/>
        <v>2.2484864820160726</v>
      </c>
      <c r="AV62">
        <f t="shared" si="77"/>
        <v>0.24502390917633757</v>
      </c>
      <c r="AW62">
        <f t="shared" si="78"/>
        <v>0.78792750140235879</v>
      </c>
      <c r="AX62">
        <f t="shared" si="79"/>
        <v>1.4605589806137138</v>
      </c>
      <c r="AY62">
        <f t="shared" si="80"/>
        <v>0.15466263883332509</v>
      </c>
      <c r="AZ62">
        <f t="shared" si="81"/>
        <v>16.32951630637038</v>
      </c>
      <c r="BA62">
        <f t="shared" si="82"/>
        <v>0.61191689391609994</v>
      </c>
      <c r="BB62">
        <f t="shared" si="83"/>
        <v>36.680066351605724</v>
      </c>
      <c r="BC62">
        <f t="shared" si="84"/>
        <v>371.64524799316928</v>
      </c>
      <c r="BD62">
        <f t="shared" si="85"/>
        <v>2.0806787822809734E-2</v>
      </c>
    </row>
    <row r="63" spans="1:114" x14ac:dyDescent="0.25">
      <c r="A63" s="1">
        <v>44</v>
      </c>
      <c r="B63" s="1" t="s">
        <v>100</v>
      </c>
      <c r="C63" s="1">
        <v>1661.0000000670552</v>
      </c>
      <c r="D63" s="1">
        <v>0</v>
      </c>
      <c r="E63">
        <f t="shared" si="58"/>
        <v>21.13840523518531</v>
      </c>
      <c r="F63">
        <f t="shared" si="59"/>
        <v>0.2630689034528681</v>
      </c>
      <c r="G63">
        <f t="shared" si="60"/>
        <v>231.92421251176708</v>
      </c>
      <c r="H63">
        <f t="shared" si="61"/>
        <v>5.5663922865526008</v>
      </c>
      <c r="I63">
        <f t="shared" si="62"/>
        <v>1.5612565954592745</v>
      </c>
      <c r="J63">
        <f t="shared" si="63"/>
        <v>20.018135070800781</v>
      </c>
      <c r="K63" s="1">
        <v>4.3203760139999998</v>
      </c>
      <c r="L63">
        <f t="shared" si="64"/>
        <v>1.7887870645327741</v>
      </c>
      <c r="M63" s="1">
        <v>1</v>
      </c>
      <c r="N63">
        <f t="shared" si="65"/>
        <v>3.5775741290655483</v>
      </c>
      <c r="O63" s="1">
        <v>18.608436584472656</v>
      </c>
      <c r="P63" s="1">
        <v>20.018135070800781</v>
      </c>
      <c r="Q63" s="1">
        <v>18.002292633056641</v>
      </c>
      <c r="R63" s="1">
        <v>399.68148803710937</v>
      </c>
      <c r="S63" s="1">
        <v>379.58709716796875</v>
      </c>
      <c r="T63" s="1">
        <v>6.4523205757141113</v>
      </c>
      <c r="U63" s="1">
        <v>11.209014892578125</v>
      </c>
      <c r="V63" s="1">
        <v>21.0792236328125</v>
      </c>
      <c r="W63" s="1">
        <v>36.618968963623047</v>
      </c>
      <c r="X63" s="1">
        <v>499.9132080078125</v>
      </c>
      <c r="Y63" s="1">
        <v>1499.1473388671875</v>
      </c>
      <c r="Z63" s="1">
        <v>287.75042724609375</v>
      </c>
      <c r="AA63" s="1">
        <v>70.299942016601562</v>
      </c>
      <c r="AB63" s="1">
        <v>-1.7525022029876709</v>
      </c>
      <c r="AC63" s="1">
        <v>0.31196945905685425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1.1571057852091216</v>
      </c>
      <c r="AL63">
        <f t="shared" si="67"/>
        <v>5.566392286552601E-3</v>
      </c>
      <c r="AM63">
        <f t="shared" si="68"/>
        <v>293.16813507080076</v>
      </c>
      <c r="AN63">
        <f t="shared" si="69"/>
        <v>291.75843658447263</v>
      </c>
      <c r="AO63">
        <f t="shared" si="70"/>
        <v>239.86356885738132</v>
      </c>
      <c r="AP63">
        <f t="shared" si="71"/>
        <v>-0.20243547686948163</v>
      </c>
      <c r="AQ63">
        <f t="shared" si="72"/>
        <v>2.3492496924707402</v>
      </c>
      <c r="AR63">
        <f t="shared" si="73"/>
        <v>33.4175196320355</v>
      </c>
      <c r="AS63">
        <f t="shared" si="74"/>
        <v>22.208504739457375</v>
      </c>
      <c r="AT63">
        <f t="shared" si="75"/>
        <v>19.313285827636719</v>
      </c>
      <c r="AU63">
        <f t="shared" si="76"/>
        <v>2.248662829965224</v>
      </c>
      <c r="AV63">
        <f t="shared" si="77"/>
        <v>0.24504972088944335</v>
      </c>
      <c r="AW63">
        <f t="shared" si="78"/>
        <v>0.78799309701146558</v>
      </c>
      <c r="AX63">
        <f t="shared" si="79"/>
        <v>1.4606697329537583</v>
      </c>
      <c r="AY63">
        <f t="shared" si="80"/>
        <v>0.15467909357882451</v>
      </c>
      <c r="AZ63">
        <f t="shared" si="81"/>
        <v>16.304258691823204</v>
      </c>
      <c r="BA63">
        <f t="shared" si="82"/>
        <v>0.61099076929145391</v>
      </c>
      <c r="BB63">
        <f t="shared" si="83"/>
        <v>36.681577969446387</v>
      </c>
      <c r="BC63">
        <f t="shared" si="84"/>
        <v>371.61050575770105</v>
      </c>
      <c r="BD63">
        <f t="shared" si="85"/>
        <v>2.0865665737926597E-2</v>
      </c>
    </row>
    <row r="64" spans="1:114" x14ac:dyDescent="0.25">
      <c r="A64" s="1">
        <v>45</v>
      </c>
      <c r="B64" s="1" t="s">
        <v>100</v>
      </c>
      <c r="C64" s="1">
        <v>1661.5000000558794</v>
      </c>
      <c r="D64" s="1">
        <v>0</v>
      </c>
      <c r="E64">
        <f t="shared" si="58"/>
        <v>21.181472423415435</v>
      </c>
      <c r="F64">
        <f t="shared" si="59"/>
        <v>0.26299082770324861</v>
      </c>
      <c r="G64">
        <f t="shared" si="60"/>
        <v>231.56151227574111</v>
      </c>
      <c r="H64">
        <f t="shared" si="61"/>
        <v>5.5669244112484675</v>
      </c>
      <c r="I64">
        <f t="shared" si="62"/>
        <v>1.5618378867096752</v>
      </c>
      <c r="J64">
        <f t="shared" si="63"/>
        <v>20.022260665893555</v>
      </c>
      <c r="K64" s="1">
        <v>4.3203760139999998</v>
      </c>
      <c r="L64">
        <f t="shared" si="64"/>
        <v>1.7887870645327741</v>
      </c>
      <c r="M64" s="1">
        <v>1</v>
      </c>
      <c r="N64">
        <f t="shared" si="65"/>
        <v>3.5775741290655483</v>
      </c>
      <c r="O64" s="1">
        <v>18.610231399536133</v>
      </c>
      <c r="P64" s="1">
        <v>20.022260665893555</v>
      </c>
      <c r="Q64" s="1">
        <v>18.002416610717773</v>
      </c>
      <c r="R64" s="1">
        <v>399.6678466796875</v>
      </c>
      <c r="S64" s="1">
        <v>379.53778076171875</v>
      </c>
      <c r="T64" s="1">
        <v>6.4524345397949219</v>
      </c>
      <c r="U64" s="1">
        <v>11.209232330322266</v>
      </c>
      <c r="V64" s="1">
        <v>21.077325820922852</v>
      </c>
      <c r="W64" s="1">
        <v>36.615737915039063</v>
      </c>
      <c r="X64" s="1">
        <v>499.95001220703125</v>
      </c>
      <c r="Y64" s="1">
        <v>1499.1611328125</v>
      </c>
      <c r="Z64" s="1">
        <v>287.9031982421875</v>
      </c>
      <c r="AA64" s="1">
        <v>70.300262451171875</v>
      </c>
      <c r="AB64" s="1">
        <v>-1.7525022029876709</v>
      </c>
      <c r="AC64" s="1">
        <v>0.31196945905685425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1.1571909726999776</v>
      </c>
      <c r="AL64">
        <f t="shared" si="67"/>
        <v>5.5669244112484676E-3</v>
      </c>
      <c r="AM64">
        <f t="shared" si="68"/>
        <v>293.17226066589353</v>
      </c>
      <c r="AN64">
        <f t="shared" si="69"/>
        <v>291.76023139953611</v>
      </c>
      <c r="AO64">
        <f t="shared" si="70"/>
        <v>239.86577588858199</v>
      </c>
      <c r="AP64">
        <f t="shared" si="71"/>
        <v>-0.20289028160250799</v>
      </c>
      <c r="AQ64">
        <f t="shared" si="72"/>
        <v>2.3498498614074914</v>
      </c>
      <c r="AR64">
        <f t="shared" si="73"/>
        <v>33.425904533992544</v>
      </c>
      <c r="AS64">
        <f t="shared" si="74"/>
        <v>22.216672203670278</v>
      </c>
      <c r="AT64">
        <f t="shared" si="75"/>
        <v>19.316246032714844</v>
      </c>
      <c r="AU64">
        <f t="shared" si="76"/>
        <v>2.2490772486358925</v>
      </c>
      <c r="AV64">
        <f t="shared" si="77"/>
        <v>0.24498197321580101</v>
      </c>
      <c r="AW64">
        <f t="shared" si="78"/>
        <v>0.78801197469781614</v>
      </c>
      <c r="AX64">
        <f t="shared" si="79"/>
        <v>1.4610652739380763</v>
      </c>
      <c r="AY64">
        <f t="shared" si="80"/>
        <v>0.15463590509201985</v>
      </c>
      <c r="AZ64">
        <f t="shared" si="81"/>
        <v>16.278835086574858</v>
      </c>
      <c r="BA64">
        <f t="shared" si="82"/>
        <v>0.61011452354230833</v>
      </c>
      <c r="BB64">
        <f t="shared" si="83"/>
        <v>36.672615132533274</v>
      </c>
      <c r="BC64">
        <f t="shared" si="84"/>
        <v>371.54493791905213</v>
      </c>
      <c r="BD64">
        <f t="shared" si="85"/>
        <v>2.0906757348784465E-2</v>
      </c>
      <c r="BE64">
        <f>AVERAGE(E50:E64)</f>
        <v>21.11405907324184</v>
      </c>
      <c r="BF64">
        <f>AVERAGE(O50:O64)</f>
        <v>18.600360743204753</v>
      </c>
      <c r="BG64">
        <f>AVERAGE(P50:P64)</f>
        <v>20.004633331298827</v>
      </c>
      <c r="BH64" t="e">
        <f>AVERAGE(B50:B64)</f>
        <v>#DIV/0!</v>
      </c>
      <c r="BI64">
        <f t="shared" ref="BI64:DJ64" si="86">AVERAGE(C50:C64)</f>
        <v>1658.0333334666987</v>
      </c>
      <c r="BJ64">
        <f t="shared" si="86"/>
        <v>0</v>
      </c>
      <c r="BK64">
        <f t="shared" si="86"/>
        <v>21.11405907324184</v>
      </c>
      <c r="BL64">
        <f t="shared" si="86"/>
        <v>0.26316888701072333</v>
      </c>
      <c r="BM64">
        <f t="shared" si="86"/>
        <v>232.12172309548802</v>
      </c>
      <c r="BN64">
        <f t="shared" si="86"/>
        <v>5.5625650171009191</v>
      </c>
      <c r="BO64">
        <f t="shared" si="86"/>
        <v>1.5596136507966232</v>
      </c>
      <c r="BP64">
        <f t="shared" si="86"/>
        <v>20.004633331298827</v>
      </c>
      <c r="BQ64">
        <f t="shared" si="86"/>
        <v>4.3203760139999989</v>
      </c>
      <c r="BR64">
        <f t="shared" si="86"/>
        <v>1.7887870645327737</v>
      </c>
      <c r="BS64">
        <f t="shared" si="86"/>
        <v>1</v>
      </c>
      <c r="BT64">
        <f t="shared" si="86"/>
        <v>3.5775741290655474</v>
      </c>
      <c r="BU64">
        <f t="shared" si="86"/>
        <v>18.600360743204753</v>
      </c>
      <c r="BV64">
        <f t="shared" si="86"/>
        <v>20.004633331298827</v>
      </c>
      <c r="BW64">
        <f t="shared" si="86"/>
        <v>17.999658203125001</v>
      </c>
      <c r="BX64">
        <f t="shared" si="86"/>
        <v>399.64378865559894</v>
      </c>
      <c r="BY64">
        <f t="shared" si="86"/>
        <v>379.56998087565103</v>
      </c>
      <c r="BZ64">
        <f t="shared" si="86"/>
        <v>6.4509026527404787</v>
      </c>
      <c r="CA64">
        <f t="shared" si="86"/>
        <v>11.204772249857585</v>
      </c>
      <c r="CB64">
        <f t="shared" si="86"/>
        <v>21.084668350219726</v>
      </c>
      <c r="CC64">
        <f t="shared" si="86"/>
        <v>36.622611745198569</v>
      </c>
      <c r="CD64">
        <f t="shared" si="86"/>
        <v>499.86846313476565</v>
      </c>
      <c r="CE64">
        <f t="shared" si="86"/>
        <v>1499.2435872395833</v>
      </c>
      <c r="CF64">
        <f t="shared" si="86"/>
        <v>287.91236368815106</v>
      </c>
      <c r="CG64">
        <f t="shared" si="86"/>
        <v>70.298009236653641</v>
      </c>
      <c r="CH64">
        <f t="shared" si="86"/>
        <v>-1.7525022029876709</v>
      </c>
      <c r="CI64">
        <f t="shared" si="86"/>
        <v>0.31196945905685425</v>
      </c>
      <c r="CJ64">
        <f t="shared" si="86"/>
        <v>1</v>
      </c>
      <c r="CK64">
        <f t="shared" si="86"/>
        <v>-0.21956524252891541</v>
      </c>
      <c r="CL64">
        <f t="shared" si="86"/>
        <v>2.737391471862793</v>
      </c>
      <c r="CM64">
        <f t="shared" si="86"/>
        <v>1</v>
      </c>
      <c r="CN64">
        <f t="shared" si="86"/>
        <v>0</v>
      </c>
      <c r="CO64">
        <f t="shared" si="86"/>
        <v>0.15999999642372131</v>
      </c>
      <c r="CP64">
        <f t="shared" si="86"/>
        <v>111115</v>
      </c>
      <c r="CQ64">
        <f t="shared" si="86"/>
        <v>1.1570022181286133</v>
      </c>
      <c r="CR64">
        <f t="shared" si="86"/>
        <v>5.5625650171009207E-3</v>
      </c>
      <c r="CS64">
        <f t="shared" si="86"/>
        <v>293.15463333129884</v>
      </c>
      <c r="CT64">
        <f t="shared" si="86"/>
        <v>291.75036074320479</v>
      </c>
      <c r="CU64">
        <f t="shared" si="86"/>
        <v>239.87896859662044</v>
      </c>
      <c r="CV64">
        <f t="shared" si="86"/>
        <v>-0.2000615209240921</v>
      </c>
      <c r="CW64">
        <f t="shared" si="86"/>
        <v>2.34728683662374</v>
      </c>
      <c r="CX64">
        <f t="shared" si="86"/>
        <v>33.390516124860319</v>
      </c>
      <c r="CY64">
        <f t="shared" si="86"/>
        <v>22.185743875002736</v>
      </c>
      <c r="CZ64">
        <f t="shared" si="86"/>
        <v>19.30249703725179</v>
      </c>
      <c r="DA64">
        <f t="shared" si="86"/>
        <v>2.2471532148989701</v>
      </c>
      <c r="DB64">
        <f t="shared" si="86"/>
        <v>0.24513646930009794</v>
      </c>
      <c r="DC64">
        <f t="shared" si="86"/>
        <v>0.78767318582711698</v>
      </c>
      <c r="DD64">
        <f t="shared" si="86"/>
        <v>1.4594800290718528</v>
      </c>
      <c r="DE64">
        <f t="shared" si="86"/>
        <v>0.15473439563153102</v>
      </c>
      <c r="DF64">
        <f t="shared" si="86"/>
        <v>16.317695329601513</v>
      </c>
      <c r="DG64">
        <f t="shared" si="86"/>
        <v>0.61153859959923917</v>
      </c>
      <c r="DH64">
        <f t="shared" si="86"/>
        <v>36.697982999041386</v>
      </c>
      <c r="DI64">
        <f t="shared" si="86"/>
        <v>371.6025765059415</v>
      </c>
      <c r="DJ64">
        <f t="shared" si="86"/>
        <v>2.0851437783907713E-2</v>
      </c>
    </row>
    <row r="65" spans="1:56" x14ac:dyDescent="0.25">
      <c r="A65" s="1" t="s">
        <v>9</v>
      </c>
      <c r="B65" s="1" t="s">
        <v>101</v>
      </c>
    </row>
    <row r="66" spans="1:56" x14ac:dyDescent="0.25">
      <c r="A66" s="1" t="s">
        <v>9</v>
      </c>
      <c r="B66" s="1" t="s">
        <v>102</v>
      </c>
    </row>
    <row r="67" spans="1:56" x14ac:dyDescent="0.25">
      <c r="A67" s="1">
        <v>46</v>
      </c>
      <c r="B67" s="1" t="s">
        <v>103</v>
      </c>
      <c r="C67" s="1">
        <v>1843.5000000111759</v>
      </c>
      <c r="D67" s="1">
        <v>0</v>
      </c>
      <c r="E67">
        <f t="shared" ref="E67:E81" si="87">(R67-S67*(1000-T67)/(1000-U67))*AK67</f>
        <v>20.517375051593131</v>
      </c>
      <c r="F67">
        <f t="shared" ref="F67:F81" si="88">IF(AV67&lt;&gt;0,1/(1/AV67-1/N67),0)</f>
        <v>0.23516928119554806</v>
      </c>
      <c r="G67">
        <f t="shared" ref="G67:G81" si="89">((AY67-AL67/2)*S67-E67)/(AY67+AL67/2)</f>
        <v>221.29208559217582</v>
      </c>
      <c r="H67">
        <f t="shared" ref="H67:H81" si="90">AL67*1000</f>
        <v>5.7414768639126974</v>
      </c>
      <c r="I67">
        <f t="shared" ref="I67:I81" si="91">(AQ67-AW67)</f>
        <v>1.78004550363832</v>
      </c>
      <c r="J67">
        <f t="shared" ref="J67:J81" si="92">(P67+AP67*D67)</f>
        <v>22.701824188232422</v>
      </c>
      <c r="K67" s="1">
        <v>4.3203760139999998</v>
      </c>
      <c r="L67">
        <f t="shared" ref="L67:L81" si="93">(K67*AE67+AF67)</f>
        <v>1.7887870645327741</v>
      </c>
      <c r="M67" s="1">
        <v>1</v>
      </c>
      <c r="N67">
        <f t="shared" ref="N67:N81" si="94">L67*(M67+1)*(M67+1)/(M67*M67+1)</f>
        <v>3.5775741290655483</v>
      </c>
      <c r="O67" s="1">
        <v>22.867717742919922</v>
      </c>
      <c r="P67" s="1">
        <v>22.701824188232422</v>
      </c>
      <c r="Q67" s="1">
        <v>23.082908630371094</v>
      </c>
      <c r="R67" s="1">
        <v>400.79525756835937</v>
      </c>
      <c r="S67" s="1">
        <v>381.17047119140625</v>
      </c>
      <c r="T67" s="1">
        <v>9.179936408996582</v>
      </c>
      <c r="U67" s="1">
        <v>14.072490692138672</v>
      </c>
      <c r="V67" s="1">
        <v>23.068534851074219</v>
      </c>
      <c r="W67" s="1">
        <v>35.363178253173828</v>
      </c>
      <c r="X67" s="1">
        <v>499.86703491210937</v>
      </c>
      <c r="Y67" s="1">
        <v>1499.28955078125</v>
      </c>
      <c r="Z67" s="1">
        <v>288.73690795898437</v>
      </c>
      <c r="AA67" s="1">
        <v>70.292289733886719</v>
      </c>
      <c r="AB67" s="1">
        <v>-2.0974423885345459</v>
      </c>
      <c r="AC67" s="1">
        <v>0.29521054029464722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ref="AK67:AK81" si="95">X67*0.000001/(K67*0.0001)</f>
        <v>1.1569989123453857</v>
      </c>
      <c r="AL67">
        <f t="shared" ref="AL67:AL81" si="96">(U67-T67)/(1000-U67)*AK67</f>
        <v>5.7414768639126972E-3</v>
      </c>
      <c r="AM67">
        <f t="shared" ref="AM67:AM81" si="97">(P67+273.15)</f>
        <v>295.8518241882324</v>
      </c>
      <c r="AN67">
        <f t="shared" ref="AN67:AN81" si="98">(O67+273.15)</f>
        <v>296.0177177429199</v>
      </c>
      <c r="AO67">
        <f t="shared" ref="AO67:AO81" si="99">(Y67*AG67+Z67*AH67)*AI67</f>
        <v>239.88632276312273</v>
      </c>
      <c r="AP67">
        <f t="shared" ref="AP67:AP81" si="100">((AO67+0.00000010773*(AN67^4-AM67^4))-AL67*44100)/(L67*51.4+0.00000043092*AM67^3)</f>
        <v>-0.11115218070581985</v>
      </c>
      <c r="AQ67">
        <f t="shared" ref="AQ67:AQ81" si="101">0.61365*EXP(17.502*J67/(240.97+J67))</f>
        <v>2.7692330966475556</v>
      </c>
      <c r="AR67">
        <f t="shared" ref="AR67:AR81" si="102">AQ67*1000/AA67</f>
        <v>39.395972262837745</v>
      </c>
      <c r="AS67">
        <f t="shared" ref="AS67:AS81" si="103">(AR67-U67)</f>
        <v>25.323481570699073</v>
      </c>
      <c r="AT67">
        <f t="shared" ref="AT67:AT81" si="104">IF(D67,P67,(O67+P67)/2)</f>
        <v>22.784770965576172</v>
      </c>
      <c r="AU67">
        <f t="shared" ref="AU67:AU81" si="105">0.61365*EXP(17.502*AT67/(240.97+AT67))</f>
        <v>2.7831980147843889</v>
      </c>
      <c r="AV67">
        <f t="shared" ref="AV67:AV81" si="106">IF(AS67&lt;&gt;0,(1000-(AR67+U67)/2)/AS67*AL67,0)</f>
        <v>0.22066408510257429</v>
      </c>
      <c r="AW67">
        <f t="shared" ref="AW67:AW81" si="107">U67*AA67/1000</f>
        <v>0.98918759300923553</v>
      </c>
      <c r="AX67">
        <f t="shared" ref="AX67:AX81" si="108">(AU67-AW67)</f>
        <v>1.7940104217751534</v>
      </c>
      <c r="AY67">
        <f t="shared" ref="AY67:AY81" si="109">1/(1.6/F67+1.37/N67)</f>
        <v>0.13914881229119394</v>
      </c>
      <c r="AZ67">
        <f t="shared" ref="AZ67:AZ81" si="110">G67*AA67*0.001</f>
        <v>15.555127396261282</v>
      </c>
      <c r="BA67">
        <f t="shared" ref="BA67:BA81" si="111">G67/S67</f>
        <v>0.58055936206310466</v>
      </c>
      <c r="BB67">
        <f t="shared" ref="BB67:BB81" si="112">(1-AL67*AA67/AQ67/F67)*100</f>
        <v>38.028614706000141</v>
      </c>
      <c r="BC67">
        <f t="shared" ref="BC67:BC81" si="113">(S67-E67/(N67/1.35))</f>
        <v>373.42822593794858</v>
      </c>
      <c r="BD67">
        <f t="shared" ref="BD67:BD81" si="114">E67*BB67/100/BC67</f>
        <v>2.0894171795818837E-2</v>
      </c>
    </row>
    <row r="68" spans="1:56" x14ac:dyDescent="0.25">
      <c r="A68" s="1">
        <v>47</v>
      </c>
      <c r="B68" s="1" t="s">
        <v>103</v>
      </c>
      <c r="C68" s="1">
        <v>1843.5000000111759</v>
      </c>
      <c r="D68" s="1">
        <v>0</v>
      </c>
      <c r="E68">
        <f t="shared" si="87"/>
        <v>20.517375051593131</v>
      </c>
      <c r="F68">
        <f t="shared" si="88"/>
        <v>0.23516928119554806</v>
      </c>
      <c r="G68">
        <f t="shared" si="89"/>
        <v>221.29208559217582</v>
      </c>
      <c r="H68">
        <f t="shared" si="90"/>
        <v>5.7414768639126974</v>
      </c>
      <c r="I68">
        <f t="shared" si="91"/>
        <v>1.78004550363832</v>
      </c>
      <c r="J68">
        <f t="shared" si="92"/>
        <v>22.701824188232422</v>
      </c>
      <c r="K68" s="1">
        <v>4.3203760139999998</v>
      </c>
      <c r="L68">
        <f t="shared" si="93"/>
        <v>1.7887870645327741</v>
      </c>
      <c r="M68" s="1">
        <v>1</v>
      </c>
      <c r="N68">
        <f t="shared" si="94"/>
        <v>3.5775741290655483</v>
      </c>
      <c r="O68" s="1">
        <v>22.867717742919922</v>
      </c>
      <c r="P68" s="1">
        <v>22.701824188232422</v>
      </c>
      <c r="Q68" s="1">
        <v>23.082908630371094</v>
      </c>
      <c r="R68" s="1">
        <v>400.79525756835937</v>
      </c>
      <c r="S68" s="1">
        <v>381.17047119140625</v>
      </c>
      <c r="T68" s="1">
        <v>9.179936408996582</v>
      </c>
      <c r="U68" s="1">
        <v>14.072490692138672</v>
      </c>
      <c r="V68" s="1">
        <v>23.068534851074219</v>
      </c>
      <c r="W68" s="1">
        <v>35.363178253173828</v>
      </c>
      <c r="X68" s="1">
        <v>499.86703491210937</v>
      </c>
      <c r="Y68" s="1">
        <v>1499.28955078125</v>
      </c>
      <c r="Z68" s="1">
        <v>288.73690795898437</v>
      </c>
      <c r="AA68" s="1">
        <v>70.292289733886719</v>
      </c>
      <c r="AB68" s="1">
        <v>-2.0974423885345459</v>
      </c>
      <c r="AC68" s="1">
        <v>0.29521054029464722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1.1569989123453857</v>
      </c>
      <c r="AL68">
        <f t="shared" si="96"/>
        <v>5.7414768639126972E-3</v>
      </c>
      <c r="AM68">
        <f t="shared" si="97"/>
        <v>295.8518241882324</v>
      </c>
      <c r="AN68">
        <f t="shared" si="98"/>
        <v>296.0177177429199</v>
      </c>
      <c r="AO68">
        <f t="shared" si="99"/>
        <v>239.88632276312273</v>
      </c>
      <c r="AP68">
        <f t="shared" si="100"/>
        <v>-0.11115218070581985</v>
      </c>
      <c r="AQ68">
        <f t="shared" si="101"/>
        <v>2.7692330966475556</v>
      </c>
      <c r="AR68">
        <f t="shared" si="102"/>
        <v>39.395972262837745</v>
      </c>
      <c r="AS68">
        <f t="shared" si="103"/>
        <v>25.323481570699073</v>
      </c>
      <c r="AT68">
        <f t="shared" si="104"/>
        <v>22.784770965576172</v>
      </c>
      <c r="AU68">
        <f t="shared" si="105"/>
        <v>2.7831980147843889</v>
      </c>
      <c r="AV68">
        <f t="shared" si="106"/>
        <v>0.22066408510257429</v>
      </c>
      <c r="AW68">
        <f t="shared" si="107"/>
        <v>0.98918759300923553</v>
      </c>
      <c r="AX68">
        <f t="shared" si="108"/>
        <v>1.7940104217751534</v>
      </c>
      <c r="AY68">
        <f t="shared" si="109"/>
        <v>0.13914881229119394</v>
      </c>
      <c r="AZ68">
        <f t="shared" si="110"/>
        <v>15.555127396261282</v>
      </c>
      <c r="BA68">
        <f t="shared" si="111"/>
        <v>0.58055936206310466</v>
      </c>
      <c r="BB68">
        <f t="shared" si="112"/>
        <v>38.028614706000141</v>
      </c>
      <c r="BC68">
        <f t="shared" si="113"/>
        <v>373.42822593794858</v>
      </c>
      <c r="BD68">
        <f t="shared" si="114"/>
        <v>2.0894171795818837E-2</v>
      </c>
    </row>
    <row r="69" spans="1:56" x14ac:dyDescent="0.25">
      <c r="A69" s="1">
        <v>48</v>
      </c>
      <c r="B69" s="1" t="s">
        <v>104</v>
      </c>
      <c r="C69" s="1">
        <v>1844</v>
      </c>
      <c r="D69" s="1">
        <v>0</v>
      </c>
      <c r="E69">
        <f t="shared" si="87"/>
        <v>20.490877703086181</v>
      </c>
      <c r="F69">
        <f t="shared" si="88"/>
        <v>0.23486733160843401</v>
      </c>
      <c r="G69">
        <f t="shared" si="89"/>
        <v>221.27591759761998</v>
      </c>
      <c r="H69">
        <f t="shared" si="90"/>
        <v>5.7382710294592858</v>
      </c>
      <c r="I69">
        <f t="shared" si="91"/>
        <v>1.7811912257677682</v>
      </c>
      <c r="J69">
        <f t="shared" si="92"/>
        <v>22.707712173461914</v>
      </c>
      <c r="K69" s="1">
        <v>4.3203760139999998</v>
      </c>
      <c r="L69">
        <f t="shared" si="93"/>
        <v>1.7887870645327741</v>
      </c>
      <c r="M69" s="1">
        <v>1</v>
      </c>
      <c r="N69">
        <f t="shared" si="94"/>
        <v>3.5775741290655483</v>
      </c>
      <c r="O69" s="1">
        <v>22.869028091430664</v>
      </c>
      <c r="P69" s="1">
        <v>22.707712173461914</v>
      </c>
      <c r="Q69" s="1">
        <v>23.082893371582031</v>
      </c>
      <c r="R69" s="1">
        <v>400.75228881835937</v>
      </c>
      <c r="S69" s="1">
        <v>381.15054321289062</v>
      </c>
      <c r="T69" s="1">
        <v>9.1801443099975586</v>
      </c>
      <c r="U69" s="1">
        <v>14.070231437683105</v>
      </c>
      <c r="V69" s="1">
        <v>23.067283630371094</v>
      </c>
      <c r="W69" s="1">
        <v>35.354782104492188</v>
      </c>
      <c r="X69" s="1">
        <v>499.84112548828125</v>
      </c>
      <c r="Y69" s="1">
        <v>1499.3173828125</v>
      </c>
      <c r="Z69" s="1">
        <v>288.75619506835937</v>
      </c>
      <c r="AA69" s="1">
        <v>70.292457580566406</v>
      </c>
      <c r="AB69" s="1">
        <v>-2.0974423885345459</v>
      </c>
      <c r="AC69" s="1">
        <v>0.29521054029464722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1.1569389420470966</v>
      </c>
      <c r="AL69">
        <f t="shared" si="96"/>
        <v>5.7382710294592862E-3</v>
      </c>
      <c r="AM69">
        <f t="shared" si="97"/>
        <v>295.85771217346189</v>
      </c>
      <c r="AN69">
        <f t="shared" si="98"/>
        <v>296.01902809143064</v>
      </c>
      <c r="AO69">
        <f t="shared" si="99"/>
        <v>239.8907758880232</v>
      </c>
      <c r="AP69">
        <f t="shared" si="100"/>
        <v>-0.11023226651767738</v>
      </c>
      <c r="AQ69">
        <f t="shared" si="101"/>
        <v>2.7702223722498598</v>
      </c>
      <c r="AR69">
        <f t="shared" si="102"/>
        <v>39.409951900952414</v>
      </c>
      <c r="AS69">
        <f t="shared" si="103"/>
        <v>25.339720463269309</v>
      </c>
      <c r="AT69">
        <f t="shared" si="104"/>
        <v>22.788370132446289</v>
      </c>
      <c r="AU69">
        <f t="shared" si="105"/>
        <v>2.7838053627099688</v>
      </c>
      <c r="AV69">
        <f t="shared" si="106"/>
        <v>0.22039821410830215</v>
      </c>
      <c r="AW69">
        <f t="shared" si="107"/>
        <v>0.98903114648209156</v>
      </c>
      <c r="AX69">
        <f t="shared" si="108"/>
        <v>1.7947742162278773</v>
      </c>
      <c r="AY69">
        <f t="shared" si="109"/>
        <v>0.1389796584123365</v>
      </c>
      <c r="AZ69">
        <f t="shared" si="110"/>
        <v>15.55402805133161</v>
      </c>
      <c r="BA69">
        <f t="shared" si="111"/>
        <v>0.58054729696141849</v>
      </c>
      <c r="BB69">
        <f t="shared" si="112"/>
        <v>38.005588961660173</v>
      </c>
      <c r="BC69">
        <f t="shared" si="113"/>
        <v>373.41829675168543</v>
      </c>
      <c r="BD69">
        <f t="shared" si="114"/>
        <v>2.0855107589037164E-2</v>
      </c>
    </row>
    <row r="70" spans="1:56" x14ac:dyDescent="0.25">
      <c r="A70" s="1">
        <v>49</v>
      </c>
      <c r="B70" s="1" t="s">
        <v>104</v>
      </c>
      <c r="C70" s="1">
        <v>1844.4999999888241</v>
      </c>
      <c r="D70" s="1">
        <v>0</v>
      </c>
      <c r="E70">
        <f t="shared" si="87"/>
        <v>20.483002901843378</v>
      </c>
      <c r="F70">
        <f t="shared" si="88"/>
        <v>0.23483813033676099</v>
      </c>
      <c r="G70">
        <f t="shared" si="89"/>
        <v>221.2897625506582</v>
      </c>
      <c r="H70">
        <f t="shared" si="90"/>
        <v>5.7388432003906589</v>
      </c>
      <c r="I70">
        <f t="shared" si="91"/>
        <v>1.7815587717126649</v>
      </c>
      <c r="J70">
        <f t="shared" si="92"/>
        <v>22.709949493408203</v>
      </c>
      <c r="K70" s="1">
        <v>4.3203760139999998</v>
      </c>
      <c r="L70">
        <f t="shared" si="93"/>
        <v>1.7887870645327741</v>
      </c>
      <c r="M70" s="1">
        <v>1</v>
      </c>
      <c r="N70">
        <f t="shared" si="94"/>
        <v>3.5775741290655483</v>
      </c>
      <c r="O70" s="1">
        <v>22.870765686035156</v>
      </c>
      <c r="P70" s="1">
        <v>22.709949493408203</v>
      </c>
      <c r="Q70" s="1">
        <v>23.0836181640625</v>
      </c>
      <c r="R70" s="1">
        <v>400.72232055664062</v>
      </c>
      <c r="S70" s="1">
        <v>381.12759399414062</v>
      </c>
      <c r="T70" s="1">
        <v>9.1799488067626953</v>
      </c>
      <c r="U70" s="1">
        <v>14.070450782775879</v>
      </c>
      <c r="V70" s="1">
        <v>23.064199447631836</v>
      </c>
      <c r="W70" s="1">
        <v>35.351360321044922</v>
      </c>
      <c r="X70" s="1">
        <v>499.84844970703125</v>
      </c>
      <c r="Y70" s="1">
        <v>1499.299560546875</v>
      </c>
      <c r="Z70" s="1">
        <v>288.7049560546875</v>
      </c>
      <c r="AA70" s="1">
        <v>70.291961669921875</v>
      </c>
      <c r="AB70" s="1">
        <v>-2.0974423885345459</v>
      </c>
      <c r="AC70" s="1">
        <v>0.29521054029464722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1.1569558947815954</v>
      </c>
      <c r="AL70">
        <f t="shared" si="96"/>
        <v>5.7388432003906585E-3</v>
      </c>
      <c r="AM70">
        <f t="shared" si="97"/>
        <v>295.85994949340818</v>
      </c>
      <c r="AN70">
        <f t="shared" si="98"/>
        <v>296.02076568603513</v>
      </c>
      <c r="AO70">
        <f t="shared" si="99"/>
        <v>239.88792432558694</v>
      </c>
      <c r="AP70">
        <f t="shared" si="100"/>
        <v>-0.11055816706401575</v>
      </c>
      <c r="AQ70">
        <f t="shared" si="101"/>
        <v>2.7705983588140692</v>
      </c>
      <c r="AR70">
        <f t="shared" si="102"/>
        <v>39.415578865536425</v>
      </c>
      <c r="AS70">
        <f t="shared" si="103"/>
        <v>25.345128082760546</v>
      </c>
      <c r="AT70">
        <f t="shared" si="104"/>
        <v>22.79035758972168</v>
      </c>
      <c r="AU70">
        <f t="shared" si="105"/>
        <v>2.7841407894763468</v>
      </c>
      <c r="AV70">
        <f t="shared" si="106"/>
        <v>0.22037249973134701</v>
      </c>
      <c r="AW70">
        <f t="shared" si="107"/>
        <v>0.98903958710140427</v>
      </c>
      <c r="AX70">
        <f t="shared" si="108"/>
        <v>1.7951012023749424</v>
      </c>
      <c r="AY70">
        <f t="shared" si="109"/>
        <v>0.13896329846604219</v>
      </c>
      <c r="AZ70">
        <f t="shared" si="110"/>
        <v>15.554891507156979</v>
      </c>
      <c r="BA70">
        <f t="shared" si="111"/>
        <v>0.58061858033312663</v>
      </c>
      <c r="BB70">
        <f t="shared" si="112"/>
        <v>38.000550163752521</v>
      </c>
      <c r="BC70">
        <f t="shared" si="113"/>
        <v>373.39831909447247</v>
      </c>
      <c r="BD70">
        <f t="shared" si="114"/>
        <v>2.0845444113497889E-2</v>
      </c>
    </row>
    <row r="71" spans="1:56" x14ac:dyDescent="0.25">
      <c r="A71" s="1">
        <v>50</v>
      </c>
      <c r="B71" s="1" t="s">
        <v>105</v>
      </c>
      <c r="C71" s="1">
        <v>1844.9999999776483</v>
      </c>
      <c r="D71" s="1">
        <v>0</v>
      </c>
      <c r="E71">
        <f t="shared" si="87"/>
        <v>20.399822307981953</v>
      </c>
      <c r="F71">
        <f t="shared" si="88"/>
        <v>0.2347840512602663</v>
      </c>
      <c r="G71">
        <f t="shared" si="89"/>
        <v>221.86246299032925</v>
      </c>
      <c r="H71">
        <f t="shared" si="90"/>
        <v>5.7380336047624736</v>
      </c>
      <c r="I71">
        <f t="shared" si="91"/>
        <v>1.781696610640882</v>
      </c>
      <c r="J71">
        <f t="shared" si="92"/>
        <v>22.710683822631836</v>
      </c>
      <c r="K71" s="1">
        <v>4.3203760139999998</v>
      </c>
      <c r="L71">
        <f t="shared" si="93"/>
        <v>1.7887870645327741</v>
      </c>
      <c r="M71" s="1">
        <v>1</v>
      </c>
      <c r="N71">
        <f t="shared" si="94"/>
        <v>3.5775741290655483</v>
      </c>
      <c r="O71" s="1">
        <v>22.871974945068359</v>
      </c>
      <c r="P71" s="1">
        <v>22.710683822631836</v>
      </c>
      <c r="Q71" s="1">
        <v>23.083717346191406</v>
      </c>
      <c r="R71" s="1">
        <v>400.67001342773437</v>
      </c>
      <c r="S71" s="1">
        <v>381.14691162109375</v>
      </c>
      <c r="T71" s="1">
        <v>9.1802787780761719</v>
      </c>
      <c r="U71" s="1">
        <v>14.070202827453613</v>
      </c>
      <c r="V71" s="1">
        <v>23.063409805297852</v>
      </c>
      <c r="W71" s="1">
        <v>35.348258972167969</v>
      </c>
      <c r="X71" s="1">
        <v>499.83712768554687</v>
      </c>
      <c r="Y71" s="1">
        <v>1499.2685546875</v>
      </c>
      <c r="Z71" s="1">
        <v>288.713134765625</v>
      </c>
      <c r="AA71" s="1">
        <v>70.29217529296875</v>
      </c>
      <c r="AB71" s="1">
        <v>-2.0974423885345459</v>
      </c>
      <c r="AC71" s="1">
        <v>0.29521054029464722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1.156929688679516</v>
      </c>
      <c r="AL71">
        <f t="shared" si="96"/>
        <v>5.7380336047624736E-3</v>
      </c>
      <c r="AM71">
        <f t="shared" si="97"/>
        <v>295.86068382263181</v>
      </c>
      <c r="AN71">
        <f t="shared" si="98"/>
        <v>296.02197494506834</v>
      </c>
      <c r="AO71">
        <f t="shared" si="99"/>
        <v>239.88296338819782</v>
      </c>
      <c r="AP71">
        <f t="shared" si="100"/>
        <v>-0.11020828959742365</v>
      </c>
      <c r="AQ71">
        <f t="shared" si="101"/>
        <v>2.7707217741958758</v>
      </c>
      <c r="AR71">
        <f t="shared" si="102"/>
        <v>39.417214827224562</v>
      </c>
      <c r="AS71">
        <f t="shared" si="103"/>
        <v>25.347011999770949</v>
      </c>
      <c r="AT71">
        <f t="shared" si="104"/>
        <v>22.791329383850098</v>
      </c>
      <c r="AU71">
        <f t="shared" si="105"/>
        <v>2.7843048138045359</v>
      </c>
      <c r="AV71">
        <f t="shared" si="106"/>
        <v>0.22032487714313959</v>
      </c>
      <c r="AW71">
        <f t="shared" si="107"/>
        <v>0.98902516355499392</v>
      </c>
      <c r="AX71">
        <f t="shared" si="108"/>
        <v>1.7952796502495421</v>
      </c>
      <c r="AY71">
        <f t="shared" si="109"/>
        <v>0.13893300021419244</v>
      </c>
      <c r="AZ71">
        <f t="shared" si="110"/>
        <v>15.595195139446016</v>
      </c>
      <c r="BA71">
        <f t="shared" si="111"/>
        <v>0.58209172428212519</v>
      </c>
      <c r="BB71">
        <f t="shared" si="112"/>
        <v>37.99759139544576</v>
      </c>
      <c r="BC71">
        <f t="shared" si="113"/>
        <v>373.44902497437624</v>
      </c>
      <c r="BD71">
        <f t="shared" si="114"/>
        <v>2.0756356577757384E-2</v>
      </c>
    </row>
    <row r="72" spans="1:56" x14ac:dyDescent="0.25">
      <c r="A72" s="1">
        <v>51</v>
      </c>
      <c r="B72" s="1" t="s">
        <v>105</v>
      </c>
      <c r="C72" s="1">
        <v>1845.4999999664724</v>
      </c>
      <c r="D72" s="1">
        <v>0</v>
      </c>
      <c r="E72">
        <f t="shared" si="87"/>
        <v>20.462742785108336</v>
      </c>
      <c r="F72">
        <f t="shared" si="88"/>
        <v>0.23464594482632797</v>
      </c>
      <c r="G72">
        <f t="shared" si="89"/>
        <v>221.28737167539484</v>
      </c>
      <c r="H72">
        <f t="shared" si="90"/>
        <v>5.7358039506358622</v>
      </c>
      <c r="I72">
        <f t="shared" si="91"/>
        <v>1.7819859052485854</v>
      </c>
      <c r="J72">
        <f t="shared" si="92"/>
        <v>22.711610794067383</v>
      </c>
      <c r="K72" s="1">
        <v>4.3203760139999998</v>
      </c>
      <c r="L72">
        <f t="shared" si="93"/>
        <v>1.7887870645327741</v>
      </c>
      <c r="M72" s="1">
        <v>1</v>
      </c>
      <c r="N72">
        <f t="shared" si="94"/>
        <v>3.5775741290655483</v>
      </c>
      <c r="O72" s="1">
        <v>22.873241424560547</v>
      </c>
      <c r="P72" s="1">
        <v>22.711610794067383</v>
      </c>
      <c r="Q72" s="1">
        <v>23.083784103393555</v>
      </c>
      <c r="R72" s="1">
        <v>400.67337036132813</v>
      </c>
      <c r="S72" s="1">
        <v>381.095947265625</v>
      </c>
      <c r="T72" s="1">
        <v>9.1800537109375</v>
      </c>
      <c r="U72" s="1">
        <v>14.068317413330078</v>
      </c>
      <c r="V72" s="1">
        <v>23.061052322387695</v>
      </c>
      <c r="W72" s="1">
        <v>35.340774536132813</v>
      </c>
      <c r="X72" s="1">
        <v>499.81356811523437</v>
      </c>
      <c r="Y72" s="1">
        <v>1499.328369140625</v>
      </c>
      <c r="Z72" s="1">
        <v>288.70199584960937</v>
      </c>
      <c r="AA72" s="1">
        <v>70.292106628417969</v>
      </c>
      <c r="AB72" s="1">
        <v>-2.0974423885345459</v>
      </c>
      <c r="AC72" s="1">
        <v>0.29521054029464722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1.156875157383545</v>
      </c>
      <c r="AL72">
        <f t="shared" si="96"/>
        <v>5.735803950635862E-3</v>
      </c>
      <c r="AM72">
        <f t="shared" si="97"/>
        <v>295.86161079406736</v>
      </c>
      <c r="AN72">
        <f t="shared" si="98"/>
        <v>296.02324142456052</v>
      </c>
      <c r="AO72">
        <f t="shared" si="99"/>
        <v>239.89253370048391</v>
      </c>
      <c r="AP72">
        <f t="shared" si="100"/>
        <v>-0.10912470340993012</v>
      </c>
      <c r="AQ72">
        <f t="shared" si="101"/>
        <v>2.7708775729488124</v>
      </c>
      <c r="AR72">
        <f t="shared" si="102"/>
        <v>39.419469779108759</v>
      </c>
      <c r="AS72">
        <f t="shared" si="103"/>
        <v>25.351152365778681</v>
      </c>
      <c r="AT72">
        <f t="shared" si="104"/>
        <v>22.792426109313965</v>
      </c>
      <c r="AU72">
        <f t="shared" si="105"/>
        <v>2.7844899348301748</v>
      </c>
      <c r="AV72">
        <f t="shared" si="106"/>
        <v>0.22020325307290281</v>
      </c>
      <c r="AW72">
        <f t="shared" si="107"/>
        <v>0.98889166770022707</v>
      </c>
      <c r="AX72">
        <f t="shared" si="108"/>
        <v>1.7955982671299477</v>
      </c>
      <c r="AY72">
        <f t="shared" si="109"/>
        <v>0.13885562156749778</v>
      </c>
      <c r="AZ72">
        <f t="shared" si="110"/>
        <v>15.554755525329213</v>
      </c>
      <c r="BA72">
        <f t="shared" si="111"/>
        <v>0.58066052201063389</v>
      </c>
      <c r="BB72">
        <f t="shared" si="112"/>
        <v>37.988752644562105</v>
      </c>
      <c r="BC72">
        <f t="shared" si="113"/>
        <v>373.37431753461181</v>
      </c>
      <c r="BD72">
        <f t="shared" si="114"/>
        <v>2.0819698559494997E-2</v>
      </c>
    </row>
    <row r="73" spans="1:56" x14ac:dyDescent="0.25">
      <c r="A73" s="1">
        <v>52</v>
      </c>
      <c r="B73" s="1" t="s">
        <v>106</v>
      </c>
      <c r="C73" s="1">
        <v>1845.9999999552965</v>
      </c>
      <c r="D73" s="1">
        <v>0</v>
      </c>
      <c r="E73">
        <f t="shared" si="87"/>
        <v>20.442652395595957</v>
      </c>
      <c r="F73">
        <f t="shared" si="88"/>
        <v>0.23484873420643568</v>
      </c>
      <c r="G73">
        <f t="shared" si="89"/>
        <v>221.58020919537586</v>
      </c>
      <c r="H73">
        <f t="shared" si="90"/>
        <v>5.7404684590735533</v>
      </c>
      <c r="I73">
        <f t="shared" si="91"/>
        <v>1.7819846563780306</v>
      </c>
      <c r="J73">
        <f t="shared" si="92"/>
        <v>22.712980270385742</v>
      </c>
      <c r="K73" s="1">
        <v>4.3203760139999998</v>
      </c>
      <c r="L73">
        <f t="shared" si="93"/>
        <v>1.7887870645327741</v>
      </c>
      <c r="M73" s="1">
        <v>1</v>
      </c>
      <c r="N73">
        <f t="shared" si="94"/>
        <v>3.5775741290655483</v>
      </c>
      <c r="O73" s="1">
        <v>22.874826431274414</v>
      </c>
      <c r="P73" s="1">
        <v>22.712980270385742</v>
      </c>
      <c r="Q73" s="1">
        <v>23.083766937255859</v>
      </c>
      <c r="R73" s="1">
        <v>400.69195556640625</v>
      </c>
      <c r="S73" s="1">
        <v>381.13043212890625</v>
      </c>
      <c r="T73" s="1">
        <v>9.1794414520263672</v>
      </c>
      <c r="U73" s="1">
        <v>14.071603775024414</v>
      </c>
      <c r="V73" s="1">
        <v>23.057310104370117</v>
      </c>
      <c r="W73" s="1">
        <v>35.345649719238281</v>
      </c>
      <c r="X73" s="1">
        <v>499.81973266601562</v>
      </c>
      <c r="Y73" s="1">
        <v>1499.3087158203125</v>
      </c>
      <c r="Z73" s="1">
        <v>288.58966064453125</v>
      </c>
      <c r="AA73" s="1">
        <v>70.292137145996094</v>
      </c>
      <c r="AB73" s="1">
        <v>-2.0974423885345459</v>
      </c>
      <c r="AC73" s="1">
        <v>0.29521054029464722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1.1568894259350815</v>
      </c>
      <c r="AL73">
        <f t="shared" si="96"/>
        <v>5.7404684590735529E-3</v>
      </c>
      <c r="AM73">
        <f t="shared" si="97"/>
        <v>295.86298027038572</v>
      </c>
      <c r="AN73">
        <f t="shared" si="98"/>
        <v>296.02482643127439</v>
      </c>
      <c r="AO73">
        <f t="shared" si="99"/>
        <v>239.8893891693042</v>
      </c>
      <c r="AP73">
        <f t="shared" si="100"/>
        <v>-0.11112655161423228</v>
      </c>
      <c r="AQ73">
        <f t="shared" si="101"/>
        <v>2.771107758796163</v>
      </c>
      <c r="AR73">
        <f t="shared" si="102"/>
        <v>39.422727367651362</v>
      </c>
      <c r="AS73">
        <f t="shared" si="103"/>
        <v>25.351123592626948</v>
      </c>
      <c r="AT73">
        <f t="shared" si="104"/>
        <v>22.793903350830078</v>
      </c>
      <c r="AU73">
        <f t="shared" si="105"/>
        <v>2.7847393018241595</v>
      </c>
      <c r="AV73">
        <f t="shared" si="106"/>
        <v>0.22038183744907294</v>
      </c>
      <c r="AW73">
        <f t="shared" si="107"/>
        <v>0.9891231024181325</v>
      </c>
      <c r="AX73">
        <f t="shared" si="108"/>
        <v>1.7956161994060271</v>
      </c>
      <c r="AY73">
        <f t="shared" si="109"/>
        <v>0.13896923928503821</v>
      </c>
      <c r="AZ73">
        <f t="shared" si="110"/>
        <v>15.575346453599865</v>
      </c>
      <c r="BA73">
        <f t="shared" si="111"/>
        <v>0.58137632294981056</v>
      </c>
      <c r="BB73">
        <f t="shared" si="112"/>
        <v>37.997036911815343</v>
      </c>
      <c r="BC73">
        <f t="shared" si="113"/>
        <v>373.41638351986654</v>
      </c>
      <c r="BD73">
        <f t="shared" si="114"/>
        <v>2.080144985415576E-2</v>
      </c>
    </row>
    <row r="74" spans="1:56" x14ac:dyDescent="0.25">
      <c r="A74" s="1">
        <v>53</v>
      </c>
      <c r="B74" s="1" t="s">
        <v>106</v>
      </c>
      <c r="C74" s="1">
        <v>1846.4999999441206</v>
      </c>
      <c r="D74" s="1">
        <v>0</v>
      </c>
      <c r="E74">
        <f t="shared" si="87"/>
        <v>20.467855321915486</v>
      </c>
      <c r="F74">
        <f t="shared" si="88"/>
        <v>0.23469251900878532</v>
      </c>
      <c r="G74">
        <f t="shared" si="89"/>
        <v>221.30840414665332</v>
      </c>
      <c r="H74">
        <f t="shared" si="90"/>
        <v>5.7380463820367442</v>
      </c>
      <c r="I74">
        <f t="shared" si="91"/>
        <v>1.7823473112024051</v>
      </c>
      <c r="J74">
        <f t="shared" si="92"/>
        <v>22.714431762695313</v>
      </c>
      <c r="K74" s="1">
        <v>4.3203760139999998</v>
      </c>
      <c r="L74">
        <f t="shared" si="93"/>
        <v>1.7887870645327741</v>
      </c>
      <c r="M74" s="1">
        <v>1</v>
      </c>
      <c r="N74">
        <f t="shared" si="94"/>
        <v>3.5775741290655483</v>
      </c>
      <c r="O74" s="1">
        <v>22.876907348632812</v>
      </c>
      <c r="P74" s="1">
        <v>22.714431762695313</v>
      </c>
      <c r="Q74" s="1">
        <v>23.084123611450195</v>
      </c>
      <c r="R74" s="1">
        <v>400.71133422851562</v>
      </c>
      <c r="S74" s="1">
        <v>381.1297607421875</v>
      </c>
      <c r="T74" s="1">
        <v>9.1800146102905273</v>
      </c>
      <c r="U74" s="1">
        <v>14.069888114929199</v>
      </c>
      <c r="V74" s="1">
        <v>23.055885314941406</v>
      </c>
      <c r="W74" s="1">
        <v>35.336952209472656</v>
      </c>
      <c r="X74" s="1">
        <v>499.84356689453125</v>
      </c>
      <c r="Y74" s="1">
        <v>1499.2841796875</v>
      </c>
      <c r="Z74" s="1">
        <v>288.65420532226562</v>
      </c>
      <c r="AA74" s="1">
        <v>70.292274475097656</v>
      </c>
      <c r="AB74" s="1">
        <v>-2.0974423885345459</v>
      </c>
      <c r="AC74" s="1">
        <v>0.29521054029464722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1.1569445929585962</v>
      </c>
      <c r="AL74">
        <f t="shared" si="96"/>
        <v>5.7380463820367444E-3</v>
      </c>
      <c r="AM74">
        <f t="shared" si="97"/>
        <v>295.86443176269529</v>
      </c>
      <c r="AN74">
        <f t="shared" si="98"/>
        <v>296.02690734863279</v>
      </c>
      <c r="AO74">
        <f t="shared" si="99"/>
        <v>239.88546338814194</v>
      </c>
      <c r="AP74">
        <f t="shared" si="100"/>
        <v>-0.11005996976435072</v>
      </c>
      <c r="AQ74">
        <f t="shared" si="101"/>
        <v>2.7713517484109227</v>
      </c>
      <c r="AR74">
        <f t="shared" si="102"/>
        <v>39.426121420963909</v>
      </c>
      <c r="AS74">
        <f t="shared" si="103"/>
        <v>25.35623330603471</v>
      </c>
      <c r="AT74">
        <f t="shared" si="104"/>
        <v>22.795669555664063</v>
      </c>
      <c r="AU74">
        <f t="shared" si="105"/>
        <v>2.785037473159063</v>
      </c>
      <c r="AV74">
        <f t="shared" si="106"/>
        <v>0.2202442698270258</v>
      </c>
      <c r="AW74">
        <f t="shared" si="107"/>
        <v>0.98900443720851761</v>
      </c>
      <c r="AX74">
        <f t="shared" si="108"/>
        <v>1.7960330359505454</v>
      </c>
      <c r="AY74">
        <f t="shared" si="109"/>
        <v>0.13888171681779066</v>
      </c>
      <c r="AZ74">
        <f t="shared" si="110"/>
        <v>15.556271087922397</v>
      </c>
      <c r="BA74">
        <f t="shared" si="111"/>
        <v>0.58066419089312682</v>
      </c>
      <c r="BB74">
        <f t="shared" si="112"/>
        <v>37.987283968509225</v>
      </c>
      <c r="BC74">
        <f t="shared" si="113"/>
        <v>373.40620179197697</v>
      </c>
      <c r="BD74">
        <f t="shared" si="114"/>
        <v>2.0822317053349814E-2</v>
      </c>
    </row>
    <row r="75" spans="1:56" x14ac:dyDescent="0.25">
      <c r="A75" s="1">
        <v>54</v>
      </c>
      <c r="B75" s="1" t="s">
        <v>107</v>
      </c>
      <c r="C75" s="1">
        <v>1846.9999999329448</v>
      </c>
      <c r="D75" s="1">
        <v>0</v>
      </c>
      <c r="E75">
        <f t="shared" si="87"/>
        <v>20.442906820331928</v>
      </c>
      <c r="F75">
        <f t="shared" si="88"/>
        <v>0.23459405111095302</v>
      </c>
      <c r="G75">
        <f t="shared" si="89"/>
        <v>221.43819754976496</v>
      </c>
      <c r="H75">
        <f t="shared" si="90"/>
        <v>5.736934244173435</v>
      </c>
      <c r="I75">
        <f t="shared" si="91"/>
        <v>1.7827028087180721</v>
      </c>
      <c r="J75">
        <f t="shared" si="92"/>
        <v>22.716211318969727</v>
      </c>
      <c r="K75" s="1">
        <v>4.3203760139999998</v>
      </c>
      <c r="L75">
        <f t="shared" si="93"/>
        <v>1.7887870645327741</v>
      </c>
      <c r="M75" s="1">
        <v>1</v>
      </c>
      <c r="N75">
        <f t="shared" si="94"/>
        <v>3.5775741290655483</v>
      </c>
      <c r="O75" s="1">
        <v>22.878700256347656</v>
      </c>
      <c r="P75" s="1">
        <v>22.716211318969727</v>
      </c>
      <c r="Q75" s="1">
        <v>23.084749221801758</v>
      </c>
      <c r="R75" s="1">
        <v>400.703857421875</v>
      </c>
      <c r="S75" s="1">
        <v>381.1439208984375</v>
      </c>
      <c r="T75" s="1">
        <v>9.180084228515625</v>
      </c>
      <c r="U75" s="1">
        <v>14.069069862365723</v>
      </c>
      <c r="V75" s="1">
        <v>23.053586959838867</v>
      </c>
      <c r="W75" s="1">
        <v>35.331108093261719</v>
      </c>
      <c r="X75" s="1">
        <v>499.83786010742187</v>
      </c>
      <c r="Y75" s="1">
        <v>1499.271728515625</v>
      </c>
      <c r="Z75" s="1">
        <v>288.6728515625</v>
      </c>
      <c r="AA75" s="1">
        <v>70.2923583984375</v>
      </c>
      <c r="AB75" s="1">
        <v>-2.0974423885345459</v>
      </c>
      <c r="AC75" s="1">
        <v>0.29521054029464722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1.1569313839529658</v>
      </c>
      <c r="AL75">
        <f t="shared" si="96"/>
        <v>5.7369342441734349E-3</v>
      </c>
      <c r="AM75">
        <f t="shared" si="97"/>
        <v>295.8662113189697</v>
      </c>
      <c r="AN75">
        <f t="shared" si="98"/>
        <v>296.02870025634763</v>
      </c>
      <c r="AO75">
        <f t="shared" si="99"/>
        <v>239.88347120068647</v>
      </c>
      <c r="AP75">
        <f t="shared" si="100"/>
        <v>-0.10960162491709724</v>
      </c>
      <c r="AQ75">
        <f t="shared" si="101"/>
        <v>2.771650909816139</v>
      </c>
      <c r="AR75">
        <f t="shared" si="102"/>
        <v>39.430330308532497</v>
      </c>
      <c r="AS75">
        <f t="shared" si="103"/>
        <v>25.361260446166774</v>
      </c>
      <c r="AT75">
        <f t="shared" si="104"/>
        <v>22.797455787658691</v>
      </c>
      <c r="AU75">
        <f t="shared" si="105"/>
        <v>2.7853390538957288</v>
      </c>
      <c r="AV75">
        <f t="shared" si="106"/>
        <v>0.22015755035455134</v>
      </c>
      <c r="AW75">
        <f t="shared" si="107"/>
        <v>0.98894810109806708</v>
      </c>
      <c r="AX75">
        <f t="shared" si="108"/>
        <v>1.7963909527976618</v>
      </c>
      <c r="AY75">
        <f t="shared" si="109"/>
        <v>0.13882654516427667</v>
      </c>
      <c r="AZ75">
        <f t="shared" si="110"/>
        <v>15.565413145272084</v>
      </c>
      <c r="BA75">
        <f t="shared" si="111"/>
        <v>0.58098315467760286</v>
      </c>
      <c r="BB75">
        <f t="shared" si="112"/>
        <v>37.979900030698467</v>
      </c>
      <c r="BC75">
        <f t="shared" si="113"/>
        <v>373.42977628205284</v>
      </c>
      <c r="BD75">
        <f t="shared" si="114"/>
        <v>2.079158135441931E-2</v>
      </c>
    </row>
    <row r="76" spans="1:56" x14ac:dyDescent="0.25">
      <c r="A76" s="1">
        <v>55</v>
      </c>
      <c r="B76" s="1" t="s">
        <v>107</v>
      </c>
      <c r="C76" s="1">
        <v>1847.4999999217689</v>
      </c>
      <c r="D76" s="1">
        <v>0</v>
      </c>
      <c r="E76">
        <f t="shared" si="87"/>
        <v>20.486681165282576</v>
      </c>
      <c r="F76">
        <f t="shared" si="88"/>
        <v>0.23454547788238364</v>
      </c>
      <c r="G76">
        <f t="shared" si="89"/>
        <v>221.08028522040993</v>
      </c>
      <c r="H76">
        <f t="shared" si="90"/>
        <v>5.7367941201403481</v>
      </c>
      <c r="I76">
        <f t="shared" si="91"/>
        <v>1.7830058194111038</v>
      </c>
      <c r="J76">
        <f t="shared" si="92"/>
        <v>22.717636108398438</v>
      </c>
      <c r="K76" s="1">
        <v>4.3203760139999998</v>
      </c>
      <c r="L76">
        <f t="shared" si="93"/>
        <v>1.7887870645327741</v>
      </c>
      <c r="M76" s="1">
        <v>1</v>
      </c>
      <c r="N76">
        <f t="shared" si="94"/>
        <v>3.5775741290655483</v>
      </c>
      <c r="O76" s="1">
        <v>22.880897521972656</v>
      </c>
      <c r="P76" s="1">
        <v>22.717636108398438</v>
      </c>
      <c r="Q76" s="1">
        <v>23.085094451904297</v>
      </c>
      <c r="R76" s="1">
        <v>400.72250366210937</v>
      </c>
      <c r="S76" s="1">
        <v>381.12460327148437</v>
      </c>
      <c r="T76" s="1">
        <v>9.1792106628417969</v>
      </c>
      <c r="U76" s="1">
        <v>14.068148612976074</v>
      </c>
      <c r="V76" s="1">
        <v>23.048355102539063</v>
      </c>
      <c r="W76" s="1">
        <v>35.324134826660156</v>
      </c>
      <c r="X76" s="1">
        <v>499.83099365234375</v>
      </c>
      <c r="Y76" s="1">
        <v>1499.2501220703125</v>
      </c>
      <c r="Z76" s="1">
        <v>288.68414306640625</v>
      </c>
      <c r="AA76" s="1">
        <v>70.292449951171875</v>
      </c>
      <c r="AB76" s="1">
        <v>-2.0974423885345459</v>
      </c>
      <c r="AC76" s="1">
        <v>0.29521054029464722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1.1569154907643733</v>
      </c>
      <c r="AL76">
        <f t="shared" si="96"/>
        <v>5.7367941201403481E-3</v>
      </c>
      <c r="AM76">
        <f t="shared" si="97"/>
        <v>295.86763610839841</v>
      </c>
      <c r="AN76">
        <f t="shared" si="98"/>
        <v>296.03089752197263</v>
      </c>
      <c r="AO76">
        <f t="shared" si="99"/>
        <v>239.88001416951374</v>
      </c>
      <c r="AP76">
        <f t="shared" si="100"/>
        <v>-0.1094910388602425</v>
      </c>
      <c r="AQ76">
        <f t="shared" si="101"/>
        <v>2.7718904516943725</v>
      </c>
      <c r="AR76">
        <f t="shared" si="102"/>
        <v>39.433686741888287</v>
      </c>
      <c r="AS76">
        <f t="shared" si="103"/>
        <v>25.365538128912213</v>
      </c>
      <c r="AT76">
        <f t="shared" si="104"/>
        <v>22.799266815185547</v>
      </c>
      <c r="AU76">
        <f t="shared" si="105"/>
        <v>2.7856448501868583</v>
      </c>
      <c r="AV76">
        <f t="shared" si="106"/>
        <v>0.22011477085660927</v>
      </c>
      <c r="AW76">
        <f t="shared" si="107"/>
        <v>0.98888463228326873</v>
      </c>
      <c r="AX76">
        <f t="shared" si="108"/>
        <v>1.7967602179035895</v>
      </c>
      <c r="AY76">
        <f t="shared" si="109"/>
        <v>0.13879932863285724</v>
      </c>
      <c r="AZ76">
        <f t="shared" si="110"/>
        <v>15.540274884046468</v>
      </c>
      <c r="BA76">
        <f t="shared" si="111"/>
        <v>0.58007350699143667</v>
      </c>
      <c r="BB76">
        <f t="shared" si="112"/>
        <v>37.973850978035742</v>
      </c>
      <c r="BC76">
        <f t="shared" si="113"/>
        <v>373.39394037663743</v>
      </c>
      <c r="BD76">
        <f t="shared" si="114"/>
        <v>2.0834783146728528E-2</v>
      </c>
    </row>
    <row r="77" spans="1:56" x14ac:dyDescent="0.25">
      <c r="A77" s="1">
        <v>56</v>
      </c>
      <c r="B77" s="1" t="s">
        <v>108</v>
      </c>
      <c r="C77" s="1">
        <v>1847.999999910593</v>
      </c>
      <c r="D77" s="1">
        <v>0</v>
      </c>
      <c r="E77">
        <f t="shared" si="87"/>
        <v>20.593285178344992</v>
      </c>
      <c r="F77">
        <f t="shared" si="88"/>
        <v>0.23491285379917215</v>
      </c>
      <c r="G77">
        <f t="shared" si="89"/>
        <v>220.51219436604433</v>
      </c>
      <c r="H77">
        <f t="shared" si="90"/>
        <v>5.7437463884338804</v>
      </c>
      <c r="I77">
        <f t="shared" si="91"/>
        <v>1.7825415137685972</v>
      </c>
      <c r="J77">
        <f t="shared" si="92"/>
        <v>22.716730117797852</v>
      </c>
      <c r="K77" s="1">
        <v>4.3203760139999998</v>
      </c>
      <c r="L77">
        <f t="shared" si="93"/>
        <v>1.7887870645327741</v>
      </c>
      <c r="M77" s="1">
        <v>1</v>
      </c>
      <c r="N77">
        <f t="shared" si="94"/>
        <v>3.5775741290655483</v>
      </c>
      <c r="O77" s="1">
        <v>22.882431030273438</v>
      </c>
      <c r="P77" s="1">
        <v>22.716730117797852</v>
      </c>
      <c r="Q77" s="1">
        <v>23.084379196166992</v>
      </c>
      <c r="R77" s="1">
        <v>400.780517578125</v>
      </c>
      <c r="S77" s="1">
        <v>381.08901977539062</v>
      </c>
      <c r="T77" s="1">
        <v>9.1779336929321289</v>
      </c>
      <c r="U77" s="1">
        <v>14.072609901428223</v>
      </c>
      <c r="V77" s="1">
        <v>23.042970657348633</v>
      </c>
      <c r="W77" s="1">
        <v>35.331996917724609</v>
      </c>
      <c r="X77" s="1">
        <v>499.8477783203125</v>
      </c>
      <c r="Y77" s="1">
        <v>1499.2198486328125</v>
      </c>
      <c r="Z77" s="1">
        <v>288.56704711914062</v>
      </c>
      <c r="AA77" s="1">
        <v>70.292335510253906</v>
      </c>
      <c r="AB77" s="1">
        <v>-2.0974423885345459</v>
      </c>
      <c r="AC77" s="1">
        <v>0.29521054029464722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1.1569543407809328</v>
      </c>
      <c r="AL77">
        <f t="shared" si="96"/>
        <v>5.7437463884338806E-3</v>
      </c>
      <c r="AM77">
        <f t="shared" si="97"/>
        <v>295.86673011779783</v>
      </c>
      <c r="AN77">
        <f t="shared" si="98"/>
        <v>296.03243103027341</v>
      </c>
      <c r="AO77">
        <f t="shared" si="99"/>
        <v>239.87517041962201</v>
      </c>
      <c r="AP77">
        <f t="shared" si="100"/>
        <v>-0.11224742737210905</v>
      </c>
      <c r="AQ77">
        <f t="shared" si="101"/>
        <v>2.7717381304647111</v>
      </c>
      <c r="AR77">
        <f t="shared" si="102"/>
        <v>39.431583974904107</v>
      </c>
      <c r="AS77">
        <f t="shared" si="103"/>
        <v>25.358974073475885</v>
      </c>
      <c r="AT77">
        <f t="shared" si="104"/>
        <v>22.799580574035645</v>
      </c>
      <c r="AU77">
        <f t="shared" si="105"/>
        <v>2.785697832097656</v>
      </c>
      <c r="AV77">
        <f t="shared" si="106"/>
        <v>0.22043829975397888</v>
      </c>
      <c r="AW77">
        <f t="shared" si="107"/>
        <v>0.98919661669611381</v>
      </c>
      <c r="AX77">
        <f t="shared" si="108"/>
        <v>1.7965012154015421</v>
      </c>
      <c r="AY77">
        <f t="shared" si="109"/>
        <v>0.13900516168472568</v>
      </c>
      <c r="AZ77">
        <f t="shared" si="110"/>
        <v>15.500317150480308</v>
      </c>
      <c r="BA77">
        <f t="shared" si="111"/>
        <v>0.57863696649148177</v>
      </c>
      <c r="BB77">
        <f t="shared" si="112"/>
        <v>37.992495754688647</v>
      </c>
      <c r="BC77">
        <f t="shared" si="113"/>
        <v>373.3181297846283</v>
      </c>
      <c r="BD77">
        <f t="shared" si="114"/>
        <v>2.0957736506521531E-2</v>
      </c>
    </row>
    <row r="78" spans="1:56" x14ac:dyDescent="0.25">
      <c r="A78" s="1">
        <v>57</v>
      </c>
      <c r="B78" s="1" t="s">
        <v>108</v>
      </c>
      <c r="C78" s="1">
        <v>1848.4999998994172</v>
      </c>
      <c r="D78" s="1">
        <v>0</v>
      </c>
      <c r="E78">
        <f t="shared" si="87"/>
        <v>20.621766878027977</v>
      </c>
      <c r="F78">
        <f t="shared" si="88"/>
        <v>0.23481528350531902</v>
      </c>
      <c r="G78">
        <f t="shared" si="89"/>
        <v>220.26769893556167</v>
      </c>
      <c r="H78">
        <f t="shared" si="90"/>
        <v>5.7437417509346558</v>
      </c>
      <c r="I78">
        <f t="shared" si="91"/>
        <v>1.7832431038277337</v>
      </c>
      <c r="J78">
        <f t="shared" si="92"/>
        <v>22.720941543579102</v>
      </c>
      <c r="K78" s="1">
        <v>4.3203760139999998</v>
      </c>
      <c r="L78">
        <f t="shared" si="93"/>
        <v>1.7887870645327741</v>
      </c>
      <c r="M78" s="1">
        <v>1</v>
      </c>
      <c r="N78">
        <f t="shared" si="94"/>
        <v>3.5775741290655483</v>
      </c>
      <c r="O78" s="1">
        <v>22.8836669921875</v>
      </c>
      <c r="P78" s="1">
        <v>22.720941543579102</v>
      </c>
      <c r="Q78" s="1">
        <v>23.083955764770508</v>
      </c>
      <c r="R78" s="1">
        <v>400.8238525390625</v>
      </c>
      <c r="S78" s="1">
        <v>381.10800170898437</v>
      </c>
      <c r="T78" s="1">
        <v>9.1779861450195313</v>
      </c>
      <c r="U78" s="1">
        <v>14.072569847106934</v>
      </c>
      <c r="V78" s="1">
        <v>23.041595458984375</v>
      </c>
      <c r="W78" s="1">
        <v>35.329586029052734</v>
      </c>
      <c r="X78" s="1">
        <v>499.85684204101562</v>
      </c>
      <c r="Y78" s="1">
        <v>1499.2364501953125</v>
      </c>
      <c r="Z78" s="1">
        <v>288.5035400390625</v>
      </c>
      <c r="AA78" s="1">
        <v>70.292999267578125</v>
      </c>
      <c r="AB78" s="1">
        <v>-2.0974423885345459</v>
      </c>
      <c r="AC78" s="1">
        <v>0.29521054029464722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1.1569753197898751</v>
      </c>
      <c r="AL78">
        <f t="shared" si="96"/>
        <v>5.7437417509346557E-3</v>
      </c>
      <c r="AM78">
        <f t="shared" si="97"/>
        <v>295.87094154357908</v>
      </c>
      <c r="AN78">
        <f t="shared" si="98"/>
        <v>296.03366699218748</v>
      </c>
      <c r="AO78">
        <f t="shared" si="99"/>
        <v>239.87782666956264</v>
      </c>
      <c r="AP78">
        <f t="shared" si="100"/>
        <v>-0.11254102454981207</v>
      </c>
      <c r="AQ78">
        <f t="shared" si="101"/>
        <v>2.7724462457833634</v>
      </c>
      <c r="AR78">
        <f t="shared" si="102"/>
        <v>39.441285400694575</v>
      </c>
      <c r="AS78">
        <f t="shared" si="103"/>
        <v>25.368715553587641</v>
      </c>
      <c r="AT78">
        <f t="shared" si="104"/>
        <v>22.802304267883301</v>
      </c>
      <c r="AU78">
        <f t="shared" si="105"/>
        <v>2.7861577972216187</v>
      </c>
      <c r="AV78">
        <f t="shared" si="106"/>
        <v>0.22035238074258653</v>
      </c>
      <c r="AW78">
        <f t="shared" si="107"/>
        <v>0.98920314195562964</v>
      </c>
      <c r="AX78">
        <f t="shared" si="108"/>
        <v>1.796954655265989</v>
      </c>
      <c r="AY78">
        <f t="shared" si="109"/>
        <v>0.13895049842952512</v>
      </c>
      <c r="AZ78">
        <f t="shared" si="110"/>
        <v>15.483277199948557</v>
      </c>
      <c r="BA78">
        <f t="shared" si="111"/>
        <v>0.57796660775377517</v>
      </c>
      <c r="BB78">
        <f t="shared" si="112"/>
        <v>37.982038916576279</v>
      </c>
      <c r="BC78">
        <f t="shared" si="113"/>
        <v>373.32636412972079</v>
      </c>
      <c r="BD78">
        <f t="shared" si="114"/>
        <v>2.0980483227208184E-2</v>
      </c>
    </row>
    <row r="79" spans="1:56" x14ac:dyDescent="0.25">
      <c r="A79" s="1">
        <v>58</v>
      </c>
      <c r="B79" s="1" t="s">
        <v>109</v>
      </c>
      <c r="C79" s="1">
        <v>1848.9999998882413</v>
      </c>
      <c r="D79" s="1">
        <v>0</v>
      </c>
      <c r="E79">
        <f t="shared" si="87"/>
        <v>20.649347700802586</v>
      </c>
      <c r="F79">
        <f t="shared" si="88"/>
        <v>0.23484479331359304</v>
      </c>
      <c r="G79">
        <f t="shared" si="89"/>
        <v>220.08316690159327</v>
      </c>
      <c r="H79">
        <f t="shared" si="90"/>
        <v>5.7459177547164133</v>
      </c>
      <c r="I79">
        <f t="shared" si="91"/>
        <v>1.7836974717204637</v>
      </c>
      <c r="J79">
        <f t="shared" si="92"/>
        <v>22.724178314208984</v>
      </c>
      <c r="K79" s="1">
        <v>4.3203760139999998</v>
      </c>
      <c r="L79">
        <f t="shared" si="93"/>
        <v>1.7887870645327741</v>
      </c>
      <c r="M79" s="1">
        <v>1</v>
      </c>
      <c r="N79">
        <f t="shared" si="94"/>
        <v>3.5775741290655483</v>
      </c>
      <c r="O79" s="1">
        <v>22.885282516479492</v>
      </c>
      <c r="P79" s="1">
        <v>22.724178314208984</v>
      </c>
      <c r="Q79" s="1">
        <v>23.084400177001953</v>
      </c>
      <c r="R79" s="1">
        <v>400.8431396484375</v>
      </c>
      <c r="S79" s="1">
        <v>381.10360717773437</v>
      </c>
      <c r="T79" s="1">
        <v>9.1776494979858398</v>
      </c>
      <c r="U79" s="1">
        <v>14.073869705200195</v>
      </c>
      <c r="V79" s="1">
        <v>23.038461685180664</v>
      </c>
      <c r="W79" s="1">
        <v>35.329338073730469</v>
      </c>
      <c r="X79" s="1">
        <v>499.87841796875</v>
      </c>
      <c r="Y79" s="1">
        <v>1499.238037109375</v>
      </c>
      <c r="Z79" s="1">
        <v>288.50006103515625</v>
      </c>
      <c r="AA79" s="1">
        <v>70.292900085449219</v>
      </c>
      <c r="AB79" s="1">
        <v>-2.0974423885345459</v>
      </c>
      <c r="AC79" s="1">
        <v>0.29521054029464722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1.1570252597202524</v>
      </c>
      <c r="AL79">
        <f t="shared" si="96"/>
        <v>5.7459177547164132E-3</v>
      </c>
      <c r="AM79">
        <f t="shared" si="97"/>
        <v>295.87417831420896</v>
      </c>
      <c r="AN79">
        <f t="shared" si="98"/>
        <v>296.03528251647947</v>
      </c>
      <c r="AO79">
        <f t="shared" si="99"/>
        <v>239.87808057580696</v>
      </c>
      <c r="AP79">
        <f t="shared" si="100"/>
        <v>-0.11364409450795279</v>
      </c>
      <c r="AQ79">
        <f t="shared" si="101"/>
        <v>2.7729905887237316</v>
      </c>
      <c r="AR79">
        <f t="shared" si="102"/>
        <v>39.449084976616952</v>
      </c>
      <c r="AS79">
        <f t="shared" si="103"/>
        <v>25.375215271416756</v>
      </c>
      <c r="AT79">
        <f t="shared" si="104"/>
        <v>22.804730415344238</v>
      </c>
      <c r="AU79">
        <f t="shared" si="105"/>
        <v>2.7865675700091952</v>
      </c>
      <c r="AV79">
        <f t="shared" si="106"/>
        <v>0.22037836712344955</v>
      </c>
      <c r="AW79">
        <f t="shared" si="107"/>
        <v>0.98929311700326794</v>
      </c>
      <c r="AX79">
        <f t="shared" si="108"/>
        <v>1.7972744530059273</v>
      </c>
      <c r="AY79">
        <f t="shared" si="109"/>
        <v>0.13896703140278102</v>
      </c>
      <c r="AZ79">
        <f t="shared" si="110"/>
        <v>15.470284061502941</v>
      </c>
      <c r="BA79">
        <f t="shared" si="111"/>
        <v>0.5774890679503687</v>
      </c>
      <c r="BB79">
        <f t="shared" si="112"/>
        <v>37.978604299218354</v>
      </c>
      <c r="BC79">
        <f t="shared" si="113"/>
        <v>373.31156195647583</v>
      </c>
      <c r="BD79">
        <f t="shared" si="114"/>
        <v>2.1007477005418575E-2</v>
      </c>
    </row>
    <row r="80" spans="1:56" x14ac:dyDescent="0.25">
      <c r="A80" s="1">
        <v>59</v>
      </c>
      <c r="B80" s="1" t="s">
        <v>109</v>
      </c>
      <c r="C80" s="1">
        <v>1849.4999998770654</v>
      </c>
      <c r="D80" s="1">
        <v>0</v>
      </c>
      <c r="E80">
        <f t="shared" si="87"/>
        <v>20.619731465013391</v>
      </c>
      <c r="F80">
        <f t="shared" si="88"/>
        <v>0.23483901012059544</v>
      </c>
      <c r="G80">
        <f t="shared" si="89"/>
        <v>220.31491579394358</v>
      </c>
      <c r="H80">
        <f t="shared" si="90"/>
        <v>5.7463295401273635</v>
      </c>
      <c r="I80">
        <f t="shared" si="91"/>
        <v>1.7838620955486753</v>
      </c>
      <c r="J80">
        <f t="shared" si="92"/>
        <v>22.725269317626953</v>
      </c>
      <c r="K80" s="1">
        <v>4.3203760139999998</v>
      </c>
      <c r="L80">
        <f t="shared" si="93"/>
        <v>1.7887870645327741</v>
      </c>
      <c r="M80" s="1">
        <v>1</v>
      </c>
      <c r="N80">
        <f t="shared" si="94"/>
        <v>3.5775741290655483</v>
      </c>
      <c r="O80" s="1">
        <v>22.885839462280273</v>
      </c>
      <c r="P80" s="1">
        <v>22.725269317626953</v>
      </c>
      <c r="Q80" s="1">
        <v>23.084247589111328</v>
      </c>
      <c r="R80" s="1">
        <v>400.84628295898438</v>
      </c>
      <c r="S80" s="1">
        <v>381.13226318359375</v>
      </c>
      <c r="T80" s="1">
        <v>9.1776304244995117</v>
      </c>
      <c r="U80" s="1">
        <v>14.074151992797852</v>
      </c>
      <c r="V80" s="1">
        <v>23.037612915039063</v>
      </c>
      <c r="W80" s="1">
        <v>35.328819274902344</v>
      </c>
      <c r="X80" s="1">
        <v>499.88333129882812</v>
      </c>
      <c r="Y80" s="1">
        <v>1499.177734375</v>
      </c>
      <c r="Z80" s="1">
        <v>288.4671630859375</v>
      </c>
      <c r="AA80" s="1">
        <v>70.292831420898438</v>
      </c>
      <c r="AB80" s="1">
        <v>-2.0974423885345459</v>
      </c>
      <c r="AC80" s="1">
        <v>0.29521054029464722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1.1570366321796455</v>
      </c>
      <c r="AL80">
        <f t="shared" si="96"/>
        <v>5.7463295401273635E-3</v>
      </c>
      <c r="AM80">
        <f t="shared" si="97"/>
        <v>295.87526931762693</v>
      </c>
      <c r="AN80">
        <f t="shared" si="98"/>
        <v>296.03583946228025</v>
      </c>
      <c r="AO80">
        <f t="shared" si="99"/>
        <v>239.86843213852262</v>
      </c>
      <c r="AP80">
        <f t="shared" si="100"/>
        <v>-0.11397138028536434</v>
      </c>
      <c r="AQ80">
        <f t="shared" si="101"/>
        <v>2.7731740889705163</v>
      </c>
      <c r="AR80">
        <f t="shared" si="102"/>
        <v>39.451734023421864</v>
      </c>
      <c r="AS80">
        <f t="shared" si="103"/>
        <v>25.377582030624012</v>
      </c>
      <c r="AT80">
        <f t="shared" si="104"/>
        <v>22.805554389953613</v>
      </c>
      <c r="AU80">
        <f t="shared" si="105"/>
        <v>2.7867067501200613</v>
      </c>
      <c r="AV80">
        <f t="shared" si="106"/>
        <v>0.22037327446682678</v>
      </c>
      <c r="AW80">
        <f t="shared" si="107"/>
        <v>0.98931199342184117</v>
      </c>
      <c r="AX80">
        <f t="shared" si="108"/>
        <v>1.7973947566982202</v>
      </c>
      <c r="AY80">
        <f t="shared" si="109"/>
        <v>0.1389637913661054</v>
      </c>
      <c r="AZ80">
        <f t="shared" si="110"/>
        <v>15.486559235413111</v>
      </c>
      <c r="BA80">
        <f t="shared" si="111"/>
        <v>0.57805370228606578</v>
      </c>
      <c r="BB80">
        <f t="shared" si="112"/>
        <v>37.976796951646186</v>
      </c>
      <c r="BC80">
        <f t="shared" si="113"/>
        <v>373.35139366879798</v>
      </c>
      <c r="BD80">
        <f t="shared" si="114"/>
        <v>2.0974110940079959E-2</v>
      </c>
    </row>
    <row r="81" spans="1:114" x14ac:dyDescent="0.25">
      <c r="A81" s="1">
        <v>60</v>
      </c>
      <c r="B81" s="1" t="s">
        <v>110</v>
      </c>
      <c r="C81" s="1">
        <v>1849.9999998658895</v>
      </c>
      <c r="D81" s="1">
        <v>0</v>
      </c>
      <c r="E81">
        <f t="shared" si="87"/>
        <v>20.636302189040066</v>
      </c>
      <c r="F81">
        <f t="shared" si="88"/>
        <v>0.23458810603549918</v>
      </c>
      <c r="G81">
        <f t="shared" si="89"/>
        <v>220.03267840893199</v>
      </c>
      <c r="H81">
        <f t="shared" si="90"/>
        <v>5.7438201958029405</v>
      </c>
      <c r="I81">
        <f t="shared" si="91"/>
        <v>1.7848546741944082</v>
      </c>
      <c r="J81">
        <f t="shared" si="92"/>
        <v>22.730066299438477</v>
      </c>
      <c r="K81" s="1">
        <v>4.3203760139999998</v>
      </c>
      <c r="L81">
        <f t="shared" si="93"/>
        <v>1.7887870645327741</v>
      </c>
      <c r="M81" s="1">
        <v>1</v>
      </c>
      <c r="N81">
        <f t="shared" si="94"/>
        <v>3.5775741290655483</v>
      </c>
      <c r="O81" s="1">
        <v>22.887407302856445</v>
      </c>
      <c r="P81" s="1">
        <v>22.730066299438477</v>
      </c>
      <c r="Q81" s="1">
        <v>23.085199356079102</v>
      </c>
      <c r="R81" s="1">
        <v>400.84848022460937</v>
      </c>
      <c r="S81" s="1">
        <v>381.1207275390625</v>
      </c>
      <c r="T81" s="1">
        <v>9.1771183013916016</v>
      </c>
      <c r="U81" s="1">
        <v>14.071587562561035</v>
      </c>
      <c r="V81" s="1">
        <v>23.034015655517578</v>
      </c>
      <c r="W81" s="1">
        <v>35.318840026855469</v>
      </c>
      <c r="X81" s="1">
        <v>499.8758544921875</v>
      </c>
      <c r="Y81" s="1">
        <v>1499.1944580078125</v>
      </c>
      <c r="Z81" s="1">
        <v>288.54611206054687</v>
      </c>
      <c r="AA81" s="1">
        <v>70.292449951171875</v>
      </c>
      <c r="AB81" s="1">
        <v>-2.0974423885345459</v>
      </c>
      <c r="AC81" s="1">
        <v>0.29521054029464722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1.157019326263178</v>
      </c>
      <c r="AL81">
        <f t="shared" si="96"/>
        <v>5.7438201958029409E-3</v>
      </c>
      <c r="AM81">
        <f t="shared" si="97"/>
        <v>295.88006629943845</v>
      </c>
      <c r="AN81">
        <f t="shared" si="98"/>
        <v>296.03740730285642</v>
      </c>
      <c r="AO81">
        <f t="shared" si="99"/>
        <v>239.87110791971281</v>
      </c>
      <c r="AP81">
        <f t="shared" si="100"/>
        <v>-0.1132208396692389</v>
      </c>
      <c r="AQ81">
        <f t="shared" si="101"/>
        <v>2.7739810386692625</v>
      </c>
      <c r="AR81">
        <f t="shared" si="102"/>
        <v>39.463428015330067</v>
      </c>
      <c r="AS81">
        <f t="shared" si="103"/>
        <v>25.391840452769031</v>
      </c>
      <c r="AT81">
        <f t="shared" si="104"/>
        <v>22.808736801147461</v>
      </c>
      <c r="AU81">
        <f t="shared" si="105"/>
        <v>2.7872443581908324</v>
      </c>
      <c r="AV81">
        <f t="shared" si="106"/>
        <v>0.22015231445595643</v>
      </c>
      <c r="AW81">
        <f t="shared" si="107"/>
        <v>0.98912636447485425</v>
      </c>
      <c r="AX81">
        <f t="shared" si="108"/>
        <v>1.7981179937159781</v>
      </c>
      <c r="AY81">
        <f t="shared" si="109"/>
        <v>0.13882321405422718</v>
      </c>
      <c r="AZ81">
        <f t="shared" si="110"/>
        <v>15.466636034682148</v>
      </c>
      <c r="BA81">
        <f t="shared" si="111"/>
        <v>0.57733065275590401</v>
      </c>
      <c r="BB81">
        <f t="shared" si="112"/>
        <v>37.955964232299955</v>
      </c>
      <c r="BC81">
        <f t="shared" si="113"/>
        <v>373.33360505042776</v>
      </c>
      <c r="BD81">
        <f t="shared" si="114"/>
        <v>2.0980451188377172E-2</v>
      </c>
      <c r="BE81">
        <f>AVERAGE(E67:E81)</f>
        <v>20.522114994370735</v>
      </c>
      <c r="BF81">
        <f>AVERAGE(O67:O81)</f>
        <v>22.877093633015949</v>
      </c>
      <c r="BG81">
        <f>AVERAGE(P67:P81)</f>
        <v>22.714803314208986</v>
      </c>
      <c r="BH81" t="e">
        <f>AVERAGE(B67:B81)</f>
        <v>#DIV/0!</v>
      </c>
      <c r="BI81">
        <f t="shared" ref="BI81:DJ81" si="115">AVERAGE(C67:C81)</f>
        <v>1846.5333332767088</v>
      </c>
      <c r="BJ81">
        <f t="shared" si="115"/>
        <v>0</v>
      </c>
      <c r="BK81">
        <f t="shared" si="115"/>
        <v>20.522114994370735</v>
      </c>
      <c r="BL81">
        <f t="shared" si="115"/>
        <v>0.23481032329370813</v>
      </c>
      <c r="BM81">
        <f t="shared" si="115"/>
        <v>220.99449576777553</v>
      </c>
      <c r="BN81">
        <f t="shared" si="115"/>
        <v>5.7406469565675335</v>
      </c>
      <c r="BO81">
        <f t="shared" si="115"/>
        <v>1.7823175316944022</v>
      </c>
      <c r="BP81">
        <f t="shared" si="115"/>
        <v>22.714803314208986</v>
      </c>
      <c r="BQ81">
        <f t="shared" si="115"/>
        <v>4.3203760139999989</v>
      </c>
      <c r="BR81">
        <f t="shared" si="115"/>
        <v>1.7887870645327737</v>
      </c>
      <c r="BS81">
        <f t="shared" si="115"/>
        <v>1</v>
      </c>
      <c r="BT81">
        <f t="shared" si="115"/>
        <v>3.5775741290655474</v>
      </c>
      <c r="BU81">
        <f t="shared" si="115"/>
        <v>22.877093633015949</v>
      </c>
      <c r="BV81">
        <f t="shared" si="115"/>
        <v>22.714803314208986</v>
      </c>
      <c r="BW81">
        <f t="shared" si="115"/>
        <v>23.083983103434246</v>
      </c>
      <c r="BX81">
        <f t="shared" si="115"/>
        <v>400.75869547526042</v>
      </c>
      <c r="BY81">
        <f t="shared" si="115"/>
        <v>381.12961832682294</v>
      </c>
      <c r="BZ81">
        <f t="shared" si="115"/>
        <v>9.1791578292846676</v>
      </c>
      <c r="CA81">
        <f t="shared" si="115"/>
        <v>14.071178881327311</v>
      </c>
      <c r="CB81">
        <f t="shared" si="115"/>
        <v>23.053520584106444</v>
      </c>
      <c r="CC81">
        <f t="shared" si="115"/>
        <v>35.339863840738936</v>
      </c>
      <c r="CD81">
        <f t="shared" si="115"/>
        <v>499.84991455078125</v>
      </c>
      <c r="CE81">
        <f t="shared" si="115"/>
        <v>1499.2649495442708</v>
      </c>
      <c r="CF81">
        <f t="shared" si="115"/>
        <v>288.63565877278648</v>
      </c>
      <c r="CG81">
        <f t="shared" si="115"/>
        <v>70.292401123046872</v>
      </c>
      <c r="CH81">
        <f t="shared" si="115"/>
        <v>-2.0974423885345459</v>
      </c>
      <c r="CI81">
        <f t="shared" si="115"/>
        <v>0.29521054029464722</v>
      </c>
      <c r="CJ81">
        <f t="shared" si="115"/>
        <v>1</v>
      </c>
      <c r="CK81">
        <f t="shared" si="115"/>
        <v>-0.21956524252891541</v>
      </c>
      <c r="CL81">
        <f t="shared" si="115"/>
        <v>2.737391471862793</v>
      </c>
      <c r="CM81">
        <f t="shared" si="115"/>
        <v>1</v>
      </c>
      <c r="CN81">
        <f t="shared" si="115"/>
        <v>0</v>
      </c>
      <c r="CO81">
        <f t="shared" si="115"/>
        <v>0.15999999642372131</v>
      </c>
      <c r="CP81">
        <f t="shared" si="115"/>
        <v>111115</v>
      </c>
      <c r="CQ81">
        <f t="shared" si="115"/>
        <v>1.1569592853284949</v>
      </c>
      <c r="CR81">
        <f t="shared" si="115"/>
        <v>5.7406469565675347E-3</v>
      </c>
      <c r="CS81">
        <f t="shared" si="115"/>
        <v>295.86480331420898</v>
      </c>
      <c r="CT81">
        <f t="shared" si="115"/>
        <v>296.02709363301597</v>
      </c>
      <c r="CU81">
        <f t="shared" si="115"/>
        <v>239.88238656529404</v>
      </c>
      <c r="CV81">
        <f t="shared" si="115"/>
        <v>-0.11122211596940577</v>
      </c>
      <c r="CW81">
        <f t="shared" si="115"/>
        <v>2.77141448218886</v>
      </c>
      <c r="CX81">
        <f t="shared" si="115"/>
        <v>39.42694280856675</v>
      </c>
      <c r="CY81">
        <f t="shared" si="115"/>
        <v>25.355763927239444</v>
      </c>
      <c r="CZ81">
        <f t="shared" si="115"/>
        <v>22.795948473612466</v>
      </c>
      <c r="DA81">
        <f t="shared" si="115"/>
        <v>2.7850847944729988</v>
      </c>
      <c r="DB81">
        <f t="shared" si="115"/>
        <v>0.22034800528605986</v>
      </c>
      <c r="DC81">
        <f t="shared" si="115"/>
        <v>0.98909695049445867</v>
      </c>
      <c r="DD81">
        <f t="shared" si="115"/>
        <v>1.7959878439785395</v>
      </c>
      <c r="DE81">
        <f t="shared" si="115"/>
        <v>0.13894771533865227</v>
      </c>
      <c r="DF81">
        <f t="shared" si="115"/>
        <v>15.534233617910285</v>
      </c>
      <c r="DG81">
        <f t="shared" si="115"/>
        <v>0.57984073469753916</v>
      </c>
      <c r="DH81">
        <f t="shared" si="115"/>
        <v>37.991578974727275</v>
      </c>
      <c r="DI81">
        <f t="shared" si="115"/>
        <v>373.38558445277516</v>
      </c>
      <c r="DJ81">
        <f t="shared" si="115"/>
        <v>2.0881022713845586E-2</v>
      </c>
    </row>
    <row r="82" spans="1:114" x14ac:dyDescent="0.25">
      <c r="A82" s="1" t="s">
        <v>9</v>
      </c>
      <c r="B82" s="1" t="s">
        <v>111</v>
      </c>
    </row>
    <row r="83" spans="1:114" x14ac:dyDescent="0.25">
      <c r="A83" s="1" t="s">
        <v>9</v>
      </c>
      <c r="B83" s="1" t="s">
        <v>112</v>
      </c>
    </row>
    <row r="84" spans="1:114" x14ac:dyDescent="0.25">
      <c r="A84" s="1">
        <v>61</v>
      </c>
      <c r="B84" s="1" t="s">
        <v>113</v>
      </c>
      <c r="C84" s="1">
        <v>2184.0000002235174</v>
      </c>
      <c r="D84" s="1">
        <v>0</v>
      </c>
      <c r="E84">
        <f t="shared" ref="E84:E98" si="116">(R84-S84*(1000-T84)/(1000-U84))*AK84</f>
        <v>18.852154693742538</v>
      </c>
      <c r="F84">
        <f t="shared" ref="F84:F98" si="117">IF(AV84&lt;&gt;0,1/(1/AV84-1/N84),0)</f>
        <v>0.20306892241862842</v>
      </c>
      <c r="G84">
        <f t="shared" ref="G84:G98" si="118">((AY84-AL84/2)*S84-E84)/(AY84+AL84/2)</f>
        <v>211.13917672647261</v>
      </c>
      <c r="H84">
        <f t="shared" ref="H84:H98" si="119">AL84*1000</f>
        <v>5.8956833259124215</v>
      </c>
      <c r="I84">
        <f t="shared" ref="I84:I98" si="120">(AQ84-AW84)</f>
        <v>2.0836139344304208</v>
      </c>
      <c r="J84">
        <f t="shared" ref="J84:J98" si="121">(P84+AP84*D84)</f>
        <v>26.275798797607422</v>
      </c>
      <c r="K84" s="1">
        <v>4.3203760139999998</v>
      </c>
      <c r="L84">
        <f t="shared" ref="L84:L98" si="122">(K84*AE84+AF84)</f>
        <v>1.7887870645327741</v>
      </c>
      <c r="M84" s="1">
        <v>1</v>
      </c>
      <c r="N84">
        <f t="shared" ref="N84:N98" si="123">L84*(M84+1)*(M84+1)/(M84*M84+1)</f>
        <v>3.5775741290655483</v>
      </c>
      <c r="O84" s="1">
        <v>27.332799911499023</v>
      </c>
      <c r="P84" s="1">
        <v>26.275798797607422</v>
      </c>
      <c r="Q84" s="1">
        <v>27.957841873168945</v>
      </c>
      <c r="R84" s="1">
        <v>399.56253051757812</v>
      </c>
      <c r="S84" s="1">
        <v>381.32601928710937</v>
      </c>
      <c r="T84" s="1">
        <v>14.149991035461426</v>
      </c>
      <c r="U84" s="1">
        <v>19.147920608520508</v>
      </c>
      <c r="V84" s="1">
        <v>27.255523681640625</v>
      </c>
      <c r="W84" s="1">
        <v>36.882469177246094</v>
      </c>
      <c r="X84" s="1">
        <v>499.88381958007812</v>
      </c>
      <c r="Y84" s="1">
        <v>1499.0234375</v>
      </c>
      <c r="Z84" s="1">
        <v>289.78829956054687</v>
      </c>
      <c r="AA84" s="1">
        <v>70.300384521484375</v>
      </c>
      <c r="AB84" s="1">
        <v>-1.4233396053314209</v>
      </c>
      <c r="AC84" s="1">
        <v>0.2603270411491394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ref="AK84:AK98" si="124">X84*0.000001/(K84*0.0001)</f>
        <v>1.1570377623619452</v>
      </c>
      <c r="AL84">
        <f t="shared" ref="AL84:AL98" si="125">(U84-T84)/(1000-U84)*AK84</f>
        <v>5.8956833259124217E-3</v>
      </c>
      <c r="AM84">
        <f t="shared" ref="AM84:AM98" si="126">(P84+273.15)</f>
        <v>299.4257987976074</v>
      </c>
      <c r="AN84">
        <f t="shared" ref="AN84:AN98" si="127">(O84+273.15)</f>
        <v>300.482799911499</v>
      </c>
      <c r="AO84">
        <f t="shared" ref="AO84:AO98" si="128">(Y84*AG84+Z84*AH84)*AI84</f>
        <v>239.84374463907443</v>
      </c>
      <c r="AP84">
        <f t="shared" ref="AP84:AP98" si="129">((AO84+0.00000010773*(AN84^4-AM84^4))-AL84*44100)/(L84*51.4+0.00000043092*AM84^3)</f>
        <v>-7.5966520544791222E-2</v>
      </c>
      <c r="AQ84">
        <f t="shared" ref="AQ84:AQ98" si="130">0.61365*EXP(17.502*J84/(240.97+J84))</f>
        <v>3.4297201159962674</v>
      </c>
      <c r="AR84">
        <f t="shared" ref="AR84:AR98" si="131">AQ84*1000/AA84</f>
        <v>48.786648029615215</v>
      </c>
      <c r="AS84">
        <f t="shared" ref="AS84:AS98" si="132">(AR84-U84)</f>
        <v>29.638727421094707</v>
      </c>
      <c r="AT84">
        <f t="shared" ref="AT84:AT98" si="133">IF(D84,P84,(O84+P84)/2)</f>
        <v>26.804299354553223</v>
      </c>
      <c r="AU84">
        <f t="shared" ref="AU84:AU98" si="134">0.61365*EXP(17.502*AT84/(240.97+AT84))</f>
        <v>3.5382266898543704</v>
      </c>
      <c r="AV84">
        <f t="shared" ref="AV84:AV98" si="135">IF(AS84&lt;&gt;0,(1000-(AR84+U84)/2)/AS84*AL84,0)</f>
        <v>0.19216152209262452</v>
      </c>
      <c r="AW84">
        <f t="shared" ref="AW84:AW98" si="136">U84*AA84/1000</f>
        <v>1.3461061815658468</v>
      </c>
      <c r="AX84">
        <f t="shared" ref="AX84:AX98" si="137">(AU84-AW84)</f>
        <v>2.1921205082885233</v>
      </c>
      <c r="AY84">
        <f t="shared" ref="AY84:AY98" si="138">1/(1.6/F84+1.37/N84)</f>
        <v>0.12103549235930909</v>
      </c>
      <c r="AZ84">
        <f t="shared" ref="AZ84:AZ98" si="139">G84*AA84*0.001</f>
        <v>14.84316531142067</v>
      </c>
      <c r="BA84">
        <f t="shared" ref="BA84:BA98" si="140">G84/S84</f>
        <v>0.55369727227425547</v>
      </c>
      <c r="BB84">
        <f t="shared" ref="BB84:BB98" si="141">(1-AL84*AA84/AQ84/F84)*100</f>
        <v>40.490033767335689</v>
      </c>
      <c r="BC84">
        <f t="shared" ref="BC84:BC98" si="142">(S84-E84/(N84/1.35))</f>
        <v>374.21214605390821</v>
      </c>
      <c r="BD84">
        <f t="shared" ref="BD84:BD98" si="143">E84*BB84/100/BC84</f>
        <v>2.0398172218245116E-2</v>
      </c>
    </row>
    <row r="85" spans="1:114" x14ac:dyDescent="0.25">
      <c r="A85" s="1">
        <v>62</v>
      </c>
      <c r="B85" s="1" t="s">
        <v>114</v>
      </c>
      <c r="C85" s="1">
        <v>2184.0000002235174</v>
      </c>
      <c r="D85" s="1">
        <v>0</v>
      </c>
      <c r="E85">
        <f t="shared" si="116"/>
        <v>18.852154693742538</v>
      </c>
      <c r="F85">
        <f t="shared" si="117"/>
        <v>0.20306892241862842</v>
      </c>
      <c r="G85">
        <f t="shared" si="118"/>
        <v>211.13917672647261</v>
      </c>
      <c r="H85">
        <f t="shared" si="119"/>
        <v>5.8956833259124215</v>
      </c>
      <c r="I85">
        <f t="shared" si="120"/>
        <v>2.0836139344304208</v>
      </c>
      <c r="J85">
        <f t="shared" si="121"/>
        <v>26.275798797607422</v>
      </c>
      <c r="K85" s="1">
        <v>4.3203760139999998</v>
      </c>
      <c r="L85">
        <f t="shared" si="122"/>
        <v>1.7887870645327741</v>
      </c>
      <c r="M85" s="1">
        <v>1</v>
      </c>
      <c r="N85">
        <f t="shared" si="123"/>
        <v>3.5775741290655483</v>
      </c>
      <c r="O85" s="1">
        <v>27.332799911499023</v>
      </c>
      <c r="P85" s="1">
        <v>26.275798797607422</v>
      </c>
      <c r="Q85" s="1">
        <v>27.957841873168945</v>
      </c>
      <c r="R85" s="1">
        <v>399.56253051757812</v>
      </c>
      <c r="S85" s="1">
        <v>381.32601928710937</v>
      </c>
      <c r="T85" s="1">
        <v>14.149991035461426</v>
      </c>
      <c r="U85" s="1">
        <v>19.147920608520508</v>
      </c>
      <c r="V85" s="1">
        <v>27.255523681640625</v>
      </c>
      <c r="W85" s="1">
        <v>36.882469177246094</v>
      </c>
      <c r="X85" s="1">
        <v>499.88381958007812</v>
      </c>
      <c r="Y85" s="1">
        <v>1499.0234375</v>
      </c>
      <c r="Z85" s="1">
        <v>289.78829956054687</v>
      </c>
      <c r="AA85" s="1">
        <v>70.300384521484375</v>
      </c>
      <c r="AB85" s="1">
        <v>-1.4233396053314209</v>
      </c>
      <c r="AC85" s="1">
        <v>0.2603270411491394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1.1570377623619452</v>
      </c>
      <c r="AL85">
        <f t="shared" si="125"/>
        <v>5.8956833259124217E-3</v>
      </c>
      <c r="AM85">
        <f t="shared" si="126"/>
        <v>299.4257987976074</v>
      </c>
      <c r="AN85">
        <f t="shared" si="127"/>
        <v>300.482799911499</v>
      </c>
      <c r="AO85">
        <f t="shared" si="128"/>
        <v>239.84374463907443</v>
      </c>
      <c r="AP85">
        <f t="shared" si="129"/>
        <v>-7.5966520544791222E-2</v>
      </c>
      <c r="AQ85">
        <f t="shared" si="130"/>
        <v>3.4297201159962674</v>
      </c>
      <c r="AR85">
        <f t="shared" si="131"/>
        <v>48.786648029615215</v>
      </c>
      <c r="AS85">
        <f t="shared" si="132"/>
        <v>29.638727421094707</v>
      </c>
      <c r="AT85">
        <f t="shared" si="133"/>
        <v>26.804299354553223</v>
      </c>
      <c r="AU85">
        <f t="shared" si="134"/>
        <v>3.5382266898543704</v>
      </c>
      <c r="AV85">
        <f t="shared" si="135"/>
        <v>0.19216152209262452</v>
      </c>
      <c r="AW85">
        <f t="shared" si="136"/>
        <v>1.3461061815658468</v>
      </c>
      <c r="AX85">
        <f t="shared" si="137"/>
        <v>2.1921205082885233</v>
      </c>
      <c r="AY85">
        <f t="shared" si="138"/>
        <v>0.12103549235930909</v>
      </c>
      <c r="AZ85">
        <f t="shared" si="139"/>
        <v>14.84316531142067</v>
      </c>
      <c r="BA85">
        <f t="shared" si="140"/>
        <v>0.55369727227425547</v>
      </c>
      <c r="BB85">
        <f t="shared" si="141"/>
        <v>40.490033767335689</v>
      </c>
      <c r="BC85">
        <f t="shared" si="142"/>
        <v>374.21214605390821</v>
      </c>
      <c r="BD85">
        <f t="shared" si="143"/>
        <v>2.0398172218245116E-2</v>
      </c>
    </row>
    <row r="86" spans="1:114" x14ac:dyDescent="0.25">
      <c r="A86" s="1">
        <v>63</v>
      </c>
      <c r="B86" s="1" t="s">
        <v>114</v>
      </c>
      <c r="C86" s="1">
        <v>2184.5000002123415</v>
      </c>
      <c r="D86" s="1">
        <v>0</v>
      </c>
      <c r="E86">
        <f t="shared" si="116"/>
        <v>18.785371510102628</v>
      </c>
      <c r="F86">
        <f t="shared" si="117"/>
        <v>0.20284379126295801</v>
      </c>
      <c r="G86">
        <f t="shared" si="118"/>
        <v>211.56891394985985</v>
      </c>
      <c r="H86">
        <f t="shared" si="119"/>
        <v>5.8900518751758062</v>
      </c>
      <c r="I86">
        <f t="shared" si="120"/>
        <v>2.0838089113075551</v>
      </c>
      <c r="J86">
        <f t="shared" si="121"/>
        <v>26.275543212890625</v>
      </c>
      <c r="K86" s="1">
        <v>4.3203760139999998</v>
      </c>
      <c r="L86">
        <f t="shared" si="122"/>
        <v>1.7887870645327741</v>
      </c>
      <c r="M86" s="1">
        <v>1</v>
      </c>
      <c r="N86">
        <f t="shared" si="123"/>
        <v>3.5775741290655483</v>
      </c>
      <c r="O86" s="1">
        <v>27.333747863769531</v>
      </c>
      <c r="P86" s="1">
        <v>26.275543212890625</v>
      </c>
      <c r="Q86" s="1">
        <v>27.958393096923828</v>
      </c>
      <c r="R86" s="1">
        <v>399.55902099609375</v>
      </c>
      <c r="S86" s="1">
        <v>381.38156127929687</v>
      </c>
      <c r="T86" s="1">
        <v>14.15122127532959</v>
      </c>
      <c r="U86" s="1">
        <v>19.144460678100586</v>
      </c>
      <c r="V86" s="1">
        <v>27.256307601928711</v>
      </c>
      <c r="W86" s="1">
        <v>36.873661041259766</v>
      </c>
      <c r="X86" s="1">
        <v>499.877197265625</v>
      </c>
      <c r="Y86" s="1">
        <v>1499.0269775390625</v>
      </c>
      <c r="Z86" s="1">
        <v>289.84042358398437</v>
      </c>
      <c r="AA86" s="1">
        <v>70.300201416015625</v>
      </c>
      <c r="AB86" s="1">
        <v>-1.4233396053314209</v>
      </c>
      <c r="AC86" s="1">
        <v>0.2603270411491394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1.1570224342645028</v>
      </c>
      <c r="AL86">
        <f t="shared" si="125"/>
        <v>5.8900518751758063E-3</v>
      </c>
      <c r="AM86">
        <f t="shared" si="126"/>
        <v>299.4255432128906</v>
      </c>
      <c r="AN86">
        <f t="shared" si="127"/>
        <v>300.48374786376951</v>
      </c>
      <c r="AO86">
        <f t="shared" si="128"/>
        <v>239.84431104531177</v>
      </c>
      <c r="AP86">
        <f t="shared" si="129"/>
        <v>-7.3426225902890135E-2</v>
      </c>
      <c r="AQ86">
        <f t="shared" si="130"/>
        <v>3.4296683529790175</v>
      </c>
      <c r="AR86">
        <f t="shared" si="131"/>
        <v>48.786038786478905</v>
      </c>
      <c r="AS86">
        <f t="shared" si="132"/>
        <v>29.641578108378319</v>
      </c>
      <c r="AT86">
        <f t="shared" si="133"/>
        <v>26.804645538330078</v>
      </c>
      <c r="AU86">
        <f t="shared" si="134"/>
        <v>3.5382987357259967</v>
      </c>
      <c r="AV86">
        <f t="shared" si="135"/>
        <v>0.19195991426283127</v>
      </c>
      <c r="AW86">
        <f t="shared" si="136"/>
        <v>1.3458594416714622</v>
      </c>
      <c r="AX86">
        <f t="shared" si="137"/>
        <v>2.1924392940545347</v>
      </c>
      <c r="AY86">
        <f t="shared" si="138"/>
        <v>0.12090751991826705</v>
      </c>
      <c r="AZ86">
        <f t="shared" si="139"/>
        <v>14.873337264042826</v>
      </c>
      <c r="BA86">
        <f t="shared" si="140"/>
        <v>0.55474342608535743</v>
      </c>
      <c r="BB86">
        <f t="shared" si="141"/>
        <v>40.480147832143651</v>
      </c>
      <c r="BC86">
        <f t="shared" si="142"/>
        <v>374.29288872528815</v>
      </c>
      <c r="BD86">
        <f t="shared" si="143"/>
        <v>2.0316565949208141E-2</v>
      </c>
    </row>
    <row r="87" spans="1:114" x14ac:dyDescent="0.25">
      <c r="A87" s="1">
        <v>64</v>
      </c>
      <c r="B87" s="1" t="s">
        <v>115</v>
      </c>
      <c r="C87" s="1">
        <v>2185.0000002011657</v>
      </c>
      <c r="D87" s="1">
        <v>0</v>
      </c>
      <c r="E87">
        <f t="shared" si="116"/>
        <v>18.778061919320372</v>
      </c>
      <c r="F87">
        <f t="shared" si="117"/>
        <v>0.20278944442809266</v>
      </c>
      <c r="G87">
        <f t="shared" si="118"/>
        <v>211.61496735645676</v>
      </c>
      <c r="H87">
        <f t="shared" si="119"/>
        <v>5.8887391808799796</v>
      </c>
      <c r="I87">
        <f t="shared" si="120"/>
        <v>2.0838662416781557</v>
      </c>
      <c r="J87">
        <f t="shared" si="121"/>
        <v>26.275470733642578</v>
      </c>
      <c r="K87" s="1">
        <v>4.3203760139999998</v>
      </c>
      <c r="L87">
        <f t="shared" si="122"/>
        <v>1.7887870645327741</v>
      </c>
      <c r="M87" s="1">
        <v>1</v>
      </c>
      <c r="N87">
        <f t="shared" si="123"/>
        <v>3.5775741290655483</v>
      </c>
      <c r="O87" s="1">
        <v>27.334125518798828</v>
      </c>
      <c r="P87" s="1">
        <v>26.275470733642578</v>
      </c>
      <c r="Q87" s="1">
        <v>27.958644866943359</v>
      </c>
      <c r="R87" s="1">
        <v>399.5802001953125</v>
      </c>
      <c r="S87" s="1">
        <v>381.40911865234375</v>
      </c>
      <c r="T87" s="1">
        <v>14.151311874389648</v>
      </c>
      <c r="U87" s="1">
        <v>19.14350700378418</v>
      </c>
      <c r="V87" s="1">
        <v>27.255777359008789</v>
      </c>
      <c r="W87" s="1">
        <v>36.870868682861328</v>
      </c>
      <c r="X87" s="1">
        <v>499.87081909179687</v>
      </c>
      <c r="Y87" s="1">
        <v>1499.013916015625</v>
      </c>
      <c r="Z87" s="1">
        <v>289.88259887695312</v>
      </c>
      <c r="AA87" s="1">
        <v>70.299942016601562</v>
      </c>
      <c r="AB87" s="1">
        <v>-1.4233396053314209</v>
      </c>
      <c r="AC87" s="1">
        <v>0.2603270411491394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1.15700767125821</v>
      </c>
      <c r="AL87">
        <f t="shared" si="125"/>
        <v>5.8887391808799799E-3</v>
      </c>
      <c r="AM87">
        <f t="shared" si="126"/>
        <v>299.42547073364256</v>
      </c>
      <c r="AN87">
        <f t="shared" si="127"/>
        <v>300.48412551879881</v>
      </c>
      <c r="AO87">
        <f t="shared" si="128"/>
        <v>239.84222120160848</v>
      </c>
      <c r="AP87">
        <f t="shared" si="129"/>
        <v>-7.2836408370617015E-2</v>
      </c>
      <c r="AQ87">
        <f t="shared" si="130"/>
        <v>3.4296536740385895</v>
      </c>
      <c r="AR87">
        <f t="shared" si="131"/>
        <v>48.786009997400363</v>
      </c>
      <c r="AS87">
        <f t="shared" si="132"/>
        <v>29.642502993616183</v>
      </c>
      <c r="AT87">
        <f t="shared" si="133"/>
        <v>26.804798126220703</v>
      </c>
      <c r="AU87">
        <f t="shared" si="134"/>
        <v>3.538330491888745</v>
      </c>
      <c r="AV87">
        <f t="shared" si="135"/>
        <v>0.19191124237901039</v>
      </c>
      <c r="AW87">
        <f t="shared" si="136"/>
        <v>1.3457874323604337</v>
      </c>
      <c r="AX87">
        <f t="shared" si="137"/>
        <v>2.1925430595283113</v>
      </c>
      <c r="AY87">
        <f t="shared" si="138"/>
        <v>0.12087662530140589</v>
      </c>
      <c r="AZ87">
        <f t="shared" si="139"/>
        <v>14.876519935003943</v>
      </c>
      <c r="BA87">
        <f t="shared" si="140"/>
        <v>0.5548240904784052</v>
      </c>
      <c r="BB87">
        <f t="shared" si="141"/>
        <v>40.477430129545276</v>
      </c>
      <c r="BC87">
        <f t="shared" si="142"/>
        <v>374.32320437732523</v>
      </c>
      <c r="BD87">
        <f t="shared" si="143"/>
        <v>2.0305652452723231E-2</v>
      </c>
    </row>
    <row r="88" spans="1:114" x14ac:dyDescent="0.25">
      <c r="A88" s="1">
        <v>65</v>
      </c>
      <c r="B88" s="1" t="s">
        <v>115</v>
      </c>
      <c r="C88" s="1">
        <v>2185.5000001899898</v>
      </c>
      <c r="D88" s="1">
        <v>0</v>
      </c>
      <c r="E88">
        <f t="shared" si="116"/>
        <v>18.75263572407038</v>
      </c>
      <c r="F88">
        <f t="shared" si="117"/>
        <v>0.20274855829238903</v>
      </c>
      <c r="G88">
        <f t="shared" si="118"/>
        <v>211.82958179928536</v>
      </c>
      <c r="H88">
        <f t="shared" si="119"/>
        <v>5.8879226147606332</v>
      </c>
      <c r="I88">
        <f t="shared" si="120"/>
        <v>2.0839813962649059</v>
      </c>
      <c r="J88">
        <f t="shared" si="121"/>
        <v>26.275955200195313</v>
      </c>
      <c r="K88" s="1">
        <v>4.3203760139999998</v>
      </c>
      <c r="L88">
        <f t="shared" si="122"/>
        <v>1.7887870645327741</v>
      </c>
      <c r="M88" s="1">
        <v>1</v>
      </c>
      <c r="N88">
        <f t="shared" si="123"/>
        <v>3.5775741290655483</v>
      </c>
      <c r="O88" s="1">
        <v>27.334978103637695</v>
      </c>
      <c r="P88" s="1">
        <v>26.275955200195313</v>
      </c>
      <c r="Q88" s="1">
        <v>27.958641052246094</v>
      </c>
      <c r="R88" s="1">
        <v>399.59933471679687</v>
      </c>
      <c r="S88" s="1">
        <v>381.45022583007812</v>
      </c>
      <c r="T88" s="1">
        <v>14.151674270629883</v>
      </c>
      <c r="U88" s="1">
        <v>19.143196105957031</v>
      </c>
      <c r="V88" s="1">
        <v>27.255212783813477</v>
      </c>
      <c r="W88" s="1">
        <v>36.868564605712891</v>
      </c>
      <c r="X88" s="1">
        <v>499.86907958984375</v>
      </c>
      <c r="Y88" s="1">
        <v>1498.99267578125</v>
      </c>
      <c r="Z88" s="1">
        <v>289.87924194335937</v>
      </c>
      <c r="AA88" s="1">
        <v>70.300193786621094</v>
      </c>
      <c r="AB88" s="1">
        <v>-1.4233396053314209</v>
      </c>
      <c r="AC88" s="1">
        <v>0.2603270411491394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1.1570036449837666</v>
      </c>
      <c r="AL88">
        <f t="shared" si="125"/>
        <v>5.8879226147606333E-3</v>
      </c>
      <c r="AM88">
        <f t="shared" si="126"/>
        <v>299.42595520019529</v>
      </c>
      <c r="AN88">
        <f t="shared" si="127"/>
        <v>300.48497810363767</v>
      </c>
      <c r="AO88">
        <f t="shared" si="128"/>
        <v>239.83882276418444</v>
      </c>
      <c r="AP88">
        <f t="shared" si="129"/>
        <v>-7.2479157736359531E-2</v>
      </c>
      <c r="AQ88">
        <f t="shared" si="130"/>
        <v>3.4297517922089757</v>
      </c>
      <c r="AR88">
        <f t="shared" si="131"/>
        <v>48.787230980033165</v>
      </c>
      <c r="AS88">
        <f t="shared" si="132"/>
        <v>29.644034874076134</v>
      </c>
      <c r="AT88">
        <f t="shared" si="133"/>
        <v>26.805466651916504</v>
      </c>
      <c r="AU88">
        <f t="shared" si="134"/>
        <v>3.5384696265099613</v>
      </c>
      <c r="AV88">
        <f t="shared" si="135"/>
        <v>0.19187462469219366</v>
      </c>
      <c r="AW88">
        <f t="shared" si="136"/>
        <v>1.3457703959440697</v>
      </c>
      <c r="AX88">
        <f t="shared" si="137"/>
        <v>2.1926992305658919</v>
      </c>
      <c r="AY88">
        <f t="shared" si="138"/>
        <v>0.12085338220069401</v>
      </c>
      <c r="AZ88">
        <f t="shared" si="139"/>
        <v>14.891660650228665</v>
      </c>
      <c r="BA88">
        <f t="shared" si="140"/>
        <v>0.55532692722443833</v>
      </c>
      <c r="BB88">
        <f t="shared" si="141"/>
        <v>40.475171998197055</v>
      </c>
      <c r="BC88">
        <f t="shared" si="142"/>
        <v>374.37390614691128</v>
      </c>
      <c r="BD88">
        <f t="shared" si="143"/>
        <v>2.0274280442329526E-2</v>
      </c>
    </row>
    <row r="89" spans="1:114" x14ac:dyDescent="0.25">
      <c r="A89" s="1">
        <v>66</v>
      </c>
      <c r="B89" s="1" t="s">
        <v>116</v>
      </c>
      <c r="C89" s="1">
        <v>2186.0000001788139</v>
      </c>
      <c r="D89" s="1">
        <v>0</v>
      </c>
      <c r="E89">
        <f t="shared" si="116"/>
        <v>18.786983762833437</v>
      </c>
      <c r="F89">
        <f t="shared" si="117"/>
        <v>0.20287660385853598</v>
      </c>
      <c r="G89">
        <f t="shared" si="118"/>
        <v>211.64623167658223</v>
      </c>
      <c r="H89">
        <f t="shared" si="119"/>
        <v>5.891192062371176</v>
      </c>
      <c r="I89">
        <f t="shared" si="120"/>
        <v>2.0838862967587914</v>
      </c>
      <c r="J89">
        <f t="shared" si="121"/>
        <v>26.276067733764648</v>
      </c>
      <c r="K89" s="1">
        <v>4.3203760139999998</v>
      </c>
      <c r="L89">
        <f t="shared" si="122"/>
        <v>1.7887870645327741</v>
      </c>
      <c r="M89" s="1">
        <v>1</v>
      </c>
      <c r="N89">
        <f t="shared" si="123"/>
        <v>3.5775741290655483</v>
      </c>
      <c r="O89" s="1">
        <v>27.336339950561523</v>
      </c>
      <c r="P89" s="1">
        <v>26.276067733764648</v>
      </c>
      <c r="Q89" s="1">
        <v>27.958276748657227</v>
      </c>
      <c r="R89" s="1">
        <v>399.63229370117187</v>
      </c>
      <c r="S89" s="1">
        <v>381.45242309570312</v>
      </c>
      <c r="T89" s="1">
        <v>14.150633811950684</v>
      </c>
      <c r="U89" s="1">
        <v>19.144914627075195</v>
      </c>
      <c r="V89" s="1">
        <v>27.2509765625</v>
      </c>
      <c r="W89" s="1">
        <v>36.868850708007813</v>
      </c>
      <c r="X89" s="1">
        <v>499.86947631835937</v>
      </c>
      <c r="Y89" s="1">
        <v>1498.9449462890625</v>
      </c>
      <c r="Z89" s="1">
        <v>289.66082763671875</v>
      </c>
      <c r="AA89" s="1">
        <v>70.300041198730469</v>
      </c>
      <c r="AB89" s="1">
        <v>-1.4233396053314209</v>
      </c>
      <c r="AC89" s="1">
        <v>0.2603270411491394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1.1570045632568853</v>
      </c>
      <c r="AL89">
        <f t="shared" si="125"/>
        <v>5.8911920623711759E-3</v>
      </c>
      <c r="AM89">
        <f t="shared" si="126"/>
        <v>299.42606773376463</v>
      </c>
      <c r="AN89">
        <f t="shared" si="127"/>
        <v>300.4863399505615</v>
      </c>
      <c r="AO89">
        <f t="shared" si="128"/>
        <v>239.83118604560514</v>
      </c>
      <c r="AP89">
        <f t="shared" si="129"/>
        <v>-7.3804593216950029E-2</v>
      </c>
      <c r="AQ89">
        <f t="shared" si="130"/>
        <v>3.4297745837883551</v>
      </c>
      <c r="AR89">
        <f t="shared" si="131"/>
        <v>48.787661078217013</v>
      </c>
      <c r="AS89">
        <f t="shared" si="132"/>
        <v>29.642746451141818</v>
      </c>
      <c r="AT89">
        <f t="shared" si="133"/>
        <v>26.806203842163086</v>
      </c>
      <c r="AU89">
        <f t="shared" si="134"/>
        <v>3.5386230572430484</v>
      </c>
      <c r="AV89">
        <f t="shared" si="135"/>
        <v>0.19198929985673566</v>
      </c>
      <c r="AW89">
        <f t="shared" si="136"/>
        <v>1.3458882870295639</v>
      </c>
      <c r="AX89">
        <f t="shared" si="137"/>
        <v>2.1927347702134847</v>
      </c>
      <c r="AY89">
        <f t="shared" si="138"/>
        <v>0.12092617256663811</v>
      </c>
      <c r="AZ89">
        <f t="shared" si="139"/>
        <v>14.878738806419785</v>
      </c>
      <c r="BA89">
        <f t="shared" si="140"/>
        <v>0.55484306524769933</v>
      </c>
      <c r="BB89">
        <f t="shared" si="141"/>
        <v>40.480233701961453</v>
      </c>
      <c r="BC89">
        <f t="shared" si="142"/>
        <v>374.3631421570438</v>
      </c>
      <c r="BD89">
        <f t="shared" si="143"/>
        <v>2.0314539751229713E-2</v>
      </c>
    </row>
    <row r="90" spans="1:114" x14ac:dyDescent="0.25">
      <c r="A90" s="1">
        <v>67</v>
      </c>
      <c r="B90" s="1" t="s">
        <v>116</v>
      </c>
      <c r="C90" s="1">
        <v>2186.5000001676381</v>
      </c>
      <c r="D90" s="1">
        <v>0</v>
      </c>
      <c r="E90">
        <f t="shared" si="116"/>
        <v>18.905332736841284</v>
      </c>
      <c r="F90">
        <f t="shared" si="117"/>
        <v>0.2029356152530522</v>
      </c>
      <c r="G90">
        <f t="shared" si="118"/>
        <v>210.7042465435004</v>
      </c>
      <c r="H90">
        <f t="shared" si="119"/>
        <v>5.8933993496657644</v>
      </c>
      <c r="I90">
        <f t="shared" si="120"/>
        <v>2.084074811868124</v>
      </c>
      <c r="J90">
        <f t="shared" si="121"/>
        <v>26.277416229248047</v>
      </c>
      <c r="K90" s="1">
        <v>4.3203760139999998</v>
      </c>
      <c r="L90">
        <f t="shared" si="122"/>
        <v>1.7887870645327741</v>
      </c>
      <c r="M90" s="1">
        <v>1</v>
      </c>
      <c r="N90">
        <f t="shared" si="123"/>
        <v>3.5775741290655483</v>
      </c>
      <c r="O90" s="1">
        <v>27.337287902832031</v>
      </c>
      <c r="P90" s="1">
        <v>26.277416229248047</v>
      </c>
      <c r="Q90" s="1">
        <v>27.958707809448242</v>
      </c>
      <c r="R90" s="1">
        <v>399.70657348632812</v>
      </c>
      <c r="S90" s="1">
        <v>381.42352294921875</v>
      </c>
      <c r="T90" s="1">
        <v>14.150004386901855</v>
      </c>
      <c r="U90" s="1">
        <v>19.146234512329102</v>
      </c>
      <c r="V90" s="1">
        <v>27.248083114624023</v>
      </c>
      <c r="W90" s="1">
        <v>36.869117736816406</v>
      </c>
      <c r="X90" s="1">
        <v>499.86099243164062</v>
      </c>
      <c r="Y90" s="1">
        <v>1498.9453125</v>
      </c>
      <c r="Z90" s="1">
        <v>289.47579956054687</v>
      </c>
      <c r="AA90" s="1">
        <v>70.299613952636719</v>
      </c>
      <c r="AB90" s="1">
        <v>-1.4233396053314209</v>
      </c>
      <c r="AC90" s="1">
        <v>0.2603270411491394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1.1569849263394245</v>
      </c>
      <c r="AL90">
        <f t="shared" si="125"/>
        <v>5.8933993496657648E-3</v>
      </c>
      <c r="AM90">
        <f t="shared" si="126"/>
        <v>299.42741622924802</v>
      </c>
      <c r="AN90">
        <f t="shared" si="127"/>
        <v>300.48728790283201</v>
      </c>
      <c r="AO90">
        <f t="shared" si="128"/>
        <v>239.83124463935383</v>
      </c>
      <c r="AP90">
        <f t="shared" si="129"/>
        <v>-7.4787937610704763E-2</v>
      </c>
      <c r="AQ90">
        <f t="shared" si="130"/>
        <v>3.4300477067315098</v>
      </c>
      <c r="AR90">
        <f t="shared" si="131"/>
        <v>48.791842712570961</v>
      </c>
      <c r="AS90">
        <f t="shared" si="132"/>
        <v>29.64560820024186</v>
      </c>
      <c r="AT90">
        <f t="shared" si="133"/>
        <v>26.807352066040039</v>
      </c>
      <c r="AU90">
        <f t="shared" si="134"/>
        <v>3.538862047598875</v>
      </c>
      <c r="AV90">
        <f t="shared" si="135"/>
        <v>0.19204214672013148</v>
      </c>
      <c r="AW90">
        <f t="shared" si="136"/>
        <v>1.3459728948633856</v>
      </c>
      <c r="AX90">
        <f t="shared" si="137"/>
        <v>2.1928891527354892</v>
      </c>
      <c r="AY90">
        <f t="shared" si="138"/>
        <v>0.12095971748140158</v>
      </c>
      <c r="AZ90">
        <f t="shared" si="139"/>
        <v>14.812427190189268</v>
      </c>
      <c r="BA90">
        <f t="shared" si="140"/>
        <v>0.5524154486181303</v>
      </c>
      <c r="BB90">
        <f t="shared" si="141"/>
        <v>40.480348730220918</v>
      </c>
      <c r="BC90">
        <f t="shared" si="142"/>
        <v>374.28958294574437</v>
      </c>
      <c r="BD90">
        <f t="shared" si="143"/>
        <v>2.0446587266072305E-2</v>
      </c>
    </row>
    <row r="91" spans="1:114" x14ac:dyDescent="0.25">
      <c r="A91" s="1">
        <v>68</v>
      </c>
      <c r="B91" s="1" t="s">
        <v>117</v>
      </c>
      <c r="C91" s="1">
        <v>2187.0000001564622</v>
      </c>
      <c r="D91" s="1">
        <v>0</v>
      </c>
      <c r="E91">
        <f t="shared" si="116"/>
        <v>18.951841207758754</v>
      </c>
      <c r="F91">
        <f t="shared" si="117"/>
        <v>0.20290311284867349</v>
      </c>
      <c r="G91">
        <f t="shared" si="118"/>
        <v>210.33947015200948</v>
      </c>
      <c r="H91">
        <f t="shared" si="119"/>
        <v>5.8931595935758825</v>
      </c>
      <c r="I91">
        <f t="shared" si="120"/>
        <v>2.0842995787219252</v>
      </c>
      <c r="J91">
        <f t="shared" si="121"/>
        <v>26.278692245483398</v>
      </c>
      <c r="K91" s="1">
        <v>4.3203760139999998</v>
      </c>
      <c r="L91">
        <f t="shared" si="122"/>
        <v>1.7887870645327741</v>
      </c>
      <c r="M91" s="1">
        <v>1</v>
      </c>
      <c r="N91">
        <f t="shared" si="123"/>
        <v>3.5775741290655483</v>
      </c>
      <c r="O91" s="1">
        <v>27.338136672973633</v>
      </c>
      <c r="P91" s="1">
        <v>26.278692245483398</v>
      </c>
      <c r="Q91" s="1">
        <v>27.958633422851562</v>
      </c>
      <c r="R91" s="1">
        <v>399.784912109375</v>
      </c>
      <c r="S91" s="1">
        <v>381.4608154296875</v>
      </c>
      <c r="T91" s="1">
        <v>14.150505065917969</v>
      </c>
      <c r="U91" s="1">
        <v>19.146730422973633</v>
      </c>
      <c r="V91" s="1">
        <v>27.247669219970703</v>
      </c>
      <c r="W91" s="1">
        <v>36.868209838867188</v>
      </c>
      <c r="X91" s="1">
        <v>499.84088134765625</v>
      </c>
      <c r="Y91" s="1">
        <v>1498.9111328125</v>
      </c>
      <c r="Z91" s="1">
        <v>289.38079833984375</v>
      </c>
      <c r="AA91" s="1">
        <v>70.299552917480469</v>
      </c>
      <c r="AB91" s="1">
        <v>-1.4233396053314209</v>
      </c>
      <c r="AC91" s="1">
        <v>0.2603270411491394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1.1569383769559465</v>
      </c>
      <c r="AL91">
        <f t="shared" si="125"/>
        <v>5.8931595935758823E-3</v>
      </c>
      <c r="AM91">
        <f t="shared" si="126"/>
        <v>299.42869224548338</v>
      </c>
      <c r="AN91">
        <f t="shared" si="127"/>
        <v>300.48813667297361</v>
      </c>
      <c r="AO91">
        <f t="shared" si="128"/>
        <v>239.82577588947606</v>
      </c>
      <c r="AP91">
        <f t="shared" si="129"/>
        <v>-7.4785255734719974E-2</v>
      </c>
      <c r="AQ91">
        <f t="shared" si="130"/>
        <v>3.4303061672884936</v>
      </c>
      <c r="AR91">
        <f t="shared" si="131"/>
        <v>48.795561634866736</v>
      </c>
      <c r="AS91">
        <f t="shared" si="132"/>
        <v>29.648831211893103</v>
      </c>
      <c r="AT91">
        <f t="shared" si="133"/>
        <v>26.808414459228516</v>
      </c>
      <c r="AU91">
        <f t="shared" si="134"/>
        <v>3.5390831857775615</v>
      </c>
      <c r="AV91">
        <f t="shared" si="135"/>
        <v>0.19201303983163939</v>
      </c>
      <c r="AW91">
        <f t="shared" si="136"/>
        <v>1.3460065885665682</v>
      </c>
      <c r="AX91">
        <f t="shared" si="137"/>
        <v>2.1930765972109931</v>
      </c>
      <c r="AY91">
        <f t="shared" si="138"/>
        <v>0.12094124166336115</v>
      </c>
      <c r="AZ91">
        <f t="shared" si="139"/>
        <v>14.786770712585994</v>
      </c>
      <c r="BA91">
        <f t="shared" si="140"/>
        <v>0.55140518146032269</v>
      </c>
      <c r="BB91">
        <f t="shared" si="141"/>
        <v>40.477773035103645</v>
      </c>
      <c r="BC91">
        <f t="shared" si="142"/>
        <v>374.30932542348125</v>
      </c>
      <c r="BD91">
        <f t="shared" si="143"/>
        <v>2.0494502137692661E-2</v>
      </c>
    </row>
    <row r="92" spans="1:114" x14ac:dyDescent="0.25">
      <c r="A92" s="1">
        <v>69</v>
      </c>
      <c r="B92" s="1" t="s">
        <v>117</v>
      </c>
      <c r="C92" s="1">
        <v>2187.5000001452863</v>
      </c>
      <c r="D92" s="1">
        <v>0</v>
      </c>
      <c r="E92">
        <f t="shared" si="116"/>
        <v>18.963009405219619</v>
      </c>
      <c r="F92">
        <f t="shared" si="117"/>
        <v>0.20281928849732681</v>
      </c>
      <c r="G92">
        <f t="shared" si="118"/>
        <v>210.20146027355156</v>
      </c>
      <c r="H92">
        <f t="shared" si="119"/>
        <v>5.8916649813278656</v>
      </c>
      <c r="I92">
        <f t="shared" si="120"/>
        <v>2.0845768777016929</v>
      </c>
      <c r="J92">
        <f t="shared" si="121"/>
        <v>26.279668807983398</v>
      </c>
      <c r="K92" s="1">
        <v>4.3203760139999998</v>
      </c>
      <c r="L92">
        <f t="shared" si="122"/>
        <v>1.7887870645327741</v>
      </c>
      <c r="M92" s="1">
        <v>1</v>
      </c>
      <c r="N92">
        <f t="shared" si="123"/>
        <v>3.5775741290655483</v>
      </c>
      <c r="O92" s="1">
        <v>27.338603973388672</v>
      </c>
      <c r="P92" s="1">
        <v>26.279668807983398</v>
      </c>
      <c r="Q92" s="1">
        <v>27.959079742431641</v>
      </c>
      <c r="R92" s="1">
        <v>399.8089599609375</v>
      </c>
      <c r="S92" s="1">
        <v>381.47598266601562</v>
      </c>
      <c r="T92" s="1">
        <v>14.150797843933105</v>
      </c>
      <c r="U92" s="1">
        <v>19.145664215087891</v>
      </c>
      <c r="V92" s="1">
        <v>27.247398376464844</v>
      </c>
      <c r="W92" s="1">
        <v>36.865024566650391</v>
      </c>
      <c r="X92" s="1">
        <v>499.85061645507812</v>
      </c>
      <c r="Y92" s="1">
        <v>1498.9703369140625</v>
      </c>
      <c r="Z92" s="1">
        <v>289.31524658203125</v>
      </c>
      <c r="AA92" s="1">
        <v>70.29931640625</v>
      </c>
      <c r="AB92" s="1">
        <v>-1.4233396053314209</v>
      </c>
      <c r="AC92" s="1">
        <v>0.2603270411491394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1.1569609099655511</v>
      </c>
      <c r="AL92">
        <f t="shared" si="125"/>
        <v>5.8916649813278658E-3</v>
      </c>
      <c r="AM92">
        <f t="shared" si="126"/>
        <v>299.42966880798338</v>
      </c>
      <c r="AN92">
        <f t="shared" si="127"/>
        <v>300.48860397338865</v>
      </c>
      <c r="AO92">
        <f t="shared" si="128"/>
        <v>239.83524854551433</v>
      </c>
      <c r="AP92">
        <f t="shared" si="129"/>
        <v>-7.4113261274591585E-2</v>
      </c>
      <c r="AQ92">
        <f t="shared" si="130"/>
        <v>3.4305039841659744</v>
      </c>
      <c r="AR92">
        <f t="shared" si="131"/>
        <v>48.798539723225296</v>
      </c>
      <c r="AS92">
        <f t="shared" si="132"/>
        <v>29.652875508137406</v>
      </c>
      <c r="AT92">
        <f t="shared" si="133"/>
        <v>26.809136390686035</v>
      </c>
      <c r="AU92">
        <f t="shared" si="134"/>
        <v>3.5392334633989102</v>
      </c>
      <c r="AV92">
        <f t="shared" si="135"/>
        <v>0.19193797027381743</v>
      </c>
      <c r="AW92">
        <f t="shared" si="136"/>
        <v>1.3459271064642817</v>
      </c>
      <c r="AX92">
        <f t="shared" si="137"/>
        <v>2.1933063569346283</v>
      </c>
      <c r="AY92">
        <f t="shared" si="138"/>
        <v>0.12089359089367398</v>
      </c>
      <c r="AZ92">
        <f t="shared" si="139"/>
        <v>14.777018964826192</v>
      </c>
      <c r="BA92">
        <f t="shared" si="140"/>
        <v>0.55102147926723899</v>
      </c>
      <c r="BB92">
        <f t="shared" si="141"/>
        <v>40.471908023200378</v>
      </c>
      <c r="BC92">
        <f t="shared" si="142"/>
        <v>374.32027833299787</v>
      </c>
      <c r="BD92">
        <f t="shared" si="143"/>
        <v>2.0503008170142101E-2</v>
      </c>
    </row>
    <row r="93" spans="1:114" x14ac:dyDescent="0.25">
      <c r="A93" s="1">
        <v>70</v>
      </c>
      <c r="B93" s="1" t="s">
        <v>118</v>
      </c>
      <c r="C93" s="1">
        <v>2188.0000001341105</v>
      </c>
      <c r="D93" s="1">
        <v>0</v>
      </c>
      <c r="E93">
        <f t="shared" si="116"/>
        <v>18.954272107968919</v>
      </c>
      <c r="F93">
        <f t="shared" si="117"/>
        <v>0.2027236427149301</v>
      </c>
      <c r="G93">
        <f t="shared" si="118"/>
        <v>210.24088890332646</v>
      </c>
      <c r="H93">
        <f t="shared" si="119"/>
        <v>5.8893728854688705</v>
      </c>
      <c r="I93">
        <f t="shared" si="120"/>
        <v>2.0846917940272087</v>
      </c>
      <c r="J93">
        <f t="shared" si="121"/>
        <v>26.279581069946289</v>
      </c>
      <c r="K93" s="1">
        <v>4.3203760139999998</v>
      </c>
      <c r="L93">
        <f t="shared" si="122"/>
        <v>1.7887870645327741</v>
      </c>
      <c r="M93" s="1">
        <v>1</v>
      </c>
      <c r="N93">
        <f t="shared" si="123"/>
        <v>3.5775741290655483</v>
      </c>
      <c r="O93" s="1">
        <v>27.339082717895508</v>
      </c>
      <c r="P93" s="1">
        <v>26.279581069946289</v>
      </c>
      <c r="Q93" s="1">
        <v>27.958696365356445</v>
      </c>
      <c r="R93" s="1">
        <v>399.84088134765625</v>
      </c>
      <c r="S93" s="1">
        <v>381.51651000976562</v>
      </c>
      <c r="T93" s="1">
        <v>14.151041984558105</v>
      </c>
      <c r="U93" s="1">
        <v>19.143836975097656</v>
      </c>
      <c r="V93" s="1">
        <v>27.247018814086914</v>
      </c>
      <c r="W93" s="1">
        <v>36.860359191894531</v>
      </c>
      <c r="X93" s="1">
        <v>499.8643798828125</v>
      </c>
      <c r="Y93" s="1">
        <v>1499.0028076171875</v>
      </c>
      <c r="Z93" s="1">
        <v>289.14715576171875</v>
      </c>
      <c r="AA93" s="1">
        <v>70.299095153808594</v>
      </c>
      <c r="AB93" s="1">
        <v>-1.4233396053314209</v>
      </c>
      <c r="AC93" s="1">
        <v>0.2603270411491394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1.15699276697913</v>
      </c>
      <c r="AL93">
        <f t="shared" si="125"/>
        <v>5.8893728854688705E-3</v>
      </c>
      <c r="AM93">
        <f t="shared" si="126"/>
        <v>299.42958106994627</v>
      </c>
      <c r="AN93">
        <f t="shared" si="127"/>
        <v>300.48908271789549</v>
      </c>
      <c r="AO93">
        <f t="shared" si="128"/>
        <v>239.84044385789821</v>
      </c>
      <c r="AP93">
        <f t="shared" si="129"/>
        <v>-7.3022681389660712E-2</v>
      </c>
      <c r="AQ93">
        <f t="shared" si="130"/>
        <v>3.4304862111485983</v>
      </c>
      <c r="AR93">
        <f t="shared" si="131"/>
        <v>48.798440486936265</v>
      </c>
      <c r="AS93">
        <f t="shared" si="132"/>
        <v>29.654603511838609</v>
      </c>
      <c r="AT93">
        <f t="shared" si="133"/>
        <v>26.809331893920898</v>
      </c>
      <c r="AU93">
        <f t="shared" si="134"/>
        <v>3.5392741604108102</v>
      </c>
      <c r="AV93">
        <f t="shared" si="135"/>
        <v>0.19185230987379931</v>
      </c>
      <c r="AW93">
        <f t="shared" si="136"/>
        <v>1.3457944171213894</v>
      </c>
      <c r="AX93">
        <f t="shared" si="137"/>
        <v>2.1934797432894211</v>
      </c>
      <c r="AY93">
        <f t="shared" si="138"/>
        <v>0.12083921788889074</v>
      </c>
      <c r="AZ93">
        <f t="shared" si="139"/>
        <v>14.779744254236249</v>
      </c>
      <c r="BA93">
        <f t="shared" si="140"/>
        <v>0.55106629303655807</v>
      </c>
      <c r="BB93">
        <f t="shared" si="141"/>
        <v>40.466871138637472</v>
      </c>
      <c r="BC93">
        <f t="shared" si="142"/>
        <v>374.36410270173269</v>
      </c>
      <c r="BD93">
        <f t="shared" si="143"/>
        <v>2.048861205933938E-2</v>
      </c>
    </row>
    <row r="94" spans="1:114" x14ac:dyDescent="0.25">
      <c r="A94" s="1">
        <v>71</v>
      </c>
      <c r="B94" s="1" t="s">
        <v>118</v>
      </c>
      <c r="C94" s="1">
        <v>2188.5000001229346</v>
      </c>
      <c r="D94" s="1">
        <v>0</v>
      </c>
      <c r="E94">
        <f t="shared" si="116"/>
        <v>18.978537591047402</v>
      </c>
      <c r="F94">
        <f t="shared" si="117"/>
        <v>0.20282183912752191</v>
      </c>
      <c r="G94">
        <f t="shared" si="118"/>
        <v>210.11362895334574</v>
      </c>
      <c r="H94">
        <f t="shared" si="119"/>
        <v>5.8924541567348525</v>
      </c>
      <c r="I94">
        <f t="shared" si="120"/>
        <v>2.0848107448358482</v>
      </c>
      <c r="J94">
        <f t="shared" si="121"/>
        <v>26.280988693237305</v>
      </c>
      <c r="K94" s="1">
        <v>4.3203760139999998</v>
      </c>
      <c r="L94">
        <f t="shared" si="122"/>
        <v>1.7887870645327741</v>
      </c>
      <c r="M94" s="1">
        <v>1</v>
      </c>
      <c r="N94">
        <f t="shared" si="123"/>
        <v>3.5775741290655483</v>
      </c>
      <c r="O94" s="1">
        <v>27.339698791503906</v>
      </c>
      <c r="P94" s="1">
        <v>26.280988693237305</v>
      </c>
      <c r="Q94" s="1">
        <v>27.958389282226563</v>
      </c>
      <c r="R94" s="1">
        <v>399.86175537109375</v>
      </c>
      <c r="S94" s="1">
        <v>381.51528930664062</v>
      </c>
      <c r="T94" s="1">
        <v>14.150856971740723</v>
      </c>
      <c r="U94" s="1">
        <v>19.146282196044922</v>
      </c>
      <c r="V94" s="1">
        <v>27.245561599731445</v>
      </c>
      <c r="W94" s="1">
        <v>36.863578796386719</v>
      </c>
      <c r="X94" s="1">
        <v>499.861328125</v>
      </c>
      <c r="Y94" s="1">
        <v>1499.0001220703125</v>
      </c>
      <c r="Z94" s="1">
        <v>288.99163818359375</v>
      </c>
      <c r="AA94" s="1">
        <v>70.298797607421875</v>
      </c>
      <c r="AB94" s="1">
        <v>-1.4233396053314209</v>
      </c>
      <c r="AC94" s="1">
        <v>0.2603270411491394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1.1569857033397555</v>
      </c>
      <c r="AL94">
        <f t="shared" si="125"/>
        <v>5.8924541567348526E-3</v>
      </c>
      <c r="AM94">
        <f t="shared" si="126"/>
        <v>299.43098869323728</v>
      </c>
      <c r="AN94">
        <f t="shared" si="127"/>
        <v>300.48969879150388</v>
      </c>
      <c r="AO94">
        <f t="shared" si="128"/>
        <v>239.84001417040781</v>
      </c>
      <c r="AP94">
        <f t="shared" si="129"/>
        <v>-7.4427180774799595E-2</v>
      </c>
      <c r="AQ94">
        <f t="shared" si="130"/>
        <v>3.4307713618701952</v>
      </c>
      <c r="AR94">
        <f t="shared" si="131"/>
        <v>48.802703298412993</v>
      </c>
      <c r="AS94">
        <f t="shared" si="132"/>
        <v>29.656421102368071</v>
      </c>
      <c r="AT94">
        <f t="shared" si="133"/>
        <v>26.810343742370605</v>
      </c>
      <c r="AU94">
        <f t="shared" si="134"/>
        <v>3.5394847987917388</v>
      </c>
      <c r="AV94">
        <f t="shared" si="135"/>
        <v>0.19194025455987868</v>
      </c>
      <c r="AW94">
        <f t="shared" si="136"/>
        <v>1.3459606170343468</v>
      </c>
      <c r="AX94">
        <f t="shared" si="137"/>
        <v>2.1935241817573923</v>
      </c>
      <c r="AY94">
        <f t="shared" si="138"/>
        <v>0.12089504085117145</v>
      </c>
      <c r="AZ94">
        <f t="shared" si="139"/>
        <v>14.77073547635219</v>
      </c>
      <c r="BA94">
        <f t="shared" si="140"/>
        <v>0.55073449175576339</v>
      </c>
      <c r="BB94">
        <f t="shared" si="141"/>
        <v>40.469762298652846</v>
      </c>
      <c r="BC94">
        <f t="shared" si="142"/>
        <v>374.35372540227337</v>
      </c>
      <c r="BD94">
        <f t="shared" si="143"/>
        <v>2.0516876231441175E-2</v>
      </c>
    </row>
    <row r="95" spans="1:114" x14ac:dyDescent="0.25">
      <c r="A95" s="1">
        <v>72</v>
      </c>
      <c r="B95" s="1" t="s">
        <v>119</v>
      </c>
      <c r="C95" s="1">
        <v>2189.0000001117587</v>
      </c>
      <c r="D95" s="1">
        <v>0</v>
      </c>
      <c r="E95">
        <f t="shared" si="116"/>
        <v>19.140148198944171</v>
      </c>
      <c r="F95">
        <f t="shared" si="117"/>
        <v>0.20300955662484682</v>
      </c>
      <c r="G95">
        <f t="shared" si="118"/>
        <v>208.87664834128179</v>
      </c>
      <c r="H95">
        <f t="shared" si="119"/>
        <v>5.8977120842063799</v>
      </c>
      <c r="I95">
        <f t="shared" si="120"/>
        <v>2.0848333261144245</v>
      </c>
      <c r="J95">
        <f t="shared" si="121"/>
        <v>26.281955718994141</v>
      </c>
      <c r="K95" s="1">
        <v>4.3203760139999998</v>
      </c>
      <c r="L95">
        <f t="shared" si="122"/>
        <v>1.7887870645327741</v>
      </c>
      <c r="M95" s="1">
        <v>1</v>
      </c>
      <c r="N95">
        <f t="shared" si="123"/>
        <v>3.5775741290655483</v>
      </c>
      <c r="O95" s="1">
        <v>27.340459823608398</v>
      </c>
      <c r="P95" s="1">
        <v>26.281955718994141</v>
      </c>
      <c r="Q95" s="1">
        <v>27.957895278930664</v>
      </c>
      <c r="R95" s="1">
        <v>399.93069458007812</v>
      </c>
      <c r="S95" s="1">
        <v>381.4437255859375</v>
      </c>
      <c r="T95" s="1">
        <v>14.149080276489258</v>
      </c>
      <c r="U95" s="1">
        <v>19.148801803588867</v>
      </c>
      <c r="V95" s="1">
        <v>27.240848541259766</v>
      </c>
      <c r="W95" s="1">
        <v>36.866680145263672</v>
      </c>
      <c r="X95" s="1">
        <v>499.87615966796875</v>
      </c>
      <c r="Y95" s="1">
        <v>1499.0606689453125</v>
      </c>
      <c r="Z95" s="1">
        <v>288.85455322265625</v>
      </c>
      <c r="AA95" s="1">
        <v>70.298599243164062</v>
      </c>
      <c r="AB95" s="1">
        <v>-1.4233396053314209</v>
      </c>
      <c r="AC95" s="1">
        <v>0.2603270411491394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1.1570200326271154</v>
      </c>
      <c r="AL95">
        <f t="shared" si="125"/>
        <v>5.89771208420638E-3</v>
      </c>
      <c r="AM95">
        <f t="shared" si="126"/>
        <v>299.43195571899412</v>
      </c>
      <c r="AN95">
        <f t="shared" si="127"/>
        <v>300.49045982360838</v>
      </c>
      <c r="AO95">
        <f t="shared" si="128"/>
        <v>239.84970167019128</v>
      </c>
      <c r="AP95">
        <f t="shared" si="129"/>
        <v>-7.6595692689277614E-2</v>
      </c>
      <c r="AQ95">
        <f t="shared" si="130"/>
        <v>3.4309672700916956</v>
      </c>
      <c r="AR95">
        <f t="shared" si="131"/>
        <v>48.805627808086484</v>
      </c>
      <c r="AS95">
        <f t="shared" si="132"/>
        <v>29.656826004497617</v>
      </c>
      <c r="AT95">
        <f t="shared" si="133"/>
        <v>26.81120777130127</v>
      </c>
      <c r="AU95">
        <f t="shared" si="134"/>
        <v>3.5396646739700244</v>
      </c>
      <c r="AV95">
        <f t="shared" si="135"/>
        <v>0.19210836159588643</v>
      </c>
      <c r="AW95">
        <f t="shared" si="136"/>
        <v>1.346133943977271</v>
      </c>
      <c r="AX95">
        <f t="shared" si="137"/>
        <v>2.1935307299927533</v>
      </c>
      <c r="AY95">
        <f t="shared" si="138"/>
        <v>0.12100174803779229</v>
      </c>
      <c r="AZ95">
        <f t="shared" si="139"/>
        <v>14.683735792999078</v>
      </c>
      <c r="BA95">
        <f t="shared" si="140"/>
        <v>0.54759492509786445</v>
      </c>
      <c r="BB95">
        <f t="shared" si="141"/>
        <v>40.475304712774729</v>
      </c>
      <c r="BC95">
        <f t="shared" si="142"/>
        <v>374.22117781015635</v>
      </c>
      <c r="BD95">
        <f t="shared" si="143"/>
        <v>2.070175010226015E-2</v>
      </c>
    </row>
    <row r="96" spans="1:114" x14ac:dyDescent="0.25">
      <c r="A96" s="1">
        <v>73</v>
      </c>
      <c r="B96" s="1" t="s">
        <v>119</v>
      </c>
      <c r="C96" s="1">
        <v>2189.5000001005828</v>
      </c>
      <c r="D96" s="1">
        <v>0</v>
      </c>
      <c r="E96">
        <f t="shared" si="116"/>
        <v>19.163782186441903</v>
      </c>
      <c r="F96">
        <f t="shared" si="117"/>
        <v>0.20297963731031612</v>
      </c>
      <c r="G96">
        <f t="shared" si="118"/>
        <v>208.65452606460471</v>
      </c>
      <c r="H96">
        <f t="shared" si="119"/>
        <v>5.897387253009116</v>
      </c>
      <c r="I96">
        <f t="shared" si="120"/>
        <v>2.0849952553895612</v>
      </c>
      <c r="J96">
        <f t="shared" si="121"/>
        <v>26.28272819519043</v>
      </c>
      <c r="K96" s="1">
        <v>4.3203760139999998</v>
      </c>
      <c r="L96">
        <f t="shared" si="122"/>
        <v>1.7887870645327741</v>
      </c>
      <c r="M96" s="1">
        <v>1</v>
      </c>
      <c r="N96">
        <f t="shared" si="123"/>
        <v>3.5775741290655483</v>
      </c>
      <c r="O96" s="1">
        <v>27.34130859375</v>
      </c>
      <c r="P96" s="1">
        <v>26.28272819519043</v>
      </c>
      <c r="Q96" s="1">
        <v>27.957695007324219</v>
      </c>
      <c r="R96" s="1">
        <v>399.94229125976562</v>
      </c>
      <c r="S96" s="1">
        <v>381.43478393554687</v>
      </c>
      <c r="T96" s="1">
        <v>14.149311065673828</v>
      </c>
      <c r="U96" s="1">
        <v>19.148828506469727</v>
      </c>
      <c r="V96" s="1">
        <v>27.239791870117188</v>
      </c>
      <c r="W96" s="1">
        <v>36.864700317382813</v>
      </c>
      <c r="X96" s="1">
        <v>499.8690185546875</v>
      </c>
      <c r="Y96" s="1">
        <v>1499.0904541015625</v>
      </c>
      <c r="Z96" s="1">
        <v>288.69918823242187</v>
      </c>
      <c r="AA96" s="1">
        <v>70.2982177734375</v>
      </c>
      <c r="AB96" s="1">
        <v>-1.4233396053314209</v>
      </c>
      <c r="AC96" s="1">
        <v>0.2603270411491394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1.1570035037109794</v>
      </c>
      <c r="AL96">
        <f t="shared" si="125"/>
        <v>5.8973872530091159E-3</v>
      </c>
      <c r="AM96">
        <f t="shared" si="126"/>
        <v>299.43272819519041</v>
      </c>
      <c r="AN96">
        <f t="shared" si="127"/>
        <v>300.49130859374998</v>
      </c>
      <c r="AO96">
        <f t="shared" si="128"/>
        <v>239.85446729508476</v>
      </c>
      <c r="AP96">
        <f t="shared" si="129"/>
        <v>-7.6401661418936645E-2</v>
      </c>
      <c r="AQ96">
        <f t="shared" si="130"/>
        <v>3.4311237718435779</v>
      </c>
      <c r="AR96">
        <f t="shared" si="131"/>
        <v>48.808118904261086</v>
      </c>
      <c r="AS96">
        <f t="shared" si="132"/>
        <v>29.659290397791359</v>
      </c>
      <c r="AT96">
        <f t="shared" si="133"/>
        <v>26.812018394470215</v>
      </c>
      <c r="AU96">
        <f t="shared" si="134"/>
        <v>3.5398334382914061</v>
      </c>
      <c r="AV96">
        <f t="shared" si="135"/>
        <v>0.19208156900903561</v>
      </c>
      <c r="AW96">
        <f t="shared" si="136"/>
        <v>1.3461285164540169</v>
      </c>
      <c r="AX96">
        <f t="shared" si="137"/>
        <v>2.193704921837389</v>
      </c>
      <c r="AY96">
        <f t="shared" si="138"/>
        <v>0.12098474114746288</v>
      </c>
      <c r="AZ96">
        <f t="shared" si="139"/>
        <v>14.668041312702973</v>
      </c>
      <c r="BA96">
        <f t="shared" si="140"/>
        <v>0.54702542833603296</v>
      </c>
      <c r="BB96">
        <f t="shared" si="141"/>
        <v>40.472848028197852</v>
      </c>
      <c r="BC96">
        <f t="shared" si="142"/>
        <v>374.20331785871286</v>
      </c>
      <c r="BD96">
        <f t="shared" si="143"/>
        <v>2.0727043483088375E-2</v>
      </c>
    </row>
    <row r="97" spans="1:114" x14ac:dyDescent="0.25">
      <c r="A97" s="1">
        <v>74</v>
      </c>
      <c r="B97" s="1" t="s">
        <v>120</v>
      </c>
      <c r="C97" s="1">
        <v>2190.000000089407</v>
      </c>
      <c r="D97" s="1">
        <v>0</v>
      </c>
      <c r="E97">
        <f t="shared" si="116"/>
        <v>19.171236774624226</v>
      </c>
      <c r="F97">
        <f t="shared" si="117"/>
        <v>0.20281047697050375</v>
      </c>
      <c r="G97">
        <f t="shared" si="118"/>
        <v>208.44118188509094</v>
      </c>
      <c r="H97">
        <f t="shared" si="119"/>
        <v>5.8938502419024594</v>
      </c>
      <c r="I97">
        <f t="shared" si="120"/>
        <v>2.0853803593859404</v>
      </c>
      <c r="J97">
        <f t="shared" si="121"/>
        <v>26.283672332763672</v>
      </c>
      <c r="K97" s="1">
        <v>4.3203760139999998</v>
      </c>
      <c r="L97">
        <f t="shared" si="122"/>
        <v>1.7887870645327741</v>
      </c>
      <c r="M97" s="1">
        <v>1</v>
      </c>
      <c r="N97">
        <f t="shared" si="123"/>
        <v>3.5775741290655483</v>
      </c>
      <c r="O97" s="1">
        <v>27.341117858886719</v>
      </c>
      <c r="P97" s="1">
        <v>26.283672332763672</v>
      </c>
      <c r="Q97" s="1">
        <v>27.957721710205078</v>
      </c>
      <c r="R97" s="1">
        <v>399.91949462890625</v>
      </c>
      <c r="S97" s="1">
        <v>381.406005859375</v>
      </c>
      <c r="T97" s="1">
        <v>14.14939022064209</v>
      </c>
      <c r="U97" s="1">
        <v>19.146152496337891</v>
      </c>
      <c r="V97" s="1">
        <v>27.240133285522461</v>
      </c>
      <c r="W97" s="1">
        <v>36.85980224609375</v>
      </c>
      <c r="X97" s="1">
        <v>499.84603881835937</v>
      </c>
      <c r="Y97" s="1">
        <v>1499.1766357421875</v>
      </c>
      <c r="Z97" s="1">
        <v>288.69418334960937</v>
      </c>
      <c r="AA97" s="1">
        <v>70.297920227050781</v>
      </c>
      <c r="AB97" s="1">
        <v>-1.4233396053314209</v>
      </c>
      <c r="AC97" s="1">
        <v>0.2603270411491394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1.1569503145064892</v>
      </c>
      <c r="AL97">
        <f t="shared" si="125"/>
        <v>5.8938502419024598E-3</v>
      </c>
      <c r="AM97">
        <f t="shared" si="126"/>
        <v>299.43367233276365</v>
      </c>
      <c r="AN97">
        <f t="shared" si="127"/>
        <v>300.4911178588867</v>
      </c>
      <c r="AO97">
        <f t="shared" si="128"/>
        <v>239.86825635727655</v>
      </c>
      <c r="AP97">
        <f t="shared" si="129"/>
        <v>-7.4888545277119897E-2</v>
      </c>
      <c r="AQ97">
        <f t="shared" si="130"/>
        <v>3.4313150602284503</v>
      </c>
      <c r="AR97">
        <f t="shared" si="131"/>
        <v>48.81104660203124</v>
      </c>
      <c r="AS97">
        <f t="shared" si="132"/>
        <v>29.66489410569335</v>
      </c>
      <c r="AT97">
        <f t="shared" si="133"/>
        <v>26.812395095825195</v>
      </c>
      <c r="AU97">
        <f t="shared" si="134"/>
        <v>3.5399118664549167</v>
      </c>
      <c r="AV97">
        <f t="shared" si="135"/>
        <v>0.19193007884822577</v>
      </c>
      <c r="AW97">
        <f t="shared" si="136"/>
        <v>1.3459347008425102</v>
      </c>
      <c r="AX97">
        <f t="shared" si="137"/>
        <v>2.1939771656124067</v>
      </c>
      <c r="AY97">
        <f t="shared" si="138"/>
        <v>0.12088858178943711</v>
      </c>
      <c r="AZ97">
        <f t="shared" si="139"/>
        <v>14.652981576190305</v>
      </c>
      <c r="BA97">
        <f t="shared" si="140"/>
        <v>0.54650734042699767</v>
      </c>
      <c r="BB97">
        <f t="shared" si="141"/>
        <v>40.462500580057004</v>
      </c>
      <c r="BC97">
        <f t="shared" si="142"/>
        <v>374.17172678868451</v>
      </c>
      <c r="BD97">
        <f t="shared" si="143"/>
        <v>2.0731555154399273E-2</v>
      </c>
    </row>
    <row r="98" spans="1:114" x14ac:dyDescent="0.25">
      <c r="A98" s="1">
        <v>75</v>
      </c>
      <c r="B98" s="1" t="s">
        <v>120</v>
      </c>
      <c r="C98" s="1">
        <v>2190.5000000782311</v>
      </c>
      <c r="D98" s="1">
        <v>0</v>
      </c>
      <c r="E98">
        <f t="shared" si="116"/>
        <v>19.091750048041348</v>
      </c>
      <c r="F98">
        <f t="shared" si="117"/>
        <v>0.20268763438905366</v>
      </c>
      <c r="G98">
        <f t="shared" si="118"/>
        <v>209.02581180672126</v>
      </c>
      <c r="H98">
        <f t="shared" si="119"/>
        <v>5.8908420155954424</v>
      </c>
      <c r="I98">
        <f t="shared" si="120"/>
        <v>2.0855165001778042</v>
      </c>
      <c r="J98">
        <f t="shared" si="121"/>
        <v>26.283836364746094</v>
      </c>
      <c r="K98" s="1">
        <v>4.3203760139999998</v>
      </c>
      <c r="L98">
        <f t="shared" si="122"/>
        <v>1.7887870645327741</v>
      </c>
      <c r="M98" s="1">
        <v>1</v>
      </c>
      <c r="N98">
        <f t="shared" si="123"/>
        <v>3.5775741290655483</v>
      </c>
      <c r="O98" s="1">
        <v>27.341802597045898</v>
      </c>
      <c r="P98" s="1">
        <v>26.283836364746094</v>
      </c>
      <c r="Q98" s="1">
        <v>27.957603454589844</v>
      </c>
      <c r="R98" s="1">
        <v>399.88479614257812</v>
      </c>
      <c r="S98" s="1">
        <v>381.44046020507812</v>
      </c>
      <c r="T98" s="1">
        <v>14.150334358215332</v>
      </c>
      <c r="U98" s="1">
        <v>19.1446533203125</v>
      </c>
      <c r="V98" s="1">
        <v>27.240909576416016</v>
      </c>
      <c r="W98" s="1">
        <v>36.855506896972656</v>
      </c>
      <c r="X98" s="1">
        <v>499.83609008789063</v>
      </c>
      <c r="Y98" s="1">
        <v>1499.184814453125</v>
      </c>
      <c r="Z98" s="1">
        <v>288.75006103515625</v>
      </c>
      <c r="AA98" s="1">
        <v>70.298049926757813</v>
      </c>
      <c r="AB98" s="1">
        <v>-1.4233396053314209</v>
      </c>
      <c r="AC98" s="1">
        <v>0.2603270411491394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1.1569272870421288</v>
      </c>
      <c r="AL98">
        <f t="shared" si="125"/>
        <v>5.8908420155954428E-3</v>
      </c>
      <c r="AM98">
        <f t="shared" si="126"/>
        <v>299.43383636474607</v>
      </c>
      <c r="AN98">
        <f t="shared" si="127"/>
        <v>300.49180259704588</v>
      </c>
      <c r="AO98">
        <f t="shared" si="128"/>
        <v>239.8695649509973</v>
      </c>
      <c r="AP98">
        <f t="shared" si="129"/>
        <v>-7.3535271029124785E-2</v>
      </c>
      <c r="AQ98">
        <f t="shared" si="130"/>
        <v>3.4313482951196024</v>
      </c>
      <c r="AR98">
        <f t="shared" si="131"/>
        <v>48.811429316953436</v>
      </c>
      <c r="AS98">
        <f t="shared" si="132"/>
        <v>29.666775996640936</v>
      </c>
      <c r="AT98">
        <f t="shared" si="133"/>
        <v>26.812819480895996</v>
      </c>
      <c r="AU98">
        <f t="shared" si="134"/>
        <v>3.5400002240512318</v>
      </c>
      <c r="AV98">
        <f t="shared" si="135"/>
        <v>0.19182005967997118</v>
      </c>
      <c r="AW98">
        <f t="shared" si="136"/>
        <v>1.3458317949417979</v>
      </c>
      <c r="AX98">
        <f t="shared" si="137"/>
        <v>2.1941684291094337</v>
      </c>
      <c r="AY98">
        <f t="shared" si="138"/>
        <v>0.12081874715129734</v>
      </c>
      <c r="AZ98">
        <f t="shared" si="139"/>
        <v>14.694106954369975</v>
      </c>
      <c r="BA98">
        <f t="shared" si="140"/>
        <v>0.54799066594650281</v>
      </c>
      <c r="BB98">
        <f t="shared" si="141"/>
        <v>40.45729004777354</v>
      </c>
      <c r="BC98">
        <f t="shared" si="142"/>
        <v>374.23617550404026</v>
      </c>
      <c r="BD98">
        <f t="shared" si="143"/>
        <v>2.0639385494277646E-2</v>
      </c>
      <c r="BE98">
        <f>AVERAGE(E84:E98)</f>
        <v>18.941818170713297</v>
      </c>
      <c r="BF98">
        <f>AVERAGE(O84:O98)</f>
        <v>27.337486012776694</v>
      </c>
      <c r="BG98">
        <f>AVERAGE(P84:P98)</f>
        <v>26.278878275553385</v>
      </c>
      <c r="BH98" t="e">
        <f>AVERAGE(B84:B98)</f>
        <v>#DIV/0!</v>
      </c>
      <c r="BI98">
        <f t="shared" ref="BI98:DJ98" si="144">AVERAGE(C84:C98)</f>
        <v>2187.0333334890506</v>
      </c>
      <c r="BJ98">
        <f t="shared" si="144"/>
        <v>0</v>
      </c>
      <c r="BK98">
        <f t="shared" si="144"/>
        <v>18.941818170713297</v>
      </c>
      <c r="BL98">
        <f t="shared" si="144"/>
        <v>0.20287246976103052</v>
      </c>
      <c r="BM98">
        <f t="shared" si="144"/>
        <v>210.3690607439041</v>
      </c>
      <c r="BN98">
        <f t="shared" si="144"/>
        <v>5.8926076630999376</v>
      </c>
      <c r="BO98">
        <f t="shared" si="144"/>
        <v>2.0843966642061851</v>
      </c>
      <c r="BP98">
        <f t="shared" si="144"/>
        <v>26.278878275553385</v>
      </c>
      <c r="BQ98">
        <f t="shared" si="144"/>
        <v>4.3203760139999989</v>
      </c>
      <c r="BR98">
        <f t="shared" si="144"/>
        <v>1.7887870645327737</v>
      </c>
      <c r="BS98">
        <f t="shared" si="144"/>
        <v>1</v>
      </c>
      <c r="BT98">
        <f t="shared" si="144"/>
        <v>3.5775741290655474</v>
      </c>
      <c r="BU98">
        <f t="shared" si="144"/>
        <v>27.337486012776694</v>
      </c>
      <c r="BV98">
        <f t="shared" si="144"/>
        <v>26.278878275553385</v>
      </c>
      <c r="BW98">
        <f t="shared" si="144"/>
        <v>27.958270772298178</v>
      </c>
      <c r="BX98">
        <f t="shared" si="144"/>
        <v>399.74508463541667</v>
      </c>
      <c r="BY98">
        <f t="shared" si="144"/>
        <v>381.43083089192709</v>
      </c>
      <c r="BZ98">
        <f t="shared" si="144"/>
        <v>14.150409698486328</v>
      </c>
      <c r="CA98">
        <f t="shared" si="144"/>
        <v>19.145940272013345</v>
      </c>
      <c r="CB98">
        <f t="shared" si="144"/>
        <v>27.248449071248373</v>
      </c>
      <c r="CC98">
        <f t="shared" si="144"/>
        <v>36.867990875244139</v>
      </c>
      <c r="CD98">
        <f t="shared" si="144"/>
        <v>499.86398111979167</v>
      </c>
      <c r="CE98">
        <f t="shared" si="144"/>
        <v>1499.0245117187501</v>
      </c>
      <c r="CF98">
        <f t="shared" si="144"/>
        <v>289.34322102864581</v>
      </c>
      <c r="CG98">
        <f t="shared" si="144"/>
        <v>70.299354044596356</v>
      </c>
      <c r="CH98">
        <f t="shared" si="144"/>
        <v>-1.4233396053314209</v>
      </c>
      <c r="CI98">
        <f t="shared" si="144"/>
        <v>0.2603270411491394</v>
      </c>
      <c r="CJ98">
        <f t="shared" si="144"/>
        <v>1</v>
      </c>
      <c r="CK98">
        <f t="shared" si="144"/>
        <v>-0.21956524252891541</v>
      </c>
      <c r="CL98">
        <f t="shared" si="144"/>
        <v>2.737391471862793</v>
      </c>
      <c r="CM98">
        <f t="shared" si="144"/>
        <v>1</v>
      </c>
      <c r="CN98">
        <f t="shared" si="144"/>
        <v>0</v>
      </c>
      <c r="CO98">
        <f t="shared" si="144"/>
        <v>0.15999999642372131</v>
      </c>
      <c r="CP98">
        <f t="shared" si="144"/>
        <v>111115</v>
      </c>
      <c r="CQ98">
        <f t="shared" si="144"/>
        <v>1.1569918439969187</v>
      </c>
      <c r="CR98">
        <f t="shared" si="144"/>
        <v>5.8926076630999389E-3</v>
      </c>
      <c r="CS98">
        <f t="shared" si="144"/>
        <v>299.42887827555336</v>
      </c>
      <c r="CT98">
        <f t="shared" si="144"/>
        <v>300.48748601277669</v>
      </c>
      <c r="CU98">
        <f t="shared" si="144"/>
        <v>239.8439165140706</v>
      </c>
      <c r="CV98">
        <f t="shared" si="144"/>
        <v>-7.4469127567688989E-2</v>
      </c>
      <c r="CW98">
        <f t="shared" si="144"/>
        <v>3.4303438975663711</v>
      </c>
      <c r="CX98">
        <f t="shared" si="144"/>
        <v>48.796236492580277</v>
      </c>
      <c r="CY98">
        <f t="shared" si="144"/>
        <v>29.650296220566943</v>
      </c>
      <c r="CZ98">
        <f t="shared" si="144"/>
        <v>26.808182144165038</v>
      </c>
      <c r="DA98">
        <f t="shared" si="144"/>
        <v>3.5390348766547972</v>
      </c>
      <c r="DB98">
        <f t="shared" si="144"/>
        <v>0.19198559438456034</v>
      </c>
      <c r="DC98">
        <f t="shared" si="144"/>
        <v>1.3459472333601858</v>
      </c>
      <c r="DD98">
        <f t="shared" si="144"/>
        <v>2.1930876432946116</v>
      </c>
      <c r="DE98">
        <f t="shared" si="144"/>
        <v>0.12092382077400746</v>
      </c>
      <c r="DF98">
        <f t="shared" si="144"/>
        <v>14.788809967532586</v>
      </c>
      <c r="DG98">
        <f t="shared" si="144"/>
        <v>0.5515262205019883</v>
      </c>
      <c r="DH98">
        <f t="shared" si="144"/>
        <v>40.475177186075818</v>
      </c>
      <c r="DI98">
        <f t="shared" si="144"/>
        <v>374.28312308548055</v>
      </c>
      <c r="DJ98">
        <f t="shared" si="144"/>
        <v>2.0483780208712929E-2</v>
      </c>
    </row>
    <row r="99" spans="1:114" x14ac:dyDescent="0.25">
      <c r="A99" s="1" t="s">
        <v>9</v>
      </c>
      <c r="B99" s="1" t="s">
        <v>121</v>
      </c>
    </row>
    <row r="100" spans="1:114" x14ac:dyDescent="0.25">
      <c r="A100" s="1" t="s">
        <v>9</v>
      </c>
      <c r="B100" s="1" t="s">
        <v>122</v>
      </c>
    </row>
    <row r="101" spans="1:114" x14ac:dyDescent="0.25">
      <c r="A101" s="1">
        <v>76</v>
      </c>
      <c r="B101" s="1" t="s">
        <v>123</v>
      </c>
      <c r="C101" s="1">
        <v>2507.4999998100102</v>
      </c>
      <c r="D101" s="1">
        <v>0</v>
      </c>
      <c r="E101">
        <f t="shared" ref="E101:E115" si="145">(R101-S101*(1000-T101)/(1000-U101))*AK101</f>
        <v>17.297565786618772</v>
      </c>
      <c r="F101">
        <f t="shared" ref="F101:F115" si="146">IF(AV101&lt;&gt;0,1/(1/AV101-1/N101),0)</f>
        <v>0.17135841935399687</v>
      </c>
      <c r="G101">
        <f t="shared" ref="G101:G115" si="147">((AY101-AL101/2)*S101-E101)/(AY101+AL101/2)</f>
        <v>198.70184259774055</v>
      </c>
      <c r="H101">
        <f t="shared" ref="H101:H115" si="148">AL101*1000</f>
        <v>5.856896652416407</v>
      </c>
      <c r="I101">
        <f t="shared" ref="I101:I115" si="149">(AQ101-AW101)</f>
        <v>2.4125979766565315</v>
      </c>
      <c r="J101">
        <f t="shared" ref="J101:J115" si="150">(P101+AP101*D101)</f>
        <v>29.495161056518555</v>
      </c>
      <c r="K101" s="1">
        <v>4.3203760139999998</v>
      </c>
      <c r="L101">
        <f t="shared" ref="L101:L115" si="151">(K101*AE101+AF101)</f>
        <v>1.7887870645327741</v>
      </c>
      <c r="M101" s="1">
        <v>1</v>
      </c>
      <c r="N101">
        <f t="shared" ref="N101:N115" si="152">L101*(M101+1)*(M101+1)/(M101*M101+1)</f>
        <v>3.5775741290655483</v>
      </c>
      <c r="O101" s="1">
        <v>31.727434158325195</v>
      </c>
      <c r="P101" s="1">
        <v>29.495161056518555</v>
      </c>
      <c r="Q101" s="1">
        <v>33.041385650634766</v>
      </c>
      <c r="R101" s="1">
        <v>400.29684448242187</v>
      </c>
      <c r="S101" s="1">
        <v>383.4053955078125</v>
      </c>
      <c r="T101" s="1">
        <v>19.614639282226563</v>
      </c>
      <c r="U101" s="1">
        <v>24.552560806274414</v>
      </c>
      <c r="V101" s="1">
        <v>29.32342529296875</v>
      </c>
      <c r="W101" s="1">
        <v>36.705501556396484</v>
      </c>
      <c r="X101" s="1">
        <v>499.8604736328125</v>
      </c>
      <c r="Y101" s="1">
        <v>1500.4256591796875</v>
      </c>
      <c r="Z101" s="1">
        <v>290.22549438476562</v>
      </c>
      <c r="AA101" s="1">
        <v>70.292434692382813</v>
      </c>
      <c r="AB101" s="1">
        <v>-1.2694089412689209</v>
      </c>
      <c r="AC101" s="1">
        <v>0.19095486402511597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ref="AK101:AK115" si="153">X101*0.000001/(K101*0.0001)</f>
        <v>1.1569837255207307</v>
      </c>
      <c r="AL101">
        <f t="shared" ref="AL101:AL115" si="154">(U101-T101)/(1000-U101)*AK101</f>
        <v>5.8568966524164068E-3</v>
      </c>
      <c r="AM101">
        <f t="shared" ref="AM101:AM115" si="155">(P101+273.15)</f>
        <v>302.64516105651853</v>
      </c>
      <c r="AN101">
        <f t="shared" ref="AN101:AN115" si="156">(O101+273.15)</f>
        <v>304.87743415832517</v>
      </c>
      <c r="AO101">
        <f t="shared" ref="AO101:AO115" si="157">(Y101*AG101+Z101*AH101)*AI101</f>
        <v>240.06810010280969</v>
      </c>
      <c r="AP101">
        <f t="shared" ref="AP101:AP115" si="158">((AO101+0.00000010773*(AN101^4-AM101^4))-AL101*44100)/(L101*51.4+0.00000043092*AM101^3)</f>
        <v>8.4134534398821251E-2</v>
      </c>
      <c r="AQ101">
        <f t="shared" ref="AQ101:AQ115" si="159">0.61365*EXP(17.502*J101/(240.97+J101))</f>
        <v>4.1384572536623336</v>
      </c>
      <c r="AR101">
        <f t="shared" ref="AR101:AR115" si="160">AQ101*1000/AA101</f>
        <v>58.874860029720871</v>
      </c>
      <c r="AS101">
        <f t="shared" ref="AS101:AS115" si="161">(AR101-U101)</f>
        <v>34.322299223446457</v>
      </c>
      <c r="AT101">
        <f t="shared" ref="AT101:AT115" si="162">IF(D101,P101,(O101+P101)/2)</f>
        <v>30.611297607421875</v>
      </c>
      <c r="AU101">
        <f t="shared" ref="AU101:AU115" si="163">0.61365*EXP(17.502*AT101/(240.97+AT101))</f>
        <v>4.4123531210384748</v>
      </c>
      <c r="AV101">
        <f t="shared" ref="AV101:AV115" si="164">IF(AS101&lt;&gt;0,(1000-(AR101+U101)/2)/AS101*AL101,0)</f>
        <v>0.16352586768648841</v>
      </c>
      <c r="AW101">
        <f t="shared" ref="AW101:AW115" si="165">U101*AA101/1000</f>
        <v>1.7258592770058021</v>
      </c>
      <c r="AX101">
        <f t="shared" ref="AX101:AX115" si="166">(AU101-AW101)</f>
        <v>2.6864938440326727</v>
      </c>
      <c r="AY101">
        <f t="shared" ref="AY101:AY115" si="167">1/(1.6/F101+1.37/N101)</f>
        <v>0.10287964933178315</v>
      </c>
      <c r="AZ101">
        <f t="shared" ref="AZ101:AZ115" si="168">G101*AA101*0.001</f>
        <v>13.967236294057807</v>
      </c>
      <c r="BA101">
        <f t="shared" ref="BA101:BA115" si="169">G101/S101</f>
        <v>0.51825520695806604</v>
      </c>
      <c r="BB101">
        <f t="shared" ref="BB101:BB115" si="170">(1-AL101*AA101/AQ101/F101)*100</f>
        <v>41.945989698574785</v>
      </c>
      <c r="BC101">
        <f t="shared" ref="BC101:BC115" si="171">(S101-E101/(N101/1.35))</f>
        <v>376.87814744264529</v>
      </c>
      <c r="BD101">
        <f t="shared" ref="BD101:BD115" si="172">E101*BB101/100/BC101</f>
        <v>1.9251939153791069E-2</v>
      </c>
    </row>
    <row r="102" spans="1:114" x14ac:dyDescent="0.25">
      <c r="A102" s="1">
        <v>77</v>
      </c>
      <c r="B102" s="1" t="s">
        <v>123</v>
      </c>
      <c r="C102" s="1">
        <v>2507.9999997988343</v>
      </c>
      <c r="D102" s="1">
        <v>0</v>
      </c>
      <c r="E102">
        <f t="shared" si="145"/>
        <v>17.362856909568645</v>
      </c>
      <c r="F102">
        <f t="shared" si="146"/>
        <v>0.17131237630233667</v>
      </c>
      <c r="G102">
        <f t="shared" si="147"/>
        <v>198.03142562958215</v>
      </c>
      <c r="H102">
        <f t="shared" si="148"/>
        <v>5.8557820129642462</v>
      </c>
      <c r="I102">
        <f t="shared" si="149"/>
        <v>2.4127429431715841</v>
      </c>
      <c r="J102">
        <f t="shared" si="150"/>
        <v>29.495569229125977</v>
      </c>
      <c r="K102" s="1">
        <v>4.3203760139999998</v>
      </c>
      <c r="L102">
        <f t="shared" si="151"/>
        <v>1.7887870645327741</v>
      </c>
      <c r="M102" s="1">
        <v>1</v>
      </c>
      <c r="N102">
        <f t="shared" si="152"/>
        <v>3.5775741290655483</v>
      </c>
      <c r="O102" s="1">
        <v>31.727277755737305</v>
      </c>
      <c r="P102" s="1">
        <v>29.495569229125977</v>
      </c>
      <c r="Q102" s="1">
        <v>33.040176391601563</v>
      </c>
      <c r="R102" s="1">
        <v>400.34347534179687</v>
      </c>
      <c r="S102" s="1">
        <v>383.39492797851562</v>
      </c>
      <c r="T102" s="1">
        <v>19.614715576171875</v>
      </c>
      <c r="U102" s="1">
        <v>24.552017211914063</v>
      </c>
      <c r="V102" s="1">
        <v>29.323642730712891</v>
      </c>
      <c r="W102" s="1">
        <v>36.704818725585938</v>
      </c>
      <c r="X102" s="1">
        <v>499.828369140625</v>
      </c>
      <c r="Y102" s="1">
        <v>1500.6827392578125</v>
      </c>
      <c r="Z102" s="1">
        <v>290.27337646484375</v>
      </c>
      <c r="AA102" s="1">
        <v>70.29205322265625</v>
      </c>
      <c r="AB102" s="1">
        <v>-1.2694089412689209</v>
      </c>
      <c r="AC102" s="1">
        <v>0.19095486402511597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1.1569094160345113</v>
      </c>
      <c r="AL102">
        <f t="shared" si="154"/>
        <v>5.8557820129642463E-3</v>
      </c>
      <c r="AM102">
        <f t="shared" si="155"/>
        <v>302.64556922912595</v>
      </c>
      <c r="AN102">
        <f t="shared" si="156"/>
        <v>304.87727775573728</v>
      </c>
      <c r="AO102">
        <f t="shared" si="157"/>
        <v>240.1092329143903</v>
      </c>
      <c r="AP102">
        <f t="shared" si="158"/>
        <v>8.4938263741862655E-2</v>
      </c>
      <c r="AQ102">
        <f t="shared" si="159"/>
        <v>4.13855464375502</v>
      </c>
      <c r="AR102">
        <f t="shared" si="160"/>
        <v>58.876565045635886</v>
      </c>
      <c r="AS102">
        <f t="shared" si="161"/>
        <v>34.324547833721823</v>
      </c>
      <c r="AT102">
        <f t="shared" si="162"/>
        <v>30.611423492431641</v>
      </c>
      <c r="AU102">
        <f t="shared" si="163"/>
        <v>4.4123848822149281</v>
      </c>
      <c r="AV102">
        <f t="shared" si="164"/>
        <v>0.16348393704915276</v>
      </c>
      <c r="AW102">
        <f t="shared" si="165"/>
        <v>1.7258117005834357</v>
      </c>
      <c r="AX102">
        <f t="shared" si="166"/>
        <v>2.6865731816314922</v>
      </c>
      <c r="AY102">
        <f t="shared" si="167"/>
        <v>0.10285309491693029</v>
      </c>
      <c r="AZ102">
        <f t="shared" si="168"/>
        <v>13.920035510113081</v>
      </c>
      <c r="BA102">
        <f t="shared" si="169"/>
        <v>0.51652072361447432</v>
      </c>
      <c r="BB102">
        <f t="shared" si="170"/>
        <v>41.943119406014937</v>
      </c>
      <c r="BC102">
        <f t="shared" si="171"/>
        <v>376.84304226425928</v>
      </c>
      <c r="BD102">
        <f t="shared" si="172"/>
        <v>1.9325084953456719E-2</v>
      </c>
    </row>
    <row r="103" spans="1:114" x14ac:dyDescent="0.25">
      <c r="A103" s="1">
        <v>78</v>
      </c>
      <c r="B103" s="1" t="s">
        <v>124</v>
      </c>
      <c r="C103" s="1">
        <v>2507.9999997988343</v>
      </c>
      <c r="D103" s="1">
        <v>0</v>
      </c>
      <c r="E103">
        <f t="shared" si="145"/>
        <v>17.362856909568645</v>
      </c>
      <c r="F103">
        <f t="shared" si="146"/>
        <v>0.17131237630233667</v>
      </c>
      <c r="G103">
        <f t="shared" si="147"/>
        <v>198.03142562958215</v>
      </c>
      <c r="H103">
        <f t="shared" si="148"/>
        <v>5.8557820129642462</v>
      </c>
      <c r="I103">
        <f t="shared" si="149"/>
        <v>2.4127429431715841</v>
      </c>
      <c r="J103">
        <f t="shared" si="150"/>
        <v>29.495569229125977</v>
      </c>
      <c r="K103" s="1">
        <v>4.3203760139999998</v>
      </c>
      <c r="L103">
        <f t="shared" si="151"/>
        <v>1.7887870645327741</v>
      </c>
      <c r="M103" s="1">
        <v>1</v>
      </c>
      <c r="N103">
        <f t="shared" si="152"/>
        <v>3.5775741290655483</v>
      </c>
      <c r="O103" s="1">
        <v>31.727277755737305</v>
      </c>
      <c r="P103" s="1">
        <v>29.495569229125977</v>
      </c>
      <c r="Q103" s="1">
        <v>33.040176391601563</v>
      </c>
      <c r="R103" s="1">
        <v>400.34347534179687</v>
      </c>
      <c r="S103" s="1">
        <v>383.39492797851562</v>
      </c>
      <c r="T103" s="1">
        <v>19.614715576171875</v>
      </c>
      <c r="U103" s="1">
        <v>24.552017211914063</v>
      </c>
      <c r="V103" s="1">
        <v>29.323642730712891</v>
      </c>
      <c r="W103" s="1">
        <v>36.704818725585938</v>
      </c>
      <c r="X103" s="1">
        <v>499.828369140625</v>
      </c>
      <c r="Y103" s="1">
        <v>1500.6827392578125</v>
      </c>
      <c r="Z103" s="1">
        <v>290.27337646484375</v>
      </c>
      <c r="AA103" s="1">
        <v>70.29205322265625</v>
      </c>
      <c r="AB103" s="1">
        <v>-1.2694089412689209</v>
      </c>
      <c r="AC103" s="1">
        <v>0.19095486402511597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1.1569094160345113</v>
      </c>
      <c r="AL103">
        <f t="shared" si="154"/>
        <v>5.8557820129642463E-3</v>
      </c>
      <c r="AM103">
        <f t="shared" si="155"/>
        <v>302.64556922912595</v>
      </c>
      <c r="AN103">
        <f t="shared" si="156"/>
        <v>304.87727775573728</v>
      </c>
      <c r="AO103">
        <f t="shared" si="157"/>
        <v>240.1092329143903</v>
      </c>
      <c r="AP103">
        <f t="shared" si="158"/>
        <v>8.4938263741862655E-2</v>
      </c>
      <c r="AQ103">
        <f t="shared" si="159"/>
        <v>4.13855464375502</v>
      </c>
      <c r="AR103">
        <f t="shared" si="160"/>
        <v>58.876565045635886</v>
      </c>
      <c r="AS103">
        <f t="shared" si="161"/>
        <v>34.324547833721823</v>
      </c>
      <c r="AT103">
        <f t="shared" si="162"/>
        <v>30.611423492431641</v>
      </c>
      <c r="AU103">
        <f t="shared" si="163"/>
        <v>4.4123848822149281</v>
      </c>
      <c r="AV103">
        <f t="shared" si="164"/>
        <v>0.16348393704915276</v>
      </c>
      <c r="AW103">
        <f t="shared" si="165"/>
        <v>1.7258117005834357</v>
      </c>
      <c r="AX103">
        <f t="shared" si="166"/>
        <v>2.6865731816314922</v>
      </c>
      <c r="AY103">
        <f t="shared" si="167"/>
        <v>0.10285309491693029</v>
      </c>
      <c r="AZ103">
        <f t="shared" si="168"/>
        <v>13.920035510113081</v>
      </c>
      <c r="BA103">
        <f t="shared" si="169"/>
        <v>0.51652072361447432</v>
      </c>
      <c r="BB103">
        <f t="shared" si="170"/>
        <v>41.943119406014937</v>
      </c>
      <c r="BC103">
        <f t="shared" si="171"/>
        <v>376.84304226425928</v>
      </c>
      <c r="BD103">
        <f t="shared" si="172"/>
        <v>1.9325084953456719E-2</v>
      </c>
    </row>
    <row r="104" spans="1:114" x14ac:dyDescent="0.25">
      <c r="A104" s="1">
        <v>79</v>
      </c>
      <c r="B104" s="1" t="s">
        <v>124</v>
      </c>
      <c r="C104" s="1">
        <v>2508.4999997876585</v>
      </c>
      <c r="D104" s="1">
        <v>0</v>
      </c>
      <c r="E104">
        <f t="shared" si="145"/>
        <v>17.40153694683687</v>
      </c>
      <c r="F104">
        <f t="shared" si="146"/>
        <v>0.17119413899610034</v>
      </c>
      <c r="G104">
        <f t="shared" si="147"/>
        <v>197.5714778194089</v>
      </c>
      <c r="H104">
        <f t="shared" si="148"/>
        <v>5.8518749740336427</v>
      </c>
      <c r="I104">
        <f t="shared" si="149"/>
        <v>2.4127079901921382</v>
      </c>
      <c r="J104">
        <f t="shared" si="150"/>
        <v>29.495061874389648</v>
      </c>
      <c r="K104" s="1">
        <v>4.3203760139999998</v>
      </c>
      <c r="L104">
        <f t="shared" si="151"/>
        <v>1.7887870645327741</v>
      </c>
      <c r="M104" s="1">
        <v>1</v>
      </c>
      <c r="N104">
        <f t="shared" si="152"/>
        <v>3.5775741290655483</v>
      </c>
      <c r="O104" s="1">
        <v>31.728391647338867</v>
      </c>
      <c r="P104" s="1">
        <v>29.495061874389648</v>
      </c>
      <c r="Q104" s="1">
        <v>33.040393829345703</v>
      </c>
      <c r="R104" s="1">
        <v>400.39178466796875</v>
      </c>
      <c r="S104" s="1">
        <v>383.41058349609375</v>
      </c>
      <c r="T104" s="1">
        <v>19.616828918457031</v>
      </c>
      <c r="U104" s="1">
        <v>24.550968170166016</v>
      </c>
      <c r="V104" s="1">
        <v>29.324737548828125</v>
      </c>
      <c r="W104" s="1">
        <v>36.700664520263672</v>
      </c>
      <c r="X104" s="1">
        <v>499.8155517578125</v>
      </c>
      <c r="Y104" s="1">
        <v>1500.71337890625</v>
      </c>
      <c r="Z104" s="1">
        <v>290.32901000976562</v>
      </c>
      <c r="AA104" s="1">
        <v>70.291549682617188</v>
      </c>
      <c r="AB104" s="1">
        <v>-1.2694089412689209</v>
      </c>
      <c r="AC104" s="1">
        <v>0.19095486402511597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1.1568797487491385</v>
      </c>
      <c r="AL104">
        <f t="shared" si="154"/>
        <v>5.8518749740336428E-3</v>
      </c>
      <c r="AM104">
        <f t="shared" si="155"/>
        <v>302.64506187438963</v>
      </c>
      <c r="AN104">
        <f t="shared" si="156"/>
        <v>304.87839164733884</v>
      </c>
      <c r="AO104">
        <f t="shared" si="157"/>
        <v>240.11413525803073</v>
      </c>
      <c r="AP104">
        <f t="shared" si="158"/>
        <v>8.6833275763617379E-2</v>
      </c>
      <c r="AQ104">
        <f t="shared" si="159"/>
        <v>4.1384335890817159</v>
      </c>
      <c r="AR104">
        <f t="shared" si="160"/>
        <v>58.875264633767678</v>
      </c>
      <c r="AS104">
        <f t="shared" si="161"/>
        <v>34.324296463601662</v>
      </c>
      <c r="AT104">
        <f t="shared" si="162"/>
        <v>30.611726760864258</v>
      </c>
      <c r="AU104">
        <f t="shared" si="163"/>
        <v>4.4124613985942975</v>
      </c>
      <c r="AV104">
        <f t="shared" si="164"/>
        <v>0.16337625559255511</v>
      </c>
      <c r="AW104">
        <f t="shared" si="165"/>
        <v>1.7257255988895777</v>
      </c>
      <c r="AX104">
        <f t="shared" si="166"/>
        <v>2.6867357997047199</v>
      </c>
      <c r="AY104">
        <f t="shared" si="167"/>
        <v>0.10278490132510709</v>
      </c>
      <c r="AZ104">
        <f t="shared" si="168"/>
        <v>13.88760534901108</v>
      </c>
      <c r="BA104">
        <f t="shared" si="169"/>
        <v>0.51530001080792232</v>
      </c>
      <c r="BB104">
        <f t="shared" si="170"/>
        <v>41.940502263612764</v>
      </c>
      <c r="BC104">
        <f t="shared" si="171"/>
        <v>376.84410184379999</v>
      </c>
      <c r="BD104">
        <f t="shared" si="172"/>
        <v>1.9366873360583032E-2</v>
      </c>
    </row>
    <row r="105" spans="1:114" x14ac:dyDescent="0.25">
      <c r="A105" s="1">
        <v>80</v>
      </c>
      <c r="B105" s="1" t="s">
        <v>125</v>
      </c>
      <c r="C105" s="1">
        <v>2508.9999997764826</v>
      </c>
      <c r="D105" s="1">
        <v>0</v>
      </c>
      <c r="E105">
        <f t="shared" si="145"/>
        <v>17.477795977916365</v>
      </c>
      <c r="F105">
        <f t="shared" si="146"/>
        <v>0.17119805644786196</v>
      </c>
      <c r="G105">
        <f t="shared" si="147"/>
        <v>196.83768768410545</v>
      </c>
      <c r="H105">
        <f t="shared" si="148"/>
        <v>5.8530342564650004</v>
      </c>
      <c r="I105">
        <f t="shared" si="149"/>
        <v>2.413126562561354</v>
      </c>
      <c r="J105">
        <f t="shared" si="150"/>
        <v>29.496946334838867</v>
      </c>
      <c r="K105" s="1">
        <v>4.3203760139999998</v>
      </c>
      <c r="L105">
        <f t="shared" si="151"/>
        <v>1.7887870645327741</v>
      </c>
      <c r="M105" s="1">
        <v>1</v>
      </c>
      <c r="N105">
        <f t="shared" si="152"/>
        <v>3.5775741290655483</v>
      </c>
      <c r="O105" s="1">
        <v>31.729074478149414</v>
      </c>
      <c r="P105" s="1">
        <v>29.496946334838867</v>
      </c>
      <c r="Q105" s="1">
        <v>33.039836883544922</v>
      </c>
      <c r="R105" s="1">
        <v>400.44354248046875</v>
      </c>
      <c r="S105" s="1">
        <v>383.3966064453125</v>
      </c>
      <c r="T105" s="1">
        <v>19.616420745849609</v>
      </c>
      <c r="U105" s="1">
        <v>24.5513916015625</v>
      </c>
      <c r="V105" s="1">
        <v>29.323013305664062</v>
      </c>
      <c r="W105" s="1">
        <v>36.699905395507813</v>
      </c>
      <c r="X105" s="1">
        <v>499.83010864257812</v>
      </c>
      <c r="Y105" s="1">
        <v>1500.7498779296875</v>
      </c>
      <c r="Z105" s="1">
        <v>290.30361938476562</v>
      </c>
      <c r="AA105" s="1">
        <v>70.291603088378906</v>
      </c>
      <c r="AB105" s="1">
        <v>-1.2694089412689209</v>
      </c>
      <c r="AC105" s="1">
        <v>0.19095486402511597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1.1569134423089547</v>
      </c>
      <c r="AL105">
        <f t="shared" si="154"/>
        <v>5.8530342564650003E-3</v>
      </c>
      <c r="AM105">
        <f t="shared" si="155"/>
        <v>302.64694633483884</v>
      </c>
      <c r="AN105">
        <f t="shared" si="156"/>
        <v>304.87907447814939</v>
      </c>
      <c r="AO105">
        <f t="shared" si="157"/>
        <v>240.1199751016502</v>
      </c>
      <c r="AP105">
        <f t="shared" si="158"/>
        <v>8.6260781154449184E-2</v>
      </c>
      <c r="AQ105">
        <f t="shared" si="159"/>
        <v>4.1388832362857446</v>
      </c>
      <c r="AR105">
        <f t="shared" si="160"/>
        <v>58.881616785462292</v>
      </c>
      <c r="AS105">
        <f t="shared" si="161"/>
        <v>34.330225183899792</v>
      </c>
      <c r="AT105">
        <f t="shared" si="162"/>
        <v>30.613010406494141</v>
      </c>
      <c r="AU105">
        <f t="shared" si="163"/>
        <v>4.4127852826121163</v>
      </c>
      <c r="AV105">
        <f t="shared" si="164"/>
        <v>0.16337982341551477</v>
      </c>
      <c r="AW105">
        <f t="shared" si="165"/>
        <v>1.7257566737243906</v>
      </c>
      <c r="AX105">
        <f t="shared" si="166"/>
        <v>2.6870286088877258</v>
      </c>
      <c r="AY105">
        <f t="shared" si="167"/>
        <v>0.1027871607822666</v>
      </c>
      <c r="AZ105">
        <f t="shared" si="168"/>
        <v>13.83603661552543</v>
      </c>
      <c r="BA105">
        <f t="shared" si="169"/>
        <v>0.51340487728647199</v>
      </c>
      <c r="BB105">
        <f t="shared" si="170"/>
        <v>41.936593791878096</v>
      </c>
      <c r="BC105">
        <f t="shared" si="171"/>
        <v>376.80134839643176</v>
      </c>
      <c r="BD105">
        <f t="shared" si="172"/>
        <v>1.9452139261775008E-2</v>
      </c>
    </row>
    <row r="106" spans="1:114" x14ac:dyDescent="0.25">
      <c r="A106" s="1">
        <v>81</v>
      </c>
      <c r="B106" s="1" t="s">
        <v>125</v>
      </c>
      <c r="C106" s="1">
        <v>2509.4999997653067</v>
      </c>
      <c r="D106" s="1">
        <v>0</v>
      </c>
      <c r="E106">
        <f t="shared" si="145"/>
        <v>17.501869718739037</v>
      </c>
      <c r="F106">
        <f t="shared" si="146"/>
        <v>0.17126883005700172</v>
      </c>
      <c r="G106">
        <f t="shared" si="147"/>
        <v>196.68178632483634</v>
      </c>
      <c r="H106">
        <f t="shared" si="148"/>
        <v>5.855645469425987</v>
      </c>
      <c r="I106">
        <f t="shared" si="149"/>
        <v>2.4132455669263142</v>
      </c>
      <c r="J106">
        <f t="shared" si="150"/>
        <v>29.497966766357422</v>
      </c>
      <c r="K106" s="1">
        <v>4.3203760139999998</v>
      </c>
      <c r="L106">
        <f t="shared" si="151"/>
        <v>1.7887870645327741</v>
      </c>
      <c r="M106" s="1">
        <v>1</v>
      </c>
      <c r="N106">
        <f t="shared" si="152"/>
        <v>3.5775741290655483</v>
      </c>
      <c r="O106" s="1">
        <v>31.730707168579102</v>
      </c>
      <c r="P106" s="1">
        <v>29.497966766357422</v>
      </c>
      <c r="Q106" s="1">
        <v>33.039436340332031</v>
      </c>
      <c r="R106" s="1">
        <v>400.47332763671875</v>
      </c>
      <c r="S106" s="1">
        <v>383.40390014648437</v>
      </c>
      <c r="T106" s="1">
        <v>19.615762710571289</v>
      </c>
      <c r="U106" s="1">
        <v>24.553152084350586</v>
      </c>
      <c r="V106" s="1">
        <v>29.319328308105469</v>
      </c>
      <c r="W106" s="1">
        <v>36.699153900146484</v>
      </c>
      <c r="X106" s="1">
        <v>499.8072509765625</v>
      </c>
      <c r="Y106" s="1">
        <v>1500.7310791015625</v>
      </c>
      <c r="Z106" s="1">
        <v>290.39053344726562</v>
      </c>
      <c r="AA106" s="1">
        <v>70.291633605957031</v>
      </c>
      <c r="AB106" s="1">
        <v>-1.2694089412689209</v>
      </c>
      <c r="AC106" s="1">
        <v>0.19095486402511597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1.1568605356500399</v>
      </c>
      <c r="AL106">
        <f t="shared" si="154"/>
        <v>5.8556454694259873E-3</v>
      </c>
      <c r="AM106">
        <f t="shared" si="155"/>
        <v>302.6479667663574</v>
      </c>
      <c r="AN106">
        <f t="shared" si="156"/>
        <v>304.88070716857908</v>
      </c>
      <c r="AO106">
        <f t="shared" si="157"/>
        <v>240.11696728921743</v>
      </c>
      <c r="AP106">
        <f t="shared" si="158"/>
        <v>8.519787923348783E-2</v>
      </c>
      <c r="AQ106">
        <f t="shared" si="159"/>
        <v>4.1391267371108258</v>
      </c>
      <c r="AR106">
        <f t="shared" si="160"/>
        <v>58.885055372508027</v>
      </c>
      <c r="AS106">
        <f t="shared" si="161"/>
        <v>34.331903288157442</v>
      </c>
      <c r="AT106">
        <f t="shared" si="162"/>
        <v>30.614336967468262</v>
      </c>
      <c r="AU106">
        <f t="shared" si="163"/>
        <v>4.4131200166094793</v>
      </c>
      <c r="AV106">
        <f t="shared" si="164"/>
        <v>0.16344427926387919</v>
      </c>
      <c r="AW106">
        <f t="shared" si="165"/>
        <v>1.7258811701845116</v>
      </c>
      <c r="AX106">
        <f t="shared" si="166"/>
        <v>2.6872388464249677</v>
      </c>
      <c r="AY106">
        <f t="shared" si="167"/>
        <v>0.10282797996819452</v>
      </c>
      <c r="AZ106">
        <f t="shared" si="168"/>
        <v>13.825084061310527</v>
      </c>
      <c r="BA106">
        <f t="shared" si="169"/>
        <v>0.51298848616222092</v>
      </c>
      <c r="BB106">
        <f t="shared" si="170"/>
        <v>41.938085004524275</v>
      </c>
      <c r="BC106">
        <f t="shared" si="171"/>
        <v>376.79955785533832</v>
      </c>
      <c r="BD106">
        <f t="shared" si="172"/>
        <v>1.947971765626073E-2</v>
      </c>
    </row>
    <row r="107" spans="1:114" x14ac:dyDescent="0.25">
      <c r="A107" s="1">
        <v>82</v>
      </c>
      <c r="B107" s="1" t="s">
        <v>126</v>
      </c>
      <c r="C107" s="1">
        <v>2509.9999997541308</v>
      </c>
      <c r="D107" s="1">
        <v>0</v>
      </c>
      <c r="E107">
        <f t="shared" si="145"/>
        <v>17.480665042367001</v>
      </c>
      <c r="F107">
        <f t="shared" si="146"/>
        <v>0.17127563205260049</v>
      </c>
      <c r="G107">
        <f t="shared" si="147"/>
        <v>196.91924469503118</v>
      </c>
      <c r="H107">
        <f t="shared" si="148"/>
        <v>5.8562041954092416</v>
      </c>
      <c r="I107">
        <f t="shared" si="149"/>
        <v>2.4133736880119074</v>
      </c>
      <c r="J107">
        <f t="shared" si="150"/>
        <v>29.498844146728516</v>
      </c>
      <c r="K107" s="1">
        <v>4.3203760139999998</v>
      </c>
      <c r="L107">
        <f t="shared" si="151"/>
        <v>1.7887870645327741</v>
      </c>
      <c r="M107" s="1">
        <v>1</v>
      </c>
      <c r="N107">
        <f t="shared" si="152"/>
        <v>3.5775741290655483</v>
      </c>
      <c r="O107" s="1">
        <v>31.731645584106445</v>
      </c>
      <c r="P107" s="1">
        <v>29.498844146728516</v>
      </c>
      <c r="Q107" s="1">
        <v>33.039474487304688</v>
      </c>
      <c r="R107" s="1">
        <v>400.48709106445312</v>
      </c>
      <c r="S107" s="1">
        <v>383.43731689453125</v>
      </c>
      <c r="T107" s="1">
        <v>19.616992950439453</v>
      </c>
      <c r="U107" s="1">
        <v>24.554361343383789</v>
      </c>
      <c r="V107" s="1">
        <v>29.319543838500977</v>
      </c>
      <c r="W107" s="1">
        <v>36.698928833007812</v>
      </c>
      <c r="X107" s="1">
        <v>499.8564453125</v>
      </c>
      <c r="Y107" s="1">
        <v>1500.7398681640625</v>
      </c>
      <c r="Z107" s="1">
        <v>290.41372680664062</v>
      </c>
      <c r="AA107" s="1">
        <v>70.291481018066406</v>
      </c>
      <c r="AB107" s="1">
        <v>-1.2694089412689209</v>
      </c>
      <c r="AC107" s="1">
        <v>0.19095486402511597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1.1569744015167565</v>
      </c>
      <c r="AL107">
        <f t="shared" si="154"/>
        <v>5.856204195409242E-3</v>
      </c>
      <c r="AM107">
        <f t="shared" si="155"/>
        <v>302.64884414672849</v>
      </c>
      <c r="AN107">
        <f t="shared" si="156"/>
        <v>304.88164558410642</v>
      </c>
      <c r="AO107">
        <f t="shared" si="157"/>
        <v>240.118373539186</v>
      </c>
      <c r="AP107">
        <f t="shared" si="158"/>
        <v>8.4983580494422742E-2</v>
      </c>
      <c r="AQ107">
        <f t="shared" si="159"/>
        <v>4.1393361122911125</v>
      </c>
      <c r="AR107">
        <f t="shared" si="160"/>
        <v>58.888161870244495</v>
      </c>
      <c r="AS107">
        <f t="shared" si="161"/>
        <v>34.333800526860706</v>
      </c>
      <c r="AT107">
        <f t="shared" si="162"/>
        <v>30.61524486541748</v>
      </c>
      <c r="AU107">
        <f t="shared" si="163"/>
        <v>4.4133491212115281</v>
      </c>
      <c r="AV107">
        <f t="shared" si="164"/>
        <v>0.16345047393629655</v>
      </c>
      <c r="AW107">
        <f t="shared" si="165"/>
        <v>1.7259624242792051</v>
      </c>
      <c r="AX107">
        <f t="shared" si="166"/>
        <v>2.687386696932323</v>
      </c>
      <c r="AY107">
        <f t="shared" si="167"/>
        <v>0.1028319029978986</v>
      </c>
      <c r="AZ107">
        <f t="shared" si="168"/>
        <v>13.84174535057276</v>
      </c>
      <c r="BA107">
        <f t="shared" si="169"/>
        <v>0.51356306759572923</v>
      </c>
      <c r="BB107">
        <f t="shared" si="170"/>
        <v>41.937914089459547</v>
      </c>
      <c r="BC107">
        <f t="shared" si="171"/>
        <v>376.84097620225344</v>
      </c>
      <c r="BD107">
        <f t="shared" si="172"/>
        <v>1.9453898993721536E-2</v>
      </c>
    </row>
    <row r="108" spans="1:114" x14ac:dyDescent="0.25">
      <c r="A108" s="1">
        <v>83</v>
      </c>
      <c r="B108" s="1" t="s">
        <v>126</v>
      </c>
      <c r="C108" s="1">
        <v>2510.499999742955</v>
      </c>
      <c r="D108" s="1">
        <v>0</v>
      </c>
      <c r="E108">
        <f t="shared" si="145"/>
        <v>17.491826363733882</v>
      </c>
      <c r="F108">
        <f t="shared" si="146"/>
        <v>0.17129811510570161</v>
      </c>
      <c r="G108">
        <f t="shared" si="147"/>
        <v>196.81041525388557</v>
      </c>
      <c r="H108">
        <f t="shared" si="148"/>
        <v>5.8578745727013857</v>
      </c>
      <c r="I108">
        <f t="shared" si="149"/>
        <v>2.4137302802590295</v>
      </c>
      <c r="J108">
        <f t="shared" si="150"/>
        <v>29.500696182250977</v>
      </c>
      <c r="K108" s="1">
        <v>4.3203760139999998</v>
      </c>
      <c r="L108">
        <f t="shared" si="151"/>
        <v>1.7887870645327741</v>
      </c>
      <c r="M108" s="1">
        <v>1</v>
      </c>
      <c r="N108">
        <f t="shared" si="152"/>
        <v>3.5775741290655483</v>
      </c>
      <c r="O108" s="1">
        <v>31.733327865600586</v>
      </c>
      <c r="P108" s="1">
        <v>29.500696182250977</v>
      </c>
      <c r="Q108" s="1">
        <v>33.040229797363281</v>
      </c>
      <c r="R108" s="1">
        <v>400.47384643554687</v>
      </c>
      <c r="S108" s="1">
        <v>383.41445922851562</v>
      </c>
      <c r="T108" s="1">
        <v>19.617137908935547</v>
      </c>
      <c r="U108" s="1">
        <v>24.555770874023438</v>
      </c>
      <c r="V108" s="1">
        <v>29.316730499267578</v>
      </c>
      <c r="W108" s="1">
        <v>36.697242736816406</v>
      </c>
      <c r="X108" s="1">
        <v>499.87026977539062</v>
      </c>
      <c r="Y108" s="1">
        <v>1500.73583984375</v>
      </c>
      <c r="Z108" s="1">
        <v>290.48495483398437</v>
      </c>
      <c r="AA108" s="1">
        <v>70.290924072265625</v>
      </c>
      <c r="AB108" s="1">
        <v>-1.2694089412689209</v>
      </c>
      <c r="AC108" s="1">
        <v>0.19095486402511597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1.1570063998031228</v>
      </c>
      <c r="AL108">
        <f t="shared" si="154"/>
        <v>5.8578745727013853E-3</v>
      </c>
      <c r="AM108">
        <f t="shared" si="155"/>
        <v>302.65069618225095</v>
      </c>
      <c r="AN108">
        <f t="shared" si="156"/>
        <v>304.88332786560056</v>
      </c>
      <c r="AO108">
        <f t="shared" si="157"/>
        <v>240.1177290079504</v>
      </c>
      <c r="AP108">
        <f t="shared" si="158"/>
        <v>8.4252933844988928E-2</v>
      </c>
      <c r="AQ108">
        <f t="shared" si="159"/>
        <v>4.1397781063009624</v>
      </c>
      <c r="AR108">
        <f t="shared" si="160"/>
        <v>58.894916533532616</v>
      </c>
      <c r="AS108">
        <f t="shared" si="161"/>
        <v>34.339145659509178</v>
      </c>
      <c r="AT108">
        <f t="shared" si="162"/>
        <v>30.617012023925781</v>
      </c>
      <c r="AU108">
        <f t="shared" si="163"/>
        <v>4.4137950866681077</v>
      </c>
      <c r="AV108">
        <f t="shared" si="164"/>
        <v>0.1634709494069001</v>
      </c>
      <c r="AW108">
        <f t="shared" si="165"/>
        <v>1.7260478260419332</v>
      </c>
      <c r="AX108">
        <f t="shared" si="166"/>
        <v>2.6877472606261748</v>
      </c>
      <c r="AY108">
        <f t="shared" si="167"/>
        <v>0.102844869941204</v>
      </c>
      <c r="AZ108">
        <f t="shared" si="168"/>
        <v>13.833985955241939</v>
      </c>
      <c r="BA108">
        <f t="shared" si="169"/>
        <v>0.51330984139173075</v>
      </c>
      <c r="BB108">
        <f t="shared" si="170"/>
        <v>41.935635972971561</v>
      </c>
      <c r="BC108">
        <f t="shared" si="171"/>
        <v>376.813906804125</v>
      </c>
      <c r="BD108">
        <f t="shared" si="172"/>
        <v>1.946666111962991E-2</v>
      </c>
    </row>
    <row r="109" spans="1:114" x14ac:dyDescent="0.25">
      <c r="A109" s="1">
        <v>84</v>
      </c>
      <c r="B109" s="1" t="s">
        <v>127</v>
      </c>
      <c r="C109" s="1">
        <v>2510.9999997317791</v>
      </c>
      <c r="D109" s="1">
        <v>0</v>
      </c>
      <c r="E109">
        <f t="shared" si="145"/>
        <v>17.437480799118124</v>
      </c>
      <c r="F109">
        <f t="shared" si="146"/>
        <v>0.17131311579749112</v>
      </c>
      <c r="G109">
        <f t="shared" si="147"/>
        <v>197.34133191970014</v>
      </c>
      <c r="H109">
        <f t="shared" si="148"/>
        <v>5.8589022052004278</v>
      </c>
      <c r="I109">
        <f t="shared" si="149"/>
        <v>2.4139387364292357</v>
      </c>
      <c r="J109">
        <f t="shared" si="150"/>
        <v>29.502010345458984</v>
      </c>
      <c r="K109" s="1">
        <v>4.3203760139999998</v>
      </c>
      <c r="L109">
        <f t="shared" si="151"/>
        <v>1.7887870645327741</v>
      </c>
      <c r="M109" s="1">
        <v>1</v>
      </c>
      <c r="N109">
        <f t="shared" si="152"/>
        <v>3.5775741290655483</v>
      </c>
      <c r="O109" s="1">
        <v>31.734682083129883</v>
      </c>
      <c r="P109" s="1">
        <v>29.502010345458984</v>
      </c>
      <c r="Q109" s="1">
        <v>33.040546417236328</v>
      </c>
      <c r="R109" s="1">
        <v>400.43197631835937</v>
      </c>
      <c r="S109" s="1">
        <v>383.41946411132812</v>
      </c>
      <c r="T109" s="1">
        <v>19.617910385131836</v>
      </c>
      <c r="U109" s="1">
        <v>24.557323455810547</v>
      </c>
      <c r="V109" s="1">
        <v>29.315567016601563</v>
      </c>
      <c r="W109" s="1">
        <v>36.696662902832031</v>
      </c>
      <c r="X109" s="1">
        <v>499.87820434570312</v>
      </c>
      <c r="Y109" s="1">
        <v>1500.7374267578125</v>
      </c>
      <c r="Z109" s="1">
        <v>290.48638916015625</v>
      </c>
      <c r="AA109" s="1">
        <v>70.290763854980469</v>
      </c>
      <c r="AB109" s="1">
        <v>-1.2694089412689209</v>
      </c>
      <c r="AC109" s="1">
        <v>0.19095486402511597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1.1570247652654961</v>
      </c>
      <c r="AL109">
        <f t="shared" si="154"/>
        <v>5.8589022052004279E-3</v>
      </c>
      <c r="AM109">
        <f t="shared" si="155"/>
        <v>302.65201034545896</v>
      </c>
      <c r="AN109">
        <f t="shared" si="156"/>
        <v>304.88468208312986</v>
      </c>
      <c r="AO109">
        <f t="shared" si="157"/>
        <v>240.11798291419473</v>
      </c>
      <c r="AP109">
        <f t="shared" si="158"/>
        <v>8.3827111097862936E-2</v>
      </c>
      <c r="AQ109">
        <f t="shared" si="159"/>
        <v>4.1400917603719876</v>
      </c>
      <c r="AR109">
        <f t="shared" si="160"/>
        <v>58.899513013026393</v>
      </c>
      <c r="AS109">
        <f t="shared" si="161"/>
        <v>34.342189557215846</v>
      </c>
      <c r="AT109">
        <f t="shared" si="162"/>
        <v>30.618346214294434</v>
      </c>
      <c r="AU109">
        <f t="shared" si="163"/>
        <v>4.4141318129874358</v>
      </c>
      <c r="AV109">
        <f t="shared" si="164"/>
        <v>0.16348461050316429</v>
      </c>
      <c r="AW109">
        <f t="shared" si="165"/>
        <v>1.7261530239427521</v>
      </c>
      <c r="AX109">
        <f t="shared" si="166"/>
        <v>2.687978789044684</v>
      </c>
      <c r="AY109">
        <f t="shared" si="167"/>
        <v>0.10285352141050398</v>
      </c>
      <c r="AZ109">
        <f t="shared" si="168"/>
        <v>13.871272960794963</v>
      </c>
      <c r="BA109">
        <f t="shared" si="169"/>
        <v>0.51468782988648931</v>
      </c>
      <c r="BB109">
        <f t="shared" si="170"/>
        <v>41.935066770096071</v>
      </c>
      <c r="BC109">
        <f t="shared" si="171"/>
        <v>376.83941902223916</v>
      </c>
      <c r="BD109">
        <f t="shared" si="172"/>
        <v>1.9404602722045184E-2</v>
      </c>
    </row>
    <row r="110" spans="1:114" x14ac:dyDescent="0.25">
      <c r="A110" s="1">
        <v>85</v>
      </c>
      <c r="B110" s="1" t="s">
        <v>127</v>
      </c>
      <c r="C110" s="1">
        <v>2511.4999997206032</v>
      </c>
      <c r="D110" s="1">
        <v>0</v>
      </c>
      <c r="E110">
        <f t="shared" si="145"/>
        <v>17.434287140663709</v>
      </c>
      <c r="F110">
        <f t="shared" si="146"/>
        <v>0.17123768402598577</v>
      </c>
      <c r="G110">
        <f t="shared" si="147"/>
        <v>197.28032848165677</v>
      </c>
      <c r="H110">
        <f t="shared" si="148"/>
        <v>5.8577276356786845</v>
      </c>
      <c r="I110">
        <f t="shared" si="149"/>
        <v>2.4144528738450388</v>
      </c>
      <c r="J110">
        <f t="shared" si="150"/>
        <v>29.504119873046875</v>
      </c>
      <c r="K110" s="1">
        <v>4.3203760139999998</v>
      </c>
      <c r="L110">
        <f t="shared" si="151"/>
        <v>1.7887870645327741</v>
      </c>
      <c r="M110" s="1">
        <v>1</v>
      </c>
      <c r="N110">
        <f t="shared" si="152"/>
        <v>3.5775741290655483</v>
      </c>
      <c r="O110" s="1">
        <v>31.73590087890625</v>
      </c>
      <c r="P110" s="1">
        <v>29.504119873046875</v>
      </c>
      <c r="Q110" s="1">
        <v>33.040367126464844</v>
      </c>
      <c r="R110" s="1">
        <v>400.40927124023437</v>
      </c>
      <c r="S110" s="1">
        <v>383.40054321289062</v>
      </c>
      <c r="T110" s="1">
        <v>19.618980407714844</v>
      </c>
      <c r="U110" s="1">
        <v>24.557247161865234</v>
      </c>
      <c r="V110" s="1">
        <v>29.315048217773437</v>
      </c>
      <c r="W110" s="1">
        <v>36.693897247314453</v>
      </c>
      <c r="X110" s="1">
        <v>499.89404296875</v>
      </c>
      <c r="Y110" s="1">
        <v>1500.7340087890625</v>
      </c>
      <c r="Z110" s="1">
        <v>290.51861572265625</v>
      </c>
      <c r="AA110" s="1">
        <v>70.290550231933594</v>
      </c>
      <c r="AB110" s="1">
        <v>-1.2694089412689209</v>
      </c>
      <c r="AC110" s="1">
        <v>0.19095486402511597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1.1570614255538498</v>
      </c>
      <c r="AL110">
        <f t="shared" si="154"/>
        <v>5.8577276356786842E-3</v>
      </c>
      <c r="AM110">
        <f t="shared" si="155"/>
        <v>302.65411987304685</v>
      </c>
      <c r="AN110">
        <f t="shared" si="156"/>
        <v>304.88590087890623</v>
      </c>
      <c r="AO110">
        <f t="shared" si="157"/>
        <v>240.11743603920695</v>
      </c>
      <c r="AP110">
        <f t="shared" si="158"/>
        <v>8.4220934568099967E-2</v>
      </c>
      <c r="AQ110">
        <f t="shared" si="159"/>
        <v>4.1405952890341355</v>
      </c>
      <c r="AR110">
        <f t="shared" si="160"/>
        <v>58.906855549880561</v>
      </c>
      <c r="AS110">
        <f t="shared" si="161"/>
        <v>34.349608388015326</v>
      </c>
      <c r="AT110">
        <f t="shared" si="162"/>
        <v>30.620010375976562</v>
      </c>
      <c r="AU110">
        <f t="shared" si="163"/>
        <v>4.4145518496634537</v>
      </c>
      <c r="AV110">
        <f t="shared" si="164"/>
        <v>0.16341591385118415</v>
      </c>
      <c r="AW110">
        <f t="shared" si="165"/>
        <v>1.7261424151890969</v>
      </c>
      <c r="AX110">
        <f t="shared" si="166"/>
        <v>2.688409434474357</v>
      </c>
      <c r="AY110">
        <f t="shared" si="167"/>
        <v>0.10281001643541583</v>
      </c>
      <c r="AZ110">
        <f t="shared" si="168"/>
        <v>13.866942838912255</v>
      </c>
      <c r="BA110">
        <f t="shared" si="169"/>
        <v>0.51455411833392484</v>
      </c>
      <c r="BB110">
        <f t="shared" si="170"/>
        <v>41.928373720589384</v>
      </c>
      <c r="BC110">
        <f t="shared" si="171"/>
        <v>376.82170325296403</v>
      </c>
      <c r="BD110">
        <f t="shared" si="172"/>
        <v>1.9398864250000276E-2</v>
      </c>
    </row>
    <row r="111" spans="1:114" x14ac:dyDescent="0.25">
      <c r="A111" s="1">
        <v>86</v>
      </c>
      <c r="B111" s="1" t="s">
        <v>128</v>
      </c>
      <c r="C111" s="1">
        <v>2511.9999997094274</v>
      </c>
      <c r="D111" s="1">
        <v>0</v>
      </c>
      <c r="E111">
        <f t="shared" si="145"/>
        <v>17.411052325887159</v>
      </c>
      <c r="F111">
        <f t="shared" si="146"/>
        <v>0.17124887235493905</v>
      </c>
      <c r="G111">
        <f t="shared" si="147"/>
        <v>197.51905177687203</v>
      </c>
      <c r="H111">
        <f t="shared" si="148"/>
        <v>5.8600251408002579</v>
      </c>
      <c r="I111">
        <f t="shared" si="149"/>
        <v>2.4152326214293653</v>
      </c>
      <c r="J111">
        <f t="shared" si="150"/>
        <v>29.508049011230469</v>
      </c>
      <c r="K111" s="1">
        <v>4.3203760139999998</v>
      </c>
      <c r="L111">
        <f t="shared" si="151"/>
        <v>1.7887870645327741</v>
      </c>
      <c r="M111" s="1">
        <v>1</v>
      </c>
      <c r="N111">
        <f t="shared" si="152"/>
        <v>3.5775741290655483</v>
      </c>
      <c r="O111" s="1">
        <v>31.737699508666992</v>
      </c>
      <c r="P111" s="1">
        <v>29.508049011230469</v>
      </c>
      <c r="Q111" s="1">
        <v>33.040966033935547</v>
      </c>
      <c r="R111" s="1">
        <v>400.405029296875</v>
      </c>
      <c r="S111" s="1">
        <v>383.41531372070312</v>
      </c>
      <c r="T111" s="1">
        <v>19.619209289550781</v>
      </c>
      <c r="U111" s="1">
        <v>24.559469223022461</v>
      </c>
      <c r="V111" s="1">
        <v>29.312437057495117</v>
      </c>
      <c r="W111" s="1">
        <v>36.693519592285156</v>
      </c>
      <c r="X111" s="1">
        <v>499.88720703125</v>
      </c>
      <c r="Y111" s="1">
        <v>1500.738525390625</v>
      </c>
      <c r="Z111" s="1">
        <v>290.480712890625</v>
      </c>
      <c r="AA111" s="1">
        <v>70.290634155273438</v>
      </c>
      <c r="AB111" s="1">
        <v>-1.2694089412689209</v>
      </c>
      <c r="AC111" s="1">
        <v>0.19095486402511597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1.1570456030016509</v>
      </c>
      <c r="AL111">
        <f t="shared" si="154"/>
        <v>5.8600251408002582E-3</v>
      </c>
      <c r="AM111">
        <f t="shared" si="155"/>
        <v>302.65804901123045</v>
      </c>
      <c r="AN111">
        <f t="shared" si="156"/>
        <v>304.88769950866697</v>
      </c>
      <c r="AO111">
        <f t="shared" si="157"/>
        <v>240.1181586954408</v>
      </c>
      <c r="AP111">
        <f t="shared" si="158"/>
        <v>8.3011870823964565E-2</v>
      </c>
      <c r="AQ111">
        <f t="shared" si="159"/>
        <v>4.1415332876325346</v>
      </c>
      <c r="AR111">
        <f t="shared" si="160"/>
        <v>58.920129792595176</v>
      </c>
      <c r="AS111">
        <f t="shared" si="161"/>
        <v>34.360660569572715</v>
      </c>
      <c r="AT111">
        <f t="shared" si="162"/>
        <v>30.62287425994873</v>
      </c>
      <c r="AU111">
        <f t="shared" si="163"/>
        <v>4.4152747794063743</v>
      </c>
      <c r="AV111">
        <f t="shared" si="164"/>
        <v>0.16342610337605526</v>
      </c>
      <c r="AW111">
        <f t="shared" si="165"/>
        <v>1.7263006662031695</v>
      </c>
      <c r="AX111">
        <f t="shared" si="166"/>
        <v>2.688974113203205</v>
      </c>
      <c r="AY111">
        <f t="shared" si="167"/>
        <v>0.10281646935508344</v>
      </c>
      <c r="AZ111">
        <f t="shared" si="168"/>
        <v>13.883739407144624</v>
      </c>
      <c r="BA111">
        <f t="shared" si="169"/>
        <v>0.51515691916456352</v>
      </c>
      <c r="BB111">
        <f t="shared" si="170"/>
        <v>41.922479876693956</v>
      </c>
      <c r="BC111">
        <f t="shared" si="171"/>
        <v>376.845241433735</v>
      </c>
      <c r="BD111">
        <f t="shared" si="172"/>
        <v>1.9369078085928786E-2</v>
      </c>
    </row>
    <row r="112" spans="1:114" x14ac:dyDescent="0.25">
      <c r="A112" s="1">
        <v>87</v>
      </c>
      <c r="B112" s="1" t="s">
        <v>128</v>
      </c>
      <c r="C112" s="1">
        <v>2512.4999996982515</v>
      </c>
      <c r="D112" s="1">
        <v>0</v>
      </c>
      <c r="E112">
        <f t="shared" si="145"/>
        <v>17.409559800573021</v>
      </c>
      <c r="F112">
        <f t="shared" si="146"/>
        <v>0.17133224947680262</v>
      </c>
      <c r="G112">
        <f t="shared" si="147"/>
        <v>197.62995758658582</v>
      </c>
      <c r="H112">
        <f t="shared" si="148"/>
        <v>5.8656540980812863</v>
      </c>
      <c r="I112">
        <f t="shared" si="149"/>
        <v>2.4164204194726384</v>
      </c>
      <c r="J112">
        <f t="shared" si="150"/>
        <v>29.514228820800781</v>
      </c>
      <c r="K112" s="1">
        <v>4.3203760139999998</v>
      </c>
      <c r="L112">
        <f t="shared" si="151"/>
        <v>1.7887870645327741</v>
      </c>
      <c r="M112" s="1">
        <v>1</v>
      </c>
      <c r="N112">
        <f t="shared" si="152"/>
        <v>3.5775741290655483</v>
      </c>
      <c r="O112" s="1">
        <v>31.738395690917969</v>
      </c>
      <c r="P112" s="1">
        <v>29.514228820800781</v>
      </c>
      <c r="Q112" s="1">
        <v>33.041156768798828</v>
      </c>
      <c r="R112" s="1">
        <v>400.43487548828125</v>
      </c>
      <c r="S112" s="1">
        <v>383.4447021484375</v>
      </c>
      <c r="T112" s="1">
        <v>19.618440628051758</v>
      </c>
      <c r="U112" s="1">
        <v>24.563348770141602</v>
      </c>
      <c r="V112" s="1">
        <v>29.310386657714844</v>
      </c>
      <c r="W112" s="1">
        <v>36.698188781738281</v>
      </c>
      <c r="X112" s="1">
        <v>499.89505004882812</v>
      </c>
      <c r="Y112" s="1">
        <v>1500.65234375</v>
      </c>
      <c r="Z112" s="1">
        <v>290.46575927734375</v>
      </c>
      <c r="AA112" s="1">
        <v>70.291252136230469</v>
      </c>
      <c r="AB112" s="1">
        <v>-1.2694089412689209</v>
      </c>
      <c r="AC112" s="1">
        <v>0.19095486402511597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1.1570637565548434</v>
      </c>
      <c r="AL112">
        <f t="shared" si="154"/>
        <v>5.8656540980812867E-3</v>
      </c>
      <c r="AM112">
        <f t="shared" si="155"/>
        <v>302.66422882080076</v>
      </c>
      <c r="AN112">
        <f t="shared" si="156"/>
        <v>304.88839569091795</v>
      </c>
      <c r="AO112">
        <f t="shared" si="157"/>
        <v>240.10436963324901</v>
      </c>
      <c r="AP112">
        <f t="shared" si="158"/>
        <v>7.9860344618787049E-2</v>
      </c>
      <c r="AQ112">
        <f t="shared" si="159"/>
        <v>4.1430089611848286</v>
      </c>
      <c r="AR112">
        <f t="shared" si="160"/>
        <v>58.940605484667174</v>
      </c>
      <c r="AS112">
        <f t="shared" si="161"/>
        <v>34.377256714525572</v>
      </c>
      <c r="AT112">
        <f t="shared" si="162"/>
        <v>30.626312255859375</v>
      </c>
      <c r="AU112">
        <f t="shared" si="163"/>
        <v>4.4161427683525183</v>
      </c>
      <c r="AV112">
        <f t="shared" si="164"/>
        <v>0.16350203534320906</v>
      </c>
      <c r="AW112">
        <f t="shared" si="165"/>
        <v>1.72658854171219</v>
      </c>
      <c r="AX112">
        <f t="shared" si="166"/>
        <v>2.6895542266403281</v>
      </c>
      <c r="AY112">
        <f t="shared" si="167"/>
        <v>0.1028645564442473</v>
      </c>
      <c r="AZ112">
        <f t="shared" si="168"/>
        <v>13.891657178391236</v>
      </c>
      <c r="BA112">
        <f t="shared" si="169"/>
        <v>0.51540667136425877</v>
      </c>
      <c r="BB112">
        <f t="shared" si="170"/>
        <v>41.915167827401888</v>
      </c>
      <c r="BC112">
        <f t="shared" si="171"/>
        <v>376.87519306689893</v>
      </c>
      <c r="BD112">
        <f t="shared" si="172"/>
        <v>1.9362500750020828E-2</v>
      </c>
    </row>
    <row r="113" spans="1:114" x14ac:dyDescent="0.25">
      <c r="A113" s="1">
        <v>88</v>
      </c>
      <c r="B113" s="1" t="s">
        <v>129</v>
      </c>
      <c r="C113" s="1">
        <v>2512.9999996870756</v>
      </c>
      <c r="D113" s="1">
        <v>0</v>
      </c>
      <c r="E113">
        <f t="shared" si="145"/>
        <v>17.398627273999864</v>
      </c>
      <c r="F113">
        <f t="shared" si="146"/>
        <v>0.171305980462752</v>
      </c>
      <c r="G113">
        <f t="shared" si="147"/>
        <v>197.72757666369355</v>
      </c>
      <c r="H113">
        <f t="shared" si="148"/>
        <v>5.8657963640541304</v>
      </c>
      <c r="I113">
        <f t="shared" si="149"/>
        <v>2.4168403643306551</v>
      </c>
      <c r="J113">
        <f t="shared" si="150"/>
        <v>29.516220092773438</v>
      </c>
      <c r="K113" s="1">
        <v>4.3203760139999998</v>
      </c>
      <c r="L113">
        <f t="shared" si="151"/>
        <v>1.7887870645327741</v>
      </c>
      <c r="M113" s="1">
        <v>1</v>
      </c>
      <c r="N113">
        <f t="shared" si="152"/>
        <v>3.5775741290655483</v>
      </c>
      <c r="O113" s="1">
        <v>31.739673614501953</v>
      </c>
      <c r="P113" s="1">
        <v>29.516220092773438</v>
      </c>
      <c r="Q113" s="1">
        <v>33.041122436523438</v>
      </c>
      <c r="R113" s="1">
        <v>400.4483642578125</v>
      </c>
      <c r="S113" s="1">
        <v>383.46722412109375</v>
      </c>
      <c r="T113" s="1">
        <v>19.618873596191406</v>
      </c>
      <c r="U113" s="1">
        <v>24.563972473144531</v>
      </c>
      <c r="V113" s="1">
        <v>29.309110641479492</v>
      </c>
      <c r="W113" s="1">
        <v>36.69671630859375</v>
      </c>
      <c r="X113" s="1">
        <v>499.8875732421875</v>
      </c>
      <c r="Y113" s="1">
        <v>1500.6395263671875</v>
      </c>
      <c r="Z113" s="1">
        <v>290.49929809570312</v>
      </c>
      <c r="AA113" s="1">
        <v>70.291732788085937</v>
      </c>
      <c r="AB113" s="1">
        <v>-1.2694089412689209</v>
      </c>
      <c r="AC113" s="1">
        <v>0.19095486402511597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1.157046450638376</v>
      </c>
      <c r="AL113">
        <f t="shared" si="154"/>
        <v>5.8657963640541301E-3</v>
      </c>
      <c r="AM113">
        <f t="shared" si="155"/>
        <v>302.66622009277341</v>
      </c>
      <c r="AN113">
        <f t="shared" si="156"/>
        <v>304.88967361450193</v>
      </c>
      <c r="AO113">
        <f t="shared" si="157"/>
        <v>240.10231885204485</v>
      </c>
      <c r="AP113">
        <f t="shared" si="158"/>
        <v>7.9701261413465466E-2</v>
      </c>
      <c r="AQ113">
        <f t="shared" si="159"/>
        <v>4.1434845536268288</v>
      </c>
      <c r="AR113">
        <f t="shared" si="160"/>
        <v>58.946968431102988</v>
      </c>
      <c r="AS113">
        <f t="shared" si="161"/>
        <v>34.382995957958457</v>
      </c>
      <c r="AT113">
        <f t="shared" si="162"/>
        <v>30.627946853637695</v>
      </c>
      <c r="AU113">
        <f t="shared" si="163"/>
        <v>4.4165555064988142</v>
      </c>
      <c r="AV113">
        <f t="shared" si="164"/>
        <v>0.1634781123835039</v>
      </c>
      <c r="AW113">
        <f t="shared" si="165"/>
        <v>1.7266441892961739</v>
      </c>
      <c r="AX113">
        <f t="shared" si="166"/>
        <v>2.6899113172026405</v>
      </c>
      <c r="AY113">
        <f t="shared" si="167"/>
        <v>0.10284940619910733</v>
      </c>
      <c r="AZ113">
        <f t="shared" si="168"/>
        <v>13.898613983680125</v>
      </c>
      <c r="BA113">
        <f t="shared" si="169"/>
        <v>0.51563096980944023</v>
      </c>
      <c r="BB113">
        <f t="shared" si="170"/>
        <v>41.911122763845</v>
      </c>
      <c r="BC113">
        <f t="shared" si="171"/>
        <v>376.90184043579893</v>
      </c>
      <c r="BD113">
        <f t="shared" si="172"/>
        <v>1.9347106471007024E-2</v>
      </c>
    </row>
    <row r="114" spans="1:114" x14ac:dyDescent="0.25">
      <c r="A114" s="1">
        <v>89</v>
      </c>
      <c r="B114" s="1" t="s">
        <v>129</v>
      </c>
      <c r="C114" s="1">
        <v>2513.4999996758997</v>
      </c>
      <c r="D114" s="1">
        <v>0</v>
      </c>
      <c r="E114">
        <f t="shared" si="145"/>
        <v>17.365738324827056</v>
      </c>
      <c r="F114">
        <f t="shared" si="146"/>
        <v>0.17119859311647931</v>
      </c>
      <c r="G114">
        <f t="shared" si="147"/>
        <v>197.97218827503707</v>
      </c>
      <c r="H114">
        <f t="shared" si="148"/>
        <v>5.8648672592120104</v>
      </c>
      <c r="I114">
        <f t="shared" si="149"/>
        <v>2.4178791291377131</v>
      </c>
      <c r="J114">
        <f t="shared" si="150"/>
        <v>29.520790100097656</v>
      </c>
      <c r="K114" s="1">
        <v>4.3203760139999998</v>
      </c>
      <c r="L114">
        <f t="shared" si="151"/>
        <v>1.7887870645327741</v>
      </c>
      <c r="M114" s="1">
        <v>1</v>
      </c>
      <c r="N114">
        <f t="shared" si="152"/>
        <v>3.5775741290655483</v>
      </c>
      <c r="O114" s="1">
        <v>31.741249084472656</v>
      </c>
      <c r="P114" s="1">
        <v>29.520790100097656</v>
      </c>
      <c r="Q114" s="1">
        <v>33.041431427001953</v>
      </c>
      <c r="R114" s="1">
        <v>400.46176147460937</v>
      </c>
      <c r="S114" s="1">
        <v>383.50933837890625</v>
      </c>
      <c r="T114" s="1">
        <v>19.620513916015625</v>
      </c>
      <c r="U114" s="1">
        <v>24.564767837524414</v>
      </c>
      <c r="V114" s="1">
        <v>29.308893203735352</v>
      </c>
      <c r="W114" s="1">
        <v>36.694561004638672</v>
      </c>
      <c r="X114" s="1">
        <v>499.89340209960937</v>
      </c>
      <c r="Y114" s="1">
        <v>1500.6226806640625</v>
      </c>
      <c r="Z114" s="1">
        <v>290.41763305664062</v>
      </c>
      <c r="AA114" s="1">
        <v>70.291610717773438</v>
      </c>
      <c r="AB114" s="1">
        <v>-1.2694089412689209</v>
      </c>
      <c r="AC114" s="1">
        <v>0.19095486402511597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1.1570599421895811</v>
      </c>
      <c r="AL114">
        <f t="shared" si="154"/>
        <v>5.8648672592120105E-3</v>
      </c>
      <c r="AM114">
        <f t="shared" si="155"/>
        <v>302.67079010009763</v>
      </c>
      <c r="AN114">
        <f t="shared" si="156"/>
        <v>304.89124908447263</v>
      </c>
      <c r="AO114">
        <f t="shared" si="157"/>
        <v>240.09962353960509</v>
      </c>
      <c r="AP114">
        <f t="shared" si="158"/>
        <v>7.9728921925933088E-2</v>
      </c>
      <c r="AQ114">
        <f t="shared" si="159"/>
        <v>4.1445762273454605</v>
      </c>
      <c r="AR114">
        <f t="shared" si="160"/>
        <v>58.962601440252556</v>
      </c>
      <c r="AS114">
        <f t="shared" si="161"/>
        <v>34.397833602728141</v>
      </c>
      <c r="AT114">
        <f t="shared" si="162"/>
        <v>30.631019592285156</v>
      </c>
      <c r="AU114">
        <f t="shared" si="163"/>
        <v>4.4173314681223275</v>
      </c>
      <c r="AV114">
        <f t="shared" si="164"/>
        <v>0.16338031218639343</v>
      </c>
      <c r="AW114">
        <f t="shared" si="165"/>
        <v>1.7266970982077474</v>
      </c>
      <c r="AX114">
        <f t="shared" si="166"/>
        <v>2.69063436991458</v>
      </c>
      <c r="AY114">
        <f t="shared" si="167"/>
        <v>0.10278747031473356</v>
      </c>
      <c r="AZ114">
        <f t="shared" si="168"/>
        <v>13.915783991174656</v>
      </c>
      <c r="BA114">
        <f t="shared" si="169"/>
        <v>0.51621217129122698</v>
      </c>
      <c r="BB114">
        <f t="shared" si="170"/>
        <v>41.899300742755962</v>
      </c>
      <c r="BC114">
        <f t="shared" si="171"/>
        <v>376.95636536066723</v>
      </c>
      <c r="BD114">
        <f t="shared" si="172"/>
        <v>1.930229489547846E-2</v>
      </c>
    </row>
    <row r="115" spans="1:114" x14ac:dyDescent="0.25">
      <c r="A115" s="1">
        <v>90</v>
      </c>
      <c r="B115" s="1" t="s">
        <v>130</v>
      </c>
      <c r="C115" s="1">
        <v>2513.9999996647239</v>
      </c>
      <c r="D115" s="1">
        <v>0</v>
      </c>
      <c r="E115">
        <f t="shared" si="145"/>
        <v>17.328885420894601</v>
      </c>
      <c r="F115">
        <f t="shared" si="146"/>
        <v>0.17114143254655298</v>
      </c>
      <c r="G115">
        <f t="shared" si="147"/>
        <v>198.2859008835168</v>
      </c>
      <c r="H115">
        <f t="shared" si="148"/>
        <v>5.863671549669041</v>
      </c>
      <c r="I115">
        <f t="shared" si="149"/>
        <v>2.418148842593749</v>
      </c>
      <c r="J115">
        <f t="shared" si="150"/>
        <v>29.521472930908203</v>
      </c>
      <c r="K115" s="1">
        <v>4.3203760139999998</v>
      </c>
      <c r="L115">
        <f t="shared" si="151"/>
        <v>1.7887870645327741</v>
      </c>
      <c r="M115" s="1">
        <v>1</v>
      </c>
      <c r="N115">
        <f t="shared" si="152"/>
        <v>3.5775741290655483</v>
      </c>
      <c r="O115" s="1">
        <v>31.742046356201172</v>
      </c>
      <c r="P115" s="1">
        <v>29.521472930908203</v>
      </c>
      <c r="Q115" s="1">
        <v>33.041023254394531</v>
      </c>
      <c r="R115" s="1">
        <v>400.4515380859375</v>
      </c>
      <c r="S115" s="1">
        <v>383.53009033203125</v>
      </c>
      <c r="T115" s="1">
        <v>19.619724273681641</v>
      </c>
      <c r="U115" s="1">
        <v>24.563318252563477</v>
      </c>
      <c r="V115" s="1">
        <v>29.306310653686523</v>
      </c>
      <c r="W115" s="1">
        <v>36.690639495849609</v>
      </c>
      <c r="X115" s="1">
        <v>499.85894775390625</v>
      </c>
      <c r="Y115" s="1">
        <v>1500.6026611328125</v>
      </c>
      <c r="Z115" s="1">
        <v>290.40557861328125</v>
      </c>
      <c r="AA115" s="1">
        <v>70.291419982910156</v>
      </c>
      <c r="AB115" s="1">
        <v>-1.2694089412689209</v>
      </c>
      <c r="AC115" s="1">
        <v>0.19095486402511597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1.1569801937010433</v>
      </c>
      <c r="AL115">
        <f t="shared" si="154"/>
        <v>5.8636715496690412E-3</v>
      </c>
      <c r="AM115">
        <f t="shared" si="155"/>
        <v>302.67147293090818</v>
      </c>
      <c r="AN115">
        <f t="shared" si="156"/>
        <v>304.89204635620115</v>
      </c>
      <c r="AO115">
        <f t="shared" si="157"/>
        <v>240.09642041467669</v>
      </c>
      <c r="AP115">
        <f t="shared" si="158"/>
        <v>8.0220776568584298E-2</v>
      </c>
      <c r="AQ115">
        <f t="shared" si="159"/>
        <v>4.1447393620585711</v>
      </c>
      <c r="AR115">
        <f t="shared" si="160"/>
        <v>58.965082268451468</v>
      </c>
      <c r="AS115">
        <f t="shared" si="161"/>
        <v>34.401764015887991</v>
      </c>
      <c r="AT115">
        <f t="shared" si="162"/>
        <v>30.631759643554688</v>
      </c>
      <c r="AU115">
        <f t="shared" si="163"/>
        <v>4.4175183717223767</v>
      </c>
      <c r="AV115">
        <f t="shared" si="164"/>
        <v>0.16332825241786628</v>
      </c>
      <c r="AW115">
        <f t="shared" si="165"/>
        <v>1.7265905194648221</v>
      </c>
      <c r="AX115">
        <f t="shared" si="166"/>
        <v>2.6909278522575546</v>
      </c>
      <c r="AY115">
        <f t="shared" si="167"/>
        <v>0.10275450158506334</v>
      </c>
      <c r="AZ115">
        <f t="shared" si="168"/>
        <v>13.937797535692976</v>
      </c>
      <c r="BA115">
        <f t="shared" si="169"/>
        <v>0.51700220108376871</v>
      </c>
      <c r="BB115">
        <f t="shared" si="170"/>
        <v>41.894189447994293</v>
      </c>
      <c r="BC115">
        <f t="shared" si="171"/>
        <v>376.99102378183846</v>
      </c>
      <c r="BD115">
        <f t="shared" si="172"/>
        <v>1.9257212054090259E-2</v>
      </c>
      <c r="BE115">
        <f>AVERAGE(E101:E115)</f>
        <v>17.410840316087516</v>
      </c>
      <c r="BF115">
        <f>AVERAGE(O101:O115)</f>
        <v>31.733652242024739</v>
      </c>
      <c r="BG115">
        <f>AVERAGE(P101:P115)</f>
        <v>29.504180399576821</v>
      </c>
      <c r="BH115" t="e">
        <f>AVERAGE(B101:B115)</f>
        <v>#DIV/0!</v>
      </c>
      <c r="BI115">
        <f t="shared" ref="BI115:DJ115" si="173">AVERAGE(C101:C115)</f>
        <v>2510.5666664081314</v>
      </c>
      <c r="BJ115">
        <f t="shared" si="173"/>
        <v>0</v>
      </c>
      <c r="BK115">
        <f t="shared" si="173"/>
        <v>17.410840316087516</v>
      </c>
      <c r="BL115">
        <f t="shared" si="173"/>
        <v>0.17126639149326264</v>
      </c>
      <c r="BM115">
        <f t="shared" si="173"/>
        <v>197.55610941474896</v>
      </c>
      <c r="BN115">
        <f t="shared" si="173"/>
        <v>5.8586492266050652</v>
      </c>
      <c r="BO115">
        <f t="shared" si="173"/>
        <v>2.4144787292125889</v>
      </c>
      <c r="BP115">
        <f t="shared" si="173"/>
        <v>29.504180399576821</v>
      </c>
      <c r="BQ115">
        <f t="shared" si="173"/>
        <v>4.3203760139999989</v>
      </c>
      <c r="BR115">
        <f t="shared" si="173"/>
        <v>1.7887870645327737</v>
      </c>
      <c r="BS115">
        <f t="shared" si="173"/>
        <v>1</v>
      </c>
      <c r="BT115">
        <f t="shared" si="173"/>
        <v>3.5775741290655474</v>
      </c>
      <c r="BU115">
        <f t="shared" si="173"/>
        <v>31.733652242024739</v>
      </c>
      <c r="BV115">
        <f t="shared" si="173"/>
        <v>29.504180399576821</v>
      </c>
      <c r="BW115">
        <f t="shared" si="173"/>
        <v>33.040514882405596</v>
      </c>
      <c r="BX115">
        <f t="shared" si="173"/>
        <v>400.41974690755211</v>
      </c>
      <c r="BY115">
        <f t="shared" si="173"/>
        <v>383.42965291341147</v>
      </c>
      <c r="BZ115">
        <f t="shared" si="173"/>
        <v>19.617391077677407</v>
      </c>
      <c r="CA115">
        <f t="shared" si="173"/>
        <v>24.556779098510741</v>
      </c>
      <c r="CB115">
        <f t="shared" si="173"/>
        <v>29.316787846883138</v>
      </c>
      <c r="CC115">
        <f t="shared" si="173"/>
        <v>36.69834798177083</v>
      </c>
      <c r="CD115">
        <f t="shared" si="173"/>
        <v>499.85941772460939</v>
      </c>
      <c r="CE115">
        <f t="shared" si="173"/>
        <v>1500.6792236328124</v>
      </c>
      <c r="CF115">
        <f t="shared" si="173"/>
        <v>290.39787190755209</v>
      </c>
      <c r="CG115">
        <f t="shared" si="173"/>
        <v>70.291446431477866</v>
      </c>
      <c r="CH115">
        <f t="shared" si="173"/>
        <v>-1.2694089412689209</v>
      </c>
      <c r="CI115">
        <f t="shared" si="173"/>
        <v>0.19095486402511597</v>
      </c>
      <c r="CJ115">
        <f t="shared" si="173"/>
        <v>1</v>
      </c>
      <c r="CK115">
        <f t="shared" si="173"/>
        <v>-0.21956524252891541</v>
      </c>
      <c r="CL115">
        <f t="shared" si="173"/>
        <v>2.737391471862793</v>
      </c>
      <c r="CM115">
        <f t="shared" si="173"/>
        <v>1</v>
      </c>
      <c r="CN115">
        <f t="shared" si="173"/>
        <v>0</v>
      </c>
      <c r="CO115">
        <f t="shared" si="173"/>
        <v>0.15999999642372131</v>
      </c>
      <c r="CP115">
        <f t="shared" si="173"/>
        <v>111115</v>
      </c>
      <c r="CQ115">
        <f t="shared" si="173"/>
        <v>1.156981281501507</v>
      </c>
      <c r="CR115">
        <f t="shared" si="173"/>
        <v>5.8586492266050659E-3</v>
      </c>
      <c r="CS115">
        <f t="shared" si="173"/>
        <v>302.65418039957683</v>
      </c>
      <c r="CT115">
        <f t="shared" si="173"/>
        <v>304.88365224202477</v>
      </c>
      <c r="CU115">
        <f t="shared" si="173"/>
        <v>240.10867041440287</v>
      </c>
      <c r="CV115">
        <f t="shared" si="173"/>
        <v>8.3474048892680675E-2</v>
      </c>
      <c r="CW115">
        <f t="shared" si="173"/>
        <v>4.1406102508998055</v>
      </c>
      <c r="CX115">
        <f t="shared" si="173"/>
        <v>58.906317419765614</v>
      </c>
      <c r="CY115">
        <f t="shared" si="173"/>
        <v>34.349538321254862</v>
      </c>
      <c r="CZ115">
        <f t="shared" si="173"/>
        <v>30.618916320800782</v>
      </c>
      <c r="DA115">
        <f t="shared" si="173"/>
        <v>4.4142760231944767</v>
      </c>
      <c r="DB115">
        <f t="shared" si="173"/>
        <v>0.16344205756408769</v>
      </c>
      <c r="DC115">
        <f t="shared" si="173"/>
        <v>1.726131521687216</v>
      </c>
      <c r="DD115">
        <f t="shared" si="173"/>
        <v>2.6881445015072609</v>
      </c>
      <c r="DE115">
        <f t="shared" si="173"/>
        <v>0.1028265730616313</v>
      </c>
      <c r="DF115">
        <f t="shared" si="173"/>
        <v>13.886504836115769</v>
      </c>
      <c r="DG115">
        <f t="shared" si="173"/>
        <v>0.51523425455765093</v>
      </c>
      <c r="DH115">
        <f t="shared" si="173"/>
        <v>41.928444052161829</v>
      </c>
      <c r="DI115">
        <f t="shared" si="173"/>
        <v>376.8596606284836</v>
      </c>
      <c r="DJ115">
        <f t="shared" si="173"/>
        <v>1.9370870578749703E-2</v>
      </c>
    </row>
    <row r="116" spans="1:114" x14ac:dyDescent="0.25">
      <c r="A116" s="1" t="s">
        <v>9</v>
      </c>
      <c r="B116" s="1" t="s">
        <v>131</v>
      </c>
    </row>
    <row r="117" spans="1:114" x14ac:dyDescent="0.25">
      <c r="A117" s="1" t="s">
        <v>9</v>
      </c>
      <c r="B117" s="1" t="s">
        <v>132</v>
      </c>
    </row>
    <row r="118" spans="1:114" x14ac:dyDescent="0.25">
      <c r="A118" s="1">
        <v>91</v>
      </c>
      <c r="B118" s="1" t="s">
        <v>133</v>
      </c>
      <c r="C118" s="1">
        <v>2907.4999997653067</v>
      </c>
      <c r="D118" s="1">
        <v>0</v>
      </c>
      <c r="E118">
        <f t="shared" ref="E118:E132" si="174">(R118-S118*(1000-T118)/(1000-U118))*AK118</f>
        <v>15.800180970321749</v>
      </c>
      <c r="F118">
        <f t="shared" ref="F118:F132" si="175">IF(AV118&lt;&gt;0,1/(1/AV118-1/N118),0)</f>
        <v>0.15458903808719804</v>
      </c>
      <c r="G118">
        <f t="shared" ref="G118:G132" si="176">((AY118-AL118/2)*S118-E118)/(AY118+AL118/2)</f>
        <v>194.95785836706409</v>
      </c>
      <c r="H118">
        <f t="shared" ref="H118:H132" si="177">AL118*1000</f>
        <v>6.2759851114951326</v>
      </c>
      <c r="I118">
        <f t="shared" ref="I118:I132" si="178">(AQ118-AW118)</f>
        <v>2.8263257951488336</v>
      </c>
      <c r="J118">
        <f t="shared" ref="J118:J132" si="179">(P118+AP118*D118)</f>
        <v>32.743854522705078</v>
      </c>
      <c r="K118" s="1">
        <v>4.3203760139999998</v>
      </c>
      <c r="L118">
        <f t="shared" ref="L118:L132" si="180">(K118*AE118+AF118)</f>
        <v>1.7887870645327741</v>
      </c>
      <c r="M118" s="1">
        <v>1</v>
      </c>
      <c r="N118">
        <f t="shared" ref="N118:N132" si="181">L118*(M118+1)*(M118+1)/(M118*M118+1)</f>
        <v>3.5775741290655483</v>
      </c>
      <c r="O118" s="1">
        <v>36.172500610351562</v>
      </c>
      <c r="P118" s="1">
        <v>32.743854522705078</v>
      </c>
      <c r="Q118" s="1">
        <v>38.114147186279297</v>
      </c>
      <c r="R118" s="1">
        <v>399.77981567382812</v>
      </c>
      <c r="S118" s="1">
        <v>384.04129028320313</v>
      </c>
      <c r="T118" s="1">
        <v>25.375118255615234</v>
      </c>
      <c r="U118" s="1">
        <v>30.633041381835938</v>
      </c>
      <c r="V118" s="1">
        <v>29.605009078979492</v>
      </c>
      <c r="W118" s="1">
        <v>35.739398956298828</v>
      </c>
      <c r="X118" s="1">
        <v>499.8934326171875</v>
      </c>
      <c r="Y118" s="1">
        <v>1500.067626953125</v>
      </c>
      <c r="Z118" s="1">
        <v>268.928955078125</v>
      </c>
      <c r="AA118" s="1">
        <v>70.300666809082031</v>
      </c>
      <c r="AB118" s="1">
        <v>-0.9304807186126709</v>
      </c>
      <c r="AC118" s="1">
        <v>0.11986607313156128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ref="AK118:AK132" si="182">X118*0.000001/(K118*0.0001)</f>
        <v>1.1570600128259749</v>
      </c>
      <c r="AL118">
        <f t="shared" ref="AL118:AL132" si="183">(U118-T118)/(1000-U118)*AK118</f>
        <v>6.275985111495133E-3</v>
      </c>
      <c r="AM118">
        <f t="shared" ref="AM118:AM132" si="184">(P118+273.15)</f>
        <v>305.89385452270506</v>
      </c>
      <c r="AN118">
        <f t="shared" ref="AN118:AN132" si="185">(O118+273.15)</f>
        <v>309.32250061035154</v>
      </c>
      <c r="AO118">
        <f t="shared" ref="AO118:AO132" si="186">(Y118*AG118+Z118*AH118)*AI118</f>
        <v>240.01081494784012</v>
      </c>
      <c r="AP118">
        <f t="shared" ref="AP118:AP132" si="187">((AO118+0.00000010773*(AN118^4-AM118^4))-AL118*44100)/(L118*51.4+0.00000043092*AM118^3)</f>
        <v>5.9893976674575668E-2</v>
      </c>
      <c r="AQ118">
        <f t="shared" ref="AQ118:AQ132" si="188">0.61365*EXP(17.502*J118/(240.97+J118))</f>
        <v>4.9798490306821037</v>
      </c>
      <c r="AR118">
        <f t="shared" ref="AR118:AR132" si="189">AQ118*1000/AA118</f>
        <v>70.836440914650979</v>
      </c>
      <c r="AS118">
        <f t="shared" ref="AS118:AS132" si="190">(AR118-U118)</f>
        <v>40.203399532815041</v>
      </c>
      <c r="AT118">
        <f t="shared" ref="AT118:AT132" si="191">IF(D118,P118,(O118+P118)/2)</f>
        <v>34.45817756652832</v>
      </c>
      <c r="AU118">
        <f t="shared" ref="AU118:AU132" si="192">0.61365*EXP(17.502*AT118/(240.97+AT118))</f>
        <v>5.4810895029076212</v>
      </c>
      <c r="AV118">
        <f t="shared" ref="AV118:AV132" si="193">IF(AS118&lt;&gt;0,(1000-(AR118+U118)/2)/AS118*AL118,0)</f>
        <v>0.14818584250693709</v>
      </c>
      <c r="AW118">
        <f t="shared" ref="AW118:AW132" si="194">U118*AA118/1000</f>
        <v>2.1535232355332701</v>
      </c>
      <c r="AX118">
        <f t="shared" ref="AX118:AX132" si="195">(AU118-AW118)</f>
        <v>3.3275662673743511</v>
      </c>
      <c r="AY118">
        <f t="shared" ref="AY118:AY132" si="196">1/(1.6/F118+1.37/N118)</f>
        <v>9.3170913019940682E-2</v>
      </c>
      <c r="AZ118">
        <f t="shared" ref="AZ118:AZ132" si="197">G118*AA118*0.001</f>
        <v>13.705667442875178</v>
      </c>
      <c r="BA118">
        <f t="shared" ref="BA118:BA132" si="198">G118/S118</f>
        <v>0.50764817039151322</v>
      </c>
      <c r="BB118">
        <f t="shared" ref="BB118:BB132" si="199">(1-AL118*AA118/AQ118/F118)*100</f>
        <v>42.687879498134727</v>
      </c>
      <c r="BC118">
        <f t="shared" ref="BC118:BC132" si="200">(S118-E118/(N118/1.35))</f>
        <v>378.07908138398301</v>
      </c>
      <c r="BD118">
        <f t="shared" ref="BD118:BD132" si="201">E118*BB118/100/BC118</f>
        <v>1.7839554064743607E-2</v>
      </c>
    </row>
    <row r="119" spans="1:114" x14ac:dyDescent="0.25">
      <c r="A119" s="1">
        <v>92</v>
      </c>
      <c r="B119" s="1" t="s">
        <v>133</v>
      </c>
      <c r="C119" s="1">
        <v>2907.4999997653067</v>
      </c>
      <c r="D119" s="1">
        <v>0</v>
      </c>
      <c r="E119">
        <f t="shared" si="174"/>
        <v>15.800180970321749</v>
      </c>
      <c r="F119">
        <f t="shared" si="175"/>
        <v>0.15458903808719804</v>
      </c>
      <c r="G119">
        <f t="shared" si="176"/>
        <v>194.95785836706409</v>
      </c>
      <c r="H119">
        <f t="shared" si="177"/>
        <v>6.2759851114951326</v>
      </c>
      <c r="I119">
        <f t="shared" si="178"/>
        <v>2.8263257951488336</v>
      </c>
      <c r="J119">
        <f t="shared" si="179"/>
        <v>32.743854522705078</v>
      </c>
      <c r="K119" s="1">
        <v>4.3203760139999998</v>
      </c>
      <c r="L119">
        <f t="shared" si="180"/>
        <v>1.7887870645327741</v>
      </c>
      <c r="M119" s="1">
        <v>1</v>
      </c>
      <c r="N119">
        <f t="shared" si="181"/>
        <v>3.5775741290655483</v>
      </c>
      <c r="O119" s="1">
        <v>36.172500610351562</v>
      </c>
      <c r="P119" s="1">
        <v>32.743854522705078</v>
      </c>
      <c r="Q119" s="1">
        <v>38.114147186279297</v>
      </c>
      <c r="R119" s="1">
        <v>399.77981567382812</v>
      </c>
      <c r="S119" s="1">
        <v>384.04129028320313</v>
      </c>
      <c r="T119" s="1">
        <v>25.375118255615234</v>
      </c>
      <c r="U119" s="1">
        <v>30.633041381835938</v>
      </c>
      <c r="V119" s="1">
        <v>29.605009078979492</v>
      </c>
      <c r="W119" s="1">
        <v>35.739398956298828</v>
      </c>
      <c r="X119" s="1">
        <v>499.8934326171875</v>
      </c>
      <c r="Y119" s="1">
        <v>1500.067626953125</v>
      </c>
      <c r="Z119" s="1">
        <v>268.928955078125</v>
      </c>
      <c r="AA119" s="1">
        <v>70.300666809082031</v>
      </c>
      <c r="AB119" s="1">
        <v>-0.9304807186126709</v>
      </c>
      <c r="AC119" s="1">
        <v>0.11986607313156128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1.1570600128259749</v>
      </c>
      <c r="AL119">
        <f t="shared" si="183"/>
        <v>6.275985111495133E-3</v>
      </c>
      <c r="AM119">
        <f t="shared" si="184"/>
        <v>305.89385452270506</v>
      </c>
      <c r="AN119">
        <f t="shared" si="185"/>
        <v>309.32250061035154</v>
      </c>
      <c r="AO119">
        <f t="shared" si="186"/>
        <v>240.01081494784012</v>
      </c>
      <c r="AP119">
        <f t="shared" si="187"/>
        <v>5.9893976674575668E-2</v>
      </c>
      <c r="AQ119">
        <f t="shared" si="188"/>
        <v>4.9798490306821037</v>
      </c>
      <c r="AR119">
        <f t="shared" si="189"/>
        <v>70.836440914650979</v>
      </c>
      <c r="AS119">
        <f t="shared" si="190"/>
        <v>40.203399532815041</v>
      </c>
      <c r="AT119">
        <f t="shared" si="191"/>
        <v>34.45817756652832</v>
      </c>
      <c r="AU119">
        <f t="shared" si="192"/>
        <v>5.4810895029076212</v>
      </c>
      <c r="AV119">
        <f t="shared" si="193"/>
        <v>0.14818584250693709</v>
      </c>
      <c r="AW119">
        <f t="shared" si="194"/>
        <v>2.1535232355332701</v>
      </c>
      <c r="AX119">
        <f t="shared" si="195"/>
        <v>3.3275662673743511</v>
      </c>
      <c r="AY119">
        <f t="shared" si="196"/>
        <v>9.3170913019940682E-2</v>
      </c>
      <c r="AZ119">
        <f t="shared" si="197"/>
        <v>13.705667442875178</v>
      </c>
      <c r="BA119">
        <f t="shared" si="198"/>
        <v>0.50764817039151322</v>
      </c>
      <c r="BB119">
        <f t="shared" si="199"/>
        <v>42.687879498134727</v>
      </c>
      <c r="BC119">
        <f t="shared" si="200"/>
        <v>378.07908138398301</v>
      </c>
      <c r="BD119">
        <f t="shared" si="201"/>
        <v>1.7839554064743607E-2</v>
      </c>
    </row>
    <row r="120" spans="1:114" x14ac:dyDescent="0.25">
      <c r="A120" s="1">
        <v>93</v>
      </c>
      <c r="B120" s="1" t="s">
        <v>133</v>
      </c>
      <c r="C120" s="1">
        <v>2907.9999997541308</v>
      </c>
      <c r="D120" s="1">
        <v>0</v>
      </c>
      <c r="E120">
        <f t="shared" si="174"/>
        <v>15.731888140913004</v>
      </c>
      <c r="F120">
        <f t="shared" si="175"/>
        <v>0.15459148221264235</v>
      </c>
      <c r="G120">
        <f t="shared" si="176"/>
        <v>195.66161237299747</v>
      </c>
      <c r="H120">
        <f t="shared" si="177"/>
        <v>6.2738791471704971</v>
      </c>
      <c r="I120">
        <f t="shared" si="178"/>
        <v>2.8253381918804639</v>
      </c>
      <c r="J120">
        <f t="shared" si="179"/>
        <v>32.739910125732422</v>
      </c>
      <c r="K120" s="1">
        <v>4.3203760139999998</v>
      </c>
      <c r="L120">
        <f t="shared" si="180"/>
        <v>1.7887870645327741</v>
      </c>
      <c r="M120" s="1">
        <v>1</v>
      </c>
      <c r="N120">
        <f t="shared" si="181"/>
        <v>3.5775741290655483</v>
      </c>
      <c r="O120" s="1">
        <v>36.173183441162109</v>
      </c>
      <c r="P120" s="1">
        <v>32.739910125732422</v>
      </c>
      <c r="Q120" s="1">
        <v>38.114341735839844</v>
      </c>
      <c r="R120" s="1">
        <v>399.70498657226562</v>
      </c>
      <c r="S120" s="1">
        <v>384.02581787109375</v>
      </c>
      <c r="T120" s="1">
        <v>25.375274658203125</v>
      </c>
      <c r="U120" s="1">
        <v>30.631591796875</v>
      </c>
      <c r="V120" s="1">
        <v>29.603858947753906</v>
      </c>
      <c r="W120" s="1">
        <v>35.736099243164062</v>
      </c>
      <c r="X120" s="1">
        <v>499.87911987304687</v>
      </c>
      <c r="Y120" s="1">
        <v>1500.1514892578125</v>
      </c>
      <c r="Z120" s="1">
        <v>268.7349853515625</v>
      </c>
      <c r="AA120" s="1">
        <v>70.300140380859375</v>
      </c>
      <c r="AB120" s="1">
        <v>-0.9304807186126709</v>
      </c>
      <c r="AC120" s="1">
        <v>0.11986607313156128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1.1570268843573088</v>
      </c>
      <c r="AL120">
        <f t="shared" si="183"/>
        <v>6.2738791471704967E-3</v>
      </c>
      <c r="AM120">
        <f t="shared" si="184"/>
        <v>305.8899101257324</v>
      </c>
      <c r="AN120">
        <f t="shared" si="185"/>
        <v>309.32318344116209</v>
      </c>
      <c r="AO120">
        <f t="shared" si="186"/>
        <v>240.0242329162902</v>
      </c>
      <c r="AP120">
        <f t="shared" si="187"/>
        <v>6.1463617406037389E-2</v>
      </c>
      <c r="AQ120">
        <f t="shared" si="188"/>
        <v>4.9787433952899569</v>
      </c>
      <c r="AR120">
        <f t="shared" si="189"/>
        <v>70.821244002032188</v>
      </c>
      <c r="AS120">
        <f t="shared" si="190"/>
        <v>40.189652205157188</v>
      </c>
      <c r="AT120">
        <f t="shared" si="191"/>
        <v>34.456546783447266</v>
      </c>
      <c r="AU120">
        <f t="shared" si="192"/>
        <v>5.4805925904377384</v>
      </c>
      <c r="AV120">
        <f t="shared" si="193"/>
        <v>0.14818808834917524</v>
      </c>
      <c r="AW120">
        <f t="shared" si="194"/>
        <v>2.153405203409493</v>
      </c>
      <c r="AX120">
        <f t="shared" si="195"/>
        <v>3.3271873870282453</v>
      </c>
      <c r="AY120">
        <f t="shared" si="196"/>
        <v>9.3172333537291985E-2</v>
      </c>
      <c r="AZ120">
        <f t="shared" si="197"/>
        <v>13.755038816967014</v>
      </c>
      <c r="BA120">
        <f t="shared" si="198"/>
        <v>0.50950119306477293</v>
      </c>
      <c r="BB120">
        <f t="shared" si="199"/>
        <v>42.69572313205763</v>
      </c>
      <c r="BC120">
        <f t="shared" si="200"/>
        <v>378.08937931691071</v>
      </c>
      <c r="BD120">
        <f t="shared" si="201"/>
        <v>1.7765226349982274E-2</v>
      </c>
    </row>
    <row r="121" spans="1:114" x14ac:dyDescent="0.25">
      <c r="A121" s="1">
        <v>94</v>
      </c>
      <c r="B121" s="1" t="s">
        <v>134</v>
      </c>
      <c r="C121" s="1">
        <v>2908.499999742955</v>
      </c>
      <c r="D121" s="1">
        <v>0</v>
      </c>
      <c r="E121">
        <f t="shared" si="174"/>
        <v>15.642098371131418</v>
      </c>
      <c r="F121">
        <f t="shared" si="175"/>
        <v>0.15460951378599583</v>
      </c>
      <c r="G121">
        <f t="shared" si="176"/>
        <v>196.62646042769686</v>
      </c>
      <c r="H121">
        <f t="shared" si="177"/>
        <v>6.2762471100219619</v>
      </c>
      <c r="I121">
        <f t="shared" si="178"/>
        <v>2.8260318273456773</v>
      </c>
      <c r="J121">
        <f t="shared" si="179"/>
        <v>32.743152618408203</v>
      </c>
      <c r="K121" s="1">
        <v>4.3203760139999998</v>
      </c>
      <c r="L121">
        <f t="shared" si="180"/>
        <v>1.7887870645327741</v>
      </c>
      <c r="M121" s="1">
        <v>1</v>
      </c>
      <c r="N121">
        <f t="shared" si="181"/>
        <v>3.5775741290655483</v>
      </c>
      <c r="O121" s="1">
        <v>36.173927307128906</v>
      </c>
      <c r="P121" s="1">
        <v>32.743152618408203</v>
      </c>
      <c r="Q121" s="1">
        <v>38.114620208740234</v>
      </c>
      <c r="R121" s="1">
        <v>399.64883422851562</v>
      </c>
      <c r="S121" s="1">
        <v>384.04644775390625</v>
      </c>
      <c r="T121" s="1">
        <v>25.376735687255859</v>
      </c>
      <c r="U121" s="1">
        <v>30.634992599487305</v>
      </c>
      <c r="V121" s="1">
        <v>29.604028701782227</v>
      </c>
      <c r="W121" s="1">
        <v>35.738212585449219</v>
      </c>
      <c r="X121" s="1">
        <v>499.88156127929687</v>
      </c>
      <c r="Y121" s="1">
        <v>1500.0791015625</v>
      </c>
      <c r="Z121" s="1">
        <v>268.46466064453125</v>
      </c>
      <c r="AA121" s="1">
        <v>70.299362182617188</v>
      </c>
      <c r="AB121" s="1">
        <v>-0.9304807186126709</v>
      </c>
      <c r="AC121" s="1">
        <v>0.11986607313156128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1.1570325352688084</v>
      </c>
      <c r="AL121">
        <f t="shared" si="183"/>
        <v>6.2762471100219616E-3</v>
      </c>
      <c r="AM121">
        <f t="shared" si="184"/>
        <v>305.89315261840818</v>
      </c>
      <c r="AN121">
        <f t="shared" si="185"/>
        <v>309.32392730712888</v>
      </c>
      <c r="AO121">
        <f t="shared" si="186"/>
        <v>240.01265088529908</v>
      </c>
      <c r="AP121">
        <f t="shared" si="187"/>
        <v>6.0058343757757614E-2</v>
      </c>
      <c r="AQ121">
        <f t="shared" si="188"/>
        <v>4.9796522675588326</v>
      </c>
      <c r="AR121">
        <f t="shared" si="189"/>
        <v>70.834956576464407</v>
      </c>
      <c r="AS121">
        <f t="shared" si="190"/>
        <v>40.199963976977102</v>
      </c>
      <c r="AT121">
        <f t="shared" si="191"/>
        <v>34.458539962768555</v>
      </c>
      <c r="AU121">
        <f t="shared" si="192"/>
        <v>5.4811999332200516</v>
      </c>
      <c r="AV121">
        <f t="shared" si="193"/>
        <v>0.14820465699420132</v>
      </c>
      <c r="AW121">
        <f t="shared" si="194"/>
        <v>2.1536204402131554</v>
      </c>
      <c r="AX121">
        <f t="shared" si="195"/>
        <v>3.3275794930068963</v>
      </c>
      <c r="AY121">
        <f t="shared" si="196"/>
        <v>9.3182813376546256E-2</v>
      </c>
      <c r="AZ121">
        <f t="shared" si="197"/>
        <v>13.822714756292708</v>
      </c>
      <c r="BA121">
        <f t="shared" si="198"/>
        <v>0.51198614536774323</v>
      </c>
      <c r="BB121">
        <f t="shared" si="199"/>
        <v>42.691876518119919</v>
      </c>
      <c r="BC121">
        <f t="shared" si="200"/>
        <v>378.14389142964552</v>
      </c>
      <c r="BD121">
        <f t="shared" si="201"/>
        <v>1.7659693764188997E-2</v>
      </c>
    </row>
    <row r="122" spans="1:114" x14ac:dyDescent="0.25">
      <c r="A122" s="1">
        <v>95</v>
      </c>
      <c r="B122" s="1" t="s">
        <v>134</v>
      </c>
      <c r="C122" s="1">
        <v>2908.9999997317791</v>
      </c>
      <c r="D122" s="1">
        <v>0</v>
      </c>
      <c r="E122">
        <f t="shared" si="174"/>
        <v>15.640203698407236</v>
      </c>
      <c r="F122">
        <f t="shared" si="175"/>
        <v>0.15450622757198793</v>
      </c>
      <c r="G122">
        <f t="shared" si="176"/>
        <v>196.51345322866356</v>
      </c>
      <c r="H122">
        <f t="shared" si="177"/>
        <v>6.2760693826131098</v>
      </c>
      <c r="I122">
        <f t="shared" si="178"/>
        <v>2.8277279861282314</v>
      </c>
      <c r="J122">
        <f t="shared" si="179"/>
        <v>32.749042510986328</v>
      </c>
      <c r="K122" s="1">
        <v>4.3203760139999998</v>
      </c>
      <c r="L122">
        <f t="shared" si="180"/>
        <v>1.7887870645327741</v>
      </c>
      <c r="M122" s="1">
        <v>1</v>
      </c>
      <c r="N122">
        <f t="shared" si="181"/>
        <v>3.5775741290655483</v>
      </c>
      <c r="O122" s="1">
        <v>36.174411773681641</v>
      </c>
      <c r="P122" s="1">
        <v>32.749042510986328</v>
      </c>
      <c r="Q122" s="1">
        <v>38.1148681640625</v>
      </c>
      <c r="R122" s="1">
        <v>399.6300048828125</v>
      </c>
      <c r="S122" s="1">
        <v>384.02896118164062</v>
      </c>
      <c r="T122" s="1">
        <v>25.3760986328125</v>
      </c>
      <c r="U122" s="1">
        <v>30.634361267089844</v>
      </c>
      <c r="V122" s="1">
        <v>29.602493286132812</v>
      </c>
      <c r="W122" s="1">
        <v>35.736518859863281</v>
      </c>
      <c r="X122" s="1">
        <v>499.8671875</v>
      </c>
      <c r="Y122" s="1">
        <v>1500.05224609375</v>
      </c>
      <c r="Z122" s="1">
        <v>268.40493774414062</v>
      </c>
      <c r="AA122" s="1">
        <v>70.299346923828125</v>
      </c>
      <c r="AB122" s="1">
        <v>-0.9304807186126709</v>
      </c>
      <c r="AC122" s="1">
        <v>0.11986607313156128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1.1569992655273544</v>
      </c>
      <c r="AL122">
        <f t="shared" si="183"/>
        <v>6.27606938261311E-3</v>
      </c>
      <c r="AM122">
        <f t="shared" si="184"/>
        <v>305.89904251098631</v>
      </c>
      <c r="AN122">
        <f t="shared" si="185"/>
        <v>309.32441177368162</v>
      </c>
      <c r="AO122">
        <f t="shared" si="186"/>
        <v>240.00835401039512</v>
      </c>
      <c r="AP122">
        <f t="shared" si="187"/>
        <v>5.9454465429576858E-2</v>
      </c>
      <c r="AQ122">
        <f t="shared" si="188"/>
        <v>4.9813035766332634</v>
      </c>
      <c r="AR122">
        <f t="shared" si="189"/>
        <v>70.858461630243667</v>
      </c>
      <c r="AS122">
        <f t="shared" si="190"/>
        <v>40.224100363153823</v>
      </c>
      <c r="AT122">
        <f t="shared" si="191"/>
        <v>34.461727142333984</v>
      </c>
      <c r="AU122">
        <f t="shared" si="192"/>
        <v>5.4821712220723731</v>
      </c>
      <c r="AV122">
        <f t="shared" si="193"/>
        <v>0.14810974837612334</v>
      </c>
      <c r="AW122">
        <f t="shared" si="194"/>
        <v>2.153575590505032</v>
      </c>
      <c r="AX122">
        <f t="shared" si="195"/>
        <v>3.3285956315673411</v>
      </c>
      <c r="AY122">
        <f t="shared" si="196"/>
        <v>9.3122782884605668E-2</v>
      </c>
      <c r="AZ122">
        <f t="shared" si="197"/>
        <v>13.814767423721293</v>
      </c>
      <c r="BA122">
        <f t="shared" si="198"/>
        <v>0.51171519102101082</v>
      </c>
      <c r="BB122">
        <f t="shared" si="199"/>
        <v>42.674212715059333</v>
      </c>
      <c r="BC122">
        <f t="shared" si="200"/>
        <v>378.12711981340465</v>
      </c>
      <c r="BD122">
        <f t="shared" si="201"/>
        <v>1.7651031744616682E-2</v>
      </c>
    </row>
    <row r="123" spans="1:114" x14ac:dyDescent="0.25">
      <c r="A123" s="1">
        <v>96</v>
      </c>
      <c r="B123" s="1" t="s">
        <v>135</v>
      </c>
      <c r="C123" s="1">
        <v>2909.4999997206032</v>
      </c>
      <c r="D123" s="1">
        <v>0</v>
      </c>
      <c r="E123">
        <f t="shared" si="174"/>
        <v>15.721550661001418</v>
      </c>
      <c r="F123">
        <f t="shared" si="175"/>
        <v>0.1545362904937774</v>
      </c>
      <c r="G123">
        <f t="shared" si="176"/>
        <v>195.67715221469498</v>
      </c>
      <c r="H123">
        <f t="shared" si="177"/>
        <v>6.2791297672217787</v>
      </c>
      <c r="I123">
        <f t="shared" si="178"/>
        <v>2.828553277082273</v>
      </c>
      <c r="J123">
        <f t="shared" si="179"/>
        <v>32.752429962158203</v>
      </c>
      <c r="K123" s="1">
        <v>4.3203760139999998</v>
      </c>
      <c r="L123">
        <f t="shared" si="180"/>
        <v>1.7887870645327741</v>
      </c>
      <c r="M123" s="1">
        <v>1</v>
      </c>
      <c r="N123">
        <f t="shared" si="181"/>
        <v>3.5775741290655483</v>
      </c>
      <c r="O123" s="1">
        <v>36.175594329833984</v>
      </c>
      <c r="P123" s="1">
        <v>32.752429962158203</v>
      </c>
      <c r="Q123" s="1">
        <v>38.114444732666016</v>
      </c>
      <c r="R123" s="1">
        <v>399.68408203125</v>
      </c>
      <c r="S123" s="1">
        <v>384.01162719726562</v>
      </c>
      <c r="T123" s="1">
        <v>25.375289916992188</v>
      </c>
      <c r="U123" s="1">
        <v>30.636167526245117</v>
      </c>
      <c r="V123" s="1">
        <v>29.599590301513672</v>
      </c>
      <c r="W123" s="1">
        <v>35.736263275146484</v>
      </c>
      <c r="X123" s="1">
        <v>499.86141967773438</v>
      </c>
      <c r="Y123" s="1">
        <v>1500.0037841796875</v>
      </c>
      <c r="Z123" s="1">
        <v>268.10409545898437</v>
      </c>
      <c r="AA123" s="1">
        <v>70.299270629882813</v>
      </c>
      <c r="AB123" s="1">
        <v>-0.9304807186126709</v>
      </c>
      <c r="AC123" s="1">
        <v>0.11986607313156128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1.1569859152489368</v>
      </c>
      <c r="AL123">
        <f t="shared" si="183"/>
        <v>6.2791297672217788E-3</v>
      </c>
      <c r="AM123">
        <f t="shared" si="184"/>
        <v>305.90242996215818</v>
      </c>
      <c r="AN123">
        <f t="shared" si="185"/>
        <v>309.32559432983396</v>
      </c>
      <c r="AO123">
        <f t="shared" si="186"/>
        <v>240.00060010431844</v>
      </c>
      <c r="AP123">
        <f t="shared" si="187"/>
        <v>5.7829560482671426E-2</v>
      </c>
      <c r="AQ123">
        <f t="shared" si="188"/>
        <v>4.9822535090722058</v>
      </c>
      <c r="AR123">
        <f t="shared" si="189"/>
        <v>70.872051223734175</v>
      </c>
      <c r="AS123">
        <f t="shared" si="190"/>
        <v>40.235883697489058</v>
      </c>
      <c r="AT123">
        <f t="shared" si="191"/>
        <v>34.464012145996094</v>
      </c>
      <c r="AU123">
        <f t="shared" si="192"/>
        <v>5.482867666076551</v>
      </c>
      <c r="AV123">
        <f t="shared" si="193"/>
        <v>0.14813737342143715</v>
      </c>
      <c r="AW123">
        <f t="shared" si="194"/>
        <v>2.1537002319899328</v>
      </c>
      <c r="AX123">
        <f t="shared" si="195"/>
        <v>3.3291674340866182</v>
      </c>
      <c r="AY123">
        <f t="shared" si="196"/>
        <v>9.3140255908483266E-2</v>
      </c>
      <c r="AZ123">
        <f t="shared" si="197"/>
        <v>13.755961079625617</v>
      </c>
      <c r="BA123">
        <f t="shared" si="198"/>
        <v>0.50956048816244881</v>
      </c>
      <c r="BB123">
        <f t="shared" si="199"/>
        <v>42.668411806677362</v>
      </c>
      <c r="BC123">
        <f t="shared" si="200"/>
        <v>378.07908949806898</v>
      </c>
      <c r="BD123">
        <f t="shared" si="201"/>
        <v>1.7742679150378544E-2</v>
      </c>
    </row>
    <row r="124" spans="1:114" x14ac:dyDescent="0.25">
      <c r="A124" s="1">
        <v>97</v>
      </c>
      <c r="B124" s="1" t="s">
        <v>135</v>
      </c>
      <c r="C124" s="1">
        <v>2909.9999997094274</v>
      </c>
      <c r="D124" s="1">
        <v>0</v>
      </c>
      <c r="E124">
        <f t="shared" si="174"/>
        <v>15.729099480798324</v>
      </c>
      <c r="F124">
        <f t="shared" si="175"/>
        <v>0.15456727320508973</v>
      </c>
      <c r="G124">
        <f t="shared" si="176"/>
        <v>195.6380161287602</v>
      </c>
      <c r="H124">
        <f t="shared" si="177"/>
        <v>6.2808786550979541</v>
      </c>
      <c r="I124">
        <f t="shared" si="178"/>
        <v>2.8287864819988227</v>
      </c>
      <c r="J124">
        <f t="shared" si="179"/>
        <v>32.753414154052734</v>
      </c>
      <c r="K124" s="1">
        <v>4.3203760139999998</v>
      </c>
      <c r="L124">
        <f t="shared" si="180"/>
        <v>1.7887870645327741</v>
      </c>
      <c r="M124" s="1">
        <v>1</v>
      </c>
      <c r="N124">
        <f t="shared" si="181"/>
        <v>3.5775741290655483</v>
      </c>
      <c r="O124" s="1">
        <v>36.176555633544922</v>
      </c>
      <c r="P124" s="1">
        <v>32.753414154052734</v>
      </c>
      <c r="Q124" s="1">
        <v>38.114822387695313</v>
      </c>
      <c r="R124" s="1">
        <v>399.70098876953125</v>
      </c>
      <c r="S124" s="1">
        <v>384.02157592773437</v>
      </c>
      <c r="T124" s="1">
        <v>25.374547958374023</v>
      </c>
      <c r="U124" s="1">
        <v>30.636819839477539</v>
      </c>
      <c r="V124" s="1">
        <v>29.597122192382813</v>
      </c>
      <c r="W124" s="1">
        <v>35.735088348388672</v>
      </c>
      <c r="X124" s="1">
        <v>499.86782836914062</v>
      </c>
      <c r="Y124" s="1">
        <v>1500.000732421875</v>
      </c>
      <c r="Z124" s="1">
        <v>267.85867309570312</v>
      </c>
      <c r="AA124" s="1">
        <v>70.299171447753906</v>
      </c>
      <c r="AB124" s="1">
        <v>-0.9304807186126709</v>
      </c>
      <c r="AC124" s="1">
        <v>0.11986607313156128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1.1570007488916232</v>
      </c>
      <c r="AL124">
        <f t="shared" si="183"/>
        <v>6.2808786550979543E-3</v>
      </c>
      <c r="AM124">
        <f t="shared" si="184"/>
        <v>305.90341415405271</v>
      </c>
      <c r="AN124">
        <f t="shared" si="185"/>
        <v>309.3265556335449</v>
      </c>
      <c r="AO124">
        <f t="shared" si="186"/>
        <v>240.00011182307935</v>
      </c>
      <c r="AP124">
        <f t="shared" si="187"/>
        <v>5.7086352977812324E-2</v>
      </c>
      <c r="AQ124">
        <f t="shared" si="188"/>
        <v>4.9825295325082024</v>
      </c>
      <c r="AR124">
        <f t="shared" si="189"/>
        <v>70.876077625057079</v>
      </c>
      <c r="AS124">
        <f t="shared" si="190"/>
        <v>40.239257785579539</v>
      </c>
      <c r="AT124">
        <f t="shared" si="191"/>
        <v>34.464984893798828</v>
      </c>
      <c r="AU124">
        <f t="shared" si="192"/>
        <v>5.4831641722580082</v>
      </c>
      <c r="AV124">
        <f t="shared" si="193"/>
        <v>0.14816584320259263</v>
      </c>
      <c r="AW124">
        <f t="shared" si="194"/>
        <v>2.1537430505093798</v>
      </c>
      <c r="AX124">
        <f t="shared" si="195"/>
        <v>3.3294211217486285</v>
      </c>
      <c r="AY124">
        <f t="shared" si="196"/>
        <v>9.3158263274198447E-2</v>
      </c>
      <c r="AZ124">
        <f t="shared" si="197"/>
        <v>13.753190437534156</v>
      </c>
      <c r="BA124">
        <f t="shared" si="198"/>
        <v>0.5094453759691242</v>
      </c>
      <c r="BB124">
        <f t="shared" si="199"/>
        <v>42.667196000635791</v>
      </c>
      <c r="BC124">
        <f t="shared" si="200"/>
        <v>378.08618967631821</v>
      </c>
      <c r="BD124">
        <f t="shared" si="201"/>
        <v>1.7750359277477645E-2</v>
      </c>
    </row>
    <row r="125" spans="1:114" x14ac:dyDescent="0.25">
      <c r="A125" s="1">
        <v>98</v>
      </c>
      <c r="B125" s="1" t="s">
        <v>136</v>
      </c>
      <c r="C125" s="1">
        <v>2910.4999996982515</v>
      </c>
      <c r="D125" s="1">
        <v>0</v>
      </c>
      <c r="E125">
        <f t="shared" si="174"/>
        <v>15.76426886020873</v>
      </c>
      <c r="F125">
        <f t="shared" si="175"/>
        <v>0.15456907275923451</v>
      </c>
      <c r="G125">
        <f t="shared" si="176"/>
        <v>195.28206921327239</v>
      </c>
      <c r="H125">
        <f t="shared" si="177"/>
        <v>6.2814107411399789</v>
      </c>
      <c r="I125">
        <f t="shared" si="178"/>
        <v>2.8289852672818303</v>
      </c>
      <c r="J125">
        <f t="shared" si="179"/>
        <v>32.754222869873047</v>
      </c>
      <c r="K125" s="1">
        <v>4.3203760139999998</v>
      </c>
      <c r="L125">
        <f t="shared" si="180"/>
        <v>1.7887870645327741</v>
      </c>
      <c r="M125" s="1">
        <v>1</v>
      </c>
      <c r="N125">
        <f t="shared" si="181"/>
        <v>3.5775741290655483</v>
      </c>
      <c r="O125" s="1">
        <v>36.178371429443359</v>
      </c>
      <c r="P125" s="1">
        <v>32.754222869873047</v>
      </c>
      <c r="Q125" s="1">
        <v>38.115192413330078</v>
      </c>
      <c r="R125" s="1">
        <v>399.740966796875</v>
      </c>
      <c r="S125" s="1">
        <v>384.031005859375</v>
      </c>
      <c r="T125" s="1">
        <v>25.374568939208984</v>
      </c>
      <c r="U125" s="1">
        <v>30.637258529663086</v>
      </c>
      <c r="V125" s="1">
        <v>29.594160079956055</v>
      </c>
      <c r="W125" s="1">
        <v>35.73199462890625</v>
      </c>
      <c r="X125" s="1">
        <v>499.87026977539062</v>
      </c>
      <c r="Y125" s="1">
        <v>1499.9140625</v>
      </c>
      <c r="Z125" s="1">
        <v>267.57986450195312</v>
      </c>
      <c r="AA125" s="1">
        <v>70.299079895019531</v>
      </c>
      <c r="AB125" s="1">
        <v>-0.9304807186126709</v>
      </c>
      <c r="AC125" s="1">
        <v>0.11986607313156128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1.1570063998031228</v>
      </c>
      <c r="AL125">
        <f t="shared" si="183"/>
        <v>6.2814107411399787E-3</v>
      </c>
      <c r="AM125">
        <f t="shared" si="184"/>
        <v>305.90422286987302</v>
      </c>
      <c r="AN125">
        <f t="shared" si="185"/>
        <v>309.32837142944334</v>
      </c>
      <c r="AO125">
        <f t="shared" si="186"/>
        <v>239.98624463588931</v>
      </c>
      <c r="AP125">
        <f t="shared" si="187"/>
        <v>5.6854718796206863E-2</v>
      </c>
      <c r="AQ125">
        <f t="shared" si="188"/>
        <v>4.9827563524229843</v>
      </c>
      <c r="AR125">
        <f t="shared" si="189"/>
        <v>70.879396428288061</v>
      </c>
      <c r="AS125">
        <f t="shared" si="190"/>
        <v>40.242137898624975</v>
      </c>
      <c r="AT125">
        <f t="shared" si="191"/>
        <v>34.466297149658203</v>
      </c>
      <c r="AU125">
        <f t="shared" si="192"/>
        <v>5.4835641869980565</v>
      </c>
      <c r="AV125">
        <f t="shared" si="193"/>
        <v>0.14816749678488067</v>
      </c>
      <c r="AW125">
        <f t="shared" si="194"/>
        <v>2.153771085141154</v>
      </c>
      <c r="AX125">
        <f t="shared" si="195"/>
        <v>3.3297931018569025</v>
      </c>
      <c r="AY125">
        <f t="shared" si="196"/>
        <v>9.3159309179577751E-2</v>
      </c>
      <c r="AZ125">
        <f t="shared" si="197"/>
        <v>13.72814978568857</v>
      </c>
      <c r="BA125">
        <f t="shared" si="198"/>
        <v>0.50850599621839143</v>
      </c>
      <c r="BB125">
        <f t="shared" si="199"/>
        <v>42.665691290979112</v>
      </c>
      <c r="BC125">
        <f t="shared" si="200"/>
        <v>378.08234841902157</v>
      </c>
      <c r="BD125">
        <f t="shared" si="201"/>
        <v>1.7789601430221708E-2</v>
      </c>
    </row>
    <row r="126" spans="1:114" x14ac:dyDescent="0.25">
      <c r="A126" s="1">
        <v>99</v>
      </c>
      <c r="B126" s="1" t="s">
        <v>136</v>
      </c>
      <c r="C126" s="1">
        <v>2910.9999996870756</v>
      </c>
      <c r="D126" s="1">
        <v>0</v>
      </c>
      <c r="E126">
        <f t="shared" si="174"/>
        <v>15.800730830514754</v>
      </c>
      <c r="F126">
        <f t="shared" si="175"/>
        <v>0.15461565304156136</v>
      </c>
      <c r="G126">
        <f t="shared" si="176"/>
        <v>194.95190189124418</v>
      </c>
      <c r="H126">
        <f t="shared" si="177"/>
        <v>6.281348718488827</v>
      </c>
      <c r="I126">
        <f t="shared" si="178"/>
        <v>2.8281719472771862</v>
      </c>
      <c r="J126">
        <f t="shared" si="179"/>
        <v>32.751285552978516</v>
      </c>
      <c r="K126" s="1">
        <v>4.3203760139999998</v>
      </c>
      <c r="L126">
        <f t="shared" si="180"/>
        <v>1.7887870645327741</v>
      </c>
      <c r="M126" s="1">
        <v>1</v>
      </c>
      <c r="N126">
        <f t="shared" si="181"/>
        <v>3.5775741290655483</v>
      </c>
      <c r="O126" s="1">
        <v>36.177764892578125</v>
      </c>
      <c r="P126" s="1">
        <v>32.751285552978516</v>
      </c>
      <c r="Q126" s="1">
        <v>38.114223480224609</v>
      </c>
      <c r="R126" s="1">
        <v>399.76788330078125</v>
      </c>
      <c r="S126" s="1">
        <v>384.02578735351562</v>
      </c>
      <c r="T126" s="1">
        <v>25.374103546142578</v>
      </c>
      <c r="U126" s="1">
        <v>30.636966705322266</v>
      </c>
      <c r="V126" s="1">
        <v>29.59473991394043</v>
      </c>
      <c r="W126" s="1">
        <v>35.733009338378906</v>
      </c>
      <c r="X126" s="1">
        <v>499.8489990234375</v>
      </c>
      <c r="Y126" s="1">
        <v>1499.9049072265625</v>
      </c>
      <c r="Z126" s="1">
        <v>267.24603271484375</v>
      </c>
      <c r="AA126" s="1">
        <v>70.299407958984375</v>
      </c>
      <c r="AB126" s="1">
        <v>-0.9304807186126709</v>
      </c>
      <c r="AC126" s="1">
        <v>0.11986607313156128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1.1569571662366827</v>
      </c>
      <c r="AL126">
        <f t="shared" si="183"/>
        <v>6.2813487184888274E-3</v>
      </c>
      <c r="AM126">
        <f t="shared" si="184"/>
        <v>305.90128555297849</v>
      </c>
      <c r="AN126">
        <f t="shared" si="185"/>
        <v>309.3277648925781</v>
      </c>
      <c r="AO126">
        <f t="shared" si="186"/>
        <v>239.98477979217205</v>
      </c>
      <c r="AP126">
        <f t="shared" si="187"/>
        <v>5.7140367582921299E-2</v>
      </c>
      <c r="AQ126">
        <f t="shared" si="188"/>
        <v>4.9819325683204578</v>
      </c>
      <c r="AR126">
        <f t="shared" si="189"/>
        <v>70.867347435231977</v>
      </c>
      <c r="AS126">
        <f t="shared" si="190"/>
        <v>40.230380729909712</v>
      </c>
      <c r="AT126">
        <f t="shared" si="191"/>
        <v>34.46452522277832</v>
      </c>
      <c r="AU126">
        <f t="shared" si="192"/>
        <v>5.4830240568154176</v>
      </c>
      <c r="AV126">
        <f t="shared" si="193"/>
        <v>0.14821029812631059</v>
      </c>
      <c r="AW126">
        <f t="shared" si="194"/>
        <v>2.1537606210432716</v>
      </c>
      <c r="AX126">
        <f t="shared" si="195"/>
        <v>3.329263435772146</v>
      </c>
      <c r="AY126">
        <f t="shared" si="196"/>
        <v>9.318638145412278E-2</v>
      </c>
      <c r="AZ126">
        <f t="shared" si="197"/>
        <v>13.705003283432472</v>
      </c>
      <c r="BA126">
        <f t="shared" si="198"/>
        <v>0.50765315328103433</v>
      </c>
      <c r="BB126">
        <f t="shared" si="199"/>
        <v>42.673785010385203</v>
      </c>
      <c r="BC126">
        <f t="shared" si="200"/>
        <v>378.06337096418241</v>
      </c>
      <c r="BD126">
        <f t="shared" si="201"/>
        <v>1.7835025613529554E-2</v>
      </c>
    </row>
    <row r="127" spans="1:114" x14ac:dyDescent="0.25">
      <c r="A127" s="1">
        <v>100</v>
      </c>
      <c r="B127" s="1" t="s">
        <v>137</v>
      </c>
      <c r="C127" s="1">
        <v>2911.4999996758997</v>
      </c>
      <c r="D127" s="1">
        <v>0</v>
      </c>
      <c r="E127">
        <f t="shared" si="174"/>
        <v>15.820854060673438</v>
      </c>
      <c r="F127">
        <f t="shared" si="175"/>
        <v>0.15463383618251633</v>
      </c>
      <c r="G127">
        <f t="shared" si="176"/>
        <v>194.75795872229162</v>
      </c>
      <c r="H127">
        <f t="shared" si="177"/>
        <v>6.2821593601127796</v>
      </c>
      <c r="I127">
        <f t="shared" si="178"/>
        <v>2.8282336013112648</v>
      </c>
      <c r="J127">
        <f t="shared" si="179"/>
        <v>32.751697540283203</v>
      </c>
      <c r="K127" s="1">
        <v>4.3203760139999998</v>
      </c>
      <c r="L127">
        <f t="shared" si="180"/>
        <v>1.7887870645327741</v>
      </c>
      <c r="M127" s="1">
        <v>1</v>
      </c>
      <c r="N127">
        <f t="shared" si="181"/>
        <v>3.5775741290655483</v>
      </c>
      <c r="O127" s="1">
        <v>36.177497863769531</v>
      </c>
      <c r="P127" s="1">
        <v>32.751697540283203</v>
      </c>
      <c r="Q127" s="1">
        <v>38.113216400146484</v>
      </c>
      <c r="R127" s="1">
        <v>399.78237915039062</v>
      </c>
      <c r="S127" s="1">
        <v>384.02218627929687</v>
      </c>
      <c r="T127" s="1">
        <v>25.373846054077148</v>
      </c>
      <c r="U127" s="1">
        <v>30.637537002563477</v>
      </c>
      <c r="V127" s="1">
        <v>29.595060348510742</v>
      </c>
      <c r="W127" s="1">
        <v>35.734424591064453</v>
      </c>
      <c r="X127" s="1">
        <v>499.8345947265625</v>
      </c>
      <c r="Y127" s="1">
        <v>1499.8485107421875</v>
      </c>
      <c r="Z127" s="1">
        <v>266.75094604492187</v>
      </c>
      <c r="AA127" s="1">
        <v>70.299858093261719</v>
      </c>
      <c r="AB127" s="1">
        <v>-0.9304807186126709</v>
      </c>
      <c r="AC127" s="1">
        <v>0.11986607313156128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1.1569238258588352</v>
      </c>
      <c r="AL127">
        <f t="shared" si="183"/>
        <v>6.2821593601127797E-3</v>
      </c>
      <c r="AM127">
        <f t="shared" si="184"/>
        <v>305.90169754028318</v>
      </c>
      <c r="AN127">
        <f t="shared" si="185"/>
        <v>309.32749786376951</v>
      </c>
      <c r="AO127">
        <f t="shared" si="186"/>
        <v>239.97575635487374</v>
      </c>
      <c r="AP127">
        <f t="shared" si="187"/>
        <v>5.6629590373257016E-2</v>
      </c>
      <c r="AQ127">
        <f t="shared" si="188"/>
        <v>4.9820481049185323</v>
      </c>
      <c r="AR127">
        <f t="shared" si="189"/>
        <v>70.868537149950015</v>
      </c>
      <c r="AS127">
        <f t="shared" si="190"/>
        <v>40.231000147386538</v>
      </c>
      <c r="AT127">
        <f t="shared" si="191"/>
        <v>34.464597702026367</v>
      </c>
      <c r="AU127">
        <f t="shared" si="192"/>
        <v>5.4830461495000664</v>
      </c>
      <c r="AV127">
        <f t="shared" si="193"/>
        <v>0.14822700582494489</v>
      </c>
      <c r="AW127">
        <f t="shared" si="194"/>
        <v>2.1538145036072676</v>
      </c>
      <c r="AX127">
        <f t="shared" si="195"/>
        <v>3.3292316458927989</v>
      </c>
      <c r="AY127">
        <f t="shared" si="196"/>
        <v>9.3196949265255652E-2</v>
      </c>
      <c r="AZ127">
        <f t="shared" si="197"/>
        <v>13.691456860710424</v>
      </c>
      <c r="BA127">
        <f t="shared" si="198"/>
        <v>0.5071528825176923</v>
      </c>
      <c r="BB127">
        <f t="shared" si="199"/>
        <v>42.674090904413241</v>
      </c>
      <c r="BC127">
        <f t="shared" si="200"/>
        <v>378.05217637555023</v>
      </c>
      <c r="BD127">
        <f t="shared" si="201"/>
        <v>1.7858396447900916E-2</v>
      </c>
    </row>
    <row r="128" spans="1:114" x14ac:dyDescent="0.25">
      <c r="A128" s="1">
        <v>101</v>
      </c>
      <c r="B128" s="1" t="s">
        <v>138</v>
      </c>
      <c r="C128" s="1">
        <v>2911.9999996647239</v>
      </c>
      <c r="D128" s="1">
        <v>0</v>
      </c>
      <c r="E128">
        <f t="shared" si="174"/>
        <v>15.900882080791746</v>
      </c>
      <c r="F128">
        <f t="shared" si="175"/>
        <v>0.15470357361673068</v>
      </c>
      <c r="G128">
        <f t="shared" si="176"/>
        <v>193.9821674666438</v>
      </c>
      <c r="H128">
        <f t="shared" si="177"/>
        <v>6.2855977987509997</v>
      </c>
      <c r="I128">
        <f t="shared" si="178"/>
        <v>2.8285437879554398</v>
      </c>
      <c r="J128">
        <f t="shared" si="179"/>
        <v>32.753379821777344</v>
      </c>
      <c r="K128" s="1">
        <v>4.3203760139999998</v>
      </c>
      <c r="L128">
        <f t="shared" si="180"/>
        <v>1.7887870645327741</v>
      </c>
      <c r="M128" s="1">
        <v>1</v>
      </c>
      <c r="N128">
        <f t="shared" si="181"/>
        <v>3.5775741290655483</v>
      </c>
      <c r="O128" s="1">
        <v>36.178096771240234</v>
      </c>
      <c r="P128" s="1">
        <v>32.753379821777344</v>
      </c>
      <c r="Q128" s="1">
        <v>38.113380432128906</v>
      </c>
      <c r="R128" s="1">
        <v>399.83633422851562</v>
      </c>
      <c r="S128" s="1">
        <v>384.00643920898437</v>
      </c>
      <c r="T128" s="1">
        <v>25.373468399047852</v>
      </c>
      <c r="U128" s="1">
        <v>30.639852523803711</v>
      </c>
      <c r="V128" s="1">
        <v>29.593631744384766</v>
      </c>
      <c r="W128" s="1">
        <v>35.735931396484375</v>
      </c>
      <c r="X128" s="1">
        <v>499.85122680664062</v>
      </c>
      <c r="Y128" s="1">
        <v>1499.861083984375</v>
      </c>
      <c r="Z128" s="1">
        <v>266.35891723632812</v>
      </c>
      <c r="AA128" s="1">
        <v>70.299819946289062</v>
      </c>
      <c r="AB128" s="1">
        <v>-0.9304807186126709</v>
      </c>
      <c r="AC128" s="1">
        <v>0.11986607313156128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1.156962322693426</v>
      </c>
      <c r="AL128">
        <f t="shared" si="183"/>
        <v>6.2855977987509998E-3</v>
      </c>
      <c r="AM128">
        <f t="shared" si="184"/>
        <v>305.90337982177732</v>
      </c>
      <c r="AN128">
        <f t="shared" si="185"/>
        <v>309.32809677124021</v>
      </c>
      <c r="AO128">
        <f t="shared" si="186"/>
        <v>239.97776807357877</v>
      </c>
      <c r="AP128">
        <f t="shared" si="187"/>
        <v>5.5068895465355726E-2</v>
      </c>
      <c r="AQ128">
        <f t="shared" si="188"/>
        <v>4.982519903559691</v>
      </c>
      <c r="AR128">
        <f t="shared" si="189"/>
        <v>70.875286840940262</v>
      </c>
      <c r="AS128">
        <f t="shared" si="190"/>
        <v>40.235434317136551</v>
      </c>
      <c r="AT128">
        <f t="shared" si="191"/>
        <v>34.465738296508789</v>
      </c>
      <c r="AU128">
        <f t="shared" si="192"/>
        <v>5.4833938287819537</v>
      </c>
      <c r="AV128">
        <f t="shared" si="193"/>
        <v>0.14829108301545868</v>
      </c>
      <c r="AW128">
        <f t="shared" si="194"/>
        <v>2.1539761156042512</v>
      </c>
      <c r="AX128">
        <f t="shared" si="195"/>
        <v>3.3294177131777025</v>
      </c>
      <c r="AY128">
        <f t="shared" si="196"/>
        <v>9.3237478955988329E-2</v>
      </c>
      <c r="AZ128">
        <f t="shared" si="197"/>
        <v>13.636911445695951</v>
      </c>
      <c r="BA128">
        <f t="shared" si="198"/>
        <v>0.50515342364109328</v>
      </c>
      <c r="BB128">
        <f t="shared" si="199"/>
        <v>42.674029931945221</v>
      </c>
      <c r="BC128">
        <f t="shared" si="200"/>
        <v>378.00623067810602</v>
      </c>
      <c r="BD128">
        <f t="shared" si="201"/>
        <v>1.7950887122753983E-2</v>
      </c>
    </row>
    <row r="129" spans="1:114" x14ac:dyDescent="0.25">
      <c r="A129" s="1">
        <v>102</v>
      </c>
      <c r="B129" s="1" t="s">
        <v>138</v>
      </c>
      <c r="C129" s="1">
        <v>2912.499999653548</v>
      </c>
      <c r="D129" s="1">
        <v>0</v>
      </c>
      <c r="E129">
        <f t="shared" si="174"/>
        <v>15.893666163403486</v>
      </c>
      <c r="F129">
        <f t="shared" si="175"/>
        <v>0.1548543469192443</v>
      </c>
      <c r="G129">
        <f t="shared" si="176"/>
        <v>194.20583434580769</v>
      </c>
      <c r="H129">
        <f t="shared" si="177"/>
        <v>6.2874243289927811</v>
      </c>
      <c r="I129">
        <f t="shared" si="178"/>
        <v>2.8267715231093287</v>
      </c>
      <c r="J129">
        <f t="shared" si="179"/>
        <v>32.747020721435547</v>
      </c>
      <c r="K129" s="1">
        <v>4.3203760139999998</v>
      </c>
      <c r="L129">
        <f t="shared" si="180"/>
        <v>1.7887870645327741</v>
      </c>
      <c r="M129" s="1">
        <v>1</v>
      </c>
      <c r="N129">
        <f t="shared" si="181"/>
        <v>3.5775741290655483</v>
      </c>
      <c r="O129" s="1">
        <v>36.178699493408203</v>
      </c>
      <c r="P129" s="1">
        <v>32.747020721435547</v>
      </c>
      <c r="Q129" s="1">
        <v>38.112808227539063</v>
      </c>
      <c r="R129" s="1">
        <v>399.81088256835937</v>
      </c>
      <c r="S129" s="1">
        <v>383.98690795898437</v>
      </c>
      <c r="T129" s="1">
        <v>25.371755599975586</v>
      </c>
      <c r="U129" s="1">
        <v>30.639610290527344</v>
      </c>
      <c r="V129" s="1">
        <v>29.590738296508789</v>
      </c>
      <c r="W129" s="1">
        <v>35.734569549560547</v>
      </c>
      <c r="X129" s="1">
        <v>499.85702514648437</v>
      </c>
      <c r="Y129" s="1">
        <v>1499.868896484375</v>
      </c>
      <c r="Z129" s="1">
        <v>265.632568359375</v>
      </c>
      <c r="AA129" s="1">
        <v>70.300018310546875</v>
      </c>
      <c r="AB129" s="1">
        <v>-0.9304807186126709</v>
      </c>
      <c r="AC129" s="1">
        <v>0.11986607313156128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1.1569757436082375</v>
      </c>
      <c r="AL129">
        <f t="shared" si="183"/>
        <v>6.2874243289927807E-3</v>
      </c>
      <c r="AM129">
        <f t="shared" si="184"/>
        <v>305.89702072143552</v>
      </c>
      <c r="AN129">
        <f t="shared" si="185"/>
        <v>309.32869949340818</v>
      </c>
      <c r="AO129">
        <f t="shared" si="186"/>
        <v>239.97901807355083</v>
      </c>
      <c r="AP129">
        <f t="shared" si="187"/>
        <v>5.5134763404281376E-2</v>
      </c>
      <c r="AQ129">
        <f t="shared" si="188"/>
        <v>4.9807366875614214</v>
      </c>
      <c r="AR129">
        <f t="shared" si="189"/>
        <v>70.849721056390948</v>
      </c>
      <c r="AS129">
        <f t="shared" si="190"/>
        <v>40.210110765863604</v>
      </c>
      <c r="AT129">
        <f t="shared" si="191"/>
        <v>34.462860107421875</v>
      </c>
      <c r="AU129">
        <f t="shared" si="192"/>
        <v>5.4825165277664043</v>
      </c>
      <c r="AV129">
        <f t="shared" si="193"/>
        <v>0.14842961060773102</v>
      </c>
      <c r="AW129">
        <f t="shared" si="194"/>
        <v>2.1539651644520927</v>
      </c>
      <c r="AX129">
        <f t="shared" si="195"/>
        <v>3.3285513633143116</v>
      </c>
      <c r="AY129">
        <f t="shared" si="196"/>
        <v>9.3325100251624216E-2</v>
      </c>
      <c r="AZ129">
        <f t="shared" si="197"/>
        <v>13.652673710525315</v>
      </c>
      <c r="BA129">
        <f t="shared" si="198"/>
        <v>0.50576160363923606</v>
      </c>
      <c r="BB129">
        <f t="shared" si="199"/>
        <v>42.692531341115604</v>
      </c>
      <c r="BC129">
        <f t="shared" si="200"/>
        <v>377.98942235937807</v>
      </c>
      <c r="BD129">
        <f t="shared" si="201"/>
        <v>1.7951318229249308E-2</v>
      </c>
    </row>
    <row r="130" spans="1:114" x14ac:dyDescent="0.25">
      <c r="A130" s="1">
        <v>103</v>
      </c>
      <c r="B130" s="1" t="s">
        <v>139</v>
      </c>
      <c r="C130" s="1">
        <v>2912.9999996423721</v>
      </c>
      <c r="D130" s="1">
        <v>0</v>
      </c>
      <c r="E130">
        <f t="shared" si="174"/>
        <v>15.835661648576163</v>
      </c>
      <c r="F130">
        <f t="shared" si="175"/>
        <v>0.15496879496465224</v>
      </c>
      <c r="G130">
        <f t="shared" si="176"/>
        <v>194.94973089974084</v>
      </c>
      <c r="H130">
        <f t="shared" si="177"/>
        <v>6.289311664814349</v>
      </c>
      <c r="I130">
        <f t="shared" si="178"/>
        <v>2.8256205030241688</v>
      </c>
      <c r="J130">
        <f t="shared" si="179"/>
        <v>32.743759155273437</v>
      </c>
      <c r="K130" s="1">
        <v>4.3203760139999998</v>
      </c>
      <c r="L130">
        <f t="shared" si="180"/>
        <v>1.7887870645327741</v>
      </c>
      <c r="M130" s="1">
        <v>1</v>
      </c>
      <c r="N130">
        <f t="shared" si="181"/>
        <v>3.5775741290655483</v>
      </c>
      <c r="O130" s="1">
        <v>36.179542541503906</v>
      </c>
      <c r="P130" s="1">
        <v>32.743759155273437</v>
      </c>
      <c r="Q130" s="1">
        <v>38.113048553466797</v>
      </c>
      <c r="R130" s="1">
        <v>399.78054809570312</v>
      </c>
      <c r="S130" s="1">
        <v>384.006103515625</v>
      </c>
      <c r="T130" s="1">
        <v>25.373727798461914</v>
      </c>
      <c r="U130" s="1">
        <v>30.643102645874023</v>
      </c>
      <c r="V130" s="1">
        <v>29.591547012329102</v>
      </c>
      <c r="W130" s="1">
        <v>35.736839294433594</v>
      </c>
      <c r="X130" s="1">
        <v>499.86102294921875</v>
      </c>
      <c r="Y130" s="1">
        <v>1499.8291015625</v>
      </c>
      <c r="Z130" s="1">
        <v>265.35504150390625</v>
      </c>
      <c r="AA130" s="1">
        <v>70.299728393554687</v>
      </c>
      <c r="AB130" s="1">
        <v>-0.9304807186126709</v>
      </c>
      <c r="AC130" s="1">
        <v>0.11986607313156128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1.1569849969758179</v>
      </c>
      <c r="AL130">
        <f t="shared" si="183"/>
        <v>6.2893116648143491E-3</v>
      </c>
      <c r="AM130">
        <f t="shared" si="184"/>
        <v>305.89375915527341</v>
      </c>
      <c r="AN130">
        <f t="shared" si="185"/>
        <v>309.32954254150388</v>
      </c>
      <c r="AO130">
        <f t="shared" si="186"/>
        <v>239.97265088619315</v>
      </c>
      <c r="AP130">
        <f t="shared" si="187"/>
        <v>5.4764644562389303E-2</v>
      </c>
      <c r="AQ130">
        <f t="shared" si="188"/>
        <v>4.9798222961649294</v>
      </c>
      <c r="AR130">
        <f t="shared" si="189"/>
        <v>70.837006201314097</v>
      </c>
      <c r="AS130">
        <f t="shared" si="190"/>
        <v>40.193903555440073</v>
      </c>
      <c r="AT130">
        <f t="shared" si="191"/>
        <v>34.461650848388672</v>
      </c>
      <c r="AU130">
        <f t="shared" si="192"/>
        <v>5.4821479698431919</v>
      </c>
      <c r="AV130">
        <f t="shared" si="193"/>
        <v>0.14853475578503955</v>
      </c>
      <c r="AW130">
        <f t="shared" si="194"/>
        <v>2.1542017931407607</v>
      </c>
      <c r="AX130">
        <f t="shared" si="195"/>
        <v>3.3279461767024312</v>
      </c>
      <c r="AY130">
        <f t="shared" si="196"/>
        <v>9.339160719987899E-2</v>
      </c>
      <c r="AZ130">
        <f t="shared" si="197"/>
        <v>13.704913132648358</v>
      </c>
      <c r="BA130">
        <f t="shared" si="198"/>
        <v>0.50767352163143009</v>
      </c>
      <c r="BB130">
        <f t="shared" si="199"/>
        <v>42.707382728569087</v>
      </c>
      <c r="BC130">
        <f t="shared" si="200"/>
        <v>378.03050595863971</v>
      </c>
      <c r="BD130">
        <f t="shared" si="201"/>
        <v>1.7890081676632186E-2</v>
      </c>
    </row>
    <row r="131" spans="1:114" x14ac:dyDescent="0.25">
      <c r="A131" s="1">
        <v>104</v>
      </c>
      <c r="B131" s="1" t="s">
        <v>139</v>
      </c>
      <c r="C131" s="1">
        <v>2913.4999996311963</v>
      </c>
      <c r="D131" s="1">
        <v>0</v>
      </c>
      <c r="E131">
        <f t="shared" si="174"/>
        <v>15.829255098163417</v>
      </c>
      <c r="F131">
        <f t="shared" si="175"/>
        <v>0.15488401662868539</v>
      </c>
      <c r="G131">
        <f t="shared" si="176"/>
        <v>194.9371351613874</v>
      </c>
      <c r="H131">
        <f t="shared" si="177"/>
        <v>6.2875458689947905</v>
      </c>
      <c r="I131">
        <f t="shared" si="178"/>
        <v>2.826303284138775</v>
      </c>
      <c r="J131">
        <f t="shared" si="179"/>
        <v>32.746128082275391</v>
      </c>
      <c r="K131" s="1">
        <v>4.3203760139999998</v>
      </c>
      <c r="L131">
        <f t="shared" si="180"/>
        <v>1.7887870645327741</v>
      </c>
      <c r="M131" s="1">
        <v>1</v>
      </c>
      <c r="N131">
        <f t="shared" si="181"/>
        <v>3.5775741290655483</v>
      </c>
      <c r="O131" s="1">
        <v>36.179656982421875</v>
      </c>
      <c r="P131" s="1">
        <v>32.746128082275391</v>
      </c>
      <c r="Q131" s="1">
        <v>38.11334228515625</v>
      </c>
      <c r="R131" s="1">
        <v>399.78750610351562</v>
      </c>
      <c r="S131" s="1">
        <v>384.01919555664062</v>
      </c>
      <c r="T131" s="1">
        <v>25.374887466430664</v>
      </c>
      <c r="U131" s="1">
        <v>30.642757415771484</v>
      </c>
      <c r="V131" s="1">
        <v>29.59278678894043</v>
      </c>
      <c r="W131" s="1">
        <v>35.736305236816406</v>
      </c>
      <c r="X131" s="1">
        <v>499.86361694335937</v>
      </c>
      <c r="Y131" s="1">
        <v>1499.813232421875</v>
      </c>
      <c r="Z131" s="1">
        <v>265.265380859375</v>
      </c>
      <c r="AA131" s="1">
        <v>70.299911499023438</v>
      </c>
      <c r="AB131" s="1">
        <v>-0.9304807186126709</v>
      </c>
      <c r="AC131" s="1">
        <v>0.11986607313156128</v>
      </c>
      <c r="AD131" s="1">
        <v>0.66666668653488159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1.1569910010692865</v>
      </c>
      <c r="AL131">
        <f t="shared" si="183"/>
        <v>6.2875458689947905E-3</v>
      </c>
      <c r="AM131">
        <f t="shared" si="184"/>
        <v>305.89612808227537</v>
      </c>
      <c r="AN131">
        <f t="shared" si="185"/>
        <v>309.32965698242185</v>
      </c>
      <c r="AO131">
        <f t="shared" si="186"/>
        <v>239.9701118237499</v>
      </c>
      <c r="AP131">
        <f t="shared" si="187"/>
        <v>5.5220708589592736E-2</v>
      </c>
      <c r="AQ131">
        <f t="shared" si="188"/>
        <v>4.9804864185535545</v>
      </c>
      <c r="AR131">
        <f t="shared" si="189"/>
        <v>70.84626868445973</v>
      </c>
      <c r="AS131">
        <f t="shared" si="190"/>
        <v>40.203511268688246</v>
      </c>
      <c r="AT131">
        <f t="shared" si="191"/>
        <v>34.462892532348633</v>
      </c>
      <c r="AU131">
        <f t="shared" si="192"/>
        <v>5.4825264105309168</v>
      </c>
      <c r="AV131">
        <f t="shared" si="193"/>
        <v>0.14845686924467288</v>
      </c>
      <c r="AW131">
        <f t="shared" si="194"/>
        <v>2.1541831344147795</v>
      </c>
      <c r="AX131">
        <f t="shared" si="195"/>
        <v>3.3283432761161373</v>
      </c>
      <c r="AY131">
        <f t="shared" si="196"/>
        <v>9.3342341965371098E-2</v>
      </c>
      <c r="AZ131">
        <f t="shared" si="197"/>
        <v>13.704063349718705</v>
      </c>
      <c r="BA131">
        <f t="shared" si="198"/>
        <v>0.50762341418590695</v>
      </c>
      <c r="BB131">
        <f t="shared" si="199"/>
        <v>42.699609489579245</v>
      </c>
      <c r="BC131">
        <f t="shared" si="200"/>
        <v>378.0460155157557</v>
      </c>
      <c r="BD131">
        <f t="shared" si="201"/>
        <v>1.7878855574774335E-2</v>
      </c>
    </row>
    <row r="132" spans="1:114" x14ac:dyDescent="0.25">
      <c r="A132" s="1">
        <v>105</v>
      </c>
      <c r="B132" s="1" t="s">
        <v>140</v>
      </c>
      <c r="C132" s="1">
        <v>2913.9999996200204</v>
      </c>
      <c r="D132" s="1">
        <v>0</v>
      </c>
      <c r="E132">
        <f t="shared" si="174"/>
        <v>15.810283127183544</v>
      </c>
      <c r="F132">
        <f t="shared" si="175"/>
        <v>0.15474763245279088</v>
      </c>
      <c r="G132">
        <f t="shared" si="176"/>
        <v>194.97172551606417</v>
      </c>
      <c r="H132">
        <f t="shared" si="177"/>
        <v>6.2879231095243737</v>
      </c>
      <c r="I132">
        <f t="shared" si="178"/>
        <v>2.8287892399556651</v>
      </c>
      <c r="J132">
        <f t="shared" si="179"/>
        <v>32.755226135253906</v>
      </c>
      <c r="K132" s="1">
        <v>4.3203760139999998</v>
      </c>
      <c r="L132">
        <f t="shared" si="180"/>
        <v>1.7887870645327741</v>
      </c>
      <c r="M132" s="1">
        <v>1</v>
      </c>
      <c r="N132">
        <f t="shared" si="181"/>
        <v>3.5775741290655483</v>
      </c>
      <c r="O132" s="1">
        <v>36.180335998535156</v>
      </c>
      <c r="P132" s="1">
        <v>32.755226135253906</v>
      </c>
      <c r="Q132" s="1">
        <v>38.114322662353516</v>
      </c>
      <c r="R132" s="1">
        <v>399.764404296875</v>
      </c>
      <c r="S132" s="1">
        <v>384.01318359375</v>
      </c>
      <c r="T132" s="1">
        <v>25.375932693481445</v>
      </c>
      <c r="U132" s="1">
        <v>30.643850326538086</v>
      </c>
      <c r="V132" s="1">
        <v>29.592746734619141</v>
      </c>
      <c r="W132" s="1">
        <v>35.736057281494141</v>
      </c>
      <c r="X132" s="1">
        <v>499.88851928710937</v>
      </c>
      <c r="Y132" s="1">
        <v>1499.8123779296875</v>
      </c>
      <c r="Z132" s="1">
        <v>265.17416381835937</v>
      </c>
      <c r="AA132" s="1">
        <v>70.299537658691406</v>
      </c>
      <c r="AB132" s="1">
        <v>-0.9304807186126709</v>
      </c>
      <c r="AC132" s="1">
        <v>0.11986607313156128</v>
      </c>
      <c r="AD132" s="1">
        <v>0.66666668653488159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1.1570486403665821</v>
      </c>
      <c r="AL132">
        <f t="shared" si="183"/>
        <v>6.2879231095243739E-3</v>
      </c>
      <c r="AM132">
        <f t="shared" si="184"/>
        <v>305.90522613525388</v>
      </c>
      <c r="AN132">
        <f t="shared" si="185"/>
        <v>309.33033599853513</v>
      </c>
      <c r="AO132">
        <f t="shared" si="186"/>
        <v>239.96997510500296</v>
      </c>
      <c r="AP132">
        <f t="shared" si="187"/>
        <v>5.4066139764199481E-2</v>
      </c>
      <c r="AQ132">
        <f t="shared" si="188"/>
        <v>4.9830377499934322</v>
      </c>
      <c r="AR132">
        <f t="shared" si="189"/>
        <v>70.882937725513756</v>
      </c>
      <c r="AS132">
        <f t="shared" si="190"/>
        <v>40.23908739897567</v>
      </c>
      <c r="AT132">
        <f t="shared" si="191"/>
        <v>34.467781066894531</v>
      </c>
      <c r="AU132">
        <f t="shared" si="192"/>
        <v>5.4840165598134751</v>
      </c>
      <c r="AV132">
        <f t="shared" si="193"/>
        <v>0.14833156457872787</v>
      </c>
      <c r="AW132">
        <f t="shared" si="194"/>
        <v>2.1542485100377671</v>
      </c>
      <c r="AX132">
        <f t="shared" si="195"/>
        <v>3.3297680497757081</v>
      </c>
      <c r="AY132">
        <f t="shared" si="196"/>
        <v>9.3263084201175905E-2</v>
      </c>
      <c r="AZ132">
        <f t="shared" si="197"/>
        <v>13.706422160296597</v>
      </c>
      <c r="BA132">
        <f t="shared" si="198"/>
        <v>0.50772143729921004</v>
      </c>
      <c r="BB132">
        <f t="shared" si="199"/>
        <v>42.675338275439543</v>
      </c>
      <c r="BC132">
        <f t="shared" si="200"/>
        <v>378.04716263885427</v>
      </c>
      <c r="BD132">
        <f t="shared" si="201"/>
        <v>1.7847222446358543E-2</v>
      </c>
      <c r="BE132">
        <f>AVERAGE(E118:E132)</f>
        <v>15.78138694416068</v>
      </c>
      <c r="BF132">
        <f>AVERAGE(O118:O132)</f>
        <v>36.176575978597008</v>
      </c>
      <c r="BG132">
        <f>AVERAGE(P118:P132)</f>
        <v>32.748558553059894</v>
      </c>
      <c r="BH132" t="e">
        <f>AVERAGE(B118:B132)</f>
        <v>#DIV/0!</v>
      </c>
      <c r="BI132">
        <f t="shared" ref="BI132:DJ132" si="202">AVERAGE(C118:C132)</f>
        <v>2910.5333330308399</v>
      </c>
      <c r="BJ132">
        <f t="shared" si="202"/>
        <v>0</v>
      </c>
      <c r="BK132">
        <f t="shared" si="202"/>
        <v>15.78138694416068</v>
      </c>
      <c r="BL132">
        <f t="shared" si="202"/>
        <v>0.15466438600062035</v>
      </c>
      <c r="BM132">
        <f t="shared" si="202"/>
        <v>195.20472895489286</v>
      </c>
      <c r="BN132">
        <f t="shared" si="202"/>
        <v>6.2813930583956301</v>
      </c>
      <c r="BO132">
        <f t="shared" si="202"/>
        <v>2.8273672339191194</v>
      </c>
      <c r="BP132">
        <f t="shared" si="202"/>
        <v>32.748558553059894</v>
      </c>
      <c r="BQ132">
        <f t="shared" si="202"/>
        <v>4.3203760139999989</v>
      </c>
      <c r="BR132">
        <f t="shared" si="202"/>
        <v>1.7887870645327737</v>
      </c>
      <c r="BS132">
        <f t="shared" si="202"/>
        <v>1</v>
      </c>
      <c r="BT132">
        <f t="shared" si="202"/>
        <v>3.5775741290655474</v>
      </c>
      <c r="BU132">
        <f t="shared" si="202"/>
        <v>36.176575978597008</v>
      </c>
      <c r="BV132">
        <f t="shared" si="202"/>
        <v>32.748558553059894</v>
      </c>
      <c r="BW132">
        <f t="shared" si="202"/>
        <v>38.114061737060545</v>
      </c>
      <c r="BX132">
        <f t="shared" si="202"/>
        <v>399.74662882486979</v>
      </c>
      <c r="BY132">
        <f t="shared" si="202"/>
        <v>384.0218546549479</v>
      </c>
      <c r="BZ132">
        <f t="shared" si="202"/>
        <v>25.37469825744629</v>
      </c>
      <c r="CA132">
        <f t="shared" si="202"/>
        <v>30.637396748860677</v>
      </c>
      <c r="CB132">
        <f t="shared" si="202"/>
        <v>29.597501500447592</v>
      </c>
      <c r="CC132">
        <f t="shared" si="202"/>
        <v>35.736007436116537</v>
      </c>
      <c r="CD132">
        <f t="shared" si="202"/>
        <v>499.86795043945312</v>
      </c>
      <c r="CE132">
        <f t="shared" si="202"/>
        <v>1499.9516520182292</v>
      </c>
      <c r="CF132">
        <f t="shared" si="202"/>
        <v>267.25254516601564</v>
      </c>
      <c r="CG132">
        <f t="shared" si="202"/>
        <v>70.299732462565103</v>
      </c>
      <c r="CH132">
        <f t="shared" si="202"/>
        <v>-0.9304807186126709</v>
      </c>
      <c r="CI132">
        <f t="shared" si="202"/>
        <v>0.11986607313156128</v>
      </c>
      <c r="CJ132">
        <f t="shared" si="202"/>
        <v>0.95555555820465088</v>
      </c>
      <c r="CK132">
        <f t="shared" si="202"/>
        <v>-0.21956524252891541</v>
      </c>
      <c r="CL132">
        <f t="shared" si="202"/>
        <v>2.737391471862793</v>
      </c>
      <c r="CM132">
        <f t="shared" si="202"/>
        <v>1</v>
      </c>
      <c r="CN132">
        <f t="shared" si="202"/>
        <v>0</v>
      </c>
      <c r="CO132">
        <f t="shared" si="202"/>
        <v>0.15999999642372131</v>
      </c>
      <c r="CP132">
        <f t="shared" si="202"/>
        <v>111115</v>
      </c>
      <c r="CQ132">
        <f t="shared" si="202"/>
        <v>1.1570010314371981</v>
      </c>
      <c r="CR132">
        <f t="shared" si="202"/>
        <v>6.2813930583956292E-3</v>
      </c>
      <c r="CS132">
        <f t="shared" si="202"/>
        <v>305.8985585530599</v>
      </c>
      <c r="CT132">
        <f t="shared" si="202"/>
        <v>309.32657597859702</v>
      </c>
      <c r="CU132">
        <f t="shared" si="202"/>
        <v>239.99225895867156</v>
      </c>
      <c r="CV132">
        <f t="shared" si="202"/>
        <v>5.7370674796080712E-2</v>
      </c>
      <c r="CW132">
        <f t="shared" si="202"/>
        <v>4.9811680282614441</v>
      </c>
      <c r="CX132">
        <f t="shared" si="202"/>
        <v>70.856144960594818</v>
      </c>
      <c r="CY132">
        <f t="shared" si="202"/>
        <v>40.218748211734137</v>
      </c>
      <c r="CZ132">
        <f t="shared" si="202"/>
        <v>34.462567265828447</v>
      </c>
      <c r="DA132">
        <f t="shared" si="202"/>
        <v>5.4824273519952973</v>
      </c>
      <c r="DB132">
        <f t="shared" si="202"/>
        <v>0.14825507195501136</v>
      </c>
      <c r="DC132">
        <f t="shared" si="202"/>
        <v>2.1538007943423252</v>
      </c>
      <c r="DD132">
        <f t="shared" si="202"/>
        <v>3.3286265576529717</v>
      </c>
      <c r="DE132">
        <f t="shared" si="202"/>
        <v>9.3214701832933455E-2</v>
      </c>
      <c r="DF132">
        <f t="shared" si="202"/>
        <v>13.722840075240502</v>
      </c>
      <c r="DG132">
        <f t="shared" si="202"/>
        <v>0.50831667778547474</v>
      </c>
      <c r="DH132">
        <f t="shared" si="202"/>
        <v>42.68237587608305</v>
      </c>
      <c r="DI132">
        <f t="shared" si="202"/>
        <v>378.06673769412015</v>
      </c>
      <c r="DJ132">
        <f t="shared" si="202"/>
        <v>1.7816632463836794E-2</v>
      </c>
    </row>
    <row r="133" spans="1:114" x14ac:dyDescent="0.25">
      <c r="A133" s="1" t="s">
        <v>9</v>
      </c>
      <c r="B133" s="1" t="s">
        <v>141</v>
      </c>
    </row>
    <row r="134" spans="1:114" x14ac:dyDescent="0.25">
      <c r="A134" s="1" t="s">
        <v>9</v>
      </c>
      <c r="B134" s="1" t="s">
        <v>142</v>
      </c>
    </row>
    <row r="135" spans="1:114" x14ac:dyDescent="0.25">
      <c r="A135" s="1">
        <v>106</v>
      </c>
      <c r="B135" s="1" t="s">
        <v>143</v>
      </c>
      <c r="C135" s="1">
        <v>3209.9999998882413</v>
      </c>
      <c r="D135" s="1">
        <v>0</v>
      </c>
      <c r="E135">
        <f t="shared" ref="E135:E149" si="203">(R135-S135*(1000-T135)/(1000-U135))*AK135</f>
        <v>15.48617476967363</v>
      </c>
      <c r="F135">
        <f t="shared" ref="F135:F149" si="204">IF(AV135&lt;&gt;0,1/(1/AV135-1/N135),0)</f>
        <v>0.16276497708500551</v>
      </c>
      <c r="G135">
        <f t="shared" ref="G135:G149" si="205">((AY135-AL135/2)*S135-E135)/(AY135+AL135/2)</f>
        <v>205.39201316487873</v>
      </c>
      <c r="H135">
        <f t="shared" ref="H135:H149" si="206">AL135*1000</f>
        <v>6.8533505922485709</v>
      </c>
      <c r="I135">
        <f t="shared" ref="I135:I149" si="207">(AQ135-AW135)</f>
        <v>2.9260318856033165</v>
      </c>
      <c r="J135">
        <f t="shared" ref="J135:J149" si="208">(P135+AP135*D135)</f>
        <v>33.825553894042969</v>
      </c>
      <c r="K135" s="1">
        <v>4.3203760139999998</v>
      </c>
      <c r="L135">
        <f t="shared" ref="L135:L149" si="209">(K135*AE135+AF135)</f>
        <v>1.7887870645327741</v>
      </c>
      <c r="M135" s="1">
        <v>1</v>
      </c>
      <c r="N135">
        <f t="shared" ref="N135:N149" si="210">L135*(M135+1)*(M135+1)/(M135*M135+1)</f>
        <v>3.5775741290655483</v>
      </c>
      <c r="O135" s="1">
        <v>38.208087921142578</v>
      </c>
      <c r="P135" s="1">
        <v>33.825553894042969</v>
      </c>
      <c r="Q135" s="1">
        <v>40.429309844970703</v>
      </c>
      <c r="R135" s="1">
        <v>399.84722900390625</v>
      </c>
      <c r="S135" s="1">
        <v>384.18673706054687</v>
      </c>
      <c r="T135" s="1">
        <v>27.922033309936523</v>
      </c>
      <c r="U135" s="1">
        <v>33.646129608154297</v>
      </c>
      <c r="V135" s="1">
        <v>29.15349006652832</v>
      </c>
      <c r="W135" s="1">
        <v>35.130039215087891</v>
      </c>
      <c r="X135" s="1">
        <v>499.86618041992187</v>
      </c>
      <c r="Y135" s="1">
        <v>1499.093505859375</v>
      </c>
      <c r="Z135" s="1">
        <v>272.5592041015625</v>
      </c>
      <c r="AA135" s="1">
        <v>70.296546936035156</v>
      </c>
      <c r="AB135" s="1">
        <v>-0.6126096248626709</v>
      </c>
      <c r="AC135" s="1">
        <v>8.1780135631561279E-2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ref="AK135:AK149" si="211">X135*0.000001/(K135*0.0001)</f>
        <v>1.1569969345263609</v>
      </c>
      <c r="AL135">
        <f t="shared" ref="AL135:AL149" si="212">(U135-T135)/(1000-U135)*AK135</f>
        <v>6.8533505922485707E-3</v>
      </c>
      <c r="AM135">
        <f t="shared" ref="AM135:AM149" si="213">(P135+273.15)</f>
        <v>306.97555389404295</v>
      </c>
      <c r="AN135">
        <f t="shared" ref="AN135:AN149" si="214">(O135+273.15)</f>
        <v>311.35808792114256</v>
      </c>
      <c r="AO135">
        <f t="shared" ref="AO135:AO149" si="215">(Y135*AG135+Z135*AH135)*AI135</f>
        <v>239.85495557632385</v>
      </c>
      <c r="AP135">
        <f t="shared" ref="AP135:AP149" si="216">((AO135+0.00000010773*(AN135^4-AM135^4))-AL135*44100)/(L135*51.4+0.00000043092*AM135^3)</f>
        <v>-6.2891748802839445E-2</v>
      </c>
      <c r="AQ135">
        <f t="shared" ref="AQ135:AQ149" si="217">0.61365*EXP(17.502*J135/(240.97+J135))</f>
        <v>5.291238614818857</v>
      </c>
      <c r="AR135">
        <f t="shared" ref="AR135:AR149" si="218">AQ135*1000/AA135</f>
        <v>75.270249328654884</v>
      </c>
      <c r="AS135">
        <f t="shared" ref="AS135:AS149" si="219">(AR135-U135)</f>
        <v>41.624119720500588</v>
      </c>
      <c r="AT135">
        <f t="shared" ref="AT135:AT149" si="220">IF(D135,P135,(O135+P135)/2)</f>
        <v>36.016820907592773</v>
      </c>
      <c r="AU135">
        <f t="shared" ref="AU135:AU149" si="221">0.61365*EXP(17.502*AT135/(240.97+AT135))</f>
        <v>5.9743105673337418</v>
      </c>
      <c r="AV135">
        <f t="shared" ref="AV135:AV149" si="222">IF(AS135&lt;&gt;0,(1000-(AR135+U135)/2)/AS135*AL135,0)</f>
        <v>0.15568207978248055</v>
      </c>
      <c r="AW135">
        <f t="shared" ref="AW135:AW149" si="223">U135*AA135/1000</f>
        <v>2.3652067292155405</v>
      </c>
      <c r="AX135">
        <f t="shared" ref="AX135:AX149" si="224">(AU135-AW135)</f>
        <v>3.6091038381182012</v>
      </c>
      <c r="AY135">
        <f t="shared" ref="AY135:AY149" si="225">1/(1.6/F135+1.37/N135)</f>
        <v>9.7913793688937129E-2</v>
      </c>
      <c r="AZ135">
        <f t="shared" ref="AZ135:AZ149" si="226">G135*AA135*0.001</f>
        <v>14.438349293731648</v>
      </c>
      <c r="BA135">
        <f t="shared" ref="BA135:BA149" si="227">G135/S135</f>
        <v>0.53461505396140074</v>
      </c>
      <c r="BB135">
        <f t="shared" ref="BB135:BB149" si="228">(1-AL135*AA135/AQ135/F135)*100</f>
        <v>44.060493165782219</v>
      </c>
      <c r="BC135">
        <f t="shared" ref="BC135:BC149" si="229">(S135-E135/(N135/1.35))</f>
        <v>378.3430186120014</v>
      </c>
      <c r="BD135">
        <f t="shared" ref="BD135:BD149" si="230">E135*BB135/100/BC135</f>
        <v>1.8034652789590811E-2</v>
      </c>
    </row>
    <row r="136" spans="1:114" x14ac:dyDescent="0.25">
      <c r="A136" s="1">
        <v>107</v>
      </c>
      <c r="B136" s="1" t="s">
        <v>143</v>
      </c>
      <c r="C136" s="1">
        <v>3209.9999998882413</v>
      </c>
      <c r="D136" s="1">
        <v>0</v>
      </c>
      <c r="E136">
        <f t="shared" si="203"/>
        <v>15.48617476967363</v>
      </c>
      <c r="F136">
        <f t="shared" si="204"/>
        <v>0.16276497708500551</v>
      </c>
      <c r="G136">
        <f t="shared" si="205"/>
        <v>205.39201316487873</v>
      </c>
      <c r="H136">
        <f t="shared" si="206"/>
        <v>6.8533505922485709</v>
      </c>
      <c r="I136">
        <f t="shared" si="207"/>
        <v>2.9260318856033165</v>
      </c>
      <c r="J136">
        <f t="shared" si="208"/>
        <v>33.825553894042969</v>
      </c>
      <c r="K136" s="1">
        <v>4.3203760139999998</v>
      </c>
      <c r="L136">
        <f t="shared" si="209"/>
        <v>1.7887870645327741</v>
      </c>
      <c r="M136" s="1">
        <v>1</v>
      </c>
      <c r="N136">
        <f t="shared" si="210"/>
        <v>3.5775741290655483</v>
      </c>
      <c r="O136" s="1">
        <v>38.208087921142578</v>
      </c>
      <c r="P136" s="1">
        <v>33.825553894042969</v>
      </c>
      <c r="Q136" s="1">
        <v>40.429309844970703</v>
      </c>
      <c r="R136" s="1">
        <v>399.84722900390625</v>
      </c>
      <c r="S136" s="1">
        <v>384.18673706054687</v>
      </c>
      <c r="T136" s="1">
        <v>27.922033309936523</v>
      </c>
      <c r="U136" s="1">
        <v>33.646129608154297</v>
      </c>
      <c r="V136" s="1">
        <v>29.15349006652832</v>
      </c>
      <c r="W136" s="1">
        <v>35.130039215087891</v>
      </c>
      <c r="X136" s="1">
        <v>499.86618041992187</v>
      </c>
      <c r="Y136" s="1">
        <v>1499.093505859375</v>
      </c>
      <c r="Z136" s="1">
        <v>272.5592041015625</v>
      </c>
      <c r="AA136" s="1">
        <v>70.296546936035156</v>
      </c>
      <c r="AB136" s="1">
        <v>-0.6126096248626709</v>
      </c>
      <c r="AC136" s="1">
        <v>8.1780135631561279E-2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211"/>
        <v>1.1569969345263609</v>
      </c>
      <c r="AL136">
        <f t="shared" si="212"/>
        <v>6.8533505922485707E-3</v>
      </c>
      <c r="AM136">
        <f t="shared" si="213"/>
        <v>306.97555389404295</v>
      </c>
      <c r="AN136">
        <f t="shared" si="214"/>
        <v>311.35808792114256</v>
      </c>
      <c r="AO136">
        <f t="shared" si="215"/>
        <v>239.85495557632385</v>
      </c>
      <c r="AP136">
        <f t="shared" si="216"/>
        <v>-6.2891748802839445E-2</v>
      </c>
      <c r="AQ136">
        <f t="shared" si="217"/>
        <v>5.291238614818857</v>
      </c>
      <c r="AR136">
        <f t="shared" si="218"/>
        <v>75.270249328654884</v>
      </c>
      <c r="AS136">
        <f t="shared" si="219"/>
        <v>41.624119720500588</v>
      </c>
      <c r="AT136">
        <f t="shared" si="220"/>
        <v>36.016820907592773</v>
      </c>
      <c r="AU136">
        <f t="shared" si="221"/>
        <v>5.9743105673337418</v>
      </c>
      <c r="AV136">
        <f t="shared" si="222"/>
        <v>0.15568207978248055</v>
      </c>
      <c r="AW136">
        <f t="shared" si="223"/>
        <v>2.3652067292155405</v>
      </c>
      <c r="AX136">
        <f t="shared" si="224"/>
        <v>3.6091038381182012</v>
      </c>
      <c r="AY136">
        <f t="shared" si="225"/>
        <v>9.7913793688937129E-2</v>
      </c>
      <c r="AZ136">
        <f t="shared" si="226"/>
        <v>14.438349293731648</v>
      </c>
      <c r="BA136">
        <f t="shared" si="227"/>
        <v>0.53461505396140074</v>
      </c>
      <c r="BB136">
        <f t="shared" si="228"/>
        <v>44.060493165782219</v>
      </c>
      <c r="BC136">
        <f t="shared" si="229"/>
        <v>378.3430186120014</v>
      </c>
      <c r="BD136">
        <f t="shared" si="230"/>
        <v>1.8034652789590811E-2</v>
      </c>
    </row>
    <row r="137" spans="1:114" x14ac:dyDescent="0.25">
      <c r="A137" s="1">
        <v>108</v>
      </c>
      <c r="B137" s="1" t="s">
        <v>144</v>
      </c>
      <c r="C137" s="1">
        <v>3210.4999998770654</v>
      </c>
      <c r="D137" s="1">
        <v>0</v>
      </c>
      <c r="E137">
        <f t="shared" si="203"/>
        <v>15.450675301927198</v>
      </c>
      <c r="F137">
        <f t="shared" si="204"/>
        <v>0.16277135518672101</v>
      </c>
      <c r="G137">
        <f t="shared" si="205"/>
        <v>205.80737953855299</v>
      </c>
      <c r="H137">
        <f t="shared" si="206"/>
        <v>6.8446391416444818</v>
      </c>
      <c r="I137">
        <f t="shared" si="207"/>
        <v>2.9222991725525134</v>
      </c>
      <c r="J137">
        <f t="shared" si="208"/>
        <v>33.811496734619141</v>
      </c>
      <c r="K137" s="1">
        <v>4.3203760139999998</v>
      </c>
      <c r="L137">
        <f t="shared" si="209"/>
        <v>1.7887870645327741</v>
      </c>
      <c r="M137" s="1">
        <v>1</v>
      </c>
      <c r="N137">
        <f t="shared" si="210"/>
        <v>3.5775741290655483</v>
      </c>
      <c r="O137" s="1">
        <v>38.209426879882813</v>
      </c>
      <c r="P137" s="1">
        <v>33.811496734619141</v>
      </c>
      <c r="Q137" s="1">
        <v>40.431346893310547</v>
      </c>
      <c r="R137" s="1">
        <v>399.84976196289062</v>
      </c>
      <c r="S137" s="1">
        <v>384.22235107421875</v>
      </c>
      <c r="T137" s="1">
        <v>27.923242568969727</v>
      </c>
      <c r="U137" s="1">
        <v>33.640201568603516</v>
      </c>
      <c r="V137" s="1">
        <v>29.152599334716797</v>
      </c>
      <c r="W137" s="1">
        <v>35.121257781982422</v>
      </c>
      <c r="X137" s="1">
        <v>499.85711669921875</v>
      </c>
      <c r="Y137" s="1">
        <v>1499.1214599609375</v>
      </c>
      <c r="Z137" s="1">
        <v>272.72592163085937</v>
      </c>
      <c r="AA137" s="1">
        <v>70.29644775390625</v>
      </c>
      <c r="AB137" s="1">
        <v>-0.6126096248626709</v>
      </c>
      <c r="AC137" s="1">
        <v>8.1780135631561279E-2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211"/>
        <v>1.1569759555174186</v>
      </c>
      <c r="AL137">
        <f t="shared" si="212"/>
        <v>6.8446391416444822E-3</v>
      </c>
      <c r="AM137">
        <f t="shared" si="213"/>
        <v>306.96149673461912</v>
      </c>
      <c r="AN137">
        <f t="shared" si="214"/>
        <v>311.35942687988279</v>
      </c>
      <c r="AO137">
        <f t="shared" si="215"/>
        <v>239.85942823247387</v>
      </c>
      <c r="AP137">
        <f t="shared" si="216"/>
        <v>-5.7325354867188504E-2</v>
      </c>
      <c r="AQ137">
        <f t="shared" si="217"/>
        <v>5.2870858445507256</v>
      </c>
      <c r="AR137">
        <f t="shared" si="218"/>
        <v>75.211280420025659</v>
      </c>
      <c r="AS137">
        <f t="shared" si="219"/>
        <v>41.571078851422143</v>
      </c>
      <c r="AT137">
        <f t="shared" si="220"/>
        <v>36.010461807250977</v>
      </c>
      <c r="AU137">
        <f t="shared" si="221"/>
        <v>5.9722224736351563</v>
      </c>
      <c r="AV137">
        <f t="shared" si="222"/>
        <v>0.15568791485189906</v>
      </c>
      <c r="AW137">
        <f t="shared" si="223"/>
        <v>2.3647866719982122</v>
      </c>
      <c r="AX137">
        <f t="shared" si="224"/>
        <v>3.6074358016369441</v>
      </c>
      <c r="AY137">
        <f t="shared" si="225"/>
        <v>9.7917486666066936E-2</v>
      </c>
      <c r="AZ137">
        <f t="shared" si="226"/>
        <v>14.467527703100245</v>
      </c>
      <c r="BA137">
        <f t="shared" si="227"/>
        <v>0.5356465571644945</v>
      </c>
      <c r="BB137">
        <f t="shared" si="228"/>
        <v>44.089986787762861</v>
      </c>
      <c r="BC137">
        <f t="shared" si="229"/>
        <v>378.39202837366582</v>
      </c>
      <c r="BD137">
        <f t="shared" si="230"/>
        <v>1.8003023817702437E-2</v>
      </c>
    </row>
    <row r="138" spans="1:114" x14ac:dyDescent="0.25">
      <c r="A138" s="1">
        <v>109</v>
      </c>
      <c r="B138" s="1" t="s">
        <v>144</v>
      </c>
      <c r="C138" s="1">
        <v>3210.9999998658895</v>
      </c>
      <c r="D138" s="1">
        <v>0</v>
      </c>
      <c r="E138">
        <f t="shared" si="203"/>
        <v>15.452926716809261</v>
      </c>
      <c r="F138">
        <f t="shared" si="204"/>
        <v>0.16266651612324748</v>
      </c>
      <c r="G138">
        <f t="shared" si="205"/>
        <v>205.73221338856311</v>
      </c>
      <c r="H138">
        <f t="shared" si="206"/>
        <v>6.8338949837963447</v>
      </c>
      <c r="I138">
        <f t="shared" si="207"/>
        <v>2.9195868230494928</v>
      </c>
      <c r="J138">
        <f t="shared" si="208"/>
        <v>33.800510406494141</v>
      </c>
      <c r="K138" s="1">
        <v>4.3203760139999998</v>
      </c>
      <c r="L138">
        <f t="shared" si="209"/>
        <v>1.7887870645327741</v>
      </c>
      <c r="M138" s="1">
        <v>1</v>
      </c>
      <c r="N138">
        <f t="shared" si="210"/>
        <v>3.5775741290655483</v>
      </c>
      <c r="O138" s="1">
        <v>38.211174011230469</v>
      </c>
      <c r="P138" s="1">
        <v>33.800510406494141</v>
      </c>
      <c r="Q138" s="1">
        <v>40.433212280273438</v>
      </c>
      <c r="R138" s="1">
        <v>399.872802734375</v>
      </c>
      <c r="S138" s="1">
        <v>384.2467041015625</v>
      </c>
      <c r="T138" s="1">
        <v>27.924627304077148</v>
      </c>
      <c r="U138" s="1">
        <v>33.632717132568359</v>
      </c>
      <c r="V138" s="1">
        <v>29.151224136352539</v>
      </c>
      <c r="W138" s="1">
        <v>35.11004638671875</v>
      </c>
      <c r="X138" s="1">
        <v>499.851806640625</v>
      </c>
      <c r="Y138" s="1">
        <v>1499.1014404296875</v>
      </c>
      <c r="Z138" s="1">
        <v>272.94586181640625</v>
      </c>
      <c r="AA138" s="1">
        <v>70.296295166015625</v>
      </c>
      <c r="AB138" s="1">
        <v>-0.6126096248626709</v>
      </c>
      <c r="AC138" s="1">
        <v>8.1780135631561279E-2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211"/>
        <v>1.1569636647849073</v>
      </c>
      <c r="AL138">
        <f t="shared" si="212"/>
        <v>6.8338949837963448E-3</v>
      </c>
      <c r="AM138">
        <f t="shared" si="213"/>
        <v>306.95051040649412</v>
      </c>
      <c r="AN138">
        <f t="shared" si="214"/>
        <v>311.36117401123045</v>
      </c>
      <c r="AO138">
        <f t="shared" si="215"/>
        <v>239.85622510754547</v>
      </c>
      <c r="AP138">
        <f t="shared" si="216"/>
        <v>-5.1289437551055819E-2</v>
      </c>
      <c r="AQ138">
        <f t="shared" si="217"/>
        <v>5.283842233835629</v>
      </c>
      <c r="AR138">
        <f t="shared" si="218"/>
        <v>75.165301689897234</v>
      </c>
      <c r="AS138">
        <f t="shared" si="219"/>
        <v>41.532584557328875</v>
      </c>
      <c r="AT138">
        <f t="shared" si="220"/>
        <v>36.005842208862305</v>
      </c>
      <c r="AU138">
        <f t="shared" si="221"/>
        <v>5.9707059657116179</v>
      </c>
      <c r="AV138">
        <f t="shared" si="222"/>
        <v>0.15559199927318554</v>
      </c>
      <c r="AW138">
        <f t="shared" si="223"/>
        <v>2.3642554107861362</v>
      </c>
      <c r="AX138">
        <f t="shared" si="224"/>
        <v>3.6064505549254817</v>
      </c>
      <c r="AY138">
        <f t="shared" si="225"/>
        <v>9.7856782547053309E-2</v>
      </c>
      <c r="AZ138">
        <f t="shared" si="226"/>
        <v>14.462212397520146</v>
      </c>
      <c r="BA138">
        <f t="shared" si="227"/>
        <v>0.53541698911797253</v>
      </c>
      <c r="BB138">
        <f t="shared" si="228"/>
        <v>44.107603606103162</v>
      </c>
      <c r="BC138">
        <f t="shared" si="229"/>
        <v>378.41553182809196</v>
      </c>
      <c r="BD138">
        <f t="shared" si="230"/>
        <v>1.8011722798122885E-2</v>
      </c>
    </row>
    <row r="139" spans="1:114" x14ac:dyDescent="0.25">
      <c r="A139" s="1">
        <v>110</v>
      </c>
      <c r="B139" s="1" t="s">
        <v>145</v>
      </c>
      <c r="C139" s="1">
        <v>3211.4999998547137</v>
      </c>
      <c r="D139" s="1">
        <v>0</v>
      </c>
      <c r="E139">
        <f t="shared" si="203"/>
        <v>15.448967633410211</v>
      </c>
      <c r="F139">
        <f t="shared" si="204"/>
        <v>0.16264143859722649</v>
      </c>
      <c r="G139">
        <f t="shared" si="205"/>
        <v>205.77636260203963</v>
      </c>
      <c r="H139">
        <f t="shared" si="206"/>
        <v>6.8277703391413365</v>
      </c>
      <c r="I139">
        <f t="shared" si="207"/>
        <v>2.9174507560261844</v>
      </c>
      <c r="J139">
        <f t="shared" si="208"/>
        <v>33.791843414306641</v>
      </c>
      <c r="K139" s="1">
        <v>4.3203760139999998</v>
      </c>
      <c r="L139">
        <f t="shared" si="209"/>
        <v>1.7887870645327741</v>
      </c>
      <c r="M139" s="1">
        <v>1</v>
      </c>
      <c r="N139">
        <f t="shared" si="210"/>
        <v>3.5775741290655483</v>
      </c>
      <c r="O139" s="1">
        <v>38.212703704833984</v>
      </c>
      <c r="P139" s="1">
        <v>33.791843414306641</v>
      </c>
      <c r="Q139" s="1">
        <v>40.436115264892578</v>
      </c>
      <c r="R139" s="1">
        <v>399.88226318359375</v>
      </c>
      <c r="S139" s="1">
        <v>384.26043701171875</v>
      </c>
      <c r="T139" s="1">
        <v>27.923473358154297</v>
      </c>
      <c r="U139" s="1">
        <v>33.626884460449219</v>
      </c>
      <c r="V139" s="1">
        <v>29.147466659545898</v>
      </c>
      <c r="W139" s="1">
        <v>35.100879669189453</v>
      </c>
      <c r="X139" s="1">
        <v>499.8165283203125</v>
      </c>
      <c r="Y139" s="1">
        <v>1499.1544189453125</v>
      </c>
      <c r="Z139" s="1">
        <v>272.98638916015625</v>
      </c>
      <c r="AA139" s="1">
        <v>70.295951843261719</v>
      </c>
      <c r="AB139" s="1">
        <v>-0.6126096248626709</v>
      </c>
      <c r="AC139" s="1">
        <v>8.1780135631561279E-2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211"/>
        <v>1.1568820091137382</v>
      </c>
      <c r="AL139">
        <f t="shared" si="212"/>
        <v>6.8277703391413369E-3</v>
      </c>
      <c r="AM139">
        <f t="shared" si="213"/>
        <v>306.94184341430662</v>
      </c>
      <c r="AN139">
        <f t="shared" si="214"/>
        <v>311.36270370483396</v>
      </c>
      <c r="AO139">
        <f t="shared" si="215"/>
        <v>239.864701669856</v>
      </c>
      <c r="AP139">
        <f t="shared" si="216"/>
        <v>-4.7396676980841768E-2</v>
      </c>
      <c r="AQ139">
        <f t="shared" si="217"/>
        <v>5.2812846066968486</v>
      </c>
      <c r="AR139">
        <f t="shared" si="218"/>
        <v>75.129285089879474</v>
      </c>
      <c r="AS139">
        <f t="shared" si="219"/>
        <v>41.502400629430255</v>
      </c>
      <c r="AT139">
        <f t="shared" si="220"/>
        <v>36.002273559570313</v>
      </c>
      <c r="AU139">
        <f t="shared" si="221"/>
        <v>5.9695346892316303</v>
      </c>
      <c r="AV139">
        <f t="shared" si="222"/>
        <v>0.15556905544966765</v>
      </c>
      <c r="AW139">
        <f t="shared" si="223"/>
        <v>2.3638338506706642</v>
      </c>
      <c r="AX139">
        <f t="shared" si="224"/>
        <v>3.6057008385609661</v>
      </c>
      <c r="AY139">
        <f t="shared" si="225"/>
        <v>9.7842261674442918E-2</v>
      </c>
      <c r="AZ139">
        <f t="shared" si="226"/>
        <v>14.46524527595454</v>
      </c>
      <c r="BA139">
        <f t="shared" si="227"/>
        <v>0.53551274807862692</v>
      </c>
      <c r="BB139">
        <f t="shared" si="228"/>
        <v>44.122310337160954</v>
      </c>
      <c r="BC139">
        <f t="shared" si="229"/>
        <v>378.43075870102746</v>
      </c>
      <c r="BD139">
        <f t="shared" si="230"/>
        <v>1.8012387435150358E-2</v>
      </c>
    </row>
    <row r="140" spans="1:114" x14ac:dyDescent="0.25">
      <c r="A140" s="1">
        <v>111</v>
      </c>
      <c r="B140" s="1" t="s">
        <v>145</v>
      </c>
      <c r="C140" s="1">
        <v>3211.9999998435378</v>
      </c>
      <c r="D140" s="1">
        <v>0</v>
      </c>
      <c r="E140">
        <f t="shared" si="203"/>
        <v>15.464719619590239</v>
      </c>
      <c r="F140">
        <f t="shared" si="204"/>
        <v>0.16259603836871755</v>
      </c>
      <c r="G140">
        <f t="shared" si="205"/>
        <v>205.60109006619462</v>
      </c>
      <c r="H140">
        <f t="shared" si="206"/>
        <v>6.8197931332597657</v>
      </c>
      <c r="I140">
        <f t="shared" si="207"/>
        <v>2.9148902548750959</v>
      </c>
      <c r="J140">
        <f t="shared" si="208"/>
        <v>33.781898498535156</v>
      </c>
      <c r="K140" s="1">
        <v>4.3203760139999998</v>
      </c>
      <c r="L140">
        <f t="shared" si="209"/>
        <v>1.7887870645327741</v>
      </c>
      <c r="M140" s="1">
        <v>1</v>
      </c>
      <c r="N140">
        <f t="shared" si="210"/>
        <v>3.5775741290655483</v>
      </c>
      <c r="O140" s="1">
        <v>38.214508056640625</v>
      </c>
      <c r="P140" s="1">
        <v>33.781898498535156</v>
      </c>
      <c r="Q140" s="1">
        <v>40.438503265380859</v>
      </c>
      <c r="R140" s="1">
        <v>399.89718627929687</v>
      </c>
      <c r="S140" s="1">
        <v>384.26412963867187</v>
      </c>
      <c r="T140" s="1">
        <v>27.924741744995117</v>
      </c>
      <c r="U140" s="1">
        <v>33.621608734130859</v>
      </c>
      <c r="V140" s="1">
        <v>29.145919799804687</v>
      </c>
      <c r="W140" s="1">
        <v>35.091915130615234</v>
      </c>
      <c r="X140" s="1">
        <v>499.80877685546875</v>
      </c>
      <c r="Y140" s="1">
        <v>1499.1373291015625</v>
      </c>
      <c r="Z140" s="1">
        <v>272.93789672851563</v>
      </c>
      <c r="AA140" s="1">
        <v>70.295890808105469</v>
      </c>
      <c r="AB140" s="1">
        <v>-0.6126096248626709</v>
      </c>
      <c r="AC140" s="1">
        <v>8.1780135631561279E-2</v>
      </c>
      <c r="AD140" s="1">
        <v>0.66666668653488159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211"/>
        <v>1.1568640674697273</v>
      </c>
      <c r="AL140">
        <f t="shared" si="212"/>
        <v>6.8197931332597654E-3</v>
      </c>
      <c r="AM140">
        <f t="shared" si="213"/>
        <v>306.93189849853513</v>
      </c>
      <c r="AN140">
        <f t="shared" si="214"/>
        <v>311.3645080566406</v>
      </c>
      <c r="AO140">
        <f t="shared" si="215"/>
        <v>239.86196729491712</v>
      </c>
      <c r="AP140">
        <f t="shared" si="216"/>
        <v>-4.2642113382011015E-2</v>
      </c>
      <c r="AQ140">
        <f t="shared" si="217"/>
        <v>5.2783511912424039</v>
      </c>
      <c r="AR140">
        <f t="shared" si="218"/>
        <v>75.08762077788171</v>
      </c>
      <c r="AS140">
        <f t="shared" si="219"/>
        <v>41.466012043750851</v>
      </c>
      <c r="AT140">
        <f t="shared" si="220"/>
        <v>35.998203277587891</v>
      </c>
      <c r="AU140">
        <f t="shared" si="221"/>
        <v>5.9681990141179639</v>
      </c>
      <c r="AV140">
        <f t="shared" si="222"/>
        <v>0.15552751728286079</v>
      </c>
      <c r="AW140">
        <f t="shared" si="223"/>
        <v>2.363460936367308</v>
      </c>
      <c r="AX140">
        <f t="shared" si="224"/>
        <v>3.6047380777506559</v>
      </c>
      <c r="AY140">
        <f t="shared" si="225"/>
        <v>9.7815972731991996E-2</v>
      </c>
      <c r="AZ140">
        <f t="shared" si="226"/>
        <v>14.452911777320674</v>
      </c>
      <c r="BA140">
        <f t="shared" si="227"/>
        <v>0.5350514768566188</v>
      </c>
      <c r="BB140">
        <f t="shared" si="228"/>
        <v>44.141033273590978</v>
      </c>
      <c r="BC140">
        <f t="shared" si="229"/>
        <v>378.42850730541784</v>
      </c>
      <c r="BD140">
        <f t="shared" si="230"/>
        <v>1.8038511637395213E-2</v>
      </c>
    </row>
    <row r="141" spans="1:114" x14ac:dyDescent="0.25">
      <c r="A141" s="1">
        <v>112</v>
      </c>
      <c r="B141" s="1" t="s">
        <v>146</v>
      </c>
      <c r="C141" s="1">
        <v>3212.4999998323619</v>
      </c>
      <c r="D141" s="1">
        <v>0</v>
      </c>
      <c r="E141">
        <f t="shared" si="203"/>
        <v>15.46365332854185</v>
      </c>
      <c r="F141">
        <f t="shared" si="204"/>
        <v>0.16268304943392473</v>
      </c>
      <c r="G141">
        <f t="shared" si="205"/>
        <v>205.70899434281341</v>
      </c>
      <c r="H141">
        <f t="shared" si="206"/>
        <v>6.8168476121142456</v>
      </c>
      <c r="I141">
        <f t="shared" si="207"/>
        <v>2.9121840505698304</v>
      </c>
      <c r="J141">
        <f t="shared" si="208"/>
        <v>33.772113800048828</v>
      </c>
      <c r="K141" s="1">
        <v>4.3203760139999998</v>
      </c>
      <c r="L141">
        <f t="shared" si="209"/>
        <v>1.7887870645327741</v>
      </c>
      <c r="M141" s="1">
        <v>1</v>
      </c>
      <c r="N141">
        <f t="shared" si="210"/>
        <v>3.5775741290655483</v>
      </c>
      <c r="O141" s="1">
        <v>38.217132568359375</v>
      </c>
      <c r="P141" s="1">
        <v>33.772113800048828</v>
      </c>
      <c r="Q141" s="1">
        <v>40.440696716308594</v>
      </c>
      <c r="R141" s="1">
        <v>399.8951416015625</v>
      </c>
      <c r="S141" s="1">
        <v>384.2640380859375</v>
      </c>
      <c r="T141" s="1">
        <v>27.9249267578125</v>
      </c>
      <c r="U141" s="1">
        <v>33.619327545166016</v>
      </c>
      <c r="V141" s="1">
        <v>29.141746520996094</v>
      </c>
      <c r="W141" s="1">
        <v>35.084281921386719</v>
      </c>
      <c r="X141" s="1">
        <v>499.81045532226562</v>
      </c>
      <c r="Y141" s="1">
        <v>1499.131591796875</v>
      </c>
      <c r="Z141" s="1">
        <v>272.5169677734375</v>
      </c>
      <c r="AA141" s="1">
        <v>70.29534912109375</v>
      </c>
      <c r="AB141" s="1">
        <v>-0.6126096248626709</v>
      </c>
      <c r="AC141" s="1">
        <v>8.1780135631561279E-2</v>
      </c>
      <c r="AD141" s="1">
        <v>0.66666668653488159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1.1568679524713832</v>
      </c>
      <c r="AL141">
        <f t="shared" si="212"/>
        <v>6.8168476121142456E-3</v>
      </c>
      <c r="AM141">
        <f t="shared" si="213"/>
        <v>306.92211380004881</v>
      </c>
      <c r="AN141">
        <f t="shared" si="214"/>
        <v>311.36713256835935</v>
      </c>
      <c r="AO141">
        <f t="shared" si="215"/>
        <v>239.86104932618764</v>
      </c>
      <c r="AP141">
        <f t="shared" si="216"/>
        <v>-3.9912477340271105E-2</v>
      </c>
      <c r="AQ141">
        <f t="shared" si="217"/>
        <v>5.2754664175736794</v>
      </c>
      <c r="AR141">
        <f t="shared" si="218"/>
        <v>75.047161491238029</v>
      </c>
      <c r="AS141">
        <f t="shared" si="219"/>
        <v>41.427833946072013</v>
      </c>
      <c r="AT141">
        <f t="shared" si="220"/>
        <v>35.994623184204102</v>
      </c>
      <c r="AU141">
        <f t="shared" si="221"/>
        <v>5.9670244104445009</v>
      </c>
      <c r="AV141">
        <f t="shared" si="222"/>
        <v>0.15560712569123214</v>
      </c>
      <c r="AW141">
        <f t="shared" si="223"/>
        <v>2.363282367003849</v>
      </c>
      <c r="AX141">
        <f t="shared" si="224"/>
        <v>3.603742043440652</v>
      </c>
      <c r="AY141">
        <f t="shared" si="225"/>
        <v>9.7866355891593981E-2</v>
      </c>
      <c r="AZ141">
        <f t="shared" si="226"/>
        <v>14.460385574677169</v>
      </c>
      <c r="BA141">
        <f t="shared" si="227"/>
        <v>0.53533241197243731</v>
      </c>
      <c r="BB141">
        <f t="shared" si="228"/>
        <v>44.164936992215374</v>
      </c>
      <c r="BC141">
        <f t="shared" si="229"/>
        <v>378.4288181183266</v>
      </c>
      <c r="BD141">
        <f t="shared" si="230"/>
        <v>1.8047020792982212E-2</v>
      </c>
    </row>
    <row r="142" spans="1:114" x14ac:dyDescent="0.25">
      <c r="A142" s="1">
        <v>113</v>
      </c>
      <c r="B142" s="1" t="s">
        <v>146</v>
      </c>
      <c r="C142" s="1">
        <v>3212.9999998211861</v>
      </c>
      <c r="D142" s="1">
        <v>0</v>
      </c>
      <c r="E142">
        <f t="shared" si="203"/>
        <v>15.400323385237645</v>
      </c>
      <c r="F142">
        <f t="shared" si="204"/>
        <v>0.16266441597696876</v>
      </c>
      <c r="G142">
        <f t="shared" si="205"/>
        <v>206.35124300146137</v>
      </c>
      <c r="H142">
        <f t="shared" si="206"/>
        <v>6.8117184702929414</v>
      </c>
      <c r="I142">
        <f t="shared" si="207"/>
        <v>2.9103666504536152</v>
      </c>
      <c r="J142">
        <f t="shared" si="208"/>
        <v>33.765056610107422</v>
      </c>
      <c r="K142" s="1">
        <v>4.3203760139999998</v>
      </c>
      <c r="L142">
        <f t="shared" si="209"/>
        <v>1.7887870645327741</v>
      </c>
      <c r="M142" s="1">
        <v>1</v>
      </c>
      <c r="N142">
        <f t="shared" si="210"/>
        <v>3.5775741290655483</v>
      </c>
      <c r="O142" s="1">
        <v>38.218570709228516</v>
      </c>
      <c r="P142" s="1">
        <v>33.765056610107422</v>
      </c>
      <c r="Q142" s="1">
        <v>40.443996429443359</v>
      </c>
      <c r="R142" s="1">
        <v>399.86068725585937</v>
      </c>
      <c r="S142" s="1">
        <v>384.28646850585937</v>
      </c>
      <c r="T142" s="1">
        <v>27.925624847412109</v>
      </c>
      <c r="U142" s="1">
        <v>33.615554809570313</v>
      </c>
      <c r="V142" s="1">
        <v>29.140243530273437</v>
      </c>
      <c r="W142" s="1">
        <v>35.077655792236328</v>
      </c>
      <c r="X142" s="1">
        <v>499.82876586914062</v>
      </c>
      <c r="Y142" s="1">
        <v>1499.0947265625</v>
      </c>
      <c r="Z142" s="1">
        <v>272.25634765625</v>
      </c>
      <c r="AA142" s="1">
        <v>70.295433044433594</v>
      </c>
      <c r="AB142" s="1">
        <v>-0.6126096248626709</v>
      </c>
      <c r="AC142" s="1">
        <v>8.1780135631561279E-2</v>
      </c>
      <c r="AD142" s="1">
        <v>0.66666668653488159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1.1569103343076299</v>
      </c>
      <c r="AL142">
        <f t="shared" si="212"/>
        <v>6.8117184702929413E-3</v>
      </c>
      <c r="AM142">
        <f t="shared" si="213"/>
        <v>306.9150566101074</v>
      </c>
      <c r="AN142">
        <f t="shared" si="214"/>
        <v>311.36857070922849</v>
      </c>
      <c r="AO142">
        <f t="shared" si="215"/>
        <v>239.85515088881948</v>
      </c>
      <c r="AP142">
        <f t="shared" si="216"/>
        <v>-3.6781378464039872E-2</v>
      </c>
      <c r="AQ142">
        <f t="shared" si="217"/>
        <v>5.2733866328212526</v>
      </c>
      <c r="AR142">
        <f t="shared" si="218"/>
        <v>75.017485552552984</v>
      </c>
      <c r="AS142">
        <f t="shared" si="219"/>
        <v>41.401930742982671</v>
      </c>
      <c r="AT142">
        <f t="shared" si="220"/>
        <v>35.991813659667969</v>
      </c>
      <c r="AU142">
        <f t="shared" si="221"/>
        <v>5.9661027656712404</v>
      </c>
      <c r="AV142">
        <f t="shared" si="222"/>
        <v>0.15559007782808271</v>
      </c>
      <c r="AW142">
        <f t="shared" si="223"/>
        <v>2.3630199823676374</v>
      </c>
      <c r="AX142">
        <f t="shared" si="224"/>
        <v>3.603082783303603</v>
      </c>
      <c r="AY142">
        <f t="shared" si="225"/>
        <v>9.7855566486301268E-2</v>
      </c>
      <c r="AZ142">
        <f t="shared" si="226"/>
        <v>14.505549986044874</v>
      </c>
      <c r="BA142">
        <f t="shared" si="227"/>
        <v>0.53697244090788232</v>
      </c>
      <c r="BB142">
        <f t="shared" si="228"/>
        <v>44.1784837760556</v>
      </c>
      <c r="BC142">
        <f t="shared" si="229"/>
        <v>378.47514613488136</v>
      </c>
      <c r="BD142">
        <f t="shared" si="230"/>
        <v>1.7976423122332649E-2</v>
      </c>
    </row>
    <row r="143" spans="1:114" x14ac:dyDescent="0.25">
      <c r="A143" s="1">
        <v>114</v>
      </c>
      <c r="B143" s="1" t="s">
        <v>147</v>
      </c>
      <c r="C143" s="1">
        <v>3213.4999998100102</v>
      </c>
      <c r="D143" s="1">
        <v>0</v>
      </c>
      <c r="E143">
        <f t="shared" si="203"/>
        <v>15.378031861516781</v>
      </c>
      <c r="F143">
        <f t="shared" si="204"/>
        <v>0.16265754497927476</v>
      </c>
      <c r="G143">
        <f t="shared" si="205"/>
        <v>206.579142239785</v>
      </c>
      <c r="H143">
        <f t="shared" si="206"/>
        <v>6.8074066884755542</v>
      </c>
      <c r="I143">
        <f t="shared" si="207"/>
        <v>2.9086960849970223</v>
      </c>
      <c r="J143">
        <f t="shared" si="208"/>
        <v>33.7586669921875</v>
      </c>
      <c r="K143" s="1">
        <v>4.3203760139999998</v>
      </c>
      <c r="L143">
        <f t="shared" si="209"/>
        <v>1.7887870645327741</v>
      </c>
      <c r="M143" s="1">
        <v>1</v>
      </c>
      <c r="N143">
        <f t="shared" si="210"/>
        <v>3.5775741290655483</v>
      </c>
      <c r="O143" s="1">
        <v>38.220550537109375</v>
      </c>
      <c r="P143" s="1">
        <v>33.7586669921875</v>
      </c>
      <c r="Q143" s="1">
        <v>40.445823669433594</v>
      </c>
      <c r="R143" s="1">
        <v>399.8424072265625</v>
      </c>
      <c r="S143" s="1">
        <v>384.28878784179687</v>
      </c>
      <c r="T143" s="1">
        <v>27.926071166992187</v>
      </c>
      <c r="U143" s="1">
        <v>33.612449645996094</v>
      </c>
      <c r="V143" s="1">
        <v>29.137668609619141</v>
      </c>
      <c r="W143" s="1">
        <v>35.070758819580078</v>
      </c>
      <c r="X143" s="1">
        <v>499.82595825195312</v>
      </c>
      <c r="Y143" s="1">
        <v>1499.0965576171875</v>
      </c>
      <c r="Z143" s="1">
        <v>271.85202026367188</v>
      </c>
      <c r="AA143" s="1">
        <v>70.295623779296875</v>
      </c>
      <c r="AB143" s="1">
        <v>-0.6126096248626709</v>
      </c>
      <c r="AC143" s="1">
        <v>8.1780135631561279E-2</v>
      </c>
      <c r="AD143" s="1">
        <v>0.66666668653488159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1.1569038357594055</v>
      </c>
      <c r="AL143">
        <f t="shared" si="212"/>
        <v>6.8074066884755546E-3</v>
      </c>
      <c r="AM143">
        <f t="shared" si="213"/>
        <v>306.90866699218748</v>
      </c>
      <c r="AN143">
        <f t="shared" si="214"/>
        <v>311.37055053710935</v>
      </c>
      <c r="AO143">
        <f t="shared" si="215"/>
        <v>239.85544385756293</v>
      </c>
      <c r="AP143">
        <f t="shared" si="216"/>
        <v>-3.3948374819166169E-2</v>
      </c>
      <c r="AQ143">
        <f t="shared" si="217"/>
        <v>5.271504199612524</v>
      </c>
      <c r="AR143">
        <f t="shared" si="218"/>
        <v>74.990503194952254</v>
      </c>
      <c r="AS143">
        <f t="shared" si="219"/>
        <v>41.37805354895616</v>
      </c>
      <c r="AT143">
        <f t="shared" si="220"/>
        <v>35.989608764648438</v>
      </c>
      <c r="AU143">
        <f t="shared" si="221"/>
        <v>5.9653795519656017</v>
      </c>
      <c r="AV143">
        <f t="shared" si="222"/>
        <v>0.15558379146761789</v>
      </c>
      <c r="AW143">
        <f t="shared" si="223"/>
        <v>2.3628081146155018</v>
      </c>
      <c r="AX143">
        <f t="shared" si="224"/>
        <v>3.6025714373500999</v>
      </c>
      <c r="AY143">
        <f t="shared" si="225"/>
        <v>9.7851587921581273E-2</v>
      </c>
      <c r="AZ143">
        <f t="shared" si="226"/>
        <v>14.521609663537783</v>
      </c>
      <c r="BA143">
        <f t="shared" si="227"/>
        <v>0.53756224166714184</v>
      </c>
      <c r="BB143">
        <f t="shared" si="228"/>
        <v>44.191388682874397</v>
      </c>
      <c r="BC143">
        <f t="shared" si="229"/>
        <v>378.48587719226401</v>
      </c>
      <c r="BD143">
        <f t="shared" si="230"/>
        <v>1.7955137143061798E-2</v>
      </c>
    </row>
    <row r="144" spans="1:114" x14ac:dyDescent="0.25">
      <c r="A144" s="1">
        <v>115</v>
      </c>
      <c r="B144" s="1" t="s">
        <v>147</v>
      </c>
      <c r="C144" s="1">
        <v>3213.9999997988343</v>
      </c>
      <c r="D144" s="1">
        <v>0</v>
      </c>
      <c r="E144">
        <f t="shared" si="203"/>
        <v>15.402773490952322</v>
      </c>
      <c r="F144">
        <f t="shared" si="204"/>
        <v>0.16265878259019198</v>
      </c>
      <c r="G144">
        <f t="shared" si="205"/>
        <v>206.3280001454709</v>
      </c>
      <c r="H144">
        <f t="shared" si="206"/>
        <v>6.8039697614690384</v>
      </c>
      <c r="I144">
        <f t="shared" si="207"/>
        <v>2.9072501021882915</v>
      </c>
      <c r="J144">
        <f t="shared" si="208"/>
        <v>33.753025054931641</v>
      </c>
      <c r="K144" s="1">
        <v>4.3203760139999998</v>
      </c>
      <c r="L144">
        <f t="shared" si="209"/>
        <v>1.7887870645327741</v>
      </c>
      <c r="M144" s="1">
        <v>1</v>
      </c>
      <c r="N144">
        <f t="shared" si="210"/>
        <v>3.5775741290655483</v>
      </c>
      <c r="O144" s="1">
        <v>38.221492767333984</v>
      </c>
      <c r="P144" s="1">
        <v>33.753025054931641</v>
      </c>
      <c r="Q144" s="1">
        <v>40.447471618652344</v>
      </c>
      <c r="R144" s="1">
        <v>399.84326171875</v>
      </c>
      <c r="S144" s="1">
        <v>384.2694091796875</v>
      </c>
      <c r="T144" s="1">
        <v>27.925788879394531</v>
      </c>
      <c r="U144" s="1">
        <v>33.609352111816406</v>
      </c>
      <c r="V144" s="1">
        <v>29.13591194152832</v>
      </c>
      <c r="W144" s="1">
        <v>35.065765380859375</v>
      </c>
      <c r="X144" s="1">
        <v>499.82266235351562</v>
      </c>
      <c r="Y144" s="1">
        <v>1499.1376953125</v>
      </c>
      <c r="Z144" s="1">
        <v>271.45196533203125</v>
      </c>
      <c r="AA144" s="1">
        <v>70.295684814453125</v>
      </c>
      <c r="AB144" s="1">
        <v>-0.6126096248626709</v>
      </c>
      <c r="AC144" s="1">
        <v>8.1780135631561279E-2</v>
      </c>
      <c r="AD144" s="1">
        <v>0.66666668653488159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1.1568962070288811</v>
      </c>
      <c r="AL144">
        <f t="shared" si="212"/>
        <v>6.803969761469038E-3</v>
      </c>
      <c r="AM144">
        <f t="shared" si="213"/>
        <v>306.90302505493162</v>
      </c>
      <c r="AN144">
        <f t="shared" si="214"/>
        <v>311.37149276733396</v>
      </c>
      <c r="AO144">
        <f t="shared" si="215"/>
        <v>239.86202588866581</v>
      </c>
      <c r="AP144">
        <f t="shared" si="216"/>
        <v>-3.1643153830417117E-2</v>
      </c>
      <c r="AQ144">
        <f t="shared" si="217"/>
        <v>5.2698425250585119</v>
      </c>
      <c r="AR144">
        <f t="shared" si="218"/>
        <v>74.966799725592935</v>
      </c>
      <c r="AS144">
        <f t="shared" si="219"/>
        <v>41.357447613776529</v>
      </c>
      <c r="AT144">
        <f t="shared" si="220"/>
        <v>35.987258911132812</v>
      </c>
      <c r="AU144">
        <f t="shared" si="221"/>
        <v>5.9646088751678592</v>
      </c>
      <c r="AV144">
        <f t="shared" si="222"/>
        <v>0.15558492377480318</v>
      </c>
      <c r="AW144">
        <f t="shared" si="223"/>
        <v>2.3625924228702204</v>
      </c>
      <c r="AX144">
        <f t="shared" si="224"/>
        <v>3.6020164522976388</v>
      </c>
      <c r="AY144">
        <f t="shared" si="225"/>
        <v>9.7852304545533383E-2</v>
      </c>
      <c r="AZ144">
        <f t="shared" si="226"/>
        <v>14.503968066622461</v>
      </c>
      <c r="BA144">
        <f t="shared" si="227"/>
        <v>0.53693579352550092</v>
      </c>
      <c r="BB144">
        <f t="shared" si="228"/>
        <v>44.202352905399721</v>
      </c>
      <c r="BC144">
        <f t="shared" si="229"/>
        <v>378.45716225967277</v>
      </c>
      <c r="BD144">
        <f t="shared" si="230"/>
        <v>1.7989851889812107E-2</v>
      </c>
    </row>
    <row r="145" spans="1:114" x14ac:dyDescent="0.25">
      <c r="A145" s="1">
        <v>116</v>
      </c>
      <c r="B145" s="1" t="s">
        <v>148</v>
      </c>
      <c r="C145" s="1">
        <v>3214.4999997876585</v>
      </c>
      <c r="D145" s="1">
        <v>0</v>
      </c>
      <c r="E145">
        <f t="shared" si="203"/>
        <v>15.467424931655117</v>
      </c>
      <c r="F145">
        <f t="shared" si="204"/>
        <v>0.16275765190078403</v>
      </c>
      <c r="G145">
        <f t="shared" si="205"/>
        <v>205.75096868974651</v>
      </c>
      <c r="H145">
        <f t="shared" si="206"/>
        <v>6.804901015605096</v>
      </c>
      <c r="I145">
        <f t="shared" si="207"/>
        <v>2.9059748100812057</v>
      </c>
      <c r="J145">
        <f t="shared" si="208"/>
        <v>33.748714447021484</v>
      </c>
      <c r="K145" s="1">
        <v>4.3203760139999998</v>
      </c>
      <c r="L145">
        <f t="shared" si="209"/>
        <v>1.7887870645327741</v>
      </c>
      <c r="M145" s="1">
        <v>1</v>
      </c>
      <c r="N145">
        <f t="shared" si="210"/>
        <v>3.5775741290655483</v>
      </c>
      <c r="O145" s="1">
        <v>38.223201751708984</v>
      </c>
      <c r="P145" s="1">
        <v>33.748714447021484</v>
      </c>
      <c r="Q145" s="1">
        <v>40.450023651123047</v>
      </c>
      <c r="R145" s="1">
        <v>399.86032104492187</v>
      </c>
      <c r="S145" s="1">
        <v>384.23004150390625</v>
      </c>
      <c r="T145" s="1">
        <v>27.925052642822266</v>
      </c>
      <c r="U145" s="1">
        <v>33.609561920166016</v>
      </c>
      <c r="V145" s="1">
        <v>29.132343292236328</v>
      </c>
      <c r="W145" s="1">
        <v>35.062614440917969</v>
      </c>
      <c r="X145" s="1">
        <v>499.80776977539062</v>
      </c>
      <c r="Y145" s="1">
        <v>1499.171630859375</v>
      </c>
      <c r="Z145" s="1">
        <v>270.85379028320312</v>
      </c>
      <c r="AA145" s="1">
        <v>70.295425415039063</v>
      </c>
      <c r="AB145" s="1">
        <v>-0.6126096248626709</v>
      </c>
      <c r="AC145" s="1">
        <v>8.1780135631561279E-2</v>
      </c>
      <c r="AD145" s="1">
        <v>0.66666668653488159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1.1568617364687335</v>
      </c>
      <c r="AL145">
        <f t="shared" si="212"/>
        <v>6.8049010156050957E-3</v>
      </c>
      <c r="AM145">
        <f t="shared" si="213"/>
        <v>306.89871444702146</v>
      </c>
      <c r="AN145">
        <f t="shared" si="214"/>
        <v>311.37320175170896</v>
      </c>
      <c r="AO145">
        <f t="shared" si="215"/>
        <v>239.86745557604445</v>
      </c>
      <c r="AP145">
        <f t="shared" si="216"/>
        <v>-3.125741487534188E-2</v>
      </c>
      <c r="AQ145">
        <f t="shared" si="217"/>
        <v>5.2685732632723727</v>
      </c>
      <c r="AR145">
        <f t="shared" si="218"/>
        <v>74.949020255096286</v>
      </c>
      <c r="AS145">
        <f t="shared" si="219"/>
        <v>41.339458334930271</v>
      </c>
      <c r="AT145">
        <f t="shared" si="220"/>
        <v>35.985958099365234</v>
      </c>
      <c r="AU145">
        <f t="shared" si="221"/>
        <v>5.9641822877036095</v>
      </c>
      <c r="AV145">
        <f t="shared" si="222"/>
        <v>0.15567537824071503</v>
      </c>
      <c r="AW145">
        <f t="shared" si="223"/>
        <v>2.362598453191167</v>
      </c>
      <c r="AX145">
        <f t="shared" si="224"/>
        <v>3.6015838345124425</v>
      </c>
      <c r="AY145">
        <f t="shared" si="225"/>
        <v>9.7909552329296962E-2</v>
      </c>
      <c r="AZ145">
        <f t="shared" si="226"/>
        <v>14.463351873602114</v>
      </c>
      <c r="BA145">
        <f t="shared" si="227"/>
        <v>0.53548902080748617</v>
      </c>
      <c r="BB145">
        <f t="shared" si="228"/>
        <v>44.215385454303139</v>
      </c>
      <c r="BC145">
        <f t="shared" si="229"/>
        <v>378.39339831932784</v>
      </c>
      <c r="BD145">
        <f t="shared" si="230"/>
        <v>1.8073733801282778E-2</v>
      </c>
    </row>
    <row r="146" spans="1:114" x14ac:dyDescent="0.25">
      <c r="A146" s="1">
        <v>117</v>
      </c>
      <c r="B146" s="1" t="s">
        <v>148</v>
      </c>
      <c r="C146" s="1">
        <v>3214.9999997764826</v>
      </c>
      <c r="D146" s="1">
        <v>0</v>
      </c>
      <c r="E146">
        <f t="shared" si="203"/>
        <v>15.492368815990389</v>
      </c>
      <c r="F146">
        <f t="shared" si="204"/>
        <v>0.16284016972837254</v>
      </c>
      <c r="G146">
        <f t="shared" si="205"/>
        <v>205.58674289703785</v>
      </c>
      <c r="H146">
        <f t="shared" si="206"/>
        <v>6.8071366376091893</v>
      </c>
      <c r="I146">
        <f t="shared" si="207"/>
        <v>2.905511859774816</v>
      </c>
      <c r="J146">
        <f t="shared" si="208"/>
        <v>33.747722625732422</v>
      </c>
      <c r="K146" s="1">
        <v>4.3203760139999998</v>
      </c>
      <c r="L146">
        <f t="shared" si="209"/>
        <v>1.7887870645327741</v>
      </c>
      <c r="M146" s="1">
        <v>1</v>
      </c>
      <c r="N146">
        <f t="shared" si="210"/>
        <v>3.5775741290655483</v>
      </c>
      <c r="O146" s="1">
        <v>38.225090026855469</v>
      </c>
      <c r="P146" s="1">
        <v>33.747722625732422</v>
      </c>
      <c r="Q146" s="1">
        <v>40.451366424560547</v>
      </c>
      <c r="R146" s="1">
        <v>399.8873291015625</v>
      </c>
      <c r="S146" s="1">
        <v>384.23458862304688</v>
      </c>
      <c r="T146" s="1">
        <v>27.925708770751953</v>
      </c>
      <c r="U146" s="1">
        <v>33.612117767333984</v>
      </c>
      <c r="V146" s="1">
        <v>29.12994384765625</v>
      </c>
      <c r="W146" s="1">
        <v>35.061565399169922</v>
      </c>
      <c r="X146" s="1">
        <v>499.80361938476562</v>
      </c>
      <c r="Y146" s="1">
        <v>1499.13818359375</v>
      </c>
      <c r="Z146" s="1">
        <v>270.37722778320312</v>
      </c>
      <c r="AA146" s="1">
        <v>70.295166015625</v>
      </c>
      <c r="AB146" s="1">
        <v>-0.6126096248626709</v>
      </c>
      <c r="AC146" s="1">
        <v>8.1780135631561279E-2</v>
      </c>
      <c r="AD146" s="1">
        <v>0.66666668653488159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1.1568521299191845</v>
      </c>
      <c r="AL146">
        <f t="shared" si="212"/>
        <v>6.8071366376091895E-3</v>
      </c>
      <c r="AM146">
        <f t="shared" si="213"/>
        <v>306.8977226257324</v>
      </c>
      <c r="AN146">
        <f t="shared" si="214"/>
        <v>311.37509002685545</v>
      </c>
      <c r="AO146">
        <f t="shared" si="215"/>
        <v>239.86210401366407</v>
      </c>
      <c r="AP146">
        <f t="shared" si="216"/>
        <v>-3.1899443175325191E-2</v>
      </c>
      <c r="AQ146">
        <f t="shared" si="217"/>
        <v>5.2682812583662972</v>
      </c>
      <c r="AR146">
        <f t="shared" si="218"/>
        <v>74.945142845174857</v>
      </c>
      <c r="AS146">
        <f t="shared" si="219"/>
        <v>41.333025077840873</v>
      </c>
      <c r="AT146">
        <f t="shared" si="220"/>
        <v>35.986406326293945</v>
      </c>
      <c r="AU146">
        <f t="shared" si="221"/>
        <v>5.9643292759924931</v>
      </c>
      <c r="AV146">
        <f t="shared" si="222"/>
        <v>0.15575086925015666</v>
      </c>
      <c r="AW146">
        <f t="shared" si="223"/>
        <v>2.3627693985914813</v>
      </c>
      <c r="AX146">
        <f t="shared" si="224"/>
        <v>3.6015598774010118</v>
      </c>
      <c r="AY146">
        <f t="shared" si="225"/>
        <v>9.7957330202272444E-2</v>
      </c>
      <c r="AZ146">
        <f t="shared" si="226"/>
        <v>14.45175422255889</v>
      </c>
      <c r="BA146">
        <f t="shared" si="227"/>
        <v>0.53505527348223358</v>
      </c>
      <c r="BB146">
        <f t="shared" si="228"/>
        <v>44.222450527722692</v>
      </c>
      <c r="BC146">
        <f t="shared" si="229"/>
        <v>378.38853284696438</v>
      </c>
      <c r="BD146">
        <f t="shared" si="230"/>
        <v>1.8106006235644966E-2</v>
      </c>
    </row>
    <row r="147" spans="1:114" x14ac:dyDescent="0.25">
      <c r="A147" s="1">
        <v>118</v>
      </c>
      <c r="B147" s="1" t="s">
        <v>149</v>
      </c>
      <c r="C147" s="1">
        <v>3215.4999997653067</v>
      </c>
      <c r="D147" s="1">
        <v>0</v>
      </c>
      <c r="E147">
        <f t="shared" si="203"/>
        <v>15.481531252758126</v>
      </c>
      <c r="F147">
        <f t="shared" si="204"/>
        <v>0.16280651096646001</v>
      </c>
      <c r="G147">
        <f t="shared" si="205"/>
        <v>205.69256855739042</v>
      </c>
      <c r="H147">
        <f t="shared" si="206"/>
        <v>6.8057223796446502</v>
      </c>
      <c r="I147">
        <f t="shared" si="207"/>
        <v>2.9054830552032986</v>
      </c>
      <c r="J147">
        <f t="shared" si="208"/>
        <v>33.747692108154297</v>
      </c>
      <c r="K147" s="1">
        <v>4.3203760139999998</v>
      </c>
      <c r="L147">
        <f t="shared" si="209"/>
        <v>1.7887870645327741</v>
      </c>
      <c r="M147" s="1">
        <v>1</v>
      </c>
      <c r="N147">
        <f t="shared" si="210"/>
        <v>3.5775741290655483</v>
      </c>
      <c r="O147" s="1">
        <v>38.228153228759766</v>
      </c>
      <c r="P147" s="1">
        <v>33.747692108154297</v>
      </c>
      <c r="Q147" s="1">
        <v>40.453834533691406</v>
      </c>
      <c r="R147" s="1">
        <v>399.90771484375</v>
      </c>
      <c r="S147" s="1">
        <v>384.26580810546875</v>
      </c>
      <c r="T147" s="1">
        <v>27.927595138549805</v>
      </c>
      <c r="U147" s="1">
        <v>33.612392425537109</v>
      </c>
      <c r="V147" s="1">
        <v>29.127090454101563</v>
      </c>
      <c r="W147" s="1">
        <v>35.056053161621094</v>
      </c>
      <c r="X147" s="1">
        <v>499.84130859375</v>
      </c>
      <c r="Y147" s="1">
        <v>1499.1182861328125</v>
      </c>
      <c r="Z147" s="1">
        <v>270.10916137695312</v>
      </c>
      <c r="AA147" s="1">
        <v>70.295181274414063</v>
      </c>
      <c r="AB147" s="1">
        <v>-0.6126096248626709</v>
      </c>
      <c r="AC147" s="1">
        <v>8.1780135631561279E-2</v>
      </c>
      <c r="AD147" s="1">
        <v>0.66666668653488159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1.156939365865459</v>
      </c>
      <c r="AL147">
        <f t="shared" si="212"/>
        <v>6.8057223796446501E-3</v>
      </c>
      <c r="AM147">
        <f t="shared" si="213"/>
        <v>306.89769210815427</v>
      </c>
      <c r="AN147">
        <f t="shared" si="214"/>
        <v>311.37815322875974</v>
      </c>
      <c r="AO147">
        <f t="shared" si="215"/>
        <v>239.85892041998522</v>
      </c>
      <c r="AP147">
        <f t="shared" si="216"/>
        <v>-3.0947185249251732E-2</v>
      </c>
      <c r="AQ147">
        <f t="shared" si="217"/>
        <v>5.2682722738231718</v>
      </c>
      <c r="AR147">
        <f t="shared" si="218"/>
        <v>74.94499876538066</v>
      </c>
      <c r="AS147">
        <f t="shared" si="219"/>
        <v>41.332606339843551</v>
      </c>
      <c r="AT147">
        <f t="shared" si="220"/>
        <v>35.987922668457031</v>
      </c>
      <c r="AU147">
        <f t="shared" si="221"/>
        <v>5.9648265575760435</v>
      </c>
      <c r="AV147">
        <f t="shared" si="222"/>
        <v>0.15572007710745972</v>
      </c>
      <c r="AW147">
        <f t="shared" si="223"/>
        <v>2.3627892186198731</v>
      </c>
      <c r="AX147">
        <f t="shared" si="224"/>
        <v>3.6020373389561704</v>
      </c>
      <c r="AY147">
        <f t="shared" si="225"/>
        <v>9.7937841977750878E-2</v>
      </c>
      <c r="AZ147">
        <f t="shared" si="226"/>
        <v>14.459196393541603</v>
      </c>
      <c r="BA147">
        <f t="shared" si="227"/>
        <v>0.53528720021047083</v>
      </c>
      <c r="BB147">
        <f t="shared" si="228"/>
        <v>44.222402596041455</v>
      </c>
      <c r="BC147">
        <f t="shared" si="229"/>
        <v>378.42384189114955</v>
      </c>
      <c r="BD147">
        <f t="shared" si="230"/>
        <v>1.8091632505004694E-2</v>
      </c>
    </row>
    <row r="148" spans="1:114" x14ac:dyDescent="0.25">
      <c r="A148" s="1">
        <v>119</v>
      </c>
      <c r="B148" s="1" t="s">
        <v>149</v>
      </c>
      <c r="C148" s="1">
        <v>3215.9999997541308</v>
      </c>
      <c r="D148" s="1">
        <v>0</v>
      </c>
      <c r="E148">
        <f t="shared" si="203"/>
        <v>15.43800296499326</v>
      </c>
      <c r="F148">
        <f t="shared" si="204"/>
        <v>0.16269628037443173</v>
      </c>
      <c r="G148">
        <f t="shared" si="205"/>
        <v>206.04822451602155</v>
      </c>
      <c r="H148">
        <f t="shared" si="206"/>
        <v>6.8029007895017131</v>
      </c>
      <c r="I148">
        <f t="shared" si="207"/>
        <v>2.9061636076299733</v>
      </c>
      <c r="J148">
        <f t="shared" si="208"/>
        <v>33.749542236328125</v>
      </c>
      <c r="K148" s="1">
        <v>4.3203760139999998</v>
      </c>
      <c r="L148">
        <f t="shared" si="209"/>
        <v>1.7887870645327741</v>
      </c>
      <c r="M148" s="1">
        <v>1</v>
      </c>
      <c r="N148">
        <f t="shared" si="210"/>
        <v>3.5775741290655483</v>
      </c>
      <c r="O148" s="1">
        <v>38.229373931884766</v>
      </c>
      <c r="P148" s="1">
        <v>33.749542236328125</v>
      </c>
      <c r="Q148" s="1">
        <v>40.45587158203125</v>
      </c>
      <c r="R148" s="1">
        <v>399.90216064453125</v>
      </c>
      <c r="S148" s="1">
        <v>384.29815673828125</v>
      </c>
      <c r="T148" s="1">
        <v>27.927705764770508</v>
      </c>
      <c r="U148" s="1">
        <v>33.610328674316406</v>
      </c>
      <c r="V148" s="1">
        <v>29.125394821166992</v>
      </c>
      <c r="W148" s="1">
        <v>35.051719665527344</v>
      </c>
      <c r="X148" s="1">
        <v>499.82632446289062</v>
      </c>
      <c r="Y148" s="1">
        <v>1499.126953125</v>
      </c>
      <c r="Z148" s="1">
        <v>269.71157836914063</v>
      </c>
      <c r="AA148" s="1">
        <v>70.295455932617188</v>
      </c>
      <c r="AB148" s="1">
        <v>-0.6126096248626709</v>
      </c>
      <c r="AC148" s="1">
        <v>8.1780135631561279E-2</v>
      </c>
      <c r="AD148" s="1">
        <v>0.66666668653488159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1.1569046833961303</v>
      </c>
      <c r="AL148">
        <f t="shared" si="212"/>
        <v>6.8029007895017129E-3</v>
      </c>
      <c r="AM148">
        <f t="shared" si="213"/>
        <v>306.8995422363281</v>
      </c>
      <c r="AN148">
        <f t="shared" si="214"/>
        <v>311.37937393188474</v>
      </c>
      <c r="AO148">
        <f t="shared" si="215"/>
        <v>239.86030713870423</v>
      </c>
      <c r="AP148">
        <f t="shared" si="216"/>
        <v>-2.9810580969886487E-2</v>
      </c>
      <c r="AQ148">
        <f t="shared" si="217"/>
        <v>5.2688169858361622</v>
      </c>
      <c r="AR148">
        <f t="shared" si="218"/>
        <v>74.952454834159838</v>
      </c>
      <c r="AS148">
        <f t="shared" si="219"/>
        <v>41.342126159843431</v>
      </c>
      <c r="AT148">
        <f t="shared" si="220"/>
        <v>35.989458084106445</v>
      </c>
      <c r="AU148">
        <f t="shared" si="221"/>
        <v>5.9653301309716955</v>
      </c>
      <c r="AV148">
        <f t="shared" si="222"/>
        <v>0.15561923065608291</v>
      </c>
      <c r="AW148">
        <f t="shared" si="223"/>
        <v>2.3626533782061889</v>
      </c>
      <c r="AX148">
        <f t="shared" si="224"/>
        <v>3.6026767527655066</v>
      </c>
      <c r="AY148">
        <f t="shared" si="225"/>
        <v>9.7874016999888652E-2</v>
      </c>
      <c r="AZ148">
        <f t="shared" si="226"/>
        <v>14.484253886460005</v>
      </c>
      <c r="BA148">
        <f t="shared" si="227"/>
        <v>0.53616761075527786</v>
      </c>
      <c r="BB148">
        <f t="shared" si="228"/>
        <v>44.213302561091638</v>
      </c>
      <c r="BC148">
        <f t="shared" si="229"/>
        <v>378.47261595258004</v>
      </c>
      <c r="BD148">
        <f t="shared" si="230"/>
        <v>1.8034728729642024E-2</v>
      </c>
    </row>
    <row r="149" spans="1:114" x14ac:dyDescent="0.25">
      <c r="A149" s="1">
        <v>120</v>
      </c>
      <c r="B149" s="1" t="s">
        <v>150</v>
      </c>
      <c r="C149" s="1">
        <v>3216.499999742955</v>
      </c>
      <c r="D149" s="1">
        <v>0</v>
      </c>
      <c r="E149">
        <f t="shared" si="203"/>
        <v>15.419166948810595</v>
      </c>
      <c r="F149">
        <f t="shared" si="204"/>
        <v>0.16256452954369097</v>
      </c>
      <c r="G149">
        <f t="shared" si="205"/>
        <v>206.15250438075887</v>
      </c>
      <c r="H149">
        <f t="shared" si="206"/>
        <v>6.7996298677021878</v>
      </c>
      <c r="I149">
        <f t="shared" si="207"/>
        <v>2.9070180716704845</v>
      </c>
      <c r="J149">
        <f t="shared" si="208"/>
        <v>33.752002716064453</v>
      </c>
      <c r="K149" s="1">
        <v>4.3203760139999998</v>
      </c>
      <c r="L149">
        <f t="shared" si="209"/>
        <v>1.7887870645327741</v>
      </c>
      <c r="M149" s="1">
        <v>1</v>
      </c>
      <c r="N149">
        <f t="shared" si="210"/>
        <v>3.5775741290655483</v>
      </c>
      <c r="O149" s="1">
        <v>38.231430053710937</v>
      </c>
      <c r="P149" s="1">
        <v>33.752002716064453</v>
      </c>
      <c r="Q149" s="1">
        <v>40.458423614501953</v>
      </c>
      <c r="R149" s="1">
        <v>399.93133544921875</v>
      </c>
      <c r="S149" s="1">
        <v>384.34423828125</v>
      </c>
      <c r="T149" s="1">
        <v>27.928365707397461</v>
      </c>
      <c r="U149" s="1">
        <v>33.60833740234375</v>
      </c>
      <c r="V149" s="1">
        <v>29.122964859008789</v>
      </c>
      <c r="W149" s="1">
        <v>35.045890808105469</v>
      </c>
      <c r="X149" s="1">
        <v>499.82022094726562</v>
      </c>
      <c r="Y149" s="1">
        <v>1499.1241455078125</v>
      </c>
      <c r="Z149" s="1">
        <v>269.42446899414062</v>
      </c>
      <c r="AA149" s="1">
        <v>70.295753479003906</v>
      </c>
      <c r="AB149" s="1">
        <v>-0.6126096248626709</v>
      </c>
      <c r="AC149" s="1">
        <v>8.1780135631561279E-2</v>
      </c>
      <c r="AD149" s="1">
        <v>0.66666668653488159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1.1568905561173815</v>
      </c>
      <c r="AL149">
        <f t="shared" si="212"/>
        <v>6.7996298677021876E-3</v>
      </c>
      <c r="AM149">
        <f t="shared" si="213"/>
        <v>306.90200271606443</v>
      </c>
      <c r="AN149">
        <f t="shared" si="214"/>
        <v>311.38143005371091</v>
      </c>
      <c r="AO149">
        <f t="shared" si="215"/>
        <v>239.85985791996427</v>
      </c>
      <c r="AP149">
        <f t="shared" si="216"/>
        <v>-2.8470463089340911E-2</v>
      </c>
      <c r="AQ149">
        <f t="shared" si="217"/>
        <v>5.2695414725448275</v>
      </c>
      <c r="AR149">
        <f t="shared" si="218"/>
        <v>74.962443842624793</v>
      </c>
      <c r="AS149">
        <f t="shared" si="219"/>
        <v>41.354106440281043</v>
      </c>
      <c r="AT149">
        <f t="shared" si="220"/>
        <v>35.991716384887695</v>
      </c>
      <c r="AU149">
        <f t="shared" si="221"/>
        <v>5.9660708575783525</v>
      </c>
      <c r="AV149">
        <f t="shared" si="222"/>
        <v>0.15549868822657026</v>
      </c>
      <c r="AW149">
        <f t="shared" si="223"/>
        <v>2.362523400874343</v>
      </c>
      <c r="AX149">
        <f t="shared" si="224"/>
        <v>3.6035474567040096</v>
      </c>
      <c r="AY149">
        <f t="shared" si="225"/>
        <v>9.7797727265143866E-2</v>
      </c>
      <c r="AZ149">
        <f t="shared" si="226"/>
        <v>14.491645627029099</v>
      </c>
      <c r="BA149">
        <f t="shared" si="227"/>
        <v>0.53637464503865806</v>
      </c>
      <c r="BB149">
        <f t="shared" si="228"/>
        <v>44.202371009933138</v>
      </c>
      <c r="BC149">
        <f t="shared" si="229"/>
        <v>378.52580527890399</v>
      </c>
      <c r="BD149">
        <f t="shared" si="230"/>
        <v>1.8005740391549722E-2</v>
      </c>
      <c r="BE149">
        <f>AVERAGE(E135:E149)</f>
        <v>15.448861052769349</v>
      </c>
      <c r="BF149">
        <f>AVERAGE(O135:O149)</f>
        <v>38.218598937988283</v>
      </c>
      <c r="BG149">
        <f>AVERAGE(P135:P149)</f>
        <v>33.775426228841148</v>
      </c>
      <c r="BH149" t="e">
        <f>AVERAGE(B135:B149)</f>
        <v>#DIV/0!</v>
      </c>
      <c r="BI149">
        <f t="shared" ref="BI149:DJ149" si="231">AVERAGE(C135:C149)</f>
        <v>3213.0333331537745</v>
      </c>
      <c r="BJ149">
        <f t="shared" si="231"/>
        <v>0</v>
      </c>
      <c r="BK149">
        <f t="shared" si="231"/>
        <v>15.448861052769349</v>
      </c>
      <c r="BL149">
        <f t="shared" si="231"/>
        <v>0.16270228252933486</v>
      </c>
      <c r="BM149">
        <f t="shared" si="231"/>
        <v>205.85996404637288</v>
      </c>
      <c r="BN149">
        <f t="shared" si="231"/>
        <v>6.8195354669835799</v>
      </c>
      <c r="BO149">
        <f t="shared" si="231"/>
        <v>2.9129959380185637</v>
      </c>
      <c r="BP149">
        <f t="shared" si="231"/>
        <v>33.775426228841148</v>
      </c>
      <c r="BQ149">
        <f t="shared" si="231"/>
        <v>4.3203760139999989</v>
      </c>
      <c r="BR149">
        <f t="shared" si="231"/>
        <v>1.7887870645327737</v>
      </c>
      <c r="BS149">
        <f t="shared" si="231"/>
        <v>1</v>
      </c>
      <c r="BT149">
        <f t="shared" si="231"/>
        <v>3.5775741290655474</v>
      </c>
      <c r="BU149">
        <f t="shared" si="231"/>
        <v>38.218598937988283</v>
      </c>
      <c r="BV149">
        <f t="shared" si="231"/>
        <v>33.775426228841148</v>
      </c>
      <c r="BW149">
        <f t="shared" si="231"/>
        <v>40.44302037556966</v>
      </c>
      <c r="BX149">
        <f t="shared" si="231"/>
        <v>399.8751220703125</v>
      </c>
      <c r="BY149">
        <f t="shared" si="231"/>
        <v>384.25657552083334</v>
      </c>
      <c r="BZ149">
        <f t="shared" si="231"/>
        <v>27.925132751464844</v>
      </c>
      <c r="CA149">
        <f t="shared" si="231"/>
        <v>33.621539560953778</v>
      </c>
      <c r="CB149">
        <f t="shared" si="231"/>
        <v>29.139833196004233</v>
      </c>
      <c r="CC149">
        <f t="shared" si="231"/>
        <v>35.084032185872395</v>
      </c>
      <c r="CD149">
        <f t="shared" si="231"/>
        <v>499.83024495442709</v>
      </c>
      <c r="CE149">
        <f t="shared" si="231"/>
        <v>1499.1227620442708</v>
      </c>
      <c r="CF149">
        <f t="shared" si="231"/>
        <v>271.68453369140627</v>
      </c>
      <c r="CG149">
        <f t="shared" si="231"/>
        <v>70.295783487955731</v>
      </c>
      <c r="CH149">
        <f t="shared" si="231"/>
        <v>-0.6126096248626709</v>
      </c>
      <c r="CI149">
        <f t="shared" si="231"/>
        <v>8.1780135631561279E-2</v>
      </c>
      <c r="CJ149">
        <f t="shared" si="231"/>
        <v>0.77777779102325439</v>
      </c>
      <c r="CK149">
        <f t="shared" si="231"/>
        <v>-0.21956524252891541</v>
      </c>
      <c r="CL149">
        <f t="shared" si="231"/>
        <v>2.737391471862793</v>
      </c>
      <c r="CM149">
        <f t="shared" si="231"/>
        <v>1</v>
      </c>
      <c r="CN149">
        <f t="shared" si="231"/>
        <v>0</v>
      </c>
      <c r="CO149">
        <f t="shared" si="231"/>
        <v>0.15999999642372131</v>
      </c>
      <c r="CP149">
        <f t="shared" si="231"/>
        <v>111115</v>
      </c>
      <c r="CQ149">
        <f t="shared" si="231"/>
        <v>1.1569137578181803</v>
      </c>
      <c r="CR149">
        <f t="shared" si="231"/>
        <v>6.8195354669835784E-3</v>
      </c>
      <c r="CS149">
        <f t="shared" si="231"/>
        <v>306.92542622884116</v>
      </c>
      <c r="CT149">
        <f t="shared" si="231"/>
        <v>311.36859893798828</v>
      </c>
      <c r="CU149">
        <f t="shared" si="231"/>
        <v>239.85963656580256</v>
      </c>
      <c r="CV149">
        <f t="shared" si="231"/>
        <v>-4.1273836813321099E-2</v>
      </c>
      <c r="CW149">
        <f t="shared" si="231"/>
        <v>5.2764484089914747</v>
      </c>
      <c r="CX149">
        <f t="shared" si="231"/>
        <v>75.06066647611776</v>
      </c>
      <c r="CY149">
        <f t="shared" si="231"/>
        <v>41.439126915163989</v>
      </c>
      <c r="CZ149">
        <f t="shared" si="231"/>
        <v>35.997012583414715</v>
      </c>
      <c r="DA149">
        <f t="shared" si="231"/>
        <v>5.9678091993623505</v>
      </c>
      <c r="DB149">
        <f t="shared" si="231"/>
        <v>0.15562472057768631</v>
      </c>
      <c r="DC149">
        <f t="shared" si="231"/>
        <v>2.363452470972911</v>
      </c>
      <c r="DD149">
        <f t="shared" si="231"/>
        <v>3.6043567283894382</v>
      </c>
      <c r="DE149">
        <f t="shared" si="231"/>
        <v>9.787749164111946E-2</v>
      </c>
      <c r="DF149">
        <f t="shared" si="231"/>
        <v>14.471087402362194</v>
      </c>
      <c r="DG149">
        <f t="shared" si="231"/>
        <v>0.53573563450050687</v>
      </c>
      <c r="DH149">
        <f t="shared" si="231"/>
        <v>44.15966632278797</v>
      </c>
      <c r="DI149">
        <f t="shared" si="231"/>
        <v>378.42693742841846</v>
      </c>
      <c r="DJ149">
        <f t="shared" si="231"/>
        <v>1.8027681725257698E-2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stm-pdeba1_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2015-06-27T23:23:26Z</dcterms:created>
  <dcterms:modified xsi:type="dcterms:W3CDTF">2015-07-22T14:54:50Z</dcterms:modified>
</cp:coreProperties>
</file>