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55" windowHeight="6240"/>
  </bookViews>
  <sheets>
    <sheet name="stm-pdeba2_" sheetId="1" r:id="rId1"/>
  </sheets>
  <calcPr calcId="152511"/>
</workbook>
</file>

<file path=xl/calcChain.xml><?xml version="1.0" encoding="utf-8"?>
<calcChain xmlns="http://schemas.openxmlformats.org/spreadsheetml/2006/main">
  <c r="DJ131" i="1" l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131" i="1" l="1"/>
  <c r="BF131" i="1"/>
  <c r="BG114" i="1"/>
  <c r="BF114" i="1"/>
  <c r="BG97" i="1"/>
  <c r="BF97" i="1"/>
  <c r="BG80" i="1"/>
  <c r="BF80" i="1"/>
  <c r="BG63" i="1"/>
  <c r="BF63" i="1"/>
  <c r="BG46" i="1"/>
  <c r="BF46" i="1"/>
  <c r="BG29" i="1"/>
  <c r="BF29" i="1"/>
  <c r="L15" i="1" l="1"/>
  <c r="N15" i="1" s="1"/>
  <c r="AK15" i="1"/>
  <c r="E15" i="1" s="1"/>
  <c r="AM15" i="1"/>
  <c r="AN15" i="1"/>
  <c r="AO15" i="1"/>
  <c r="AT15" i="1"/>
  <c r="AU15" i="1" s="1"/>
  <c r="AW15" i="1"/>
  <c r="L16" i="1"/>
  <c r="N16" i="1"/>
  <c r="AK16" i="1"/>
  <c r="E16" i="1" s="1"/>
  <c r="BC16" i="1" s="1"/>
  <c r="AM16" i="1"/>
  <c r="AN16" i="1"/>
  <c r="AO16" i="1"/>
  <c r="AT16" i="1"/>
  <c r="AU16" i="1" s="1"/>
  <c r="AX16" i="1" s="1"/>
  <c r="AW16" i="1"/>
  <c r="L17" i="1"/>
  <c r="N17" i="1" s="1"/>
  <c r="AK17" i="1"/>
  <c r="E17" i="1" s="1"/>
  <c r="AL17" i="1"/>
  <c r="H17" i="1" s="1"/>
  <c r="AM17" i="1"/>
  <c r="AN17" i="1"/>
  <c r="AO17" i="1"/>
  <c r="AT17" i="1"/>
  <c r="AU17" i="1" s="1"/>
  <c r="AW17" i="1"/>
  <c r="L18" i="1"/>
  <c r="N18" i="1" s="1"/>
  <c r="AK18" i="1"/>
  <c r="E18" i="1" s="1"/>
  <c r="AL18" i="1"/>
  <c r="H18" i="1" s="1"/>
  <c r="AM18" i="1"/>
  <c r="AN18" i="1"/>
  <c r="AO18" i="1"/>
  <c r="AP18" i="1" s="1"/>
  <c r="J18" i="1" s="1"/>
  <c r="AQ18" i="1" s="1"/>
  <c r="AT18" i="1"/>
  <c r="AU18" i="1" s="1"/>
  <c r="AX18" i="1" s="1"/>
  <c r="AW18" i="1"/>
  <c r="L19" i="1"/>
  <c r="N19" i="1"/>
  <c r="AK19" i="1"/>
  <c r="E19" i="1" s="1"/>
  <c r="AL19" i="1"/>
  <c r="H19" i="1" s="1"/>
  <c r="AM19" i="1"/>
  <c r="AN19" i="1"/>
  <c r="AO19" i="1"/>
  <c r="AT19" i="1"/>
  <c r="AU19" i="1" s="1"/>
  <c r="AW19" i="1"/>
  <c r="L20" i="1"/>
  <c r="N20" i="1" s="1"/>
  <c r="AK20" i="1"/>
  <c r="E20" i="1" s="1"/>
  <c r="AM20" i="1"/>
  <c r="AN20" i="1"/>
  <c r="AO20" i="1"/>
  <c r="AT20" i="1"/>
  <c r="AU20" i="1" s="1"/>
  <c r="AW20" i="1"/>
  <c r="AX20" i="1"/>
  <c r="L21" i="1"/>
  <c r="N21" i="1"/>
  <c r="AK21" i="1"/>
  <c r="E21" i="1" s="1"/>
  <c r="AM21" i="1"/>
  <c r="AN21" i="1"/>
  <c r="AO21" i="1"/>
  <c r="AT21" i="1"/>
  <c r="AU21" i="1" s="1"/>
  <c r="AX21" i="1" s="1"/>
  <c r="AW21" i="1"/>
  <c r="L22" i="1"/>
  <c r="N22" i="1" s="1"/>
  <c r="AK22" i="1"/>
  <c r="E22" i="1" s="1"/>
  <c r="AM22" i="1"/>
  <c r="AN22" i="1"/>
  <c r="AO22" i="1"/>
  <c r="AT22" i="1"/>
  <c r="AU22" i="1" s="1"/>
  <c r="AW22" i="1"/>
  <c r="AX22" i="1"/>
  <c r="L23" i="1"/>
  <c r="N23" i="1" s="1"/>
  <c r="AK23" i="1"/>
  <c r="E23" i="1" s="1"/>
  <c r="AM23" i="1"/>
  <c r="AN23" i="1"/>
  <c r="AO23" i="1"/>
  <c r="AT23" i="1"/>
  <c r="AU23" i="1" s="1"/>
  <c r="AW23" i="1"/>
  <c r="L24" i="1"/>
  <c r="N24" i="1" s="1"/>
  <c r="AK24" i="1"/>
  <c r="E24" i="1" s="1"/>
  <c r="AM24" i="1"/>
  <c r="AN24" i="1"/>
  <c r="AO24" i="1"/>
  <c r="AT24" i="1"/>
  <c r="AU24" i="1" s="1"/>
  <c r="AW24" i="1"/>
  <c r="L25" i="1"/>
  <c r="N25" i="1" s="1"/>
  <c r="AK25" i="1"/>
  <c r="E25" i="1" s="1"/>
  <c r="AL25" i="1"/>
  <c r="H25" i="1" s="1"/>
  <c r="AM25" i="1"/>
  <c r="AN25" i="1"/>
  <c r="AO25" i="1"/>
  <c r="AT25" i="1"/>
  <c r="AU25" i="1" s="1"/>
  <c r="AW25" i="1"/>
  <c r="L26" i="1"/>
  <c r="N26" i="1"/>
  <c r="AK26" i="1"/>
  <c r="E26" i="1" s="1"/>
  <c r="AL26" i="1"/>
  <c r="H26" i="1" s="1"/>
  <c r="AM26" i="1"/>
  <c r="AN26" i="1"/>
  <c r="AO26" i="1"/>
  <c r="AT26" i="1"/>
  <c r="AU26" i="1" s="1"/>
  <c r="AW26" i="1"/>
  <c r="L27" i="1"/>
  <c r="N27" i="1" s="1"/>
  <c r="AK27" i="1"/>
  <c r="E27" i="1" s="1"/>
  <c r="AL27" i="1"/>
  <c r="H27" i="1" s="1"/>
  <c r="AM27" i="1"/>
  <c r="AN27" i="1"/>
  <c r="AO27" i="1"/>
  <c r="AT27" i="1"/>
  <c r="AU27" i="1" s="1"/>
  <c r="AW27" i="1"/>
  <c r="L28" i="1"/>
  <c r="N28" i="1" s="1"/>
  <c r="AK28" i="1"/>
  <c r="E28" i="1" s="1"/>
  <c r="BC28" i="1" s="1"/>
  <c r="AM28" i="1"/>
  <c r="AN28" i="1"/>
  <c r="AO28" i="1"/>
  <c r="AT28" i="1"/>
  <c r="AU28" i="1" s="1"/>
  <c r="AW28" i="1"/>
  <c r="L29" i="1"/>
  <c r="N29" i="1" s="1"/>
  <c r="AK29" i="1"/>
  <c r="E29" i="1" s="1"/>
  <c r="AM29" i="1"/>
  <c r="AN29" i="1"/>
  <c r="AO29" i="1"/>
  <c r="AT29" i="1"/>
  <c r="AU29" i="1" s="1"/>
  <c r="AX29" i="1" s="1"/>
  <c r="AW29" i="1"/>
  <c r="L32" i="1"/>
  <c r="N32" i="1" s="1"/>
  <c r="AK32" i="1"/>
  <c r="E32" i="1" s="1"/>
  <c r="AM32" i="1"/>
  <c r="AN32" i="1"/>
  <c r="AO32" i="1"/>
  <c r="AT32" i="1"/>
  <c r="AU32" i="1" s="1"/>
  <c r="AX32" i="1" s="1"/>
  <c r="AW32" i="1"/>
  <c r="L33" i="1"/>
  <c r="N33" i="1" s="1"/>
  <c r="AK33" i="1"/>
  <c r="E33" i="1" s="1"/>
  <c r="AM33" i="1"/>
  <c r="AN33" i="1"/>
  <c r="AO33" i="1"/>
  <c r="AT33" i="1"/>
  <c r="AU33" i="1" s="1"/>
  <c r="AX33" i="1" s="1"/>
  <c r="AW33" i="1"/>
  <c r="L34" i="1"/>
  <c r="N34" i="1" s="1"/>
  <c r="AK34" i="1"/>
  <c r="E34" i="1" s="1"/>
  <c r="AM34" i="1"/>
  <c r="AN34" i="1"/>
  <c r="AO34" i="1"/>
  <c r="AT34" i="1"/>
  <c r="AU34" i="1" s="1"/>
  <c r="AX34" i="1" s="1"/>
  <c r="AW34" i="1"/>
  <c r="L35" i="1"/>
  <c r="N35" i="1"/>
  <c r="AK35" i="1"/>
  <c r="E35" i="1" s="1"/>
  <c r="AM35" i="1"/>
  <c r="AN35" i="1"/>
  <c r="AO35" i="1"/>
  <c r="AT35" i="1"/>
  <c r="AU35" i="1" s="1"/>
  <c r="AX35" i="1" s="1"/>
  <c r="AW35" i="1"/>
  <c r="L36" i="1"/>
  <c r="N36" i="1" s="1"/>
  <c r="AK36" i="1"/>
  <c r="E36" i="1" s="1"/>
  <c r="AM36" i="1"/>
  <c r="AN36" i="1"/>
  <c r="AO36" i="1"/>
  <c r="AT36" i="1"/>
  <c r="AU36" i="1" s="1"/>
  <c r="AX36" i="1" s="1"/>
  <c r="AW36" i="1"/>
  <c r="L37" i="1"/>
  <c r="N37" i="1" s="1"/>
  <c r="AK37" i="1"/>
  <c r="E37" i="1" s="1"/>
  <c r="AM37" i="1"/>
  <c r="AN37" i="1"/>
  <c r="AO37" i="1"/>
  <c r="AT37" i="1"/>
  <c r="AU37" i="1" s="1"/>
  <c r="AX37" i="1" s="1"/>
  <c r="AW37" i="1"/>
  <c r="L38" i="1"/>
  <c r="N38" i="1" s="1"/>
  <c r="AK38" i="1"/>
  <c r="E38" i="1" s="1"/>
  <c r="AM38" i="1"/>
  <c r="AN38" i="1"/>
  <c r="AO38" i="1"/>
  <c r="AT38" i="1"/>
  <c r="AU38" i="1" s="1"/>
  <c r="AX38" i="1" s="1"/>
  <c r="AW38" i="1"/>
  <c r="L39" i="1"/>
  <c r="N39" i="1" s="1"/>
  <c r="AK39" i="1"/>
  <c r="E39" i="1" s="1"/>
  <c r="AM39" i="1"/>
  <c r="AN39" i="1"/>
  <c r="AO39" i="1"/>
  <c r="AT39" i="1"/>
  <c r="AU39" i="1" s="1"/>
  <c r="AX39" i="1" s="1"/>
  <c r="AW39" i="1"/>
  <c r="L40" i="1"/>
  <c r="N40" i="1" s="1"/>
  <c r="AK40" i="1"/>
  <c r="E40" i="1" s="1"/>
  <c r="AM40" i="1"/>
  <c r="AN40" i="1"/>
  <c r="AO40" i="1"/>
  <c r="AT40" i="1"/>
  <c r="AU40" i="1" s="1"/>
  <c r="AX40" i="1" s="1"/>
  <c r="AW40" i="1"/>
  <c r="L41" i="1"/>
  <c r="N41" i="1"/>
  <c r="AK41" i="1"/>
  <c r="E41" i="1" s="1"/>
  <c r="AM41" i="1"/>
  <c r="AN41" i="1"/>
  <c r="AO41" i="1"/>
  <c r="AT41" i="1"/>
  <c r="AU41" i="1" s="1"/>
  <c r="AX41" i="1" s="1"/>
  <c r="AW41" i="1"/>
  <c r="L42" i="1"/>
  <c r="N42" i="1" s="1"/>
  <c r="AK42" i="1"/>
  <c r="E42" i="1" s="1"/>
  <c r="AM42" i="1"/>
  <c r="AN42" i="1"/>
  <c r="AO42" i="1"/>
  <c r="AT42" i="1"/>
  <c r="AU42" i="1" s="1"/>
  <c r="AX42" i="1" s="1"/>
  <c r="AW42" i="1"/>
  <c r="L43" i="1"/>
  <c r="N43" i="1" s="1"/>
  <c r="AK43" i="1"/>
  <c r="E43" i="1" s="1"/>
  <c r="AM43" i="1"/>
  <c r="AN43" i="1"/>
  <c r="AO43" i="1"/>
  <c r="AT43" i="1"/>
  <c r="AU43" i="1" s="1"/>
  <c r="AX43" i="1" s="1"/>
  <c r="AW43" i="1"/>
  <c r="L44" i="1"/>
  <c r="N44" i="1" s="1"/>
  <c r="AK44" i="1"/>
  <c r="E44" i="1" s="1"/>
  <c r="AM44" i="1"/>
  <c r="AN44" i="1"/>
  <c r="AO44" i="1"/>
  <c r="AT44" i="1"/>
  <c r="AU44" i="1" s="1"/>
  <c r="AX44" i="1" s="1"/>
  <c r="AW44" i="1"/>
  <c r="L45" i="1"/>
  <c r="N45" i="1"/>
  <c r="AK45" i="1"/>
  <c r="E45" i="1" s="1"/>
  <c r="AM45" i="1"/>
  <c r="AN45" i="1"/>
  <c r="AO45" i="1"/>
  <c r="AT45" i="1"/>
  <c r="AU45" i="1" s="1"/>
  <c r="AX45" i="1" s="1"/>
  <c r="AW45" i="1"/>
  <c r="L46" i="1"/>
  <c r="N46" i="1" s="1"/>
  <c r="AK46" i="1"/>
  <c r="E46" i="1" s="1"/>
  <c r="AM46" i="1"/>
  <c r="AN46" i="1"/>
  <c r="AO46" i="1"/>
  <c r="AT46" i="1"/>
  <c r="AU46" i="1" s="1"/>
  <c r="AW46" i="1"/>
  <c r="AX46" i="1"/>
  <c r="L49" i="1"/>
  <c r="N49" i="1" s="1"/>
  <c r="AK49" i="1"/>
  <c r="E49" i="1" s="1"/>
  <c r="AL49" i="1"/>
  <c r="H49" i="1" s="1"/>
  <c r="AM49" i="1"/>
  <c r="AN49" i="1"/>
  <c r="AO49" i="1"/>
  <c r="AT49" i="1"/>
  <c r="AU49" i="1" s="1"/>
  <c r="AX49" i="1" s="1"/>
  <c r="AW49" i="1"/>
  <c r="L50" i="1"/>
  <c r="N50" i="1" s="1"/>
  <c r="AK50" i="1"/>
  <c r="E50" i="1" s="1"/>
  <c r="AM50" i="1"/>
  <c r="AN50" i="1"/>
  <c r="AO50" i="1"/>
  <c r="AT50" i="1"/>
  <c r="AU50" i="1" s="1"/>
  <c r="AW50" i="1"/>
  <c r="AX50" i="1"/>
  <c r="L51" i="1"/>
  <c r="N51" i="1" s="1"/>
  <c r="AK51" i="1"/>
  <c r="E51" i="1" s="1"/>
  <c r="AM51" i="1"/>
  <c r="AN51" i="1"/>
  <c r="AO51" i="1"/>
  <c r="AT51" i="1"/>
  <c r="AU51" i="1"/>
  <c r="AX51" i="1" s="1"/>
  <c r="AW51" i="1"/>
  <c r="L52" i="1"/>
  <c r="N52" i="1" s="1"/>
  <c r="AK52" i="1"/>
  <c r="AL52" i="1" s="1"/>
  <c r="AM52" i="1"/>
  <c r="AN52" i="1"/>
  <c r="AO52" i="1"/>
  <c r="AT52" i="1"/>
  <c r="AU52" i="1"/>
  <c r="AW52" i="1"/>
  <c r="L53" i="1"/>
  <c r="N53" i="1" s="1"/>
  <c r="AK53" i="1"/>
  <c r="AL53" i="1" s="1"/>
  <c r="AM53" i="1"/>
  <c r="AN53" i="1"/>
  <c r="AO53" i="1"/>
  <c r="AT53" i="1"/>
  <c r="AU53" i="1"/>
  <c r="AX53" i="1" s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 s="1"/>
  <c r="AX55" i="1" s="1"/>
  <c r="AW55" i="1"/>
  <c r="L56" i="1"/>
  <c r="N56" i="1" s="1"/>
  <c r="AK56" i="1"/>
  <c r="AL56" i="1" s="1"/>
  <c r="AM56" i="1"/>
  <c r="AN56" i="1"/>
  <c r="AO56" i="1"/>
  <c r="AT56" i="1"/>
  <c r="AU56" i="1"/>
  <c r="AX56" i="1" s="1"/>
  <c r="AW56" i="1"/>
  <c r="L57" i="1"/>
  <c r="N57" i="1" s="1"/>
  <c r="AK57" i="1"/>
  <c r="AL57" i="1" s="1"/>
  <c r="AM57" i="1"/>
  <c r="AN57" i="1"/>
  <c r="AO57" i="1"/>
  <c r="AT57" i="1"/>
  <c r="AU57" i="1"/>
  <c r="AW57" i="1"/>
  <c r="L58" i="1"/>
  <c r="N58" i="1" s="1"/>
  <c r="AK58" i="1"/>
  <c r="AL58" i="1" s="1"/>
  <c r="AM58" i="1"/>
  <c r="AN58" i="1"/>
  <c r="AO58" i="1"/>
  <c r="AT58" i="1"/>
  <c r="AU58" i="1"/>
  <c r="AX58" i="1" s="1"/>
  <c r="AW58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T60" i="1"/>
  <c r="AU60" i="1" s="1"/>
  <c r="AX60" i="1" s="1"/>
  <c r="AW60" i="1"/>
  <c r="L61" i="1"/>
  <c r="N61" i="1" s="1"/>
  <c r="AK61" i="1"/>
  <c r="AL61" i="1" s="1"/>
  <c r="AM61" i="1"/>
  <c r="AN61" i="1"/>
  <c r="AO61" i="1"/>
  <c r="AT61" i="1"/>
  <c r="AU61" i="1"/>
  <c r="AX61" i="1" s="1"/>
  <c r="AW61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/>
  <c r="AX63" i="1" s="1"/>
  <c r="AW63" i="1"/>
  <c r="L66" i="1"/>
  <c r="N66" i="1" s="1"/>
  <c r="AK66" i="1"/>
  <c r="AL66" i="1" s="1"/>
  <c r="AM66" i="1"/>
  <c r="AN66" i="1"/>
  <c r="AO66" i="1"/>
  <c r="AP66" i="1" s="1"/>
  <c r="J66" i="1" s="1"/>
  <c r="AQ66" i="1" s="1"/>
  <c r="AT66" i="1"/>
  <c r="AU66" i="1"/>
  <c r="AW66" i="1"/>
  <c r="L67" i="1"/>
  <c r="N67" i="1" s="1"/>
  <c r="AK67" i="1"/>
  <c r="AL67" i="1" s="1"/>
  <c r="AM67" i="1"/>
  <c r="AN67" i="1"/>
  <c r="AO67" i="1"/>
  <c r="AT67" i="1"/>
  <c r="AU67" i="1" s="1"/>
  <c r="AX67" i="1" s="1"/>
  <c r="AW67" i="1"/>
  <c r="L68" i="1"/>
  <c r="N68" i="1" s="1"/>
  <c r="AK68" i="1"/>
  <c r="AL68" i="1" s="1"/>
  <c r="AM68" i="1"/>
  <c r="AN68" i="1"/>
  <c r="AO68" i="1"/>
  <c r="AT68" i="1"/>
  <c r="AU68" i="1"/>
  <c r="AX68" i="1" s="1"/>
  <c r="AW68" i="1"/>
  <c r="L69" i="1"/>
  <c r="N69" i="1" s="1"/>
  <c r="AK69" i="1"/>
  <c r="AL69" i="1" s="1"/>
  <c r="AM69" i="1"/>
  <c r="AN69" i="1"/>
  <c r="AO69" i="1"/>
  <c r="AT69" i="1"/>
  <c r="AU69" i="1"/>
  <c r="AW69" i="1"/>
  <c r="L70" i="1"/>
  <c r="N70" i="1" s="1"/>
  <c r="AK70" i="1"/>
  <c r="AL70" i="1" s="1"/>
  <c r="AM70" i="1"/>
  <c r="AN70" i="1"/>
  <c r="AO70" i="1"/>
  <c r="AT70" i="1"/>
  <c r="AU70" i="1"/>
  <c r="AX70" i="1" s="1"/>
  <c r="AW70" i="1"/>
  <c r="L71" i="1"/>
  <c r="N71" i="1" s="1"/>
  <c r="AK71" i="1"/>
  <c r="AL71" i="1" s="1"/>
  <c r="AM71" i="1"/>
  <c r="AN71" i="1"/>
  <c r="AO71" i="1"/>
  <c r="AT71" i="1"/>
  <c r="AU71" i="1"/>
  <c r="AW71" i="1"/>
  <c r="L72" i="1"/>
  <c r="N72" i="1" s="1"/>
  <c r="AK72" i="1"/>
  <c r="AL72" i="1" s="1"/>
  <c r="AM72" i="1"/>
  <c r="AN72" i="1"/>
  <c r="AO72" i="1"/>
  <c r="AT72" i="1"/>
  <c r="AU72" i="1" s="1"/>
  <c r="AX72" i="1" s="1"/>
  <c r="AW72" i="1"/>
  <c r="L73" i="1"/>
  <c r="N73" i="1" s="1"/>
  <c r="AK73" i="1"/>
  <c r="AL73" i="1" s="1"/>
  <c r="AM73" i="1"/>
  <c r="AN73" i="1"/>
  <c r="AO73" i="1"/>
  <c r="AT73" i="1"/>
  <c r="AU73" i="1"/>
  <c r="AX73" i="1" s="1"/>
  <c r="AW73" i="1"/>
  <c r="L74" i="1"/>
  <c r="N74" i="1" s="1"/>
  <c r="AK74" i="1"/>
  <c r="AL74" i="1" s="1"/>
  <c r="AM74" i="1"/>
  <c r="AN74" i="1"/>
  <c r="AO74" i="1"/>
  <c r="AT74" i="1"/>
  <c r="AU74" i="1"/>
  <c r="AW74" i="1"/>
  <c r="L75" i="1"/>
  <c r="N75" i="1" s="1"/>
  <c r="AK75" i="1"/>
  <c r="AL75" i="1" s="1"/>
  <c r="AM75" i="1"/>
  <c r="AN75" i="1"/>
  <c r="AO75" i="1"/>
  <c r="AT75" i="1"/>
  <c r="AU75" i="1"/>
  <c r="AX75" i="1" s="1"/>
  <c r="AW75" i="1"/>
  <c r="L76" i="1"/>
  <c r="N76" i="1" s="1"/>
  <c r="AK76" i="1"/>
  <c r="E76" i="1" s="1"/>
  <c r="AM76" i="1"/>
  <c r="AN76" i="1"/>
  <c r="AO76" i="1"/>
  <c r="AT76" i="1"/>
  <c r="AU76" i="1"/>
  <c r="AW76" i="1"/>
  <c r="L77" i="1"/>
  <c r="N77" i="1" s="1"/>
  <c r="AK77" i="1"/>
  <c r="AL77" i="1" s="1"/>
  <c r="AM77" i="1"/>
  <c r="AN77" i="1"/>
  <c r="AO77" i="1"/>
  <c r="AT77" i="1"/>
  <c r="AU77" i="1" s="1"/>
  <c r="AX77" i="1" s="1"/>
  <c r="AW77" i="1"/>
  <c r="L78" i="1"/>
  <c r="N78" i="1" s="1"/>
  <c r="AK78" i="1"/>
  <c r="AL78" i="1" s="1"/>
  <c r="AM78" i="1"/>
  <c r="AN78" i="1"/>
  <c r="AO78" i="1"/>
  <c r="AT78" i="1"/>
  <c r="AU78" i="1" s="1"/>
  <c r="AX78" i="1" s="1"/>
  <c r="AW78" i="1"/>
  <c r="L79" i="1"/>
  <c r="N79" i="1" s="1"/>
  <c r="AK79" i="1"/>
  <c r="AL79" i="1" s="1"/>
  <c r="AM79" i="1"/>
  <c r="AN79" i="1"/>
  <c r="AO79" i="1"/>
  <c r="AP79" i="1" s="1"/>
  <c r="J79" i="1" s="1"/>
  <c r="AQ79" i="1" s="1"/>
  <c r="AT79" i="1"/>
  <c r="AU79" i="1"/>
  <c r="AW79" i="1"/>
  <c r="L80" i="1"/>
  <c r="N80" i="1" s="1"/>
  <c r="AK80" i="1"/>
  <c r="AL80" i="1" s="1"/>
  <c r="AM80" i="1"/>
  <c r="AN80" i="1"/>
  <c r="AO80" i="1"/>
  <c r="AT80" i="1"/>
  <c r="AU80" i="1"/>
  <c r="AX80" i="1" s="1"/>
  <c r="AW80" i="1"/>
  <c r="L83" i="1"/>
  <c r="N83" i="1" s="1"/>
  <c r="AK83" i="1"/>
  <c r="AL83" i="1" s="1"/>
  <c r="AM83" i="1"/>
  <c r="AN83" i="1"/>
  <c r="AO83" i="1"/>
  <c r="AT83" i="1"/>
  <c r="AU83" i="1"/>
  <c r="AW83" i="1"/>
  <c r="L84" i="1"/>
  <c r="N84" i="1" s="1"/>
  <c r="AK84" i="1"/>
  <c r="AL84" i="1" s="1"/>
  <c r="AM84" i="1"/>
  <c r="AN84" i="1"/>
  <c r="AO84" i="1"/>
  <c r="AT84" i="1"/>
  <c r="AU84" i="1" s="1"/>
  <c r="AX84" i="1" s="1"/>
  <c r="AW84" i="1"/>
  <c r="L85" i="1"/>
  <c r="N85" i="1" s="1"/>
  <c r="AK85" i="1"/>
  <c r="AL85" i="1" s="1"/>
  <c r="AM85" i="1"/>
  <c r="AN85" i="1"/>
  <c r="AO85" i="1"/>
  <c r="AT85" i="1"/>
  <c r="AU85" i="1" s="1"/>
  <c r="AX85" i="1" s="1"/>
  <c r="AW85" i="1"/>
  <c r="L86" i="1"/>
  <c r="N86" i="1" s="1"/>
  <c r="AK86" i="1"/>
  <c r="AL86" i="1" s="1"/>
  <c r="AM86" i="1"/>
  <c r="AN86" i="1"/>
  <c r="AO86" i="1"/>
  <c r="AT86" i="1"/>
  <c r="AU86" i="1"/>
  <c r="AW86" i="1"/>
  <c r="L87" i="1"/>
  <c r="N87" i="1" s="1"/>
  <c r="AK87" i="1"/>
  <c r="AL87" i="1" s="1"/>
  <c r="AM87" i="1"/>
  <c r="AN87" i="1"/>
  <c r="AO87" i="1"/>
  <c r="AT87" i="1"/>
  <c r="AU87" i="1"/>
  <c r="AX87" i="1" s="1"/>
  <c r="AW87" i="1"/>
  <c r="L88" i="1"/>
  <c r="N88" i="1" s="1"/>
  <c r="AK88" i="1"/>
  <c r="AL88" i="1" s="1"/>
  <c r="AM88" i="1"/>
  <c r="AN88" i="1"/>
  <c r="AO88" i="1"/>
  <c r="AT88" i="1"/>
  <c r="AU88" i="1"/>
  <c r="AW88" i="1"/>
  <c r="L89" i="1"/>
  <c r="N89" i="1" s="1"/>
  <c r="AK89" i="1"/>
  <c r="AL89" i="1" s="1"/>
  <c r="AM89" i="1"/>
  <c r="AN89" i="1"/>
  <c r="AO89" i="1"/>
  <c r="AT89" i="1"/>
  <c r="AU89" i="1" s="1"/>
  <c r="AX89" i="1" s="1"/>
  <c r="AW89" i="1"/>
  <c r="L90" i="1"/>
  <c r="N90" i="1" s="1"/>
  <c r="AK90" i="1"/>
  <c r="AL90" i="1" s="1"/>
  <c r="AM90" i="1"/>
  <c r="AN90" i="1"/>
  <c r="AO90" i="1"/>
  <c r="AT90" i="1"/>
  <c r="AU90" i="1" s="1"/>
  <c r="AX90" i="1" s="1"/>
  <c r="AW90" i="1"/>
  <c r="L91" i="1"/>
  <c r="N91" i="1" s="1"/>
  <c r="AK91" i="1"/>
  <c r="AL91" i="1" s="1"/>
  <c r="AM91" i="1"/>
  <c r="AN91" i="1"/>
  <c r="AO91" i="1"/>
  <c r="AT91" i="1"/>
  <c r="AU91" i="1"/>
  <c r="AW91" i="1"/>
  <c r="L92" i="1"/>
  <c r="N92" i="1" s="1"/>
  <c r="AK92" i="1"/>
  <c r="AL92" i="1" s="1"/>
  <c r="AM92" i="1"/>
  <c r="AN92" i="1"/>
  <c r="AO92" i="1"/>
  <c r="AT92" i="1"/>
  <c r="AU92" i="1"/>
  <c r="AX92" i="1" s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AL94" i="1" s="1"/>
  <c r="AM94" i="1"/>
  <c r="AN94" i="1"/>
  <c r="AO94" i="1"/>
  <c r="AP94" i="1" s="1"/>
  <c r="J94" i="1" s="1"/>
  <c r="AQ94" i="1" s="1"/>
  <c r="AT94" i="1"/>
  <c r="AU94" i="1" s="1"/>
  <c r="AX94" i="1" s="1"/>
  <c r="AW94" i="1"/>
  <c r="L95" i="1"/>
  <c r="N95" i="1" s="1"/>
  <c r="AK95" i="1"/>
  <c r="AL95" i="1" s="1"/>
  <c r="AM95" i="1"/>
  <c r="AN95" i="1"/>
  <c r="AO95" i="1"/>
  <c r="AT95" i="1"/>
  <c r="AU95" i="1" s="1"/>
  <c r="AX95" i="1" s="1"/>
  <c r="AW95" i="1"/>
  <c r="L96" i="1"/>
  <c r="N96" i="1" s="1"/>
  <c r="AK96" i="1"/>
  <c r="AL96" i="1" s="1"/>
  <c r="AM96" i="1"/>
  <c r="AN96" i="1"/>
  <c r="AO96" i="1"/>
  <c r="AT96" i="1"/>
  <c r="AU96" i="1"/>
  <c r="AW96" i="1"/>
  <c r="L97" i="1"/>
  <c r="N97" i="1" s="1"/>
  <c r="AK97" i="1"/>
  <c r="AL97" i="1" s="1"/>
  <c r="AM97" i="1"/>
  <c r="AN97" i="1"/>
  <c r="AO97" i="1"/>
  <c r="AT97" i="1"/>
  <c r="AU97" i="1"/>
  <c r="AX97" i="1" s="1"/>
  <c r="AW97" i="1"/>
  <c r="L100" i="1"/>
  <c r="N100" i="1" s="1"/>
  <c r="AK100" i="1"/>
  <c r="AL100" i="1" s="1"/>
  <c r="AM100" i="1"/>
  <c r="AN100" i="1"/>
  <c r="AO100" i="1"/>
  <c r="AT100" i="1"/>
  <c r="AU100" i="1"/>
  <c r="AW100" i="1"/>
  <c r="L101" i="1"/>
  <c r="N101" i="1" s="1"/>
  <c r="AK101" i="1"/>
  <c r="AL101" i="1" s="1"/>
  <c r="AM101" i="1"/>
  <c r="AN101" i="1"/>
  <c r="AO101" i="1"/>
  <c r="AT101" i="1"/>
  <c r="AU101" i="1" s="1"/>
  <c r="AX101" i="1" s="1"/>
  <c r="AW101" i="1"/>
  <c r="L102" i="1"/>
  <c r="N102" i="1" s="1"/>
  <c r="AK102" i="1"/>
  <c r="AL102" i="1" s="1"/>
  <c r="AM102" i="1"/>
  <c r="AN102" i="1"/>
  <c r="AO102" i="1"/>
  <c r="AT102" i="1"/>
  <c r="AU102" i="1" s="1"/>
  <c r="AX102" i="1" s="1"/>
  <c r="AW102" i="1"/>
  <c r="L103" i="1"/>
  <c r="N103" i="1" s="1"/>
  <c r="AK103" i="1"/>
  <c r="AL103" i="1" s="1"/>
  <c r="AM103" i="1"/>
  <c r="AN103" i="1"/>
  <c r="AO103" i="1"/>
  <c r="AT103" i="1"/>
  <c r="AU103" i="1"/>
  <c r="AW103" i="1"/>
  <c r="L104" i="1"/>
  <c r="N104" i="1" s="1"/>
  <c r="AK104" i="1"/>
  <c r="AL104" i="1" s="1"/>
  <c r="AM104" i="1"/>
  <c r="AN104" i="1"/>
  <c r="AO104" i="1"/>
  <c r="AT104" i="1"/>
  <c r="AU104" i="1"/>
  <c r="AX104" i="1" s="1"/>
  <c r="AW104" i="1"/>
  <c r="L105" i="1"/>
  <c r="N105" i="1" s="1"/>
  <c r="AK105" i="1"/>
  <c r="AL105" i="1" s="1"/>
  <c r="AM105" i="1"/>
  <c r="AN105" i="1"/>
  <c r="AO105" i="1"/>
  <c r="AT105" i="1"/>
  <c r="AU105" i="1"/>
  <c r="AW105" i="1"/>
  <c r="L106" i="1"/>
  <c r="N106" i="1" s="1"/>
  <c r="AK106" i="1"/>
  <c r="AL106" i="1" s="1"/>
  <c r="H106" i="1" s="1"/>
  <c r="AM106" i="1"/>
  <c r="AN106" i="1"/>
  <c r="AO106" i="1"/>
  <c r="AT106" i="1"/>
  <c r="AU106" i="1" s="1"/>
  <c r="AX106" i="1" s="1"/>
  <c r="AW106" i="1"/>
  <c r="L107" i="1"/>
  <c r="N107" i="1"/>
  <c r="AK107" i="1"/>
  <c r="E107" i="1" s="1"/>
  <c r="AL107" i="1"/>
  <c r="H107" i="1" s="1"/>
  <c r="AM107" i="1"/>
  <c r="AN107" i="1"/>
  <c r="AO107" i="1"/>
  <c r="AT107" i="1"/>
  <c r="AU107" i="1" s="1"/>
  <c r="AW107" i="1"/>
  <c r="L108" i="1"/>
  <c r="N108" i="1" s="1"/>
  <c r="AK108" i="1"/>
  <c r="E108" i="1" s="1"/>
  <c r="AM108" i="1"/>
  <c r="AN108" i="1"/>
  <c r="AO108" i="1"/>
  <c r="AT108" i="1"/>
  <c r="AU108" i="1" s="1"/>
  <c r="AW108" i="1"/>
  <c r="L109" i="1"/>
  <c r="N109" i="1"/>
  <c r="AK109" i="1"/>
  <c r="E109" i="1" s="1"/>
  <c r="AL109" i="1"/>
  <c r="H109" i="1" s="1"/>
  <c r="AM109" i="1"/>
  <c r="AN109" i="1"/>
  <c r="AO109" i="1"/>
  <c r="AT109" i="1"/>
  <c r="AU109" i="1" s="1"/>
  <c r="AW109" i="1"/>
  <c r="L110" i="1"/>
  <c r="N110" i="1"/>
  <c r="AK110" i="1"/>
  <c r="E110" i="1" s="1"/>
  <c r="AL110" i="1"/>
  <c r="H110" i="1" s="1"/>
  <c r="AM110" i="1"/>
  <c r="AN110" i="1"/>
  <c r="AO110" i="1"/>
  <c r="AT110" i="1"/>
  <c r="AU110" i="1" s="1"/>
  <c r="AW110" i="1"/>
  <c r="L111" i="1"/>
  <c r="N111" i="1"/>
  <c r="AK111" i="1"/>
  <c r="E111" i="1" s="1"/>
  <c r="AL111" i="1"/>
  <c r="H111" i="1" s="1"/>
  <c r="AM111" i="1"/>
  <c r="AN111" i="1"/>
  <c r="AO111" i="1"/>
  <c r="AT111" i="1"/>
  <c r="AU111" i="1" s="1"/>
  <c r="AW111" i="1"/>
  <c r="L112" i="1"/>
  <c r="N112" i="1" s="1"/>
  <c r="AK112" i="1"/>
  <c r="E112" i="1" s="1"/>
  <c r="AL112" i="1"/>
  <c r="H112" i="1" s="1"/>
  <c r="AM112" i="1"/>
  <c r="AN112" i="1"/>
  <c r="AO112" i="1"/>
  <c r="AT112" i="1"/>
  <c r="AU112" i="1" s="1"/>
  <c r="AW112" i="1"/>
  <c r="L113" i="1"/>
  <c r="N113" i="1" s="1"/>
  <c r="AK113" i="1"/>
  <c r="E113" i="1" s="1"/>
  <c r="AL113" i="1"/>
  <c r="H113" i="1" s="1"/>
  <c r="AM113" i="1"/>
  <c r="AN113" i="1"/>
  <c r="AO113" i="1"/>
  <c r="AT113" i="1"/>
  <c r="AU113" i="1" s="1"/>
  <c r="AW113" i="1"/>
  <c r="L114" i="1"/>
  <c r="N114" i="1"/>
  <c r="AK114" i="1"/>
  <c r="E114" i="1" s="1"/>
  <c r="AM114" i="1"/>
  <c r="AN114" i="1"/>
  <c r="AO114" i="1"/>
  <c r="AT114" i="1"/>
  <c r="AU114" i="1" s="1"/>
  <c r="AW114" i="1"/>
  <c r="L117" i="1"/>
  <c r="N117" i="1" s="1"/>
  <c r="AK117" i="1"/>
  <c r="E117" i="1" s="1"/>
  <c r="AL117" i="1"/>
  <c r="H117" i="1" s="1"/>
  <c r="AM117" i="1"/>
  <c r="AN117" i="1"/>
  <c r="AO117" i="1"/>
  <c r="AT117" i="1"/>
  <c r="AU117" i="1" s="1"/>
  <c r="AW117" i="1"/>
  <c r="L118" i="1"/>
  <c r="N118" i="1"/>
  <c r="AK118" i="1"/>
  <c r="E118" i="1" s="1"/>
  <c r="AL118" i="1"/>
  <c r="H118" i="1" s="1"/>
  <c r="AM118" i="1"/>
  <c r="AN118" i="1"/>
  <c r="AO118" i="1"/>
  <c r="AT118" i="1"/>
  <c r="AU118" i="1" s="1"/>
  <c r="AW118" i="1"/>
  <c r="L119" i="1"/>
  <c r="N119" i="1" s="1"/>
  <c r="AK119" i="1"/>
  <c r="E119" i="1" s="1"/>
  <c r="AM119" i="1"/>
  <c r="AN119" i="1"/>
  <c r="AO119" i="1"/>
  <c r="AT119" i="1"/>
  <c r="AU119" i="1" s="1"/>
  <c r="AW119" i="1"/>
  <c r="L120" i="1"/>
  <c r="N120" i="1"/>
  <c r="AK120" i="1"/>
  <c r="E120" i="1" s="1"/>
  <c r="AL120" i="1"/>
  <c r="H120" i="1" s="1"/>
  <c r="AM120" i="1"/>
  <c r="AN120" i="1"/>
  <c r="AO120" i="1"/>
  <c r="AT120" i="1"/>
  <c r="AU120" i="1" s="1"/>
  <c r="AW120" i="1"/>
  <c r="L121" i="1"/>
  <c r="N121" i="1" s="1"/>
  <c r="AK121" i="1"/>
  <c r="E121" i="1" s="1"/>
  <c r="AL121" i="1"/>
  <c r="H121" i="1" s="1"/>
  <c r="AM121" i="1"/>
  <c r="AN121" i="1"/>
  <c r="AO121" i="1"/>
  <c r="AT121" i="1"/>
  <c r="AU121" i="1" s="1"/>
  <c r="AW121" i="1"/>
  <c r="L122" i="1"/>
  <c r="N122" i="1" s="1"/>
  <c r="AK122" i="1"/>
  <c r="E122" i="1" s="1"/>
  <c r="AM122" i="1"/>
  <c r="AN122" i="1"/>
  <c r="AO122" i="1"/>
  <c r="AT122" i="1"/>
  <c r="AU122" i="1" s="1"/>
  <c r="AW122" i="1"/>
  <c r="L123" i="1"/>
  <c r="AK123" i="1"/>
  <c r="E123" i="1" s="1"/>
  <c r="AM123" i="1"/>
  <c r="AN123" i="1"/>
  <c r="AO123" i="1"/>
  <c r="AT123" i="1"/>
  <c r="AU123" i="1" s="1"/>
  <c r="AW123" i="1"/>
  <c r="L124" i="1"/>
  <c r="N124" i="1" s="1"/>
  <c r="AK124" i="1"/>
  <c r="E124" i="1" s="1"/>
  <c r="AM124" i="1"/>
  <c r="AN124" i="1"/>
  <c r="AO124" i="1"/>
  <c r="AT124" i="1"/>
  <c r="AU124" i="1" s="1"/>
  <c r="AW124" i="1"/>
  <c r="L125" i="1"/>
  <c r="N125" i="1"/>
  <c r="AK125" i="1"/>
  <c r="E125" i="1" s="1"/>
  <c r="AM125" i="1"/>
  <c r="AN125" i="1"/>
  <c r="AO125" i="1"/>
  <c r="AT125" i="1"/>
  <c r="AU125" i="1" s="1"/>
  <c r="AW125" i="1"/>
  <c r="L126" i="1"/>
  <c r="N126" i="1" s="1"/>
  <c r="AK126" i="1"/>
  <c r="E126" i="1" s="1"/>
  <c r="AL126" i="1"/>
  <c r="H126" i="1" s="1"/>
  <c r="AM126" i="1"/>
  <c r="AN126" i="1"/>
  <c r="AO126" i="1"/>
  <c r="AT126" i="1"/>
  <c r="AU126" i="1" s="1"/>
  <c r="AW126" i="1"/>
  <c r="L127" i="1"/>
  <c r="N127" i="1" s="1"/>
  <c r="AK127" i="1"/>
  <c r="E127" i="1" s="1"/>
  <c r="AL127" i="1"/>
  <c r="H127" i="1" s="1"/>
  <c r="AM127" i="1"/>
  <c r="AN127" i="1"/>
  <c r="AO127" i="1"/>
  <c r="AT127" i="1"/>
  <c r="AU127" i="1" s="1"/>
  <c r="AW127" i="1"/>
  <c r="L128" i="1"/>
  <c r="N128" i="1" s="1"/>
  <c r="AK128" i="1"/>
  <c r="E128" i="1" s="1"/>
  <c r="AM128" i="1"/>
  <c r="AN128" i="1"/>
  <c r="AO128" i="1"/>
  <c r="AT128" i="1"/>
  <c r="AU128" i="1" s="1"/>
  <c r="AW128" i="1"/>
  <c r="L129" i="1"/>
  <c r="N129" i="1" s="1"/>
  <c r="AK129" i="1"/>
  <c r="E129" i="1" s="1"/>
  <c r="AM129" i="1"/>
  <c r="AN129" i="1"/>
  <c r="AO129" i="1"/>
  <c r="AT129" i="1"/>
  <c r="AU129" i="1" s="1"/>
  <c r="AW129" i="1"/>
  <c r="L130" i="1"/>
  <c r="N130" i="1"/>
  <c r="AK130" i="1"/>
  <c r="E130" i="1" s="1"/>
  <c r="AM130" i="1"/>
  <c r="AN130" i="1"/>
  <c r="AO130" i="1"/>
  <c r="AT130" i="1"/>
  <c r="AU130" i="1" s="1"/>
  <c r="AW130" i="1"/>
  <c r="L131" i="1"/>
  <c r="N131" i="1"/>
  <c r="AK131" i="1"/>
  <c r="E131" i="1" s="1"/>
  <c r="AL131" i="1"/>
  <c r="H131" i="1" s="1"/>
  <c r="AM131" i="1"/>
  <c r="AN131" i="1"/>
  <c r="AO131" i="1"/>
  <c r="AT131" i="1"/>
  <c r="AU131" i="1" s="1"/>
  <c r="AW131" i="1"/>
  <c r="AL114" i="1" l="1"/>
  <c r="H114" i="1" s="1"/>
  <c r="AL122" i="1"/>
  <c r="H122" i="1" s="1"/>
  <c r="AL23" i="1"/>
  <c r="H23" i="1" s="1"/>
  <c r="AP122" i="1"/>
  <c r="J122" i="1" s="1"/>
  <c r="AQ122" i="1" s="1"/>
  <c r="AL129" i="1"/>
  <c r="H129" i="1" s="1"/>
  <c r="AL119" i="1"/>
  <c r="H119" i="1" s="1"/>
  <c r="BC24" i="1"/>
  <c r="AP100" i="1"/>
  <c r="J100" i="1" s="1"/>
  <c r="AQ100" i="1" s="1"/>
  <c r="AP126" i="1"/>
  <c r="J126" i="1" s="1"/>
  <c r="AQ126" i="1" s="1"/>
  <c r="AP112" i="1"/>
  <c r="J112" i="1" s="1"/>
  <c r="AQ112" i="1" s="1"/>
  <c r="I112" i="1" s="1"/>
  <c r="AP71" i="1"/>
  <c r="J71" i="1" s="1"/>
  <c r="AQ71" i="1" s="1"/>
  <c r="AR71" i="1" s="1"/>
  <c r="AS71" i="1" s="1"/>
  <c r="AV71" i="1" s="1"/>
  <c r="F71" i="1" s="1"/>
  <c r="AY71" i="1" s="1"/>
  <c r="AP101" i="1"/>
  <c r="J101" i="1" s="1"/>
  <c r="AQ101" i="1" s="1"/>
  <c r="AP86" i="1"/>
  <c r="J86" i="1" s="1"/>
  <c r="AQ86" i="1" s="1"/>
  <c r="AP106" i="1"/>
  <c r="J106" i="1" s="1"/>
  <c r="AQ106" i="1" s="1"/>
  <c r="AP91" i="1"/>
  <c r="J91" i="1" s="1"/>
  <c r="AQ91" i="1" s="1"/>
  <c r="I91" i="1" s="1"/>
  <c r="AP83" i="1"/>
  <c r="J83" i="1" s="1"/>
  <c r="AQ83" i="1" s="1"/>
  <c r="I83" i="1" s="1"/>
  <c r="AP119" i="1"/>
  <c r="J119" i="1" s="1"/>
  <c r="AQ119" i="1" s="1"/>
  <c r="AR119" i="1" s="1"/>
  <c r="AS119" i="1" s="1"/>
  <c r="AV119" i="1" s="1"/>
  <c r="F119" i="1" s="1"/>
  <c r="AY119" i="1" s="1"/>
  <c r="G119" i="1" s="1"/>
  <c r="AL50" i="1"/>
  <c r="H50" i="1" s="1"/>
  <c r="AP20" i="1"/>
  <c r="J20" i="1" s="1"/>
  <c r="AQ20" i="1" s="1"/>
  <c r="I20" i="1" s="1"/>
  <c r="AL123" i="1"/>
  <c r="H123" i="1" s="1"/>
  <c r="AP57" i="1"/>
  <c r="J57" i="1" s="1"/>
  <c r="AQ57" i="1" s="1"/>
  <c r="AP84" i="1"/>
  <c r="J84" i="1" s="1"/>
  <c r="AQ84" i="1" s="1"/>
  <c r="AR84" i="1" s="1"/>
  <c r="AS84" i="1" s="1"/>
  <c r="AV84" i="1" s="1"/>
  <c r="F84" i="1" s="1"/>
  <c r="AY84" i="1" s="1"/>
  <c r="AP62" i="1"/>
  <c r="J62" i="1" s="1"/>
  <c r="AQ62" i="1" s="1"/>
  <c r="AR62" i="1" s="1"/>
  <c r="AS62" i="1" s="1"/>
  <c r="AV62" i="1" s="1"/>
  <c r="F62" i="1" s="1"/>
  <c r="AY62" i="1" s="1"/>
  <c r="AP120" i="1"/>
  <c r="J120" i="1" s="1"/>
  <c r="AQ120" i="1" s="1"/>
  <c r="I120" i="1" s="1"/>
  <c r="AP69" i="1"/>
  <c r="J69" i="1" s="1"/>
  <c r="AQ69" i="1" s="1"/>
  <c r="AL20" i="1"/>
  <c r="H20" i="1" s="1"/>
  <c r="AP89" i="1"/>
  <c r="J89" i="1" s="1"/>
  <c r="AQ89" i="1" s="1"/>
  <c r="AP74" i="1"/>
  <c r="J74" i="1" s="1"/>
  <c r="AQ74" i="1" s="1"/>
  <c r="AP54" i="1"/>
  <c r="J54" i="1" s="1"/>
  <c r="AQ54" i="1" s="1"/>
  <c r="I54" i="1" s="1"/>
  <c r="AP59" i="1"/>
  <c r="J59" i="1" s="1"/>
  <c r="AQ59" i="1" s="1"/>
  <c r="I59" i="1" s="1"/>
  <c r="AP49" i="1"/>
  <c r="J49" i="1" s="1"/>
  <c r="AQ49" i="1" s="1"/>
  <c r="I49" i="1" s="1"/>
  <c r="AP60" i="1"/>
  <c r="J60" i="1" s="1"/>
  <c r="AQ60" i="1" s="1"/>
  <c r="AP19" i="1"/>
  <c r="J19" i="1" s="1"/>
  <c r="AQ19" i="1" s="1"/>
  <c r="AR19" i="1" s="1"/>
  <c r="AS19" i="1" s="1"/>
  <c r="AV19" i="1" s="1"/>
  <c r="F19" i="1" s="1"/>
  <c r="AY19" i="1" s="1"/>
  <c r="G19" i="1" s="1"/>
  <c r="AP114" i="1"/>
  <c r="J114" i="1" s="1"/>
  <c r="AQ114" i="1" s="1"/>
  <c r="I114" i="1" s="1"/>
  <c r="AP105" i="1"/>
  <c r="J105" i="1" s="1"/>
  <c r="AQ105" i="1" s="1"/>
  <c r="AP67" i="1"/>
  <c r="J67" i="1" s="1"/>
  <c r="AQ67" i="1" s="1"/>
  <c r="AR67" i="1" s="1"/>
  <c r="AS67" i="1" s="1"/>
  <c r="AV67" i="1" s="1"/>
  <c r="F67" i="1" s="1"/>
  <c r="AY67" i="1" s="1"/>
  <c r="AP121" i="1"/>
  <c r="J121" i="1" s="1"/>
  <c r="AQ121" i="1" s="1"/>
  <c r="AR121" i="1" s="1"/>
  <c r="AS121" i="1" s="1"/>
  <c r="AV121" i="1" s="1"/>
  <c r="F121" i="1" s="1"/>
  <c r="AY121" i="1" s="1"/>
  <c r="G121" i="1" s="1"/>
  <c r="AP72" i="1"/>
  <c r="J72" i="1" s="1"/>
  <c r="AQ72" i="1" s="1"/>
  <c r="AR72" i="1" s="1"/>
  <c r="AS72" i="1" s="1"/>
  <c r="AV72" i="1" s="1"/>
  <c r="F72" i="1" s="1"/>
  <c r="AY72" i="1" s="1"/>
  <c r="AP23" i="1"/>
  <c r="J23" i="1" s="1"/>
  <c r="AQ23" i="1" s="1"/>
  <c r="AR23" i="1" s="1"/>
  <c r="AS23" i="1" s="1"/>
  <c r="AV23" i="1" s="1"/>
  <c r="F23" i="1" s="1"/>
  <c r="AY23" i="1" s="1"/>
  <c r="G23" i="1" s="1"/>
  <c r="AL125" i="1"/>
  <c r="H125" i="1" s="1"/>
  <c r="N123" i="1"/>
  <c r="BC123" i="1" s="1"/>
  <c r="AP118" i="1"/>
  <c r="J118" i="1" s="1"/>
  <c r="AQ118" i="1" s="1"/>
  <c r="AR118" i="1" s="1"/>
  <c r="AS118" i="1" s="1"/>
  <c r="AV118" i="1" s="1"/>
  <c r="F118" i="1" s="1"/>
  <c r="AY118" i="1" s="1"/>
  <c r="G118" i="1" s="1"/>
  <c r="AP77" i="1"/>
  <c r="J77" i="1" s="1"/>
  <c r="AQ77" i="1" s="1"/>
  <c r="AP52" i="1"/>
  <c r="J52" i="1" s="1"/>
  <c r="AQ52" i="1" s="1"/>
  <c r="I52" i="1" s="1"/>
  <c r="BC50" i="1"/>
  <c r="AL21" i="1"/>
  <c r="H21" i="1" s="1"/>
  <c r="AP127" i="1"/>
  <c r="J127" i="1" s="1"/>
  <c r="AQ127" i="1" s="1"/>
  <c r="I127" i="1" s="1"/>
  <c r="AP129" i="1"/>
  <c r="J129" i="1" s="1"/>
  <c r="AQ129" i="1" s="1"/>
  <c r="AR129" i="1" s="1"/>
  <c r="AS129" i="1" s="1"/>
  <c r="AV129" i="1" s="1"/>
  <c r="F129" i="1" s="1"/>
  <c r="AY129" i="1" s="1"/>
  <c r="G129" i="1" s="1"/>
  <c r="AP131" i="1"/>
  <c r="J131" i="1" s="1"/>
  <c r="AQ131" i="1" s="1"/>
  <c r="I131" i="1" s="1"/>
  <c r="AL124" i="1"/>
  <c r="H124" i="1" s="1"/>
  <c r="AP109" i="1"/>
  <c r="J109" i="1" s="1"/>
  <c r="AQ109" i="1" s="1"/>
  <c r="AR109" i="1" s="1"/>
  <c r="AS109" i="1" s="1"/>
  <c r="AV109" i="1" s="1"/>
  <c r="F109" i="1" s="1"/>
  <c r="AY109" i="1" s="1"/>
  <c r="G109" i="1" s="1"/>
  <c r="AP107" i="1"/>
  <c r="J107" i="1" s="1"/>
  <c r="AQ107" i="1" s="1"/>
  <c r="AR107" i="1" s="1"/>
  <c r="AS107" i="1" s="1"/>
  <c r="AV107" i="1" s="1"/>
  <c r="F107" i="1" s="1"/>
  <c r="AY107" i="1" s="1"/>
  <c r="G107" i="1" s="1"/>
  <c r="AP111" i="1"/>
  <c r="J111" i="1" s="1"/>
  <c r="AQ111" i="1" s="1"/>
  <c r="I111" i="1" s="1"/>
  <c r="BC20" i="1"/>
  <c r="AP96" i="1"/>
  <c r="J96" i="1" s="1"/>
  <c r="AQ96" i="1" s="1"/>
  <c r="AR96" i="1" s="1"/>
  <c r="AS96" i="1" s="1"/>
  <c r="AV96" i="1" s="1"/>
  <c r="F96" i="1" s="1"/>
  <c r="AY96" i="1" s="1"/>
  <c r="AP88" i="1"/>
  <c r="J88" i="1" s="1"/>
  <c r="AQ88" i="1" s="1"/>
  <c r="I88" i="1" s="1"/>
  <c r="BC22" i="1"/>
  <c r="AL128" i="1"/>
  <c r="H128" i="1" s="1"/>
  <c r="AP113" i="1"/>
  <c r="J113" i="1" s="1"/>
  <c r="AQ113" i="1" s="1"/>
  <c r="I113" i="1" s="1"/>
  <c r="AP26" i="1"/>
  <c r="J26" i="1" s="1"/>
  <c r="AQ26" i="1" s="1"/>
  <c r="I26" i="1" s="1"/>
  <c r="AP110" i="1"/>
  <c r="J110" i="1" s="1"/>
  <c r="AQ110" i="1" s="1"/>
  <c r="AR110" i="1" s="1"/>
  <c r="AS110" i="1" s="1"/>
  <c r="AV110" i="1" s="1"/>
  <c r="F110" i="1" s="1"/>
  <c r="AY110" i="1" s="1"/>
  <c r="G110" i="1" s="1"/>
  <c r="AP103" i="1"/>
  <c r="J103" i="1" s="1"/>
  <c r="AQ103" i="1" s="1"/>
  <c r="AP93" i="1"/>
  <c r="J93" i="1" s="1"/>
  <c r="AQ93" i="1" s="1"/>
  <c r="I93" i="1" s="1"/>
  <c r="AP17" i="1"/>
  <c r="J17" i="1" s="1"/>
  <c r="AQ17" i="1" s="1"/>
  <c r="AL130" i="1"/>
  <c r="H130" i="1" s="1"/>
  <c r="AP117" i="1"/>
  <c r="J117" i="1" s="1"/>
  <c r="AQ117" i="1" s="1"/>
  <c r="AR117" i="1" s="1"/>
  <c r="AS117" i="1" s="1"/>
  <c r="AV117" i="1" s="1"/>
  <c r="F117" i="1" s="1"/>
  <c r="AY117" i="1" s="1"/>
  <c r="G117" i="1" s="1"/>
  <c r="AL108" i="1"/>
  <c r="H108" i="1" s="1"/>
  <c r="AX27" i="1"/>
  <c r="AX25" i="1"/>
  <c r="AP97" i="1"/>
  <c r="J97" i="1" s="1"/>
  <c r="AQ97" i="1" s="1"/>
  <c r="AR97" i="1" s="1"/>
  <c r="AS97" i="1" s="1"/>
  <c r="AV97" i="1" s="1"/>
  <c r="F97" i="1" s="1"/>
  <c r="AY97" i="1" s="1"/>
  <c r="AP92" i="1"/>
  <c r="J92" i="1" s="1"/>
  <c r="AQ92" i="1" s="1"/>
  <c r="AR92" i="1" s="1"/>
  <c r="AS92" i="1" s="1"/>
  <c r="AV92" i="1" s="1"/>
  <c r="F92" i="1" s="1"/>
  <c r="AY92" i="1" s="1"/>
  <c r="AP87" i="1"/>
  <c r="J87" i="1" s="1"/>
  <c r="AQ87" i="1" s="1"/>
  <c r="I87" i="1" s="1"/>
  <c r="AP80" i="1"/>
  <c r="J80" i="1" s="1"/>
  <c r="AQ80" i="1" s="1"/>
  <c r="I80" i="1" s="1"/>
  <c r="AP70" i="1"/>
  <c r="J70" i="1" s="1"/>
  <c r="AQ70" i="1" s="1"/>
  <c r="AR70" i="1" s="1"/>
  <c r="AS70" i="1" s="1"/>
  <c r="AV70" i="1" s="1"/>
  <c r="F70" i="1" s="1"/>
  <c r="AP58" i="1"/>
  <c r="J58" i="1" s="1"/>
  <c r="AQ58" i="1" s="1"/>
  <c r="I58" i="1" s="1"/>
  <c r="AP53" i="1"/>
  <c r="J53" i="1" s="1"/>
  <c r="AQ53" i="1" s="1"/>
  <c r="AP27" i="1"/>
  <c r="J27" i="1" s="1"/>
  <c r="AQ27" i="1" s="1"/>
  <c r="I27" i="1" s="1"/>
  <c r="AP25" i="1"/>
  <c r="J25" i="1" s="1"/>
  <c r="AQ25" i="1" s="1"/>
  <c r="AR25" i="1" s="1"/>
  <c r="AS25" i="1" s="1"/>
  <c r="AV25" i="1" s="1"/>
  <c r="F25" i="1" s="1"/>
  <c r="AY25" i="1" s="1"/>
  <c r="G25" i="1" s="1"/>
  <c r="AX130" i="1"/>
  <c r="AX126" i="1"/>
  <c r="AX124" i="1"/>
  <c r="AX122" i="1"/>
  <c r="AX120" i="1"/>
  <c r="AX114" i="1"/>
  <c r="AX112" i="1"/>
  <c r="AX110" i="1"/>
  <c r="AX108" i="1"/>
  <c r="AX23" i="1"/>
  <c r="BC18" i="1"/>
  <c r="AP104" i="1"/>
  <c r="J104" i="1" s="1"/>
  <c r="AQ104" i="1" s="1"/>
  <c r="AR104" i="1" s="1"/>
  <c r="AS104" i="1" s="1"/>
  <c r="AV104" i="1" s="1"/>
  <c r="F104" i="1" s="1"/>
  <c r="AP75" i="1"/>
  <c r="J75" i="1" s="1"/>
  <c r="AQ75" i="1" s="1"/>
  <c r="AR75" i="1" s="1"/>
  <c r="AS75" i="1" s="1"/>
  <c r="AV75" i="1" s="1"/>
  <c r="F75" i="1" s="1"/>
  <c r="AY75" i="1" s="1"/>
  <c r="AP63" i="1"/>
  <c r="J63" i="1" s="1"/>
  <c r="AQ63" i="1" s="1"/>
  <c r="AR63" i="1" s="1"/>
  <c r="AS63" i="1" s="1"/>
  <c r="AV63" i="1" s="1"/>
  <c r="F63" i="1" s="1"/>
  <c r="BC51" i="1"/>
  <c r="AX128" i="1"/>
  <c r="AX118" i="1"/>
  <c r="AL45" i="1"/>
  <c r="AL43" i="1"/>
  <c r="AL41" i="1"/>
  <c r="AL39" i="1"/>
  <c r="AL37" i="1"/>
  <c r="AL35" i="1"/>
  <c r="AL33" i="1"/>
  <c r="AL29" i="1"/>
  <c r="AL16" i="1"/>
  <c r="AP55" i="1"/>
  <c r="J55" i="1" s="1"/>
  <c r="AQ55" i="1" s="1"/>
  <c r="AR55" i="1" s="1"/>
  <c r="AS55" i="1" s="1"/>
  <c r="AV55" i="1" s="1"/>
  <c r="F55" i="1" s="1"/>
  <c r="AY55" i="1" s="1"/>
  <c r="AX19" i="1"/>
  <c r="AX103" i="1"/>
  <c r="AX96" i="1"/>
  <c r="AX91" i="1"/>
  <c r="AX86" i="1"/>
  <c r="AX79" i="1"/>
  <c r="AX74" i="1"/>
  <c r="AX69" i="1"/>
  <c r="AX62" i="1"/>
  <c r="AX57" i="1"/>
  <c r="AX52" i="1"/>
  <c r="AX17" i="1"/>
  <c r="AX28" i="1"/>
  <c r="AX100" i="1"/>
  <c r="AX83" i="1"/>
  <c r="AX66" i="1"/>
  <c r="AX127" i="1"/>
  <c r="AX119" i="1"/>
  <c r="AX109" i="1"/>
  <c r="AL46" i="1"/>
  <c r="AL44" i="1"/>
  <c r="AL42" i="1"/>
  <c r="AL40" i="1"/>
  <c r="AL38" i="1"/>
  <c r="AL36" i="1"/>
  <c r="AL34" i="1"/>
  <c r="AL32" i="1"/>
  <c r="AX15" i="1"/>
  <c r="AX105" i="1"/>
  <c r="AX54" i="1"/>
  <c r="AX125" i="1"/>
  <c r="AX117" i="1"/>
  <c r="AX107" i="1"/>
  <c r="BC46" i="1"/>
  <c r="BE46" i="1"/>
  <c r="AL28" i="1"/>
  <c r="AL15" i="1"/>
  <c r="AX26" i="1"/>
  <c r="AX129" i="1"/>
  <c r="AL24" i="1"/>
  <c r="BC15" i="1"/>
  <c r="BE29" i="1"/>
  <c r="AX88" i="1"/>
  <c r="AX71" i="1"/>
  <c r="AX131" i="1"/>
  <c r="AX121" i="1"/>
  <c r="AX111" i="1"/>
  <c r="AP95" i="1"/>
  <c r="J95" i="1" s="1"/>
  <c r="AQ95" i="1" s="1"/>
  <c r="AR95" i="1" s="1"/>
  <c r="AS95" i="1" s="1"/>
  <c r="AV95" i="1" s="1"/>
  <c r="F95" i="1" s="1"/>
  <c r="AP90" i="1"/>
  <c r="J90" i="1" s="1"/>
  <c r="AQ90" i="1" s="1"/>
  <c r="AR90" i="1" s="1"/>
  <c r="AS90" i="1" s="1"/>
  <c r="AV90" i="1" s="1"/>
  <c r="F90" i="1" s="1"/>
  <c r="AY90" i="1" s="1"/>
  <c r="AP85" i="1"/>
  <c r="J85" i="1" s="1"/>
  <c r="AQ85" i="1" s="1"/>
  <c r="I85" i="1" s="1"/>
  <c r="AP73" i="1"/>
  <c r="J73" i="1" s="1"/>
  <c r="AQ73" i="1" s="1"/>
  <c r="AP68" i="1"/>
  <c r="J68" i="1" s="1"/>
  <c r="AQ68" i="1" s="1"/>
  <c r="I68" i="1" s="1"/>
  <c r="AP61" i="1"/>
  <c r="J61" i="1" s="1"/>
  <c r="AQ61" i="1" s="1"/>
  <c r="AR61" i="1" s="1"/>
  <c r="AS61" i="1" s="1"/>
  <c r="AV61" i="1" s="1"/>
  <c r="F61" i="1" s="1"/>
  <c r="AP56" i="1"/>
  <c r="J56" i="1" s="1"/>
  <c r="AQ56" i="1" s="1"/>
  <c r="AX93" i="1"/>
  <c r="AX76" i="1"/>
  <c r="AX59" i="1"/>
  <c r="AX24" i="1"/>
  <c r="AX123" i="1"/>
  <c r="AX113" i="1"/>
  <c r="AP102" i="1"/>
  <c r="J102" i="1" s="1"/>
  <c r="AQ102" i="1" s="1"/>
  <c r="AR102" i="1" s="1"/>
  <c r="AS102" i="1" s="1"/>
  <c r="AV102" i="1" s="1"/>
  <c r="F102" i="1" s="1"/>
  <c r="AY102" i="1" s="1"/>
  <c r="AP78" i="1"/>
  <c r="J78" i="1" s="1"/>
  <c r="AQ78" i="1" s="1"/>
  <c r="I78" i="1" s="1"/>
  <c r="BE131" i="1"/>
  <c r="AL22" i="1"/>
  <c r="H22" i="1" s="1"/>
  <c r="I126" i="1"/>
  <c r="AR126" i="1"/>
  <c r="AS126" i="1" s="1"/>
  <c r="AV126" i="1" s="1"/>
  <c r="F126" i="1" s="1"/>
  <c r="AY126" i="1" s="1"/>
  <c r="G126" i="1" s="1"/>
  <c r="I122" i="1"/>
  <c r="AR122" i="1"/>
  <c r="AS122" i="1" s="1"/>
  <c r="AV122" i="1" s="1"/>
  <c r="F122" i="1" s="1"/>
  <c r="AY122" i="1" s="1"/>
  <c r="G122" i="1" s="1"/>
  <c r="AR120" i="1"/>
  <c r="AS120" i="1" s="1"/>
  <c r="AV120" i="1" s="1"/>
  <c r="F120" i="1" s="1"/>
  <c r="AY120" i="1" s="1"/>
  <c r="G120" i="1" s="1"/>
  <c r="I119" i="1"/>
  <c r="I118" i="1"/>
  <c r="AR105" i="1"/>
  <c r="AS105" i="1" s="1"/>
  <c r="AV105" i="1" s="1"/>
  <c r="F105" i="1" s="1"/>
  <c r="AY105" i="1" s="1"/>
  <c r="I105" i="1"/>
  <c r="AR101" i="1"/>
  <c r="AS101" i="1" s="1"/>
  <c r="AV101" i="1" s="1"/>
  <c r="F101" i="1" s="1"/>
  <c r="AY101" i="1" s="1"/>
  <c r="I101" i="1"/>
  <c r="AR100" i="1"/>
  <c r="AS100" i="1" s="1"/>
  <c r="AV100" i="1" s="1"/>
  <c r="F100" i="1" s="1"/>
  <c r="AY100" i="1" s="1"/>
  <c r="I100" i="1"/>
  <c r="AR94" i="1"/>
  <c r="AS94" i="1" s="1"/>
  <c r="AV94" i="1" s="1"/>
  <c r="F94" i="1" s="1"/>
  <c r="AY94" i="1" s="1"/>
  <c r="I94" i="1"/>
  <c r="AR89" i="1"/>
  <c r="AS89" i="1" s="1"/>
  <c r="AV89" i="1" s="1"/>
  <c r="F89" i="1" s="1"/>
  <c r="AY89" i="1" s="1"/>
  <c r="I89" i="1"/>
  <c r="BC131" i="1"/>
  <c r="BC130" i="1"/>
  <c r="BC129" i="1"/>
  <c r="BC128" i="1"/>
  <c r="BC127" i="1"/>
  <c r="BC126" i="1"/>
  <c r="BC125" i="1"/>
  <c r="BC124" i="1"/>
  <c r="BC122" i="1"/>
  <c r="BC121" i="1"/>
  <c r="BC120" i="1"/>
  <c r="BC119" i="1"/>
  <c r="BC118" i="1"/>
  <c r="BC117" i="1"/>
  <c r="BC114" i="1"/>
  <c r="BC113" i="1"/>
  <c r="BC112" i="1"/>
  <c r="BC111" i="1"/>
  <c r="BC110" i="1"/>
  <c r="BC109" i="1"/>
  <c r="BC108" i="1"/>
  <c r="BC107" i="1"/>
  <c r="AR88" i="1"/>
  <c r="AS88" i="1" s="1"/>
  <c r="AV88" i="1" s="1"/>
  <c r="F88" i="1" s="1"/>
  <c r="AY88" i="1" s="1"/>
  <c r="AR87" i="1"/>
  <c r="AS87" i="1" s="1"/>
  <c r="AV87" i="1" s="1"/>
  <c r="F87" i="1" s="1"/>
  <c r="AY87" i="1" s="1"/>
  <c r="AR86" i="1"/>
  <c r="AS86" i="1" s="1"/>
  <c r="AV86" i="1" s="1"/>
  <c r="F86" i="1" s="1"/>
  <c r="AY86" i="1" s="1"/>
  <c r="I86" i="1"/>
  <c r="AR83" i="1"/>
  <c r="AS83" i="1" s="1"/>
  <c r="AV83" i="1" s="1"/>
  <c r="F83" i="1" s="1"/>
  <c r="AY83" i="1" s="1"/>
  <c r="AR79" i="1"/>
  <c r="AS79" i="1" s="1"/>
  <c r="AV79" i="1" s="1"/>
  <c r="F79" i="1" s="1"/>
  <c r="AY79" i="1" s="1"/>
  <c r="I79" i="1"/>
  <c r="AR74" i="1"/>
  <c r="AS74" i="1" s="1"/>
  <c r="AV74" i="1" s="1"/>
  <c r="F74" i="1" s="1"/>
  <c r="AY74" i="1" s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7" i="1"/>
  <c r="E97" i="1"/>
  <c r="H96" i="1"/>
  <c r="E96" i="1"/>
  <c r="H95" i="1"/>
  <c r="E95" i="1"/>
  <c r="H94" i="1"/>
  <c r="BB94" i="1"/>
  <c r="E94" i="1"/>
  <c r="H93" i="1"/>
  <c r="E93" i="1"/>
  <c r="H92" i="1"/>
  <c r="E92" i="1"/>
  <c r="H91" i="1"/>
  <c r="E91" i="1"/>
  <c r="H90" i="1"/>
  <c r="E90" i="1"/>
  <c r="H89" i="1"/>
  <c r="E89" i="1"/>
  <c r="H88" i="1"/>
  <c r="H87" i="1"/>
  <c r="H86" i="1"/>
  <c r="H85" i="1"/>
  <c r="H84" i="1"/>
  <c r="H83" i="1"/>
  <c r="H80" i="1"/>
  <c r="H79" i="1"/>
  <c r="H78" i="1"/>
  <c r="H77" i="1"/>
  <c r="BC76" i="1"/>
  <c r="E88" i="1"/>
  <c r="E87" i="1"/>
  <c r="E86" i="1"/>
  <c r="E85" i="1"/>
  <c r="E84" i="1"/>
  <c r="E83" i="1"/>
  <c r="E80" i="1"/>
  <c r="E79" i="1"/>
  <c r="E78" i="1"/>
  <c r="E77" i="1"/>
  <c r="AR69" i="1"/>
  <c r="AS69" i="1" s="1"/>
  <c r="AV69" i="1" s="1"/>
  <c r="F69" i="1" s="1"/>
  <c r="AY69" i="1" s="1"/>
  <c r="I69" i="1"/>
  <c r="AR66" i="1"/>
  <c r="AS66" i="1" s="1"/>
  <c r="AV66" i="1" s="1"/>
  <c r="F66" i="1" s="1"/>
  <c r="AY66" i="1" s="1"/>
  <c r="I66" i="1"/>
  <c r="AR60" i="1"/>
  <c r="AS60" i="1" s="1"/>
  <c r="AV60" i="1" s="1"/>
  <c r="F60" i="1" s="1"/>
  <c r="AY60" i="1" s="1"/>
  <c r="I60" i="1"/>
  <c r="AR59" i="1"/>
  <c r="AS59" i="1" s="1"/>
  <c r="AV59" i="1" s="1"/>
  <c r="F59" i="1" s="1"/>
  <c r="AY59" i="1" s="1"/>
  <c r="AR57" i="1"/>
  <c r="AS57" i="1" s="1"/>
  <c r="AV57" i="1" s="1"/>
  <c r="F57" i="1" s="1"/>
  <c r="AY57" i="1" s="1"/>
  <c r="I57" i="1"/>
  <c r="AR56" i="1"/>
  <c r="AS56" i="1" s="1"/>
  <c r="AV56" i="1" s="1"/>
  <c r="F56" i="1" s="1"/>
  <c r="AY56" i="1" s="1"/>
  <c r="I56" i="1"/>
  <c r="AL76" i="1"/>
  <c r="H75" i="1"/>
  <c r="E75" i="1"/>
  <c r="H74" i="1"/>
  <c r="E74" i="1"/>
  <c r="H73" i="1"/>
  <c r="E73" i="1"/>
  <c r="H72" i="1"/>
  <c r="H71" i="1"/>
  <c r="H70" i="1"/>
  <c r="H69" i="1"/>
  <c r="H68" i="1"/>
  <c r="H67" i="1"/>
  <c r="H66" i="1"/>
  <c r="H63" i="1"/>
  <c r="H62" i="1"/>
  <c r="H61" i="1"/>
  <c r="H60" i="1"/>
  <c r="H59" i="1"/>
  <c r="H58" i="1"/>
  <c r="H57" i="1"/>
  <c r="H56" i="1"/>
  <c r="H55" i="1"/>
  <c r="H54" i="1"/>
  <c r="H53" i="1"/>
  <c r="H52" i="1"/>
  <c r="E72" i="1"/>
  <c r="E71" i="1"/>
  <c r="E70" i="1"/>
  <c r="E69" i="1"/>
  <c r="E68" i="1"/>
  <c r="E67" i="1"/>
  <c r="E66" i="1"/>
  <c r="E63" i="1"/>
  <c r="E62" i="1"/>
  <c r="E61" i="1"/>
  <c r="E60" i="1"/>
  <c r="E59" i="1"/>
  <c r="E58" i="1"/>
  <c r="E57" i="1"/>
  <c r="E56" i="1"/>
  <c r="E55" i="1"/>
  <c r="E54" i="1"/>
  <c r="E53" i="1"/>
  <c r="E52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29" i="1"/>
  <c r="AL51" i="1"/>
  <c r="BC49" i="1"/>
  <c r="BC27" i="1"/>
  <c r="BC26" i="1"/>
  <c r="BC25" i="1"/>
  <c r="I18" i="1"/>
  <c r="AR18" i="1"/>
  <c r="AS18" i="1" s="1"/>
  <c r="AV18" i="1" s="1"/>
  <c r="F18" i="1" s="1"/>
  <c r="AY18" i="1" s="1"/>
  <c r="G18" i="1" s="1"/>
  <c r="BC23" i="1"/>
  <c r="BC21" i="1"/>
  <c r="BC19" i="1"/>
  <c r="BC17" i="1"/>
  <c r="I121" i="1" l="1"/>
  <c r="BB19" i="1"/>
  <c r="I104" i="1"/>
  <c r="BB122" i="1"/>
  <c r="I67" i="1"/>
  <c r="I92" i="1"/>
  <c r="AR111" i="1"/>
  <c r="AS111" i="1" s="1"/>
  <c r="AV111" i="1" s="1"/>
  <c r="F111" i="1" s="1"/>
  <c r="AY111" i="1" s="1"/>
  <c r="G111" i="1" s="1"/>
  <c r="BB74" i="1"/>
  <c r="AR20" i="1"/>
  <c r="AS20" i="1" s="1"/>
  <c r="AV20" i="1" s="1"/>
  <c r="F20" i="1" s="1"/>
  <c r="AY20" i="1" s="1"/>
  <c r="G20" i="1" s="1"/>
  <c r="AZ20" i="1" s="1"/>
  <c r="AR91" i="1"/>
  <c r="AS91" i="1" s="1"/>
  <c r="AV91" i="1" s="1"/>
  <c r="F91" i="1" s="1"/>
  <c r="AY91" i="1" s="1"/>
  <c r="G91" i="1" s="1"/>
  <c r="AP50" i="1"/>
  <c r="J50" i="1" s="1"/>
  <c r="AQ50" i="1" s="1"/>
  <c r="I50" i="1" s="1"/>
  <c r="BB89" i="1"/>
  <c r="I75" i="1"/>
  <c r="AR112" i="1"/>
  <c r="AS112" i="1" s="1"/>
  <c r="AV112" i="1" s="1"/>
  <c r="F112" i="1" s="1"/>
  <c r="AY112" i="1" s="1"/>
  <c r="G112" i="1" s="1"/>
  <c r="BA112" i="1" s="1"/>
  <c r="AR106" i="1"/>
  <c r="AS106" i="1" s="1"/>
  <c r="AV106" i="1" s="1"/>
  <c r="F106" i="1" s="1"/>
  <c r="AY106" i="1" s="1"/>
  <c r="G106" i="1" s="1"/>
  <c r="I19" i="1"/>
  <c r="I70" i="1"/>
  <c r="I63" i="1"/>
  <c r="I106" i="1"/>
  <c r="I71" i="1"/>
  <c r="I96" i="1"/>
  <c r="AR114" i="1"/>
  <c r="AS114" i="1" s="1"/>
  <c r="AV114" i="1" s="1"/>
  <c r="F114" i="1" s="1"/>
  <c r="AY114" i="1" s="1"/>
  <c r="G114" i="1" s="1"/>
  <c r="AR49" i="1"/>
  <c r="AS49" i="1" s="1"/>
  <c r="AV49" i="1" s="1"/>
  <c r="F49" i="1" s="1"/>
  <c r="AY49" i="1" s="1"/>
  <c r="G49" i="1" s="1"/>
  <c r="AP123" i="1"/>
  <c r="J123" i="1" s="1"/>
  <c r="AQ123" i="1" s="1"/>
  <c r="I123" i="1" s="1"/>
  <c r="I107" i="1"/>
  <c r="G84" i="1"/>
  <c r="I72" i="1"/>
  <c r="I97" i="1"/>
  <c r="BB57" i="1"/>
  <c r="AR54" i="1"/>
  <c r="AS54" i="1" s="1"/>
  <c r="AV54" i="1" s="1"/>
  <c r="F54" i="1" s="1"/>
  <c r="AY54" i="1" s="1"/>
  <c r="I102" i="1"/>
  <c r="I74" i="1"/>
  <c r="AR78" i="1"/>
  <c r="AS78" i="1" s="1"/>
  <c r="AV78" i="1" s="1"/>
  <c r="F78" i="1" s="1"/>
  <c r="AY78" i="1" s="1"/>
  <c r="G78" i="1" s="1"/>
  <c r="AR93" i="1"/>
  <c r="AS93" i="1" s="1"/>
  <c r="AV93" i="1" s="1"/>
  <c r="F93" i="1" s="1"/>
  <c r="AY93" i="1" s="1"/>
  <c r="G93" i="1" s="1"/>
  <c r="AR123" i="1"/>
  <c r="AS123" i="1" s="1"/>
  <c r="AV123" i="1" s="1"/>
  <c r="F123" i="1" s="1"/>
  <c r="I62" i="1"/>
  <c r="BB101" i="1"/>
  <c r="AP108" i="1"/>
  <c r="J108" i="1" s="1"/>
  <c r="AQ108" i="1" s="1"/>
  <c r="BB87" i="1"/>
  <c r="BB88" i="1"/>
  <c r="I84" i="1"/>
  <c r="I23" i="1"/>
  <c r="AR127" i="1"/>
  <c r="AS127" i="1" s="1"/>
  <c r="AV127" i="1" s="1"/>
  <c r="F127" i="1" s="1"/>
  <c r="AY127" i="1" s="1"/>
  <c r="G127" i="1" s="1"/>
  <c r="AR26" i="1"/>
  <c r="AS26" i="1" s="1"/>
  <c r="AV26" i="1" s="1"/>
  <c r="F26" i="1" s="1"/>
  <c r="AY26" i="1" s="1"/>
  <c r="G26" i="1" s="1"/>
  <c r="AZ26" i="1" s="1"/>
  <c r="AY104" i="1"/>
  <c r="G104" i="1" s="1"/>
  <c r="BB104" i="1"/>
  <c r="BB55" i="1"/>
  <c r="BB72" i="1"/>
  <c r="BB86" i="1"/>
  <c r="I117" i="1"/>
  <c r="AP128" i="1"/>
  <c r="J128" i="1" s="1"/>
  <c r="AQ128" i="1" s="1"/>
  <c r="I110" i="1"/>
  <c r="I17" i="1"/>
  <c r="I77" i="1"/>
  <c r="BB96" i="1"/>
  <c r="BB62" i="1"/>
  <c r="AR50" i="1"/>
  <c r="AS50" i="1" s="1"/>
  <c r="AV50" i="1" s="1"/>
  <c r="F50" i="1" s="1"/>
  <c r="AY50" i="1" s="1"/>
  <c r="G50" i="1" s="1"/>
  <c r="BA50" i="1" s="1"/>
  <c r="AR77" i="1"/>
  <c r="AS77" i="1" s="1"/>
  <c r="AV77" i="1" s="1"/>
  <c r="F77" i="1" s="1"/>
  <c r="AY77" i="1" s="1"/>
  <c r="G77" i="1" s="1"/>
  <c r="AR131" i="1"/>
  <c r="AS131" i="1" s="1"/>
  <c r="AV131" i="1" s="1"/>
  <c r="F131" i="1" s="1"/>
  <c r="AY131" i="1" s="1"/>
  <c r="G131" i="1" s="1"/>
  <c r="BA131" i="1" s="1"/>
  <c r="I109" i="1"/>
  <c r="BB105" i="1"/>
  <c r="AP130" i="1"/>
  <c r="J130" i="1" s="1"/>
  <c r="AQ130" i="1" s="1"/>
  <c r="I90" i="1"/>
  <c r="I103" i="1"/>
  <c r="BB60" i="1"/>
  <c r="AR17" i="1"/>
  <c r="AS17" i="1" s="1"/>
  <c r="AV17" i="1" s="1"/>
  <c r="F17" i="1" s="1"/>
  <c r="AY17" i="1" s="1"/>
  <c r="G17" i="1" s="1"/>
  <c r="BA17" i="1" s="1"/>
  <c r="AR52" i="1"/>
  <c r="AS52" i="1" s="1"/>
  <c r="AV52" i="1" s="1"/>
  <c r="F52" i="1" s="1"/>
  <c r="AR103" i="1"/>
  <c r="AS103" i="1" s="1"/>
  <c r="AV103" i="1" s="1"/>
  <c r="F103" i="1" s="1"/>
  <c r="AY103" i="1" s="1"/>
  <c r="I129" i="1"/>
  <c r="AR113" i="1"/>
  <c r="AS113" i="1" s="1"/>
  <c r="AV113" i="1" s="1"/>
  <c r="F113" i="1" s="1"/>
  <c r="AY113" i="1" s="1"/>
  <c r="G113" i="1" s="1"/>
  <c r="AZ113" i="1" s="1"/>
  <c r="AP124" i="1"/>
  <c r="J124" i="1" s="1"/>
  <c r="AQ124" i="1" s="1"/>
  <c r="AP125" i="1"/>
  <c r="J125" i="1" s="1"/>
  <c r="AQ125" i="1" s="1"/>
  <c r="BB90" i="1"/>
  <c r="BE63" i="1"/>
  <c r="BB69" i="1"/>
  <c r="I55" i="1"/>
  <c r="AR80" i="1"/>
  <c r="AS80" i="1" s="1"/>
  <c r="AV80" i="1" s="1"/>
  <c r="F80" i="1" s="1"/>
  <c r="AY80" i="1" s="1"/>
  <c r="G80" i="1" s="1"/>
  <c r="AZ80" i="1" s="1"/>
  <c r="BB114" i="1"/>
  <c r="BD114" i="1" s="1"/>
  <c r="AP21" i="1"/>
  <c r="J21" i="1" s="1"/>
  <c r="AQ21" i="1" s="1"/>
  <c r="AY70" i="1"/>
  <c r="G70" i="1" s="1"/>
  <c r="BB70" i="1"/>
  <c r="AY61" i="1"/>
  <c r="BB61" i="1"/>
  <c r="AY95" i="1"/>
  <c r="G95" i="1" s="1"/>
  <c r="BB95" i="1"/>
  <c r="AY63" i="1"/>
  <c r="G63" i="1" s="1"/>
  <c r="BB63" i="1"/>
  <c r="H39" i="1"/>
  <c r="AP39" i="1"/>
  <c r="J39" i="1" s="1"/>
  <c r="AQ39" i="1" s="1"/>
  <c r="BE80" i="1"/>
  <c r="H15" i="1"/>
  <c r="AP15" i="1"/>
  <c r="J15" i="1" s="1"/>
  <c r="AQ15" i="1" s="1"/>
  <c r="H16" i="1"/>
  <c r="AP16" i="1"/>
  <c r="J16" i="1" s="1"/>
  <c r="AQ16" i="1" s="1"/>
  <c r="I53" i="1"/>
  <c r="BE97" i="1"/>
  <c r="H28" i="1"/>
  <c r="AP28" i="1"/>
  <c r="J28" i="1" s="1"/>
  <c r="AQ28" i="1" s="1"/>
  <c r="H29" i="1"/>
  <c r="AP29" i="1"/>
  <c r="J29" i="1" s="1"/>
  <c r="AQ29" i="1" s="1"/>
  <c r="I25" i="1"/>
  <c r="AR53" i="1"/>
  <c r="AS53" i="1" s="1"/>
  <c r="AV53" i="1" s="1"/>
  <c r="F53" i="1" s="1"/>
  <c r="AY53" i="1" s="1"/>
  <c r="G53" i="1" s="1"/>
  <c r="BB102" i="1"/>
  <c r="H33" i="1"/>
  <c r="AP33" i="1"/>
  <c r="J33" i="1" s="1"/>
  <c r="AQ33" i="1" s="1"/>
  <c r="BB25" i="1"/>
  <c r="BD25" i="1" s="1"/>
  <c r="BB59" i="1"/>
  <c r="BB71" i="1"/>
  <c r="BB110" i="1"/>
  <c r="BD110" i="1" s="1"/>
  <c r="BB120" i="1"/>
  <c r="BD120" i="1" s="1"/>
  <c r="H35" i="1"/>
  <c r="AP35" i="1"/>
  <c r="J35" i="1" s="1"/>
  <c r="AQ35" i="1" s="1"/>
  <c r="H41" i="1"/>
  <c r="AP41" i="1"/>
  <c r="J41" i="1" s="1"/>
  <c r="AQ41" i="1" s="1"/>
  <c r="H37" i="1"/>
  <c r="AP37" i="1"/>
  <c r="J37" i="1" s="1"/>
  <c r="AQ37" i="1" s="1"/>
  <c r="H43" i="1"/>
  <c r="AP43" i="1"/>
  <c r="J43" i="1" s="1"/>
  <c r="AQ43" i="1" s="1"/>
  <c r="AR68" i="1"/>
  <c r="AS68" i="1" s="1"/>
  <c r="AV68" i="1" s="1"/>
  <c r="F68" i="1" s="1"/>
  <c r="AY68" i="1" s="1"/>
  <c r="G68" i="1" s="1"/>
  <c r="H36" i="1"/>
  <c r="AP36" i="1"/>
  <c r="J36" i="1" s="1"/>
  <c r="AQ36" i="1" s="1"/>
  <c r="BB66" i="1"/>
  <c r="BB97" i="1"/>
  <c r="AR85" i="1"/>
  <c r="AS85" i="1" s="1"/>
  <c r="AV85" i="1" s="1"/>
  <c r="F85" i="1" s="1"/>
  <c r="AY85" i="1" s="1"/>
  <c r="G85" i="1" s="1"/>
  <c r="BD122" i="1"/>
  <c r="H38" i="1"/>
  <c r="AP38" i="1"/>
  <c r="J38" i="1" s="1"/>
  <c r="AQ38" i="1" s="1"/>
  <c r="AR27" i="1"/>
  <c r="AS27" i="1" s="1"/>
  <c r="AV27" i="1" s="1"/>
  <c r="F27" i="1" s="1"/>
  <c r="AY27" i="1" s="1"/>
  <c r="G27" i="1" s="1"/>
  <c r="AZ27" i="1" s="1"/>
  <c r="BD19" i="1"/>
  <c r="H32" i="1"/>
  <c r="AP32" i="1"/>
  <c r="J32" i="1" s="1"/>
  <c r="AQ32" i="1" s="1"/>
  <c r="H34" i="1"/>
  <c r="AP34" i="1"/>
  <c r="J34" i="1" s="1"/>
  <c r="AQ34" i="1" s="1"/>
  <c r="I73" i="1"/>
  <c r="H40" i="1"/>
  <c r="AP40" i="1"/>
  <c r="J40" i="1" s="1"/>
  <c r="AQ40" i="1" s="1"/>
  <c r="H45" i="1"/>
  <c r="AP45" i="1"/>
  <c r="J45" i="1" s="1"/>
  <c r="AQ45" i="1" s="1"/>
  <c r="BB67" i="1"/>
  <c r="BE114" i="1"/>
  <c r="AR73" i="1"/>
  <c r="AS73" i="1" s="1"/>
  <c r="AV73" i="1" s="1"/>
  <c r="F73" i="1" s="1"/>
  <c r="AY73" i="1" s="1"/>
  <c r="G73" i="1" s="1"/>
  <c r="G86" i="1"/>
  <c r="AZ86" i="1" s="1"/>
  <c r="I95" i="1"/>
  <c r="H42" i="1"/>
  <c r="AP42" i="1"/>
  <c r="J42" i="1" s="1"/>
  <c r="AQ42" i="1" s="1"/>
  <c r="AR58" i="1"/>
  <c r="AS58" i="1" s="1"/>
  <c r="AV58" i="1" s="1"/>
  <c r="F58" i="1" s="1"/>
  <c r="AY58" i="1" s="1"/>
  <c r="G58" i="1" s="1"/>
  <c r="BB83" i="1"/>
  <c r="BB100" i="1"/>
  <c r="H44" i="1"/>
  <c r="AP44" i="1"/>
  <c r="J44" i="1" s="1"/>
  <c r="AQ44" i="1" s="1"/>
  <c r="BB49" i="1"/>
  <c r="BD49" i="1" s="1"/>
  <c r="BB79" i="1"/>
  <c r="BB56" i="1"/>
  <c r="I61" i="1"/>
  <c r="AP24" i="1"/>
  <c r="J24" i="1" s="1"/>
  <c r="AQ24" i="1" s="1"/>
  <c r="H24" i="1"/>
  <c r="H46" i="1"/>
  <c r="AP46" i="1"/>
  <c r="J46" i="1" s="1"/>
  <c r="AQ46" i="1" s="1"/>
  <c r="BB75" i="1"/>
  <c r="BB23" i="1"/>
  <c r="BD23" i="1" s="1"/>
  <c r="BB18" i="1"/>
  <c r="BD18" i="1" s="1"/>
  <c r="BB84" i="1"/>
  <c r="BB92" i="1"/>
  <c r="BB118" i="1"/>
  <c r="BD118" i="1" s="1"/>
  <c r="BB126" i="1"/>
  <c r="BD126" i="1" s="1"/>
  <c r="AP22" i="1"/>
  <c r="J22" i="1" s="1"/>
  <c r="AQ22" i="1" s="1"/>
  <c r="BA18" i="1"/>
  <c r="AZ18" i="1"/>
  <c r="BB20" i="1"/>
  <c r="BD20" i="1" s="1"/>
  <c r="H51" i="1"/>
  <c r="BC53" i="1"/>
  <c r="BC55" i="1"/>
  <c r="BC57" i="1"/>
  <c r="BC59" i="1"/>
  <c r="BC61" i="1"/>
  <c r="BC63" i="1"/>
  <c r="BC67" i="1"/>
  <c r="BC69" i="1"/>
  <c r="BC71" i="1"/>
  <c r="BA49" i="1"/>
  <c r="AZ49" i="1"/>
  <c r="BC74" i="1"/>
  <c r="BD74" i="1" s="1"/>
  <c r="H76" i="1"/>
  <c r="AP51" i="1"/>
  <c r="J51" i="1" s="1"/>
  <c r="AQ51" i="1" s="1"/>
  <c r="G54" i="1"/>
  <c r="G55" i="1"/>
  <c r="G56" i="1"/>
  <c r="G57" i="1"/>
  <c r="G59" i="1"/>
  <c r="G60" i="1"/>
  <c r="G61" i="1"/>
  <c r="G62" i="1"/>
  <c r="G66" i="1"/>
  <c r="G67" i="1"/>
  <c r="G69" i="1"/>
  <c r="G71" i="1"/>
  <c r="G72" i="1"/>
  <c r="BC78" i="1"/>
  <c r="BC80" i="1"/>
  <c r="BC84" i="1"/>
  <c r="BC86" i="1"/>
  <c r="BC88" i="1"/>
  <c r="BC90" i="1"/>
  <c r="BC92" i="1"/>
  <c r="BC94" i="1"/>
  <c r="BD94" i="1" s="1"/>
  <c r="BC96" i="1"/>
  <c r="BC100" i="1"/>
  <c r="BD100" i="1" s="1"/>
  <c r="BC102" i="1"/>
  <c r="BC104" i="1"/>
  <c r="BC106" i="1"/>
  <c r="G74" i="1"/>
  <c r="G75" i="1"/>
  <c r="BA107" i="1"/>
  <c r="AZ107" i="1"/>
  <c r="BA109" i="1"/>
  <c r="AZ109" i="1"/>
  <c r="BA111" i="1"/>
  <c r="AZ111" i="1"/>
  <c r="BA117" i="1"/>
  <c r="AZ117" i="1"/>
  <c r="BA119" i="1"/>
  <c r="AZ119" i="1"/>
  <c r="BA121" i="1"/>
  <c r="AZ121" i="1"/>
  <c r="BA127" i="1"/>
  <c r="AZ127" i="1"/>
  <c r="BA129" i="1"/>
  <c r="AZ129" i="1"/>
  <c r="BA20" i="1"/>
  <c r="BA19" i="1"/>
  <c r="AZ19" i="1"/>
  <c r="BA23" i="1"/>
  <c r="AZ23" i="1"/>
  <c r="AZ25" i="1"/>
  <c r="BA25" i="1"/>
  <c r="BC52" i="1"/>
  <c r="BC54" i="1"/>
  <c r="BC56" i="1"/>
  <c r="BC58" i="1"/>
  <c r="BC60" i="1"/>
  <c r="BD60" i="1" s="1"/>
  <c r="BC62" i="1"/>
  <c r="BC66" i="1"/>
  <c r="BC68" i="1"/>
  <c r="BC70" i="1"/>
  <c r="BC72" i="1"/>
  <c r="BD72" i="1" s="1"/>
  <c r="BC73" i="1"/>
  <c r="BC75" i="1"/>
  <c r="BC77" i="1"/>
  <c r="BC79" i="1"/>
  <c r="BC83" i="1"/>
  <c r="BC85" i="1"/>
  <c r="BC87" i="1"/>
  <c r="BC89" i="1"/>
  <c r="BC91" i="1"/>
  <c r="BC93" i="1"/>
  <c r="BC95" i="1"/>
  <c r="BC97" i="1"/>
  <c r="BC101" i="1"/>
  <c r="BC103" i="1"/>
  <c r="BC105" i="1"/>
  <c r="BD105" i="1" s="1"/>
  <c r="AP76" i="1"/>
  <c r="J76" i="1" s="1"/>
  <c r="AQ76" i="1" s="1"/>
  <c r="G79" i="1"/>
  <c r="G83" i="1"/>
  <c r="AZ84" i="1"/>
  <c r="BA84" i="1"/>
  <c r="G87" i="1"/>
  <c r="G88" i="1"/>
  <c r="G89" i="1"/>
  <c r="G90" i="1"/>
  <c r="G92" i="1"/>
  <c r="G94" i="1"/>
  <c r="G96" i="1"/>
  <c r="G97" i="1"/>
  <c r="G100" i="1"/>
  <c r="G101" i="1"/>
  <c r="G102" i="1"/>
  <c r="G103" i="1"/>
  <c r="G105" i="1"/>
  <c r="BB107" i="1"/>
  <c r="BD107" i="1" s="1"/>
  <c r="BB109" i="1"/>
  <c r="BD109" i="1" s="1"/>
  <c r="BA110" i="1"/>
  <c r="AZ110" i="1"/>
  <c r="BB111" i="1"/>
  <c r="BD111" i="1" s="1"/>
  <c r="BA114" i="1"/>
  <c r="AZ114" i="1"/>
  <c r="BB117" i="1"/>
  <c r="BD117" i="1" s="1"/>
  <c r="BA118" i="1"/>
  <c r="AZ118" i="1"/>
  <c r="BB119" i="1"/>
  <c r="BD119" i="1" s="1"/>
  <c r="BA120" i="1"/>
  <c r="AZ120" i="1"/>
  <c r="BB121" i="1"/>
  <c r="BD121" i="1" s="1"/>
  <c r="BA122" i="1"/>
  <c r="AZ122" i="1"/>
  <c r="BA126" i="1"/>
  <c r="AZ126" i="1"/>
  <c r="BB127" i="1"/>
  <c r="BD127" i="1" s="1"/>
  <c r="BB129" i="1"/>
  <c r="BD129" i="1" s="1"/>
  <c r="AZ78" i="1" l="1"/>
  <c r="BA78" i="1"/>
  <c r="BB54" i="1"/>
  <c r="BB91" i="1"/>
  <c r="BD89" i="1"/>
  <c r="BB112" i="1"/>
  <c r="BD112" i="1" s="1"/>
  <c r="BD101" i="1"/>
  <c r="BD86" i="1"/>
  <c r="BB78" i="1"/>
  <c r="AZ112" i="1"/>
  <c r="BB80" i="1"/>
  <c r="BD80" i="1" s="1"/>
  <c r="BB93" i="1"/>
  <c r="BD93" i="1" s="1"/>
  <c r="BD61" i="1"/>
  <c r="BA86" i="1"/>
  <c r="BD57" i="1"/>
  <c r="BA27" i="1"/>
  <c r="BD55" i="1"/>
  <c r="BB106" i="1"/>
  <c r="BD106" i="1" s="1"/>
  <c r="AY123" i="1"/>
  <c r="G123" i="1" s="1"/>
  <c r="BB123" i="1"/>
  <c r="BD123" i="1" s="1"/>
  <c r="BD104" i="1"/>
  <c r="BD70" i="1"/>
  <c r="I108" i="1"/>
  <c r="AR108" i="1"/>
  <c r="AS108" i="1" s="1"/>
  <c r="AV108" i="1" s="1"/>
  <c r="F108" i="1" s="1"/>
  <c r="AY108" i="1" s="1"/>
  <c r="G108" i="1" s="1"/>
  <c r="BB26" i="1"/>
  <c r="BD26" i="1" s="1"/>
  <c r="BA26" i="1"/>
  <c r="BB108" i="1"/>
  <c r="BD108" i="1" s="1"/>
  <c r="BD91" i="1"/>
  <c r="BD87" i="1"/>
  <c r="BD69" i="1"/>
  <c r="BD88" i="1"/>
  <c r="BB50" i="1"/>
  <c r="BD50" i="1" s="1"/>
  <c r="BA80" i="1"/>
  <c r="I124" i="1"/>
  <c r="AR124" i="1"/>
  <c r="AS124" i="1" s="1"/>
  <c r="AV124" i="1" s="1"/>
  <c r="F124" i="1" s="1"/>
  <c r="AY124" i="1" s="1"/>
  <c r="G124" i="1" s="1"/>
  <c r="BD83" i="1"/>
  <c r="BB124" i="1"/>
  <c r="BD124" i="1" s="1"/>
  <c r="AZ17" i="1"/>
  <c r="BD92" i="1"/>
  <c r="BA113" i="1"/>
  <c r="BB68" i="1"/>
  <c r="I125" i="1"/>
  <c r="AR125" i="1"/>
  <c r="AS125" i="1" s="1"/>
  <c r="AV125" i="1" s="1"/>
  <c r="F125" i="1" s="1"/>
  <c r="AY125" i="1" s="1"/>
  <c r="G125" i="1" s="1"/>
  <c r="BD84" i="1"/>
  <c r="AZ50" i="1"/>
  <c r="BD90" i="1"/>
  <c r="BD62" i="1"/>
  <c r="BD79" i="1"/>
  <c r="I21" i="1"/>
  <c r="AR21" i="1"/>
  <c r="AS21" i="1" s="1"/>
  <c r="AV21" i="1" s="1"/>
  <c r="F21" i="1" s="1"/>
  <c r="AY21" i="1" s="1"/>
  <c r="G21" i="1" s="1"/>
  <c r="BB77" i="1"/>
  <c r="BD77" i="1" s="1"/>
  <c r="BD96" i="1"/>
  <c r="BB131" i="1"/>
  <c r="BD131" i="1" s="1"/>
  <c r="AZ131" i="1"/>
  <c r="BD78" i="1"/>
  <c r="BB17" i="1"/>
  <c r="BD17" i="1" s="1"/>
  <c r="BD75" i="1"/>
  <c r="AY52" i="1"/>
  <c r="G52" i="1" s="1"/>
  <c r="AZ52" i="1" s="1"/>
  <c r="BB52" i="1"/>
  <c r="BD52" i="1" s="1"/>
  <c r="BD97" i="1"/>
  <c r="BB113" i="1"/>
  <c r="BD113" i="1" s="1"/>
  <c r="BB125" i="1"/>
  <c r="BD125" i="1" s="1"/>
  <c r="BD95" i="1"/>
  <c r="BD56" i="1"/>
  <c r="I130" i="1"/>
  <c r="AR130" i="1"/>
  <c r="AS130" i="1" s="1"/>
  <c r="AV130" i="1" s="1"/>
  <c r="F130" i="1" s="1"/>
  <c r="AR128" i="1"/>
  <c r="AS128" i="1" s="1"/>
  <c r="AV128" i="1" s="1"/>
  <c r="F128" i="1" s="1"/>
  <c r="I128" i="1"/>
  <c r="BB103" i="1"/>
  <c r="BD103" i="1" s="1"/>
  <c r="I33" i="1"/>
  <c r="AR33" i="1"/>
  <c r="AS33" i="1" s="1"/>
  <c r="AV33" i="1" s="1"/>
  <c r="F33" i="1" s="1"/>
  <c r="AY33" i="1" s="1"/>
  <c r="G33" i="1" s="1"/>
  <c r="AR39" i="1"/>
  <c r="AS39" i="1" s="1"/>
  <c r="AV39" i="1" s="1"/>
  <c r="F39" i="1" s="1"/>
  <c r="AY39" i="1" s="1"/>
  <c r="G39" i="1" s="1"/>
  <c r="I39" i="1"/>
  <c r="I38" i="1"/>
  <c r="AR38" i="1"/>
  <c r="AS38" i="1" s="1"/>
  <c r="AV38" i="1" s="1"/>
  <c r="F38" i="1" s="1"/>
  <c r="AY38" i="1" s="1"/>
  <c r="G38" i="1" s="1"/>
  <c r="AR15" i="1"/>
  <c r="AS15" i="1" s="1"/>
  <c r="AV15" i="1" s="1"/>
  <c r="F15" i="1" s="1"/>
  <c r="AY15" i="1" s="1"/>
  <c r="G15" i="1" s="1"/>
  <c r="I15" i="1"/>
  <c r="I46" i="1"/>
  <c r="AR46" i="1"/>
  <c r="AS46" i="1" s="1"/>
  <c r="AV46" i="1" s="1"/>
  <c r="F46" i="1" s="1"/>
  <c r="BB85" i="1"/>
  <c r="BD85" i="1" s="1"/>
  <c r="I22" i="1"/>
  <c r="AR22" i="1"/>
  <c r="AS22" i="1" s="1"/>
  <c r="AV22" i="1" s="1"/>
  <c r="F22" i="1" s="1"/>
  <c r="AY22" i="1" s="1"/>
  <c r="G22" i="1" s="1"/>
  <c r="BB73" i="1"/>
  <c r="BD73" i="1" s="1"/>
  <c r="AR24" i="1"/>
  <c r="AS24" i="1" s="1"/>
  <c r="AV24" i="1" s="1"/>
  <c r="F24" i="1" s="1"/>
  <c r="AY24" i="1" s="1"/>
  <c r="G24" i="1" s="1"/>
  <c r="I24" i="1"/>
  <c r="I43" i="1"/>
  <c r="AR43" i="1"/>
  <c r="AS43" i="1" s="1"/>
  <c r="AV43" i="1" s="1"/>
  <c r="F43" i="1" s="1"/>
  <c r="I37" i="1"/>
  <c r="AR37" i="1"/>
  <c r="AS37" i="1" s="1"/>
  <c r="AV37" i="1" s="1"/>
  <c r="F37" i="1" s="1"/>
  <c r="AY37" i="1" s="1"/>
  <c r="G37" i="1" s="1"/>
  <c r="BD71" i="1"/>
  <c r="I41" i="1"/>
  <c r="AR41" i="1"/>
  <c r="AS41" i="1" s="1"/>
  <c r="AV41" i="1" s="1"/>
  <c r="F41" i="1" s="1"/>
  <c r="BD67" i="1"/>
  <c r="I32" i="1"/>
  <c r="AR32" i="1"/>
  <c r="AS32" i="1" s="1"/>
  <c r="AV32" i="1" s="1"/>
  <c r="F32" i="1" s="1"/>
  <c r="BB27" i="1"/>
  <c r="BD27" i="1" s="1"/>
  <c r="BD68" i="1"/>
  <c r="BD102" i="1"/>
  <c r="BD63" i="1"/>
  <c r="I35" i="1"/>
  <c r="AR35" i="1"/>
  <c r="AS35" i="1" s="1"/>
  <c r="AV35" i="1" s="1"/>
  <c r="F35" i="1" s="1"/>
  <c r="AY35" i="1" s="1"/>
  <c r="G35" i="1" s="1"/>
  <c r="BB53" i="1"/>
  <c r="BD53" i="1" s="1"/>
  <c r="BD66" i="1"/>
  <c r="I28" i="1"/>
  <c r="AR28" i="1"/>
  <c r="AS28" i="1" s="1"/>
  <c r="AV28" i="1" s="1"/>
  <c r="F28" i="1" s="1"/>
  <c r="AY28" i="1" s="1"/>
  <c r="G28" i="1" s="1"/>
  <c r="BA28" i="1" s="1"/>
  <c r="BD54" i="1"/>
  <c r="AR42" i="1"/>
  <c r="AS42" i="1" s="1"/>
  <c r="AV42" i="1" s="1"/>
  <c r="F42" i="1" s="1"/>
  <c r="I42" i="1"/>
  <c r="I45" i="1"/>
  <c r="AR45" i="1"/>
  <c r="AS45" i="1" s="1"/>
  <c r="AV45" i="1" s="1"/>
  <c r="F45" i="1" s="1"/>
  <c r="AY45" i="1" s="1"/>
  <c r="G45" i="1" s="1"/>
  <c r="I40" i="1"/>
  <c r="AR40" i="1"/>
  <c r="AS40" i="1" s="1"/>
  <c r="AV40" i="1" s="1"/>
  <c r="F40" i="1" s="1"/>
  <c r="AR34" i="1"/>
  <c r="AS34" i="1" s="1"/>
  <c r="AV34" i="1" s="1"/>
  <c r="F34" i="1" s="1"/>
  <c r="AY34" i="1" s="1"/>
  <c r="G34" i="1" s="1"/>
  <c r="I34" i="1"/>
  <c r="BD59" i="1"/>
  <c r="BB58" i="1"/>
  <c r="BD58" i="1" s="1"/>
  <c r="I36" i="1"/>
  <c r="AR36" i="1"/>
  <c r="AS36" i="1" s="1"/>
  <c r="AV36" i="1" s="1"/>
  <c r="F36" i="1" s="1"/>
  <c r="AY36" i="1" s="1"/>
  <c r="G36" i="1" s="1"/>
  <c r="I29" i="1"/>
  <c r="AR29" i="1"/>
  <c r="AS29" i="1" s="1"/>
  <c r="AV29" i="1" s="1"/>
  <c r="F29" i="1" s="1"/>
  <c r="AY29" i="1" s="1"/>
  <c r="G29" i="1" s="1"/>
  <c r="I44" i="1"/>
  <c r="AR44" i="1"/>
  <c r="AS44" i="1" s="1"/>
  <c r="AV44" i="1" s="1"/>
  <c r="F44" i="1" s="1"/>
  <c r="I16" i="1"/>
  <c r="AR16" i="1"/>
  <c r="AS16" i="1" s="1"/>
  <c r="AV16" i="1" s="1"/>
  <c r="F16" i="1" s="1"/>
  <c r="AZ104" i="1"/>
  <c r="BA104" i="1"/>
  <c r="AZ102" i="1"/>
  <c r="BA102" i="1"/>
  <c r="AZ100" i="1"/>
  <c r="BA100" i="1"/>
  <c r="AZ96" i="1"/>
  <c r="BA96" i="1"/>
  <c r="AZ94" i="1"/>
  <c r="BA94" i="1"/>
  <c r="AZ92" i="1"/>
  <c r="BA92" i="1"/>
  <c r="AZ90" i="1"/>
  <c r="BA90" i="1"/>
  <c r="AZ88" i="1"/>
  <c r="BA88" i="1"/>
  <c r="AZ85" i="1"/>
  <c r="BA85" i="1"/>
  <c r="AZ79" i="1"/>
  <c r="BA79" i="1"/>
  <c r="AR76" i="1"/>
  <c r="AS76" i="1" s="1"/>
  <c r="AV76" i="1" s="1"/>
  <c r="F76" i="1" s="1"/>
  <c r="AY76" i="1" s="1"/>
  <c r="G76" i="1" s="1"/>
  <c r="I76" i="1"/>
  <c r="BA106" i="1"/>
  <c r="AZ106" i="1"/>
  <c r="AZ74" i="1"/>
  <c r="BA74" i="1"/>
  <c r="AZ72" i="1"/>
  <c r="BA72" i="1"/>
  <c r="AZ70" i="1"/>
  <c r="BA70" i="1"/>
  <c r="AZ68" i="1"/>
  <c r="BA68" i="1"/>
  <c r="AZ66" i="1"/>
  <c r="BA66" i="1"/>
  <c r="AZ62" i="1"/>
  <c r="BA62" i="1"/>
  <c r="AZ60" i="1"/>
  <c r="BA60" i="1"/>
  <c r="AZ58" i="1"/>
  <c r="BA58" i="1"/>
  <c r="AZ56" i="1"/>
  <c r="BA56" i="1"/>
  <c r="AZ54" i="1"/>
  <c r="BA54" i="1"/>
  <c r="BB76" i="1"/>
  <c r="BD76" i="1" s="1"/>
  <c r="AZ105" i="1"/>
  <c r="BA105" i="1"/>
  <c r="AZ103" i="1"/>
  <c r="BA103" i="1"/>
  <c r="AZ101" i="1"/>
  <c r="BA101" i="1"/>
  <c r="AZ97" i="1"/>
  <c r="BA97" i="1"/>
  <c r="AZ95" i="1"/>
  <c r="BA95" i="1"/>
  <c r="AZ93" i="1"/>
  <c r="BA93" i="1"/>
  <c r="AZ91" i="1"/>
  <c r="BA91" i="1"/>
  <c r="AZ89" i="1"/>
  <c r="BA89" i="1"/>
  <c r="AZ87" i="1"/>
  <c r="BA87" i="1"/>
  <c r="AZ83" i="1"/>
  <c r="BA83" i="1"/>
  <c r="AZ77" i="1"/>
  <c r="BA77" i="1"/>
  <c r="AZ75" i="1"/>
  <c r="BA75" i="1"/>
  <c r="AZ73" i="1"/>
  <c r="BA73" i="1"/>
  <c r="AZ71" i="1"/>
  <c r="BA71" i="1"/>
  <c r="AZ69" i="1"/>
  <c r="BA69" i="1"/>
  <c r="AZ67" i="1"/>
  <c r="BA67" i="1"/>
  <c r="AZ63" i="1"/>
  <c r="BA63" i="1"/>
  <c r="AZ61" i="1"/>
  <c r="BA61" i="1"/>
  <c r="AZ59" i="1"/>
  <c r="BA59" i="1"/>
  <c r="AZ57" i="1"/>
  <c r="BA57" i="1"/>
  <c r="AZ55" i="1"/>
  <c r="BA55" i="1"/>
  <c r="AZ53" i="1"/>
  <c r="BA53" i="1"/>
  <c r="AR51" i="1"/>
  <c r="AS51" i="1" s="1"/>
  <c r="AV51" i="1" s="1"/>
  <c r="F51" i="1" s="1"/>
  <c r="AY51" i="1" s="1"/>
  <c r="G51" i="1" s="1"/>
  <c r="I51" i="1"/>
  <c r="BA52" i="1" l="1"/>
  <c r="BB38" i="1"/>
  <c r="BD38" i="1" s="1"/>
  <c r="BB29" i="1"/>
  <c r="BD29" i="1" s="1"/>
  <c r="BB22" i="1"/>
  <c r="BD22" i="1" s="1"/>
  <c r="BA108" i="1"/>
  <c r="AZ108" i="1"/>
  <c r="BB39" i="1"/>
  <c r="BD39" i="1" s="1"/>
  <c r="BA123" i="1"/>
  <c r="AZ123" i="1"/>
  <c r="AY128" i="1"/>
  <c r="G128" i="1" s="1"/>
  <c r="BB128" i="1"/>
  <c r="BD128" i="1" s="1"/>
  <c r="BB45" i="1"/>
  <c r="BD45" i="1" s="1"/>
  <c r="AZ21" i="1"/>
  <c r="BA21" i="1"/>
  <c r="AY130" i="1"/>
  <c r="G130" i="1" s="1"/>
  <c r="BB130" i="1"/>
  <c r="BD130" i="1" s="1"/>
  <c r="BA125" i="1"/>
  <c r="AZ125" i="1"/>
  <c r="BB37" i="1"/>
  <c r="BD37" i="1" s="1"/>
  <c r="AZ124" i="1"/>
  <c r="BA124" i="1"/>
  <c r="BB28" i="1"/>
  <c r="BD28" i="1" s="1"/>
  <c r="BB21" i="1"/>
  <c r="BD21" i="1" s="1"/>
  <c r="BA22" i="1"/>
  <c r="AZ22" i="1"/>
  <c r="AZ34" i="1"/>
  <c r="BA34" i="1"/>
  <c r="AY40" i="1"/>
  <c r="G40" i="1" s="1"/>
  <c r="BB40" i="1"/>
  <c r="BD40" i="1" s="1"/>
  <c r="AY16" i="1"/>
  <c r="G16" i="1" s="1"/>
  <c r="BB16" i="1"/>
  <c r="BD16" i="1" s="1"/>
  <c r="AY42" i="1"/>
  <c r="G42" i="1" s="1"/>
  <c r="BB42" i="1"/>
  <c r="BD42" i="1" s="1"/>
  <c r="BA39" i="1"/>
  <c r="AZ39" i="1"/>
  <c r="AZ45" i="1"/>
  <c r="BA45" i="1"/>
  <c r="AZ37" i="1"/>
  <c r="BA37" i="1"/>
  <c r="BB33" i="1"/>
  <c r="BD33" i="1" s="1"/>
  <c r="AY46" i="1"/>
  <c r="G46" i="1" s="1"/>
  <c r="BB46" i="1"/>
  <c r="BD46" i="1" s="1"/>
  <c r="BA29" i="1"/>
  <c r="AZ29" i="1"/>
  <c r="BA33" i="1"/>
  <c r="AZ33" i="1"/>
  <c r="BA38" i="1"/>
  <c r="AZ38" i="1"/>
  <c r="AY43" i="1"/>
  <c r="G43" i="1" s="1"/>
  <c r="BB43" i="1"/>
  <c r="BD43" i="1" s="1"/>
  <c r="AY32" i="1"/>
  <c r="G32" i="1" s="1"/>
  <c r="BB32" i="1"/>
  <c r="BD32" i="1" s="1"/>
  <c r="AY44" i="1"/>
  <c r="G44" i="1" s="1"/>
  <c r="BB44" i="1"/>
  <c r="BD44" i="1" s="1"/>
  <c r="BA36" i="1"/>
  <c r="AZ36" i="1"/>
  <c r="BB36" i="1"/>
  <c r="BD36" i="1" s="1"/>
  <c r="BA15" i="1"/>
  <c r="AZ15" i="1"/>
  <c r="AY41" i="1"/>
  <c r="G41" i="1" s="1"/>
  <c r="BB41" i="1"/>
  <c r="BD41" i="1" s="1"/>
  <c r="AZ28" i="1"/>
  <c r="BB35" i="1"/>
  <c r="BD35" i="1" s="1"/>
  <c r="BB24" i="1"/>
  <c r="BD24" i="1" s="1"/>
  <c r="BB15" i="1"/>
  <c r="BD15" i="1" s="1"/>
  <c r="BA35" i="1"/>
  <c r="AZ35" i="1"/>
  <c r="BA24" i="1"/>
  <c r="AZ24" i="1"/>
  <c r="BB34" i="1"/>
  <c r="BD34" i="1" s="1"/>
  <c r="AZ76" i="1"/>
  <c r="BA76" i="1"/>
  <c r="AZ51" i="1"/>
  <c r="BA51" i="1"/>
  <c r="BB51" i="1"/>
  <c r="BD51" i="1" s="1"/>
  <c r="AZ130" i="1" l="1"/>
  <c r="BA130" i="1"/>
  <c r="BA128" i="1"/>
  <c r="AZ128" i="1"/>
  <c r="BA42" i="1"/>
  <c r="AZ42" i="1"/>
  <c r="AZ41" i="1"/>
  <c r="BA41" i="1"/>
  <c r="BA40" i="1"/>
  <c r="AZ40" i="1"/>
  <c r="BA46" i="1"/>
  <c r="AZ46" i="1"/>
  <c r="BA32" i="1"/>
  <c r="AZ32" i="1"/>
  <c r="BA43" i="1"/>
  <c r="AZ43" i="1"/>
  <c r="BA44" i="1"/>
  <c r="AZ44" i="1"/>
  <c r="BA16" i="1"/>
  <c r="AZ16" i="1"/>
</calcChain>
</file>

<file path=xl/sharedStrings.xml><?xml version="1.0" encoding="utf-8"?>
<sst xmlns="http://schemas.openxmlformats.org/spreadsheetml/2006/main" count="378" uniqueCount="141">
  <si>
    <t>OPEN 6.2.4</t>
  </si>
  <si>
    <t>Sat Jun 27 2015 16:31:18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</si>
  <si>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</si>
  <si>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</si>
  <si>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</si>
  <si>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</si>
  <si>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</si>
  <si>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</si>
  <si>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</si>
  <si>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</si>
  <si>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</si>
  <si>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</si>
  <si>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</si>
  <si>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</si>
  <si>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</si>
  <si>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</si>
  <si>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</si>
  <si>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</si>
  <si>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</si>
  <si>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</si>
  <si>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</si>
  <si>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</si>
  <si>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</si>
  <si>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</si>
  <si>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</si>
  <si>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</si>
  <si>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</si>
  <si>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</si>
  <si>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</si>
  <si>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</si>
  <si>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</si>
  <si>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</si>
  <si>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</si>
  <si>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</si>
  <si>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</si>
  <si>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</si>
  <si>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</si>
  <si>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</si>
  <si>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</si>
  <si>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</si>
  <si>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</si>
  <si>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</si>
  <si>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</si>
  <si>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</si>
  <si>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</si>
  <si>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</si>
  <si>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</si>
  <si>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</si>
  <si>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</si>
  <si>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</si>
  <si>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</si>
  <si>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</si>
  <si>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</si>
  <si>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</si>
  <si>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</si>
  <si>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</si>
  <si>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</si>
  <si>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</si>
  <si>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</si>
  <si>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</si>
  <si>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</si>
  <si>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</si>
  <si>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</si>
  <si>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</si>
  <si>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</si>
  <si>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</si>
  <si>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</si>
  <si>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</si>
  <si>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</si>
  <si>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"16:36:39 Coolers: Tblock -&gt; 7.38 C"
</t>
  </si>
  <si>
    <t xml:space="preserve">"16:37:55 Flow: Fixed -&gt; 500 umol/s"
</t>
  </si>
  <si>
    <t xml:space="preserve">"16:38:15 Flow: Fixed -&gt; 500 umol/s"
</t>
  </si>
  <si>
    <t xml:space="preserve">"16:40:39 Flow: Fixed -&gt; 500 umol/s"
</t>
  </si>
  <si>
    <t>16:40:46</t>
  </si>
  <si>
    <t>16:40:47</t>
  </si>
  <si>
    <t>16:40:48</t>
  </si>
  <si>
    <t>16:40:49</t>
  </si>
  <si>
    <t>16:40:50</t>
  </si>
  <si>
    <t>16:40:51</t>
  </si>
  <si>
    <t>16:40:52</t>
  </si>
  <si>
    <t>16:40:53</t>
  </si>
  <si>
    <t xml:space="preserve">"16:41:11 Coolers: Tblock -&gt; 12.00 C"
</t>
  </si>
  <si>
    <t xml:space="preserve">"16:44:09 Flow: Fixed -&gt; 500 umol/s"
</t>
  </si>
  <si>
    <t>16:45:18</t>
  </si>
  <si>
    <t>16:45:19</t>
  </si>
  <si>
    <t>16:45:20</t>
  </si>
  <si>
    <t>16:45:21</t>
  </si>
  <si>
    <t>16:45:22</t>
  </si>
  <si>
    <t>16:45:23</t>
  </si>
  <si>
    <t>16:45:24</t>
  </si>
  <si>
    <t>16:45:25</t>
  </si>
  <si>
    <t xml:space="preserve">"16:45:36 Coolers: Tblock -&gt; 17.00 C"
</t>
  </si>
  <si>
    <t xml:space="preserve">"16:48:58 Flow: Fixed -&gt; 500 umol/s"
</t>
  </si>
  <si>
    <t>16:50:16</t>
  </si>
  <si>
    <t>16:50:17</t>
  </si>
  <si>
    <t>16:50:18</t>
  </si>
  <si>
    <t>16:50:19</t>
  </si>
  <si>
    <t>16:50:20</t>
  </si>
  <si>
    <t>16:50:21</t>
  </si>
  <si>
    <t>16:50:22</t>
  </si>
  <si>
    <t>16:50:23</t>
  </si>
  <si>
    <t xml:space="preserve">"16:50:35 Coolers: Tblock -&gt; 22.00 C"
</t>
  </si>
  <si>
    <t xml:space="preserve">"16:52:49 Flow: Fixed -&gt; 500 umol/s"
</t>
  </si>
  <si>
    <t>16:53:29</t>
  </si>
  <si>
    <t>16:53:30</t>
  </si>
  <si>
    <t>16:53:31</t>
  </si>
  <si>
    <t>16:53:32</t>
  </si>
  <si>
    <t>16:53:33</t>
  </si>
  <si>
    <t>16:53:34</t>
  </si>
  <si>
    <t>16:53:35</t>
  </si>
  <si>
    <t>16:53:36</t>
  </si>
  <si>
    <t xml:space="preserve">"16:53:50 Coolers: Tblock -&gt; 27.00 C"
</t>
  </si>
  <si>
    <t xml:space="preserve">"16:56:07 Flow: Fixed -&gt; 500 umol/s"
</t>
  </si>
  <si>
    <t>16:57:04</t>
  </si>
  <si>
    <t>16:57:05</t>
  </si>
  <si>
    <t>16:57:06</t>
  </si>
  <si>
    <t>16:57:07</t>
  </si>
  <si>
    <t>16:57:08</t>
  </si>
  <si>
    <t>16:57:09</t>
  </si>
  <si>
    <t>16:57:10</t>
  </si>
  <si>
    <t xml:space="preserve">"16:57:21 Coolers: Tblock -&gt; 32.00 C"
</t>
  </si>
  <si>
    <t xml:space="preserve">"17:00:00 Flow: Fixed -&gt; 500 umol/s"
</t>
  </si>
  <si>
    <t>17:00:44</t>
  </si>
  <si>
    <t>17:00:45</t>
  </si>
  <si>
    <t>17:00:46</t>
  </si>
  <si>
    <t>17:00:47</t>
  </si>
  <si>
    <t>17:00:48</t>
  </si>
  <si>
    <t>17:00:49</t>
  </si>
  <si>
    <t>17:00:50</t>
  </si>
  <si>
    <t>17:00:51</t>
  </si>
  <si>
    <t xml:space="preserve">"17:01:09 Coolers: Tblock -&gt; 37.00 C"
</t>
  </si>
  <si>
    <t xml:space="preserve">"17:05:48 Flow: Fixed -&gt; 500 umol/s"
</t>
  </si>
  <si>
    <t>17:06:27</t>
  </si>
  <si>
    <t>17:06:28</t>
  </si>
  <si>
    <t>17:06:29</t>
  </si>
  <si>
    <t>17:06:30</t>
  </si>
  <si>
    <t>17:06:31</t>
  </si>
  <si>
    <t>17:06:32</t>
  </si>
  <si>
    <t>17:06:33</t>
  </si>
  <si>
    <t>17:06:34</t>
  </si>
  <si>
    <t xml:space="preserve">"17:06:42 Coolers: Tblock -&gt; 42.00 C"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</si>
</sst>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2"/>
  <sheetViews>
    <sheetView tabSelected="1" topLeftCell="BE1" workbookViewId="0">
      <selection activeCell="BI11" sqref="BI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>
        <v>1</v>
      </c>
      <c r="B15" s="1" t="s">
        <v>73</v>
      </c>
      <c r="C15" s="1">
        <v>583.00001669675112</v>
      </c>
      <c r="D15" s="1">
        <v>0</v>
      </c>
      <c r="E15">
        <f t="shared" ref="E15:E29" si="0">(R15-S15*(1000-T15)/(1000-U15))*AK15</f>
        <v>22.282658014632933</v>
      </c>
      <c r="F15">
        <f t="shared" ref="F15:F29" si="1">IF(AV15&lt;&gt;0,1/(1/AV15-1/N15),0)</f>
        <v>0.36086559235614513</v>
      </c>
      <c r="G15">
        <f t="shared" ref="G15:G29" si="2">((AY15-AL15/2)*S15-E15)/(AY15+AL15/2)</f>
        <v>267.1191714809973</v>
      </c>
      <c r="H15">
        <f t="shared" ref="H15:H29" si="3">AL15*1000</f>
        <v>6.6352098843353398</v>
      </c>
      <c r="I15">
        <f t="shared" ref="I15:I29" si="4">(AQ15-AW15)</f>
        <v>1.3824628808716977</v>
      </c>
      <c r="J15">
        <f t="shared" ref="J15:J29" si="5">(P15+AP15*D15)</f>
        <v>15.983107566833496</v>
      </c>
      <c r="K15" s="1">
        <v>3.1068212759999998</v>
      </c>
      <c r="L15">
        <f t="shared" ref="L15:L29" si="6">(K15*AE15+AF15)</f>
        <v>2.0552415049038588</v>
      </c>
      <c r="M15" s="1">
        <v>1</v>
      </c>
      <c r="N15">
        <f t="shared" ref="N15:N29" si="7">L15*(M15+1)*(M15+1)/(M15*M15+1)</f>
        <v>4.1104830098077176</v>
      </c>
      <c r="O15" s="1">
        <v>10.080074310302734</v>
      </c>
      <c r="P15" s="1">
        <v>15.983107566833496</v>
      </c>
      <c r="Q15" s="1">
        <v>7.4322638511657715</v>
      </c>
      <c r="R15" s="1">
        <v>399.06558227539062</v>
      </c>
      <c r="S15" s="1">
        <v>383.63418579101562</v>
      </c>
      <c r="T15" s="1">
        <v>2.168987512588501</v>
      </c>
      <c r="U15" s="1">
        <v>6.2671122550964355</v>
      </c>
      <c r="V15" s="1">
        <v>12.296834945678711</v>
      </c>
      <c r="W15" s="1">
        <v>35.53070068359375</v>
      </c>
      <c r="X15" s="1">
        <v>499.86810302734375</v>
      </c>
      <c r="Y15" s="1">
        <v>1499.046142578125</v>
      </c>
      <c r="Z15" s="1">
        <v>157.25215148925781</v>
      </c>
      <c r="AA15" s="1">
        <v>70.250686645507813</v>
      </c>
      <c r="AB15" s="1">
        <v>-0.86569267511367798</v>
      </c>
      <c r="AC15" s="1">
        <v>0.35132068395614624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ref="AK15:AK29" si="8">X15*0.000001/(K15*0.0001)</f>
        <v>1.6089374271020787</v>
      </c>
      <c r="AL15">
        <f t="shared" ref="AL15:AL29" si="9">(U15-T15)/(1000-U15)*AK15</f>
        <v>6.6352098843353398E-3</v>
      </c>
      <c r="AM15">
        <f t="shared" ref="AM15:AM29" si="10">(P15+273.15)</f>
        <v>289.13310756683347</v>
      </c>
      <c r="AN15">
        <f t="shared" ref="AN15:AN29" si="11">(O15+273.15)</f>
        <v>283.23007431030271</v>
      </c>
      <c r="AO15">
        <f t="shared" ref="AO15:AO29" si="12">(Y15*AG15+Z15*AH15)*AI15</f>
        <v>239.84737745149323</v>
      </c>
      <c r="AP15">
        <f t="shared" ref="AP15:AP29" si="13">((AO15+0.00000010773*(AN15^4-AM15^4))-AL15*44100)/(L15*51.4+0.00000043092*AM15^3)</f>
        <v>-0.96843959222981801</v>
      </c>
      <c r="AQ15">
        <f t="shared" ref="AQ15:AQ29" si="14">0.61365*EXP(17.502*J15/(240.97+J15))</f>
        <v>1.8227318200766993</v>
      </c>
      <c r="AR15">
        <f t="shared" ref="AR15:AR29" si="15">AQ15*1000/AA15</f>
        <v>25.946106822761624</v>
      </c>
      <c r="AS15">
        <f t="shared" ref="AS15:AS29" si="16">(AR15-U15)</f>
        <v>19.678994567665189</v>
      </c>
      <c r="AT15">
        <f t="shared" ref="AT15:AT29" si="17">IF(D15,P15,(O15+P15)/2)</f>
        <v>13.031590938568115</v>
      </c>
      <c r="AU15">
        <f t="shared" ref="AU15:AU29" si="18">0.61365*EXP(17.502*AT15/(240.97+AT15))</f>
        <v>1.5062336645660495</v>
      </c>
      <c r="AV15">
        <f t="shared" ref="AV15:AV29" si="19">IF(AS15&lt;&gt;0,(1000-(AR15+U15)/2)/AS15*AL15,0)</f>
        <v>0.33174149863562175</v>
      </c>
      <c r="AW15">
        <f t="shared" ref="AW15:AW29" si="20">U15*AA15/1000</f>
        <v>0.44026893920500154</v>
      </c>
      <c r="AX15">
        <f t="shared" ref="AX15:AX29" si="21">(AU15-AW15)</f>
        <v>1.0659647253610478</v>
      </c>
      <c r="AY15">
        <f t="shared" ref="AY15:AY29" si="22">1/(1.6/F15+1.37/N15)</f>
        <v>0.20977211146211225</v>
      </c>
      <c r="AZ15">
        <f t="shared" ref="AZ15:AZ29" si="23">G15*AA15*0.001</f>
        <v>18.765305212719209</v>
      </c>
      <c r="BA15">
        <f t="shared" ref="BA15:BA29" si="24">G15/S15</f>
        <v>0.69628615325358467</v>
      </c>
      <c r="BB15">
        <f t="shared" ref="BB15:BB29" si="25">(1-AL15*AA15/AQ15/F15)*100</f>
        <v>29.134152051164687</v>
      </c>
      <c r="BC15">
        <f t="shared" ref="BC15:BC29" si="26">(S15-E15/(N15/1.35))</f>
        <v>376.31592459203267</v>
      </c>
      <c r="BD15">
        <f t="shared" ref="BD15:BD29" si="27">E15*BB15/100/BC15</f>
        <v>1.7251099522461288E-2</v>
      </c>
    </row>
    <row r="16" spans="1:114" x14ac:dyDescent="0.25">
      <c r="A16" s="1">
        <v>2</v>
      </c>
      <c r="B16" s="1" t="s">
        <v>73</v>
      </c>
      <c r="C16" s="1">
        <v>583.00001669675112</v>
      </c>
      <c r="D16" s="1">
        <v>0</v>
      </c>
      <c r="E16">
        <f t="shared" si="0"/>
        <v>22.282658014632933</v>
      </c>
      <c r="F16">
        <f t="shared" si="1"/>
        <v>0.36086559235614513</v>
      </c>
      <c r="G16">
        <f t="shared" si="2"/>
        <v>267.1191714809973</v>
      </c>
      <c r="H16">
        <f t="shared" si="3"/>
        <v>6.6352098843353398</v>
      </c>
      <c r="I16">
        <f t="shared" si="4"/>
        <v>1.3824628808716977</v>
      </c>
      <c r="J16">
        <f t="shared" si="5"/>
        <v>15.983107566833496</v>
      </c>
      <c r="K16" s="1">
        <v>3.1068212759999998</v>
      </c>
      <c r="L16">
        <f t="shared" si="6"/>
        <v>2.0552415049038588</v>
      </c>
      <c r="M16" s="1">
        <v>1</v>
      </c>
      <c r="N16">
        <f t="shared" si="7"/>
        <v>4.1104830098077176</v>
      </c>
      <c r="O16" s="1">
        <v>10.080074310302734</v>
      </c>
      <c r="P16" s="1">
        <v>15.983107566833496</v>
      </c>
      <c r="Q16" s="1">
        <v>7.4322638511657715</v>
      </c>
      <c r="R16" s="1">
        <v>399.06558227539062</v>
      </c>
      <c r="S16" s="1">
        <v>383.63418579101562</v>
      </c>
      <c r="T16" s="1">
        <v>2.168987512588501</v>
      </c>
      <c r="U16" s="1">
        <v>6.2671122550964355</v>
      </c>
      <c r="V16" s="1">
        <v>12.296834945678711</v>
      </c>
      <c r="W16" s="1">
        <v>35.53070068359375</v>
      </c>
      <c r="X16" s="1">
        <v>499.86810302734375</v>
      </c>
      <c r="Y16" s="1">
        <v>1499.046142578125</v>
      </c>
      <c r="Z16" s="1">
        <v>157.25215148925781</v>
      </c>
      <c r="AA16" s="1">
        <v>70.250686645507813</v>
      </c>
      <c r="AB16" s="1">
        <v>-0.86569267511367798</v>
      </c>
      <c r="AC16" s="1">
        <v>0.35132068395614624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1.6089374271020787</v>
      </c>
      <c r="AL16">
        <f t="shared" si="9"/>
        <v>6.6352098843353398E-3</v>
      </c>
      <c r="AM16">
        <f t="shared" si="10"/>
        <v>289.13310756683347</v>
      </c>
      <c r="AN16">
        <f t="shared" si="11"/>
        <v>283.23007431030271</v>
      </c>
      <c r="AO16">
        <f t="shared" si="12"/>
        <v>239.84737745149323</v>
      </c>
      <c r="AP16">
        <f t="shared" si="13"/>
        <v>-0.96843959222981801</v>
      </c>
      <c r="AQ16">
        <f t="shared" si="14"/>
        <v>1.8227318200766993</v>
      </c>
      <c r="AR16">
        <f t="shared" si="15"/>
        <v>25.946106822761624</v>
      </c>
      <c r="AS16">
        <f t="shared" si="16"/>
        <v>19.678994567665189</v>
      </c>
      <c r="AT16">
        <f t="shared" si="17"/>
        <v>13.031590938568115</v>
      </c>
      <c r="AU16">
        <f t="shared" si="18"/>
        <v>1.5062336645660495</v>
      </c>
      <c r="AV16">
        <f t="shared" si="19"/>
        <v>0.33174149863562175</v>
      </c>
      <c r="AW16">
        <f t="shared" si="20"/>
        <v>0.44026893920500154</v>
      </c>
      <c r="AX16">
        <f t="shared" si="21"/>
        <v>1.0659647253610478</v>
      </c>
      <c r="AY16">
        <f t="shared" si="22"/>
        <v>0.20977211146211225</v>
      </c>
      <c r="AZ16">
        <f t="shared" si="23"/>
        <v>18.765305212719209</v>
      </c>
      <c r="BA16">
        <f t="shared" si="24"/>
        <v>0.69628615325358467</v>
      </c>
      <c r="BB16">
        <f t="shared" si="25"/>
        <v>29.134152051164687</v>
      </c>
      <c r="BC16">
        <f t="shared" si="26"/>
        <v>376.31592459203267</v>
      </c>
      <c r="BD16">
        <f t="shared" si="27"/>
        <v>1.7251099522461288E-2</v>
      </c>
    </row>
    <row r="17" spans="1:114" x14ac:dyDescent="0.25">
      <c r="A17" s="1">
        <v>3</v>
      </c>
      <c r="B17" s="1" t="s">
        <v>74</v>
      </c>
      <c r="C17" s="1">
        <v>583.50001668557525</v>
      </c>
      <c r="D17" s="1">
        <v>0</v>
      </c>
      <c r="E17">
        <f t="shared" si="0"/>
        <v>22.218848864268278</v>
      </c>
      <c r="F17">
        <f t="shared" si="1"/>
        <v>0.36092955417463962</v>
      </c>
      <c r="G17">
        <f t="shared" si="2"/>
        <v>267.45053037423725</v>
      </c>
      <c r="H17">
        <f t="shared" si="3"/>
        <v>6.6343094283909743</v>
      </c>
      <c r="I17">
        <f t="shared" si="4"/>
        <v>1.3820617295002511</v>
      </c>
      <c r="J17">
        <f t="shared" si="5"/>
        <v>15.979066848754883</v>
      </c>
      <c r="K17" s="1">
        <v>3.1068212759999998</v>
      </c>
      <c r="L17">
        <f t="shared" si="6"/>
        <v>2.0552415049038588</v>
      </c>
      <c r="M17" s="1">
        <v>1</v>
      </c>
      <c r="N17">
        <f t="shared" si="7"/>
        <v>4.1104830098077176</v>
      </c>
      <c r="O17" s="1">
        <v>10.079051971435547</v>
      </c>
      <c r="P17" s="1">
        <v>15.979066848754883</v>
      </c>
      <c r="Q17" s="1">
        <v>7.432075023651123</v>
      </c>
      <c r="R17" s="1">
        <v>399.03802490234375</v>
      </c>
      <c r="S17" s="1">
        <v>383.646240234375</v>
      </c>
      <c r="T17" s="1">
        <v>2.1684691905975342</v>
      </c>
      <c r="U17" s="1">
        <v>6.2660984992980957</v>
      </c>
      <c r="V17" s="1">
        <v>12.294792175292969</v>
      </c>
      <c r="W17" s="1">
        <v>35.527542114257813</v>
      </c>
      <c r="X17" s="1">
        <v>499.8612060546875</v>
      </c>
      <c r="Y17" s="1">
        <v>1499.0308837890625</v>
      </c>
      <c r="Z17" s="1">
        <v>156.9637451171875</v>
      </c>
      <c r="AA17" s="1">
        <v>70.250999450683594</v>
      </c>
      <c r="AB17" s="1">
        <v>-0.86569267511367798</v>
      </c>
      <c r="AC17" s="1">
        <v>0.35132068395614624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1.6089152276511174</v>
      </c>
      <c r="AL17">
        <f t="shared" si="9"/>
        <v>6.6343094283909743E-3</v>
      </c>
      <c r="AM17">
        <f t="shared" si="10"/>
        <v>289.12906684875486</v>
      </c>
      <c r="AN17">
        <f t="shared" si="11"/>
        <v>283.22905197143552</v>
      </c>
      <c r="AO17">
        <f t="shared" si="12"/>
        <v>239.8449360452978</v>
      </c>
      <c r="AP17">
        <f t="shared" si="13"/>
        <v>-0.96784571198117086</v>
      </c>
      <c r="AQ17">
        <f t="shared" si="14"/>
        <v>1.822261411732371</v>
      </c>
      <c r="AR17">
        <f t="shared" si="15"/>
        <v>25.939295184143308</v>
      </c>
      <c r="AS17">
        <f t="shared" si="16"/>
        <v>19.673196684845212</v>
      </c>
      <c r="AT17">
        <f t="shared" si="17"/>
        <v>13.029059410095215</v>
      </c>
      <c r="AU17">
        <f t="shared" si="18"/>
        <v>1.5059844224994072</v>
      </c>
      <c r="AV17">
        <f t="shared" si="19"/>
        <v>0.33179555206397726</v>
      </c>
      <c r="AW17">
        <f t="shared" si="20"/>
        <v>0.4401996822321198</v>
      </c>
      <c r="AX17">
        <f t="shared" si="21"/>
        <v>1.0657847402672873</v>
      </c>
      <c r="AY17">
        <f t="shared" si="22"/>
        <v>0.20980669265357688</v>
      </c>
      <c r="AZ17">
        <f t="shared" si="23"/>
        <v>18.788667062405576</v>
      </c>
      <c r="BA17">
        <f t="shared" si="24"/>
        <v>0.69712798491351791</v>
      </c>
      <c r="BB17">
        <f t="shared" si="25"/>
        <v>29.137722398014244</v>
      </c>
      <c r="BC17">
        <f t="shared" si="26"/>
        <v>376.34893578251564</v>
      </c>
      <c r="BD17">
        <f t="shared" si="27"/>
        <v>1.7202297885189351E-2</v>
      </c>
    </row>
    <row r="18" spans="1:114" x14ac:dyDescent="0.25">
      <c r="A18" s="1">
        <v>4</v>
      </c>
      <c r="B18" s="1" t="s">
        <v>74</v>
      </c>
      <c r="C18" s="1">
        <v>584.00001667439938</v>
      </c>
      <c r="D18" s="1">
        <v>0</v>
      </c>
      <c r="E18">
        <f t="shared" si="0"/>
        <v>22.241118743181687</v>
      </c>
      <c r="F18">
        <f t="shared" si="1"/>
        <v>0.36105475349335509</v>
      </c>
      <c r="G18">
        <f t="shared" si="2"/>
        <v>267.36483649108533</v>
      </c>
      <c r="H18">
        <f t="shared" si="3"/>
        <v>6.6360915615686995</v>
      </c>
      <c r="I18">
        <f t="shared" si="4"/>
        <v>1.3819890159024073</v>
      </c>
      <c r="J18">
        <f t="shared" si="5"/>
        <v>15.978726387023926</v>
      </c>
      <c r="K18" s="1">
        <v>3.1068212759999998</v>
      </c>
      <c r="L18">
        <f t="shared" si="6"/>
        <v>2.0552415049038588</v>
      </c>
      <c r="M18" s="1">
        <v>1</v>
      </c>
      <c r="N18">
        <f t="shared" si="7"/>
        <v>4.1104830098077176</v>
      </c>
      <c r="O18" s="1">
        <v>10.078540802001953</v>
      </c>
      <c r="P18" s="1">
        <v>15.978726387023926</v>
      </c>
      <c r="Q18" s="1">
        <v>7.4319362640380859</v>
      </c>
      <c r="R18" s="1">
        <v>399.03692626953125</v>
      </c>
      <c r="S18" s="1">
        <v>383.63034057617187</v>
      </c>
      <c r="T18" s="1">
        <v>2.1676967144012451</v>
      </c>
      <c r="U18" s="1">
        <v>6.2665843963623047</v>
      </c>
      <c r="V18" s="1">
        <v>12.290802001953125</v>
      </c>
      <c r="W18" s="1">
        <v>35.531421661376953</v>
      </c>
      <c r="X18" s="1">
        <v>499.84173583984375</v>
      </c>
      <c r="Y18" s="1">
        <v>1499.047119140625</v>
      </c>
      <c r="Z18" s="1">
        <v>155.38531494140625</v>
      </c>
      <c r="AA18" s="1">
        <v>70.250831604003906</v>
      </c>
      <c r="AB18" s="1">
        <v>-0.86569267511367798</v>
      </c>
      <c r="AC18" s="1">
        <v>0.35132068395614624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1.6088525584045976</v>
      </c>
      <c r="AL18">
        <f t="shared" si="9"/>
        <v>6.6360915615686997E-3</v>
      </c>
      <c r="AM18">
        <f t="shared" si="10"/>
        <v>289.1287263870239</v>
      </c>
      <c r="AN18">
        <f t="shared" si="11"/>
        <v>283.22854080200193</v>
      </c>
      <c r="AO18">
        <f t="shared" si="12"/>
        <v>239.84753370148974</v>
      </c>
      <c r="AP18">
        <f t="shared" si="13"/>
        <v>-0.9685134030383451</v>
      </c>
      <c r="AQ18">
        <f t="shared" si="14"/>
        <v>1.8222217810635342</v>
      </c>
      <c r="AR18">
        <f t="shared" si="15"/>
        <v>25.938793028603488</v>
      </c>
      <c r="AS18">
        <f t="shared" si="16"/>
        <v>19.672208632241183</v>
      </c>
      <c r="AT18">
        <f t="shared" si="17"/>
        <v>13.028633594512939</v>
      </c>
      <c r="AU18">
        <f t="shared" si="18"/>
        <v>1.5059425023179807</v>
      </c>
      <c r="AV18">
        <f t="shared" si="19"/>
        <v>0.33190135215342992</v>
      </c>
      <c r="AW18">
        <f t="shared" si="20"/>
        <v>0.44023276516112675</v>
      </c>
      <c r="AX18">
        <f t="shared" si="21"/>
        <v>1.0657097371568538</v>
      </c>
      <c r="AY18">
        <f t="shared" si="22"/>
        <v>0.20987437964319303</v>
      </c>
      <c r="AZ18">
        <f t="shared" si="23"/>
        <v>18.782602105167271</v>
      </c>
      <c r="BA18">
        <f t="shared" si="24"/>
        <v>0.69693350137408805</v>
      </c>
      <c r="BB18">
        <f t="shared" si="25"/>
        <v>29.141894171715631</v>
      </c>
      <c r="BC18">
        <f t="shared" si="26"/>
        <v>376.32572206013526</v>
      </c>
      <c r="BD18">
        <f t="shared" si="27"/>
        <v>1.7223067430155364E-2</v>
      </c>
    </row>
    <row r="19" spans="1:114" x14ac:dyDescent="0.25">
      <c r="A19" s="1">
        <v>5</v>
      </c>
      <c r="B19" s="1" t="s">
        <v>75</v>
      </c>
      <c r="C19" s="1">
        <v>584.50001666322351</v>
      </c>
      <c r="D19" s="1">
        <v>0</v>
      </c>
      <c r="E19">
        <f t="shared" si="0"/>
        <v>22.226824810897774</v>
      </c>
      <c r="F19">
        <f t="shared" si="1"/>
        <v>0.36099043728089075</v>
      </c>
      <c r="G19">
        <f t="shared" si="2"/>
        <v>267.42076744075683</v>
      </c>
      <c r="H19">
        <f t="shared" si="3"/>
        <v>6.6362249803385911</v>
      </c>
      <c r="I19">
        <f t="shared" si="4"/>
        <v>1.3822435686745547</v>
      </c>
      <c r="J19">
        <f t="shared" si="5"/>
        <v>15.980294227600098</v>
      </c>
      <c r="K19" s="1">
        <v>3.1068212759999998</v>
      </c>
      <c r="L19">
        <f t="shared" si="6"/>
        <v>2.0552415049038588</v>
      </c>
      <c r="M19" s="1">
        <v>1</v>
      </c>
      <c r="N19">
        <f t="shared" si="7"/>
        <v>4.1104830098077176</v>
      </c>
      <c r="O19" s="1">
        <v>10.07928466796875</v>
      </c>
      <c r="P19" s="1">
        <v>15.980294227600098</v>
      </c>
      <c r="Q19" s="1">
        <v>7.432157039642334</v>
      </c>
      <c r="R19" s="1">
        <v>399.03628540039062</v>
      </c>
      <c r="S19" s="1">
        <v>383.63864135742187</v>
      </c>
      <c r="T19" s="1">
        <v>2.1666104793548584</v>
      </c>
      <c r="U19" s="1">
        <v>6.2655520439147949</v>
      </c>
      <c r="V19" s="1">
        <v>12.284045219421387</v>
      </c>
      <c r="W19" s="1">
        <v>35.523841857910156</v>
      </c>
      <c r="X19" s="1">
        <v>499.84573364257812</v>
      </c>
      <c r="Y19" s="1">
        <v>1499.0582275390625</v>
      </c>
      <c r="Z19" s="1">
        <v>154.25996398925781</v>
      </c>
      <c r="AA19" s="1">
        <v>70.250907897949219</v>
      </c>
      <c r="AB19" s="1">
        <v>-0.86569267511367798</v>
      </c>
      <c r="AC19" s="1">
        <v>0.35132068395614624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1.6088654262279425</v>
      </c>
      <c r="AL19">
        <f t="shared" si="9"/>
        <v>6.6362249803385912E-3</v>
      </c>
      <c r="AM19">
        <f t="shared" si="10"/>
        <v>289.13029422760007</v>
      </c>
      <c r="AN19">
        <f t="shared" si="11"/>
        <v>283.22928466796873</v>
      </c>
      <c r="AO19">
        <f t="shared" si="12"/>
        <v>239.84931104520001</v>
      </c>
      <c r="AP19">
        <f t="shared" si="13"/>
        <v>-0.96862532457989858</v>
      </c>
      <c r="AQ19">
        <f t="shared" si="14"/>
        <v>1.8224042882414204</v>
      </c>
      <c r="AR19">
        <f t="shared" si="15"/>
        <v>25.94136279190522</v>
      </c>
      <c r="AS19">
        <f t="shared" si="16"/>
        <v>19.675810747990425</v>
      </c>
      <c r="AT19">
        <f t="shared" si="17"/>
        <v>13.029789447784424</v>
      </c>
      <c r="AU19">
        <f t="shared" si="18"/>
        <v>1.5060562947619378</v>
      </c>
      <c r="AV19">
        <f t="shared" si="19"/>
        <v>0.33184700226997804</v>
      </c>
      <c r="AW19">
        <f t="shared" si="20"/>
        <v>0.44016071956686575</v>
      </c>
      <c r="AX19">
        <f t="shared" si="21"/>
        <v>1.0658955751950721</v>
      </c>
      <c r="AY19">
        <f t="shared" si="22"/>
        <v>0.20983960853181871</v>
      </c>
      <c r="AZ19">
        <f t="shared" si="23"/>
        <v>18.786551703479507</v>
      </c>
      <c r="BA19">
        <f t="shared" si="24"/>
        <v>0.6970642125478983</v>
      </c>
      <c r="BB19">
        <f t="shared" si="25"/>
        <v>29.134865438941837</v>
      </c>
      <c r="BC19">
        <f t="shared" si="26"/>
        <v>376.33871737692704</v>
      </c>
      <c r="BD19">
        <f t="shared" si="27"/>
        <v>1.7207252937301496E-2</v>
      </c>
    </row>
    <row r="20" spans="1:114" x14ac:dyDescent="0.25">
      <c r="A20" s="1">
        <v>6</v>
      </c>
      <c r="B20" s="1" t="s">
        <v>75</v>
      </c>
      <c r="C20" s="1">
        <v>585.00001665204763</v>
      </c>
      <c r="D20" s="1">
        <v>0</v>
      </c>
      <c r="E20">
        <f t="shared" si="0"/>
        <v>22.194408508557405</v>
      </c>
      <c r="F20">
        <f t="shared" si="1"/>
        <v>0.36096899432028612</v>
      </c>
      <c r="G20">
        <f t="shared" si="2"/>
        <v>267.54535509920129</v>
      </c>
      <c r="H20">
        <f t="shared" si="3"/>
        <v>6.637390271844354</v>
      </c>
      <c r="I20">
        <f t="shared" si="4"/>
        <v>1.3825562046157587</v>
      </c>
      <c r="J20">
        <f t="shared" si="5"/>
        <v>15.982916831970215</v>
      </c>
      <c r="K20" s="1">
        <v>3.1068212759999998</v>
      </c>
      <c r="L20">
        <f t="shared" si="6"/>
        <v>2.0552415049038588</v>
      </c>
      <c r="M20" s="1">
        <v>1</v>
      </c>
      <c r="N20">
        <f t="shared" si="7"/>
        <v>4.1104830098077176</v>
      </c>
      <c r="O20" s="1">
        <v>10.079020500183105</v>
      </c>
      <c r="P20" s="1">
        <v>15.982916831970215</v>
      </c>
      <c r="Q20" s="1">
        <v>7.4327735900878906</v>
      </c>
      <c r="R20" s="1">
        <v>398.99688720703125</v>
      </c>
      <c r="S20" s="1">
        <v>383.61862182617187</v>
      </c>
      <c r="T20" s="1">
        <v>2.165644645690918</v>
      </c>
      <c r="U20" s="1">
        <v>6.2654595375061035</v>
      </c>
      <c r="V20" s="1">
        <v>12.278764724731445</v>
      </c>
      <c r="W20" s="1">
        <v>35.523883819580078</v>
      </c>
      <c r="X20" s="1">
        <v>499.82705688476562</v>
      </c>
      <c r="Y20" s="1">
        <v>1499.024658203125</v>
      </c>
      <c r="Z20" s="1">
        <v>154.31997680664062</v>
      </c>
      <c r="AA20" s="1">
        <v>70.250778198242188</v>
      </c>
      <c r="AB20" s="1">
        <v>-0.86569267511367798</v>
      </c>
      <c r="AC20" s="1">
        <v>0.35132068395614624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1.6088053109005602</v>
      </c>
      <c r="AL20">
        <f t="shared" si="9"/>
        <v>6.6373902718443543E-3</v>
      </c>
      <c r="AM20">
        <f t="shared" si="10"/>
        <v>289.13291683197019</v>
      </c>
      <c r="AN20">
        <f t="shared" si="11"/>
        <v>283.22902050018308</v>
      </c>
      <c r="AO20">
        <f t="shared" si="12"/>
        <v>239.84393995157006</v>
      </c>
      <c r="AP20">
        <f t="shared" si="13"/>
        <v>-0.96936969684091856</v>
      </c>
      <c r="AQ20">
        <f t="shared" si="14"/>
        <v>1.822709612895161</v>
      </c>
      <c r="AR20">
        <f t="shared" si="15"/>
        <v>25.945756896124585</v>
      </c>
      <c r="AS20">
        <f t="shared" si="16"/>
        <v>19.680297358618482</v>
      </c>
      <c r="AT20">
        <f t="shared" si="17"/>
        <v>13.03096866607666</v>
      </c>
      <c r="AU20">
        <f t="shared" si="18"/>
        <v>1.5061723952592097</v>
      </c>
      <c r="AV20">
        <f t="shared" si="19"/>
        <v>0.33182888172591896</v>
      </c>
      <c r="AW20">
        <f t="shared" si="20"/>
        <v>0.44015340827940236</v>
      </c>
      <c r="AX20">
        <f t="shared" si="21"/>
        <v>1.0660189869798073</v>
      </c>
      <c r="AY20">
        <f t="shared" si="22"/>
        <v>0.20982801568561515</v>
      </c>
      <c r="AZ20">
        <f t="shared" si="23"/>
        <v>18.795269399043935</v>
      </c>
      <c r="BA20">
        <f t="shared" si="24"/>
        <v>0.69742535913815318</v>
      </c>
      <c r="BB20">
        <f t="shared" si="25"/>
        <v>29.130215784656411</v>
      </c>
      <c r="BC20">
        <f t="shared" si="26"/>
        <v>376.32934428505047</v>
      </c>
      <c r="BD20">
        <f t="shared" si="27"/>
        <v>1.7179843105122817E-2</v>
      </c>
    </row>
    <row r="21" spans="1:114" x14ac:dyDescent="0.25">
      <c r="A21" s="1">
        <v>7</v>
      </c>
      <c r="B21" s="1" t="s">
        <v>76</v>
      </c>
      <c r="C21" s="1">
        <v>585.50001664087176</v>
      </c>
      <c r="D21" s="1">
        <v>0</v>
      </c>
      <c r="E21">
        <f t="shared" si="0"/>
        <v>22.107953402504961</v>
      </c>
      <c r="F21">
        <f t="shared" si="1"/>
        <v>0.36036223925039068</v>
      </c>
      <c r="G21">
        <f t="shared" si="2"/>
        <v>267.76216421583428</v>
      </c>
      <c r="H21">
        <f t="shared" si="3"/>
        <v>6.6325402485669214</v>
      </c>
      <c r="I21">
        <f t="shared" si="4"/>
        <v>1.3836768844655825</v>
      </c>
      <c r="J21">
        <f t="shared" si="5"/>
        <v>15.990593910217285</v>
      </c>
      <c r="K21" s="1">
        <v>3.1068212759999998</v>
      </c>
      <c r="L21">
        <f t="shared" si="6"/>
        <v>2.0552415049038588</v>
      </c>
      <c r="M21" s="1">
        <v>1</v>
      </c>
      <c r="N21">
        <f t="shared" si="7"/>
        <v>4.1104830098077176</v>
      </c>
      <c r="O21" s="1">
        <v>10.079395294189453</v>
      </c>
      <c r="P21" s="1">
        <v>15.990593910217285</v>
      </c>
      <c r="Q21" s="1">
        <v>7.4330682754516602</v>
      </c>
      <c r="R21" s="1">
        <v>398.923583984375</v>
      </c>
      <c r="S21" s="1">
        <v>383.60012817382812</v>
      </c>
      <c r="T21" s="1">
        <v>2.1653609275817871</v>
      </c>
      <c r="U21" s="1">
        <v>6.2622365951538086</v>
      </c>
      <c r="V21" s="1">
        <v>12.276841163635254</v>
      </c>
      <c r="W21" s="1">
        <v>35.50469970703125</v>
      </c>
      <c r="X21" s="1">
        <v>499.82177734375</v>
      </c>
      <c r="Y21" s="1">
        <v>1499.025146484375</v>
      </c>
      <c r="Z21" s="1">
        <v>154.52784729003906</v>
      </c>
      <c r="AA21" s="1">
        <v>70.250740051269531</v>
      </c>
      <c r="AB21" s="1">
        <v>-0.86569267511367798</v>
      </c>
      <c r="AC21" s="1">
        <v>0.35132068395614624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1.6087883175155322</v>
      </c>
      <c r="AL21">
        <f t="shared" si="9"/>
        <v>6.6325402485669215E-3</v>
      </c>
      <c r="AM21">
        <f t="shared" si="10"/>
        <v>289.14059391021726</v>
      </c>
      <c r="AN21">
        <f t="shared" si="11"/>
        <v>283.22939529418943</v>
      </c>
      <c r="AO21">
        <f t="shared" si="12"/>
        <v>239.84401807656832</v>
      </c>
      <c r="AP21">
        <f t="shared" si="13"/>
        <v>-0.96817654460595814</v>
      </c>
      <c r="AQ21">
        <f t="shared" si="14"/>
        <v>1.8236036396512798</v>
      </c>
      <c r="AR21">
        <f t="shared" si="15"/>
        <v>25.958497210426536</v>
      </c>
      <c r="AS21">
        <f t="shared" si="16"/>
        <v>19.696260615272728</v>
      </c>
      <c r="AT21">
        <f t="shared" si="17"/>
        <v>13.034994602203369</v>
      </c>
      <c r="AU21">
        <f t="shared" si="18"/>
        <v>1.5065688300312541</v>
      </c>
      <c r="AV21">
        <f t="shared" si="19"/>
        <v>0.33131606649258516</v>
      </c>
      <c r="AW21">
        <f t="shared" si="20"/>
        <v>0.4399267551856974</v>
      </c>
      <c r="AX21">
        <f t="shared" si="21"/>
        <v>1.0666420748455567</v>
      </c>
      <c r="AY21">
        <f t="shared" si="22"/>
        <v>0.20949994184671508</v>
      </c>
      <c r="AZ21">
        <f t="shared" si="23"/>
        <v>18.810490193891919</v>
      </c>
      <c r="BA21">
        <f t="shared" si="24"/>
        <v>0.69802417817362683</v>
      </c>
      <c r="BB21">
        <f t="shared" si="25"/>
        <v>29.097578040355931</v>
      </c>
      <c r="BC21">
        <f t="shared" si="26"/>
        <v>376.33924495835953</v>
      </c>
      <c r="BD21">
        <f t="shared" si="27"/>
        <v>1.7093298348757592E-2</v>
      </c>
    </row>
    <row r="22" spans="1:114" x14ac:dyDescent="0.25">
      <c r="A22" s="1">
        <v>8</v>
      </c>
      <c r="B22" s="1" t="s">
        <v>76</v>
      </c>
      <c r="C22" s="1">
        <v>586.00001662969589</v>
      </c>
      <c r="D22" s="1">
        <v>0</v>
      </c>
      <c r="E22">
        <f t="shared" si="0"/>
        <v>22.105345440276494</v>
      </c>
      <c r="F22">
        <f t="shared" si="1"/>
        <v>0.36017245148745503</v>
      </c>
      <c r="G22">
        <f t="shared" si="2"/>
        <v>267.69240529212578</v>
      </c>
      <c r="H22">
        <f t="shared" si="3"/>
        <v>6.6330365641204843</v>
      </c>
      <c r="I22">
        <f t="shared" si="4"/>
        <v>1.3844399446793094</v>
      </c>
      <c r="J22">
        <f t="shared" si="5"/>
        <v>15.996628761291504</v>
      </c>
      <c r="K22" s="1">
        <v>3.1068212759999998</v>
      </c>
      <c r="L22">
        <f t="shared" si="6"/>
        <v>2.0552415049038588</v>
      </c>
      <c r="M22" s="1">
        <v>1</v>
      </c>
      <c r="N22">
        <f t="shared" si="7"/>
        <v>4.1104830098077176</v>
      </c>
      <c r="O22" s="1">
        <v>10.079623222351074</v>
      </c>
      <c r="P22" s="1">
        <v>15.996628761291504</v>
      </c>
      <c r="Q22" s="1">
        <v>7.4344706535339355</v>
      </c>
      <c r="R22" s="1">
        <v>398.89608764648437</v>
      </c>
      <c r="S22" s="1">
        <v>383.57394409179687</v>
      </c>
      <c r="T22" s="1">
        <v>2.1641366481781006</v>
      </c>
      <c r="U22" s="1">
        <v>6.2614021301269531</v>
      </c>
      <c r="V22" s="1">
        <v>12.269673347473145</v>
      </c>
      <c r="W22" s="1">
        <v>35.499309539794922</v>
      </c>
      <c r="X22" s="1">
        <v>499.81204223632812</v>
      </c>
      <c r="Y22" s="1">
        <v>1499.0511474609375</v>
      </c>
      <c r="Z22" s="1">
        <v>153.42521667480469</v>
      </c>
      <c r="AA22" s="1">
        <v>70.250518798828125</v>
      </c>
      <c r="AB22" s="1">
        <v>-0.86569267511367798</v>
      </c>
      <c r="AC22" s="1">
        <v>0.35132068395614624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1.6087569828922728</v>
      </c>
      <c r="AL22">
        <f t="shared" si="9"/>
        <v>6.633036564120484E-3</v>
      </c>
      <c r="AM22">
        <f t="shared" si="10"/>
        <v>289.14662876129148</v>
      </c>
      <c r="AN22">
        <f t="shared" si="11"/>
        <v>283.22962322235105</v>
      </c>
      <c r="AO22">
        <f t="shared" si="12"/>
        <v>239.84817823272533</v>
      </c>
      <c r="AP22">
        <f t="shared" si="13"/>
        <v>-0.9688462917966898</v>
      </c>
      <c r="AQ22">
        <f t="shared" si="14"/>
        <v>1.8243066927288154</v>
      </c>
      <c r="AR22">
        <f t="shared" si="15"/>
        <v>25.968586765216138</v>
      </c>
      <c r="AS22">
        <f t="shared" si="16"/>
        <v>19.707184635089185</v>
      </c>
      <c r="AT22">
        <f t="shared" si="17"/>
        <v>13.038125991821289</v>
      </c>
      <c r="AU22">
        <f t="shared" si="18"/>
        <v>1.5068772420715224</v>
      </c>
      <c r="AV22">
        <f t="shared" si="19"/>
        <v>0.33115563372245971</v>
      </c>
      <c r="AW22">
        <f t="shared" si="20"/>
        <v>0.43986674804950598</v>
      </c>
      <c r="AX22">
        <f t="shared" si="21"/>
        <v>1.0670104940220164</v>
      </c>
      <c r="AY22">
        <f t="shared" si="22"/>
        <v>0.2093973073350989</v>
      </c>
      <c r="AZ22">
        <f t="shared" si="23"/>
        <v>18.805530350278001</v>
      </c>
      <c r="BA22">
        <f t="shared" si="24"/>
        <v>0.69788996206703147</v>
      </c>
      <c r="BB22">
        <f t="shared" si="25"/>
        <v>29.082472804821112</v>
      </c>
      <c r="BC22">
        <f t="shared" si="26"/>
        <v>376.31391740559746</v>
      </c>
      <c r="BD22">
        <f t="shared" si="27"/>
        <v>1.7083559174217645E-2</v>
      </c>
    </row>
    <row r="23" spans="1:114" x14ac:dyDescent="0.25">
      <c r="A23" s="1">
        <v>9</v>
      </c>
      <c r="B23" s="1" t="s">
        <v>77</v>
      </c>
      <c r="C23" s="1">
        <v>586.50001661852002</v>
      </c>
      <c r="D23" s="1">
        <v>0</v>
      </c>
      <c r="E23">
        <f t="shared" si="0"/>
        <v>21.99847210561088</v>
      </c>
      <c r="F23">
        <f t="shared" si="1"/>
        <v>0.36009134715712232</v>
      </c>
      <c r="G23">
        <f t="shared" si="2"/>
        <v>268.16156429462058</v>
      </c>
      <c r="H23">
        <f t="shared" si="3"/>
        <v>6.6325807985463374</v>
      </c>
      <c r="I23">
        <f t="shared" si="4"/>
        <v>1.384637914778065</v>
      </c>
      <c r="J23">
        <f t="shared" si="5"/>
        <v>15.997806549072266</v>
      </c>
      <c r="K23" s="1">
        <v>3.1068212759999998</v>
      </c>
      <c r="L23">
        <f t="shared" si="6"/>
        <v>2.0552415049038588</v>
      </c>
      <c r="M23" s="1">
        <v>1</v>
      </c>
      <c r="N23">
        <f t="shared" si="7"/>
        <v>4.1104830098077176</v>
      </c>
      <c r="O23" s="1">
        <v>10.080473899841309</v>
      </c>
      <c r="P23" s="1">
        <v>15.997806549072266</v>
      </c>
      <c r="Q23" s="1">
        <v>7.4348173141479492</v>
      </c>
      <c r="R23" s="1">
        <v>398.81982421875</v>
      </c>
      <c r="S23" s="1">
        <v>383.56344604492187</v>
      </c>
      <c r="T23" s="1">
        <v>2.1632981300354004</v>
      </c>
      <c r="U23" s="1">
        <v>6.2605056762695313</v>
      </c>
      <c r="V23" s="1">
        <v>12.264284133911133</v>
      </c>
      <c r="W23" s="1">
        <v>35.492389678955078</v>
      </c>
      <c r="X23" s="1">
        <v>499.78521728515625</v>
      </c>
      <c r="Y23" s="1">
        <v>1499.10400390625</v>
      </c>
      <c r="Z23" s="1">
        <v>153.4207763671875</v>
      </c>
      <c r="AA23" s="1">
        <v>70.250877380371094</v>
      </c>
      <c r="AB23" s="1">
        <v>-0.86569267511367798</v>
      </c>
      <c r="AC23" s="1">
        <v>0.35132068395614624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1.608670640779905</v>
      </c>
      <c r="AL23">
        <f t="shared" si="9"/>
        <v>6.6325807985463375E-3</v>
      </c>
      <c r="AM23">
        <f t="shared" si="10"/>
        <v>289.14780654907224</v>
      </c>
      <c r="AN23">
        <f t="shared" si="11"/>
        <v>283.23047389984129</v>
      </c>
      <c r="AO23">
        <f t="shared" si="12"/>
        <v>239.8566352637863</v>
      </c>
      <c r="AP23">
        <f t="shared" si="13"/>
        <v>-0.96863312845064564</v>
      </c>
      <c r="AQ23">
        <f t="shared" si="14"/>
        <v>1.824443931380793</v>
      </c>
      <c r="AR23">
        <f t="shared" si="15"/>
        <v>25.970407764481013</v>
      </c>
      <c r="AS23">
        <f t="shared" si="16"/>
        <v>19.709902088211482</v>
      </c>
      <c r="AT23">
        <f t="shared" si="17"/>
        <v>13.039140224456787</v>
      </c>
      <c r="AU23">
        <f t="shared" si="18"/>
        <v>1.5069771462270996</v>
      </c>
      <c r="AV23">
        <f t="shared" si="19"/>
        <v>0.33108706986657216</v>
      </c>
      <c r="AW23">
        <f t="shared" si="20"/>
        <v>0.43980601660272806</v>
      </c>
      <c r="AX23">
        <f t="shared" si="21"/>
        <v>1.0671711296243716</v>
      </c>
      <c r="AY23">
        <f t="shared" si="22"/>
        <v>0.20935344496930641</v>
      </c>
      <c r="AZ23">
        <f t="shared" si="23"/>
        <v>18.838585171389887</v>
      </c>
      <c r="BA23">
        <f t="shared" si="24"/>
        <v>0.69913222195634939</v>
      </c>
      <c r="BB23">
        <f t="shared" si="25"/>
        <v>29.076347196029097</v>
      </c>
      <c r="BC23">
        <f t="shared" si="26"/>
        <v>376.33851961371789</v>
      </c>
      <c r="BD23">
        <f t="shared" si="27"/>
        <v>1.699627275415333E-2</v>
      </c>
    </row>
    <row r="24" spans="1:114" x14ac:dyDescent="0.25">
      <c r="A24" s="1">
        <v>10</v>
      </c>
      <c r="B24" s="1" t="s">
        <v>77</v>
      </c>
      <c r="C24" s="1">
        <v>587.00001660734415</v>
      </c>
      <c r="D24" s="1">
        <v>0</v>
      </c>
      <c r="E24">
        <f t="shared" si="0"/>
        <v>22.02627169202615</v>
      </c>
      <c r="F24">
        <f t="shared" si="1"/>
        <v>0.35996807801511621</v>
      </c>
      <c r="G24">
        <f t="shared" si="2"/>
        <v>267.94099648535519</v>
      </c>
      <c r="H24">
        <f t="shared" si="3"/>
        <v>6.633211046215588</v>
      </c>
      <c r="I24">
        <f t="shared" si="4"/>
        <v>1.385208629207376</v>
      </c>
      <c r="J24">
        <f t="shared" si="5"/>
        <v>16.002384185791016</v>
      </c>
      <c r="K24" s="1">
        <v>3.1068212759999998</v>
      </c>
      <c r="L24">
        <f t="shared" si="6"/>
        <v>2.0552415049038588</v>
      </c>
      <c r="M24" s="1">
        <v>1</v>
      </c>
      <c r="N24">
        <f t="shared" si="7"/>
        <v>4.1104830098077176</v>
      </c>
      <c r="O24" s="1">
        <v>10.080726623535156</v>
      </c>
      <c r="P24" s="1">
        <v>16.002384185791016</v>
      </c>
      <c r="Q24" s="1">
        <v>7.435272216796875</v>
      </c>
      <c r="R24" s="1">
        <v>398.78268432617187</v>
      </c>
      <c r="S24" s="1">
        <v>383.50909423828125</v>
      </c>
      <c r="T24" s="1">
        <v>2.1623392105102539</v>
      </c>
      <c r="U24" s="1">
        <v>6.2599396705627441</v>
      </c>
      <c r="V24" s="1">
        <v>12.258711814880371</v>
      </c>
      <c r="W24" s="1">
        <v>35.488784790039063</v>
      </c>
      <c r="X24" s="1">
        <v>499.78506469726562</v>
      </c>
      <c r="Y24" s="1">
        <v>1499.1160888671875</v>
      </c>
      <c r="Z24" s="1">
        <v>153.22442626953125</v>
      </c>
      <c r="AA24" s="1">
        <v>70.25128173828125</v>
      </c>
      <c r="AB24" s="1">
        <v>-0.86569267511367798</v>
      </c>
      <c r="AC24" s="1">
        <v>0.35132068395614624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1.6086701496416096</v>
      </c>
      <c r="AL24">
        <f t="shared" si="9"/>
        <v>6.6332110462155877E-3</v>
      </c>
      <c r="AM24">
        <f t="shared" si="10"/>
        <v>289.15238418579099</v>
      </c>
      <c r="AN24">
        <f t="shared" si="11"/>
        <v>283.23072662353513</v>
      </c>
      <c r="AO24">
        <f t="shared" si="12"/>
        <v>239.85856885749308</v>
      </c>
      <c r="AP24">
        <f t="shared" si="13"/>
        <v>-0.96924140238046652</v>
      </c>
      <c r="AQ24">
        <f t="shared" si="14"/>
        <v>1.8249774146687228</v>
      </c>
      <c r="AR24">
        <f t="shared" si="15"/>
        <v>25.977852211545603</v>
      </c>
      <c r="AS24">
        <f t="shared" si="16"/>
        <v>19.717912540982859</v>
      </c>
      <c r="AT24">
        <f t="shared" si="17"/>
        <v>13.041555404663086</v>
      </c>
      <c r="AU24">
        <f t="shared" si="18"/>
        <v>1.5072150702678671</v>
      </c>
      <c r="AV24">
        <f t="shared" si="19"/>
        <v>0.33098285602200356</v>
      </c>
      <c r="AW24">
        <f t="shared" si="20"/>
        <v>0.43976878546134685</v>
      </c>
      <c r="AX24">
        <f t="shared" si="21"/>
        <v>1.0674462848065203</v>
      </c>
      <c r="AY24">
        <f t="shared" si="22"/>
        <v>0.20928677663846768</v>
      </c>
      <c r="AZ24">
        <f t="shared" si="23"/>
        <v>18.823198433328514</v>
      </c>
      <c r="BA24">
        <f t="shared" si="24"/>
        <v>0.6986561740277234</v>
      </c>
      <c r="BB24">
        <f t="shared" si="25"/>
        <v>29.065651497198854</v>
      </c>
      <c r="BC24">
        <f t="shared" si="26"/>
        <v>376.27503762904928</v>
      </c>
      <c r="BD24">
        <f t="shared" si="27"/>
        <v>1.7014361112474261E-2</v>
      </c>
    </row>
    <row r="25" spans="1:114" x14ac:dyDescent="0.25">
      <c r="A25" s="1">
        <v>11</v>
      </c>
      <c r="B25" s="1" t="s">
        <v>78</v>
      </c>
      <c r="C25" s="1">
        <v>587.50001659616828</v>
      </c>
      <c r="D25" s="1">
        <v>0</v>
      </c>
      <c r="E25">
        <f t="shared" si="0"/>
        <v>21.993686269811771</v>
      </c>
      <c r="F25">
        <f t="shared" si="1"/>
        <v>0.3599602713598562</v>
      </c>
      <c r="G25">
        <f t="shared" si="2"/>
        <v>268.08014860412919</v>
      </c>
      <c r="H25">
        <f t="shared" si="3"/>
        <v>6.6348690831401704</v>
      </c>
      <c r="I25">
        <f t="shared" si="4"/>
        <v>1.3855762662217106</v>
      </c>
      <c r="J25">
        <f t="shared" si="5"/>
        <v>16.005453109741211</v>
      </c>
      <c r="K25" s="1">
        <v>3.1068212759999998</v>
      </c>
      <c r="L25">
        <f t="shared" si="6"/>
        <v>2.0552415049038588</v>
      </c>
      <c r="M25" s="1">
        <v>1</v>
      </c>
      <c r="N25">
        <f t="shared" si="7"/>
        <v>4.1104830098077176</v>
      </c>
      <c r="O25" s="1">
        <v>10.081489562988281</v>
      </c>
      <c r="P25" s="1">
        <v>16.005453109741211</v>
      </c>
      <c r="Q25" s="1">
        <v>7.4358949661254883</v>
      </c>
      <c r="R25" s="1">
        <v>398.75347900390625</v>
      </c>
      <c r="S25" s="1">
        <v>383.49951171875</v>
      </c>
      <c r="T25" s="1">
        <v>2.1611111164093018</v>
      </c>
      <c r="U25" s="1">
        <v>6.2598109245300293</v>
      </c>
      <c r="V25" s="1">
        <v>12.2510986328125</v>
      </c>
      <c r="W25" s="1">
        <v>35.486171722412109</v>
      </c>
      <c r="X25" s="1">
        <v>499.77597045898437</v>
      </c>
      <c r="Y25" s="1">
        <v>1499.1739501953125</v>
      </c>
      <c r="Z25" s="1">
        <v>152.18464660644531</v>
      </c>
      <c r="AA25" s="1">
        <v>70.251144409179688</v>
      </c>
      <c r="AB25" s="1">
        <v>-0.86569267511367798</v>
      </c>
      <c r="AC25" s="1">
        <v>0.35132068395614624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1.6086408777991912</v>
      </c>
      <c r="AL25">
        <f t="shared" si="9"/>
        <v>6.6348690831401708E-3</v>
      </c>
      <c r="AM25">
        <f t="shared" si="10"/>
        <v>289.15545310974119</v>
      </c>
      <c r="AN25">
        <f t="shared" si="11"/>
        <v>283.23148956298826</v>
      </c>
      <c r="AO25">
        <f t="shared" si="12"/>
        <v>239.86782666978615</v>
      </c>
      <c r="AP25">
        <f t="shared" si="13"/>
        <v>-0.9700000113486148</v>
      </c>
      <c r="AQ25">
        <f t="shared" si="14"/>
        <v>1.8253351474550303</v>
      </c>
      <c r="AR25">
        <f t="shared" si="15"/>
        <v>25.982995192552544</v>
      </c>
      <c r="AS25">
        <f t="shared" si="16"/>
        <v>19.723184268022514</v>
      </c>
      <c r="AT25">
        <f t="shared" si="17"/>
        <v>13.043471336364746</v>
      </c>
      <c r="AU25">
        <f t="shared" si="18"/>
        <v>1.5074038358794479</v>
      </c>
      <c r="AV25">
        <f t="shared" si="19"/>
        <v>0.3309762559483867</v>
      </c>
      <c r="AW25">
        <f t="shared" si="20"/>
        <v>0.43975888123331969</v>
      </c>
      <c r="AX25">
        <f t="shared" si="21"/>
        <v>1.0676449546461282</v>
      </c>
      <c r="AY25">
        <f t="shared" si="22"/>
        <v>0.20928255441474977</v>
      </c>
      <c r="AZ25">
        <f t="shared" si="23"/>
        <v>18.832937232823031</v>
      </c>
      <c r="BA25">
        <f t="shared" si="24"/>
        <v>0.69903647961026139</v>
      </c>
      <c r="BB25">
        <f t="shared" si="25"/>
        <v>29.060426281362307</v>
      </c>
      <c r="BC25">
        <f t="shared" si="26"/>
        <v>376.27615709268753</v>
      </c>
      <c r="BD25">
        <f t="shared" si="27"/>
        <v>1.6986085523931709E-2</v>
      </c>
    </row>
    <row r="26" spans="1:114" x14ac:dyDescent="0.25">
      <c r="A26" s="1">
        <v>12</v>
      </c>
      <c r="B26" s="1" t="s">
        <v>78</v>
      </c>
      <c r="C26" s="1">
        <v>588.00001658499241</v>
      </c>
      <c r="D26" s="1">
        <v>0</v>
      </c>
      <c r="E26">
        <f t="shared" si="0"/>
        <v>21.928495238511154</v>
      </c>
      <c r="F26">
        <f t="shared" si="1"/>
        <v>0.36010493101926316</v>
      </c>
      <c r="G26">
        <f t="shared" si="2"/>
        <v>268.41228719465494</v>
      </c>
      <c r="H26">
        <f t="shared" si="3"/>
        <v>6.6364265211585849</v>
      </c>
      <c r="I26">
        <f t="shared" si="4"/>
        <v>1.3853954457393469</v>
      </c>
      <c r="J26">
        <f t="shared" si="5"/>
        <v>16.003681182861328</v>
      </c>
      <c r="K26" s="1">
        <v>3.1068212759999998</v>
      </c>
      <c r="L26">
        <f t="shared" si="6"/>
        <v>2.0552415049038588</v>
      </c>
      <c r="M26" s="1">
        <v>1</v>
      </c>
      <c r="N26">
        <f t="shared" si="7"/>
        <v>4.1104830098077176</v>
      </c>
      <c r="O26" s="1">
        <v>10.081821441650391</v>
      </c>
      <c r="P26" s="1">
        <v>16.003681182861328</v>
      </c>
      <c r="Q26" s="1">
        <v>7.4368400573730469</v>
      </c>
      <c r="R26" s="1">
        <v>398.69754028320312</v>
      </c>
      <c r="S26" s="1">
        <v>383.48458862304687</v>
      </c>
      <c r="T26" s="1">
        <v>2.1599810123443604</v>
      </c>
      <c r="U26" s="1">
        <v>6.2594289779663086</v>
      </c>
      <c r="V26" s="1">
        <v>12.244451522827148</v>
      </c>
      <c r="W26" s="1">
        <v>35.483310699462891</v>
      </c>
      <c r="X26" s="1">
        <v>499.80224609375</v>
      </c>
      <c r="Y26" s="1">
        <v>1499.128173828125</v>
      </c>
      <c r="Z26" s="1">
        <v>153.04335021972656</v>
      </c>
      <c r="AA26" s="1">
        <v>70.251319885253906</v>
      </c>
      <c r="AB26" s="1">
        <v>-0.86569267511367798</v>
      </c>
      <c r="AC26" s="1">
        <v>0.35132068395614624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1.6087254518136949</v>
      </c>
      <c r="AL26">
        <f t="shared" si="9"/>
        <v>6.636426521158585E-3</v>
      </c>
      <c r="AM26">
        <f t="shared" si="10"/>
        <v>289.15368118286131</v>
      </c>
      <c r="AN26">
        <f t="shared" si="11"/>
        <v>283.23182144165037</v>
      </c>
      <c r="AO26">
        <f t="shared" si="12"/>
        <v>239.86050245119986</v>
      </c>
      <c r="AP26">
        <f t="shared" si="13"/>
        <v>-0.97046946524972777</v>
      </c>
      <c r="AQ26">
        <f t="shared" si="14"/>
        <v>1.8251285931694861</v>
      </c>
      <c r="AR26">
        <f t="shared" si="15"/>
        <v>25.979990072081044</v>
      </c>
      <c r="AS26">
        <f t="shared" si="16"/>
        <v>19.720561094114736</v>
      </c>
      <c r="AT26">
        <f t="shared" si="17"/>
        <v>13.042751312255859</v>
      </c>
      <c r="AU26">
        <f t="shared" si="18"/>
        <v>1.5073328936514394</v>
      </c>
      <c r="AV26">
        <f t="shared" si="19"/>
        <v>0.33109855354480494</v>
      </c>
      <c r="AW26">
        <f t="shared" si="20"/>
        <v>0.43973314743013908</v>
      </c>
      <c r="AX26">
        <f t="shared" si="21"/>
        <v>1.0675997462213003</v>
      </c>
      <c r="AY26">
        <f t="shared" si="22"/>
        <v>0.20936079140966499</v>
      </c>
      <c r="AZ26">
        <f t="shared" si="23"/>
        <v>18.856317448844344</v>
      </c>
      <c r="BA26">
        <f t="shared" si="24"/>
        <v>0.69992978898689373</v>
      </c>
      <c r="BB26">
        <f t="shared" si="25"/>
        <v>29.064074209642541</v>
      </c>
      <c r="BC26">
        <f t="shared" si="26"/>
        <v>376.28264459326851</v>
      </c>
      <c r="BD26">
        <f t="shared" si="27"/>
        <v>1.6937571319739862E-2</v>
      </c>
    </row>
    <row r="27" spans="1:114" x14ac:dyDescent="0.25">
      <c r="A27" s="1">
        <v>13</v>
      </c>
      <c r="B27" s="1" t="s">
        <v>79</v>
      </c>
      <c r="C27" s="1">
        <v>588.50001657381654</v>
      </c>
      <c r="D27" s="1">
        <v>0</v>
      </c>
      <c r="E27">
        <f t="shared" si="0"/>
        <v>21.907410525094797</v>
      </c>
      <c r="F27">
        <f t="shared" si="1"/>
        <v>0.36014146744987158</v>
      </c>
      <c r="G27">
        <f t="shared" si="2"/>
        <v>268.52362801143408</v>
      </c>
      <c r="H27">
        <f t="shared" si="3"/>
        <v>6.6374208181380014</v>
      </c>
      <c r="I27">
        <f t="shared" si="4"/>
        <v>1.3854710648304378</v>
      </c>
      <c r="J27">
        <f t="shared" si="5"/>
        <v>16.004571914672852</v>
      </c>
      <c r="K27" s="1">
        <v>3.1068212759999998</v>
      </c>
      <c r="L27">
        <f t="shared" si="6"/>
        <v>2.0552415049038588</v>
      </c>
      <c r="M27" s="1">
        <v>1</v>
      </c>
      <c r="N27">
        <f t="shared" si="7"/>
        <v>4.1104830098077176</v>
      </c>
      <c r="O27" s="1">
        <v>10.081514358520508</v>
      </c>
      <c r="P27" s="1">
        <v>16.004571914672852</v>
      </c>
      <c r="Q27" s="1">
        <v>7.4376387596130371</v>
      </c>
      <c r="R27" s="1">
        <v>398.68865966796875</v>
      </c>
      <c r="S27" s="1">
        <v>383.48773193359375</v>
      </c>
      <c r="T27" s="1">
        <v>2.1595516204833984</v>
      </c>
      <c r="U27" s="1">
        <v>6.2598366737365723</v>
      </c>
      <c r="V27" s="1">
        <v>12.242257118225098</v>
      </c>
      <c r="W27" s="1">
        <v>35.486312866210938</v>
      </c>
      <c r="X27" s="1">
        <v>499.77487182617187</v>
      </c>
      <c r="Y27" s="1">
        <v>1499.07568359375</v>
      </c>
      <c r="Z27" s="1">
        <v>154.03875732421875</v>
      </c>
      <c r="AA27" s="1">
        <v>70.251251220703125</v>
      </c>
      <c r="AB27" s="1">
        <v>-0.86569267511367798</v>
      </c>
      <c r="AC27" s="1">
        <v>0.35132068395614624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1.6086373416034627</v>
      </c>
      <c r="AL27">
        <f t="shared" si="9"/>
        <v>6.6374208181380016E-3</v>
      </c>
      <c r="AM27">
        <f t="shared" si="10"/>
        <v>289.15457191467283</v>
      </c>
      <c r="AN27">
        <f t="shared" si="11"/>
        <v>283.23151435852049</v>
      </c>
      <c r="AO27">
        <f t="shared" si="12"/>
        <v>239.85210401388758</v>
      </c>
      <c r="AP27">
        <f t="shared" si="13"/>
        <v>-0.97102470541745822</v>
      </c>
      <c r="AQ27">
        <f t="shared" si="14"/>
        <v>1.8252324235976765</v>
      </c>
      <c r="AR27">
        <f t="shared" si="15"/>
        <v>25.98149345217325</v>
      </c>
      <c r="AS27">
        <f t="shared" si="16"/>
        <v>19.721656778436678</v>
      </c>
      <c r="AT27">
        <f t="shared" si="17"/>
        <v>13.04304313659668</v>
      </c>
      <c r="AU27">
        <f t="shared" si="18"/>
        <v>1.5073616460415984</v>
      </c>
      <c r="AV27">
        <f t="shared" si="19"/>
        <v>0.33112944077736745</v>
      </c>
      <c r="AW27">
        <f t="shared" si="20"/>
        <v>0.43976135876723854</v>
      </c>
      <c r="AX27">
        <f t="shared" si="21"/>
        <v>1.06760028727436</v>
      </c>
      <c r="AY27">
        <f t="shared" si="22"/>
        <v>0.20938055089329319</v>
      </c>
      <c r="AZ27">
        <f t="shared" si="23"/>
        <v>18.864120850125893</v>
      </c>
      <c r="BA27">
        <f t="shared" si="24"/>
        <v>0.70021438927786273</v>
      </c>
      <c r="BB27">
        <f t="shared" si="25"/>
        <v>29.064748637347893</v>
      </c>
      <c r="BC27">
        <f t="shared" si="26"/>
        <v>376.29271272579962</v>
      </c>
      <c r="BD27">
        <f t="shared" si="27"/>
        <v>1.6921225383151401E-2</v>
      </c>
    </row>
    <row r="28" spans="1:114" x14ac:dyDescent="0.25">
      <c r="A28" s="1">
        <v>14</v>
      </c>
      <c r="B28" s="1" t="s">
        <v>79</v>
      </c>
      <c r="C28" s="1">
        <v>589.00001656264067</v>
      </c>
      <c r="D28" s="1">
        <v>0</v>
      </c>
      <c r="E28">
        <f t="shared" si="0"/>
        <v>21.953855862913137</v>
      </c>
      <c r="F28">
        <f t="shared" si="1"/>
        <v>0.36008269811854543</v>
      </c>
      <c r="G28">
        <f t="shared" si="2"/>
        <v>268.27905499317637</v>
      </c>
      <c r="H28">
        <f t="shared" si="3"/>
        <v>6.63891263493419</v>
      </c>
      <c r="I28">
        <f t="shared" si="4"/>
        <v>1.3859870266374121</v>
      </c>
      <c r="J28">
        <f t="shared" si="5"/>
        <v>16.008823394775391</v>
      </c>
      <c r="K28" s="1">
        <v>3.1068212759999998</v>
      </c>
      <c r="L28">
        <f t="shared" si="6"/>
        <v>2.0552415049038588</v>
      </c>
      <c r="M28" s="1">
        <v>1</v>
      </c>
      <c r="N28">
        <f t="shared" si="7"/>
        <v>4.1104830098077176</v>
      </c>
      <c r="O28" s="1">
        <v>10.081735610961914</v>
      </c>
      <c r="P28" s="1">
        <v>16.008823394775391</v>
      </c>
      <c r="Q28" s="1">
        <v>7.4388594627380371</v>
      </c>
      <c r="R28" s="1">
        <v>398.71047973632812</v>
      </c>
      <c r="S28" s="1">
        <v>383.48080444335937</v>
      </c>
      <c r="T28" s="1">
        <v>2.1584553718566895</v>
      </c>
      <c r="U28" s="1">
        <v>6.2595415115356445</v>
      </c>
      <c r="V28" s="1">
        <v>12.235874176025391</v>
      </c>
      <c r="W28" s="1">
        <v>35.484153747558594</v>
      </c>
      <c r="X28" s="1">
        <v>499.78970336914062</v>
      </c>
      <c r="Y28" s="1">
        <v>1499.12744140625</v>
      </c>
      <c r="Z28" s="1">
        <v>154.02519226074219</v>
      </c>
      <c r="AA28" s="1">
        <v>70.251319885253906</v>
      </c>
      <c r="AB28" s="1">
        <v>-0.86569267511367798</v>
      </c>
      <c r="AC28" s="1">
        <v>0.35132068395614624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1.6086850802457959</v>
      </c>
      <c r="AL28">
        <f t="shared" si="9"/>
        <v>6.6389126349341897E-3</v>
      </c>
      <c r="AM28">
        <f t="shared" si="10"/>
        <v>289.15882339477537</v>
      </c>
      <c r="AN28">
        <f t="shared" si="11"/>
        <v>283.23173561096189</v>
      </c>
      <c r="AO28">
        <f t="shared" si="12"/>
        <v>239.86038526370248</v>
      </c>
      <c r="AP28">
        <f t="shared" si="13"/>
        <v>-0.97187935219762511</v>
      </c>
      <c r="AQ28">
        <f t="shared" si="14"/>
        <v>1.8257280796993285</v>
      </c>
      <c r="AR28">
        <f t="shared" si="15"/>
        <v>25.988523527834211</v>
      </c>
      <c r="AS28">
        <f t="shared" si="16"/>
        <v>19.728982016298566</v>
      </c>
      <c r="AT28">
        <f t="shared" si="17"/>
        <v>13.045279502868652</v>
      </c>
      <c r="AU28">
        <f t="shared" si="18"/>
        <v>1.5075820030843199</v>
      </c>
      <c r="AV28">
        <f t="shared" si="19"/>
        <v>0.33107975800865136</v>
      </c>
      <c r="AW28">
        <f t="shared" si="20"/>
        <v>0.4397410530619163</v>
      </c>
      <c r="AX28">
        <f t="shared" si="21"/>
        <v>1.0678409500224035</v>
      </c>
      <c r="AY28">
        <f t="shared" si="22"/>
        <v>0.20934876736590141</v>
      </c>
      <c r="AZ28">
        <f t="shared" si="23"/>
        <v>18.846957710839259</v>
      </c>
      <c r="BA28">
        <f t="shared" si="24"/>
        <v>0.69958926727139881</v>
      </c>
      <c r="BB28">
        <f t="shared" si="25"/>
        <v>29.056421267676001</v>
      </c>
      <c r="BC28">
        <f t="shared" si="26"/>
        <v>376.27053126032553</v>
      </c>
      <c r="BD28">
        <f t="shared" si="27"/>
        <v>1.6953240591708912E-2</v>
      </c>
    </row>
    <row r="29" spans="1:114" x14ac:dyDescent="0.25">
      <c r="A29" s="1">
        <v>15</v>
      </c>
      <c r="B29" s="1" t="s">
        <v>80</v>
      </c>
      <c r="C29" s="1">
        <v>589.5000165514648</v>
      </c>
      <c r="D29" s="1">
        <v>0</v>
      </c>
      <c r="E29">
        <f t="shared" si="0"/>
        <v>22.066310646410297</v>
      </c>
      <c r="F29">
        <f t="shared" si="1"/>
        <v>0.36040733820134935</v>
      </c>
      <c r="G29">
        <f t="shared" si="2"/>
        <v>267.82620393757054</v>
      </c>
      <c r="H29">
        <f t="shared" si="3"/>
        <v>6.6429429180022384</v>
      </c>
      <c r="I29">
        <f t="shared" si="4"/>
        <v>1.3856849267616798</v>
      </c>
      <c r="J29">
        <f t="shared" si="5"/>
        <v>16.007051467895508</v>
      </c>
      <c r="K29" s="1">
        <v>3.1068212759999998</v>
      </c>
      <c r="L29">
        <f t="shared" si="6"/>
        <v>2.0552415049038588</v>
      </c>
      <c r="M29" s="1">
        <v>1</v>
      </c>
      <c r="N29">
        <f t="shared" si="7"/>
        <v>4.1104830098077176</v>
      </c>
      <c r="O29" s="1">
        <v>10.081770896911621</v>
      </c>
      <c r="P29" s="1">
        <v>16.007051467895508</v>
      </c>
      <c r="Q29" s="1">
        <v>7.439725399017334</v>
      </c>
      <c r="R29" s="1">
        <v>398.7674560546875</v>
      </c>
      <c r="S29" s="1">
        <v>383.46701049804687</v>
      </c>
      <c r="T29" s="1">
        <v>2.1573233604431152</v>
      </c>
      <c r="U29" s="1">
        <v>6.2608833312988281</v>
      </c>
      <c r="V29" s="1">
        <v>12.229462623596191</v>
      </c>
      <c r="W29" s="1">
        <v>35.491775512695313</v>
      </c>
      <c r="X29" s="1">
        <v>499.79095458984375</v>
      </c>
      <c r="Y29" s="1">
        <v>1499.0960693359375</v>
      </c>
      <c r="Z29" s="1">
        <v>153.85519409179687</v>
      </c>
      <c r="AA29" s="1">
        <v>70.251518249511719</v>
      </c>
      <c r="AB29" s="1">
        <v>-0.86569267511367798</v>
      </c>
      <c r="AC29" s="1">
        <v>0.35132068395614624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1.60868910757982</v>
      </c>
      <c r="AL29">
        <f t="shared" si="9"/>
        <v>6.6429429180022382E-3</v>
      </c>
      <c r="AM29">
        <f t="shared" si="10"/>
        <v>289.15705146789549</v>
      </c>
      <c r="AN29">
        <f t="shared" si="11"/>
        <v>283.2317708969116</v>
      </c>
      <c r="AO29">
        <f t="shared" si="12"/>
        <v>239.85536573256468</v>
      </c>
      <c r="AP29">
        <f t="shared" si="13"/>
        <v>-0.97329360505208129</v>
      </c>
      <c r="AQ29">
        <f t="shared" si="14"/>
        <v>1.8255214863684832</v>
      </c>
      <c r="AR29">
        <f t="shared" si="15"/>
        <v>25.985509379096893</v>
      </c>
      <c r="AS29">
        <f t="shared" si="16"/>
        <v>19.724626047798065</v>
      </c>
      <c r="AT29">
        <f t="shared" si="17"/>
        <v>13.044411182403564</v>
      </c>
      <c r="AU29">
        <f t="shared" si="18"/>
        <v>1.5074964410471006</v>
      </c>
      <c r="AV29">
        <f t="shared" si="19"/>
        <v>0.33135418786246335</v>
      </c>
      <c r="AW29">
        <f t="shared" si="20"/>
        <v>0.43983655960680335</v>
      </c>
      <c r="AX29">
        <f t="shared" si="21"/>
        <v>1.0676598814402971</v>
      </c>
      <c r="AY29">
        <f t="shared" si="22"/>
        <v>0.2095243296052941</v>
      </c>
      <c r="AZ29">
        <f t="shared" si="23"/>
        <v>18.815197453617685</v>
      </c>
      <c r="BA29">
        <f t="shared" si="24"/>
        <v>0.69843349390008258</v>
      </c>
      <c r="BB29">
        <f t="shared" si="25"/>
        <v>29.069068844631442</v>
      </c>
      <c r="BC29">
        <f t="shared" si="26"/>
        <v>376.21980395283663</v>
      </c>
      <c r="BD29">
        <f t="shared" si="27"/>
        <v>1.704979633150671E-2</v>
      </c>
      <c r="BE29">
        <f>AVERAGE(E15:E29)</f>
        <v>22.102287875955376</v>
      </c>
      <c r="BF29">
        <f>AVERAGE(O15:O29)</f>
        <v>10.080306498209636</v>
      </c>
      <c r="BG29">
        <f>AVERAGE(P15:P29)</f>
        <v>15.993614260355631</v>
      </c>
      <c r="BH29" t="e">
        <f>AVERAGE(B15:B29)</f>
        <v>#DIV/0!</v>
      </c>
      <c r="BI29">
        <f t="shared" ref="BI29:DJ29" si="28">AVERAGE(C15:C29)</f>
        <v>586.03334996228421</v>
      </c>
      <c r="BJ29">
        <f t="shared" si="28"/>
        <v>0</v>
      </c>
      <c r="BK29">
        <f t="shared" si="28"/>
        <v>22.102287875955376</v>
      </c>
      <c r="BL29">
        <f t="shared" si="28"/>
        <v>0.36046438306936213</v>
      </c>
      <c r="BM29">
        <f t="shared" si="28"/>
        <v>267.77988569307843</v>
      </c>
      <c r="BN29">
        <f t="shared" si="28"/>
        <v>6.6357584429090526</v>
      </c>
      <c r="BO29">
        <f t="shared" si="28"/>
        <v>1.3839902922504856</v>
      </c>
      <c r="BP29">
        <f t="shared" si="28"/>
        <v>15.993614260355631</v>
      </c>
      <c r="BQ29">
        <f t="shared" si="28"/>
        <v>3.1068212759999989</v>
      </c>
      <c r="BR29">
        <f t="shared" si="28"/>
        <v>2.0552415049038584</v>
      </c>
      <c r="BS29">
        <f t="shared" si="28"/>
        <v>1</v>
      </c>
      <c r="BT29">
        <f t="shared" si="28"/>
        <v>4.1104830098077167</v>
      </c>
      <c r="BU29">
        <f t="shared" si="28"/>
        <v>10.080306498209636</v>
      </c>
      <c r="BV29">
        <f t="shared" si="28"/>
        <v>15.993614260355631</v>
      </c>
      <c r="BW29">
        <f t="shared" si="28"/>
        <v>7.4346704483032227</v>
      </c>
      <c r="BX29">
        <f t="shared" si="28"/>
        <v>398.88527221679686</v>
      </c>
      <c r="BY29">
        <f t="shared" si="28"/>
        <v>383.56456502278644</v>
      </c>
      <c r="BZ29">
        <f t="shared" si="28"/>
        <v>2.1638635635375976</v>
      </c>
      <c r="CA29">
        <f t="shared" si="28"/>
        <v>6.2627669652303064</v>
      </c>
      <c r="CB29">
        <f t="shared" si="28"/>
        <v>12.267648569742839</v>
      </c>
      <c r="CC29">
        <f t="shared" si="28"/>
        <v>35.505666605631511</v>
      </c>
      <c r="CD29">
        <f t="shared" si="28"/>
        <v>499.8166524251302</v>
      </c>
      <c r="CE29">
        <f t="shared" si="28"/>
        <v>1499.0767252604167</v>
      </c>
      <c r="CF29">
        <f t="shared" si="28"/>
        <v>154.47858072916668</v>
      </c>
      <c r="CG29">
        <f t="shared" si="28"/>
        <v>70.250990804036462</v>
      </c>
      <c r="CH29">
        <f t="shared" si="28"/>
        <v>-0.86569267511367798</v>
      </c>
      <c r="CI29">
        <f t="shared" si="28"/>
        <v>0.35132068395614624</v>
      </c>
      <c r="CJ29">
        <f t="shared" si="28"/>
        <v>0.97777777910232544</v>
      </c>
      <c r="CK29">
        <f t="shared" si="28"/>
        <v>-0.21956524252891541</v>
      </c>
      <c r="CL29">
        <f t="shared" si="28"/>
        <v>2.737391471862793</v>
      </c>
      <c r="CM29">
        <f t="shared" si="28"/>
        <v>1</v>
      </c>
      <c r="CN29">
        <f t="shared" si="28"/>
        <v>0</v>
      </c>
      <c r="CO29">
        <f t="shared" si="28"/>
        <v>0.15999999642372131</v>
      </c>
      <c r="CP29">
        <f t="shared" si="28"/>
        <v>111115</v>
      </c>
      <c r="CQ29">
        <f t="shared" si="28"/>
        <v>1.6087718218173106</v>
      </c>
      <c r="CR29">
        <f t="shared" si="28"/>
        <v>6.6357584429090561E-3</v>
      </c>
      <c r="CS29">
        <f t="shared" si="28"/>
        <v>289.14361426035572</v>
      </c>
      <c r="CT29">
        <f t="shared" si="28"/>
        <v>283.2303064982097</v>
      </c>
      <c r="CU29">
        <f t="shared" si="28"/>
        <v>239.85227068055053</v>
      </c>
      <c r="CV29">
        <f t="shared" si="28"/>
        <v>-0.96951985515994921</v>
      </c>
      <c r="CW29">
        <f t="shared" si="28"/>
        <v>1.8239558761870334</v>
      </c>
      <c r="CX29">
        <f t="shared" si="28"/>
        <v>25.963418474780472</v>
      </c>
      <c r="CY29">
        <f t="shared" si="28"/>
        <v>19.700651509550166</v>
      </c>
      <c r="CZ29">
        <f t="shared" si="28"/>
        <v>13.036960379282634</v>
      </c>
      <c r="DA29">
        <f t="shared" si="28"/>
        <v>1.5067625368181521</v>
      </c>
      <c r="DB29">
        <f t="shared" si="28"/>
        <v>0.33140237384865612</v>
      </c>
      <c r="DC29">
        <f t="shared" si="28"/>
        <v>0.43996558393654744</v>
      </c>
      <c r="DD29">
        <f t="shared" si="28"/>
        <v>1.0667969528816046</v>
      </c>
      <c r="DE29">
        <f t="shared" si="28"/>
        <v>0.20955515892779467</v>
      </c>
      <c r="DF29">
        <f t="shared" si="28"/>
        <v>18.811802369378217</v>
      </c>
      <c r="DG29">
        <f t="shared" si="28"/>
        <v>0.69813528798347047</v>
      </c>
      <c r="DH29">
        <f t="shared" si="28"/>
        <v>29.096652711648183</v>
      </c>
      <c r="DI29">
        <f t="shared" si="28"/>
        <v>376.30554252802239</v>
      </c>
      <c r="DJ29">
        <f t="shared" si="28"/>
        <v>1.7090004729488868E-2</v>
      </c>
    </row>
    <row r="30" spans="1:114" x14ac:dyDescent="0.25">
      <c r="A30" s="1" t="s">
        <v>9</v>
      </c>
      <c r="B30" s="1" t="s">
        <v>81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>
        <v>16</v>
      </c>
      <c r="B32" s="1" t="s">
        <v>83</v>
      </c>
      <c r="C32" s="1">
        <v>855.50001529976726</v>
      </c>
      <c r="D32" s="1">
        <v>0</v>
      </c>
      <c r="E32">
        <f t="shared" ref="E32:E46" si="29">(R32-S32*(1000-T32)/(1000-U32))*AK32</f>
        <v>23.448964047649511</v>
      </c>
      <c r="F32">
        <f t="shared" ref="F32:F46" si="30">IF(AV32&lt;&gt;0,1/(1/AV32-1/N32),0)</f>
        <v>0.37360640345176876</v>
      </c>
      <c r="G32">
        <f t="shared" ref="G32:G46" si="31">((AY32-AL32/2)*S32-E32)/(AY32+AL32/2)</f>
        <v>264.49596559125774</v>
      </c>
      <c r="H32">
        <f t="shared" ref="H32:H46" si="32">AL32*1000</f>
        <v>7.088196502311404</v>
      </c>
      <c r="I32">
        <f t="shared" ref="I32:I46" si="33">(AQ32-AW32)</f>
        <v>1.4273030651304626</v>
      </c>
      <c r="J32">
        <f t="shared" ref="J32:J46" si="34">(P32+AP32*D32)</f>
        <v>17.431013107299805</v>
      </c>
      <c r="K32" s="1">
        <v>3.1068212759999998</v>
      </c>
      <c r="L32">
        <f t="shared" ref="L32:L46" si="35">(K32*AE32+AF32)</f>
        <v>2.0552415049038588</v>
      </c>
      <c r="M32" s="1">
        <v>1</v>
      </c>
      <c r="N32">
        <f t="shared" ref="N32:N46" si="36">L32*(M32+1)*(M32+1)/(M32*M32+1)</f>
        <v>4.1104830098077176</v>
      </c>
      <c r="O32" s="1">
        <v>13.757179260253906</v>
      </c>
      <c r="P32" s="1">
        <v>17.431013107299805</v>
      </c>
      <c r="Q32" s="1">
        <v>11.935013771057129</v>
      </c>
      <c r="R32" s="1">
        <v>399.59463500976562</v>
      </c>
      <c r="S32" s="1">
        <v>383.33135986328125</v>
      </c>
      <c r="T32" s="1">
        <v>3.7588562965393066</v>
      </c>
      <c r="U32" s="1">
        <v>8.1286430358886719</v>
      </c>
      <c r="V32" s="1">
        <v>16.720602035522461</v>
      </c>
      <c r="W32" s="1">
        <v>36.158821105957031</v>
      </c>
      <c r="X32" s="1">
        <v>499.85855102539062</v>
      </c>
      <c r="Y32" s="1">
        <v>1499.4471435546875</v>
      </c>
      <c r="Z32" s="1">
        <v>143.09068298339844</v>
      </c>
      <c r="AA32" s="1">
        <v>70.247222900390625</v>
      </c>
      <c r="AB32" s="1">
        <v>-1.3193974494934082</v>
      </c>
      <c r="AC32" s="1">
        <v>0.35280078649520874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ref="AK32:AK46" si="37">X32*0.000001/(K32*0.0001)</f>
        <v>1.6089066818447737</v>
      </c>
      <c r="AL32">
        <f t="shared" ref="AL32:AL46" si="38">(U32-T32)/(1000-U32)*AK32</f>
        <v>7.088196502311404E-3</v>
      </c>
      <c r="AM32">
        <f t="shared" ref="AM32:AM46" si="39">(P32+273.15)</f>
        <v>290.58101310729978</v>
      </c>
      <c r="AN32">
        <f t="shared" ref="AN32:AN46" si="40">(O32+273.15)</f>
        <v>286.90717926025388</v>
      </c>
      <c r="AO32">
        <f t="shared" ref="AO32:AO46" si="41">(Y32*AG32+Z32*AH32)*AI32</f>
        <v>239.91153760630914</v>
      </c>
      <c r="AP32">
        <f t="shared" ref="AP32:AP46" si="42">((AO32+0.00000010773*(AN32^4-AM32^4))-AL32*44100)/(L32*51.4+0.00000043092*AM32^3)</f>
        <v>-0.95334841762536549</v>
      </c>
      <c r="AQ32">
        <f t="shared" ref="AQ32:AQ46" si="43">0.61365*EXP(17.502*J32/(240.97+J32))</f>
        <v>1.9983176643502421</v>
      </c>
      <c r="AR32">
        <f t="shared" ref="AR32:AR46" si="44">AQ32*1000/AA32</f>
        <v>28.446927605719342</v>
      </c>
      <c r="AS32">
        <f t="shared" ref="AS32:AS46" si="45">(AR32-U32)</f>
        <v>20.31828456983067</v>
      </c>
      <c r="AT32">
        <f t="shared" ref="AT32:AT46" si="46">IF(D32,P32,(O32+P32)/2)</f>
        <v>15.594096183776855</v>
      </c>
      <c r="AU32">
        <f t="shared" ref="AU32:AU46" si="47">0.61365*EXP(17.502*AT32/(240.97+AT32))</f>
        <v>1.7779302569335831</v>
      </c>
      <c r="AV32">
        <f t="shared" ref="AV32:AV46" si="48">IF(AS32&lt;&gt;0,(1000-(AR32+U32)/2)/AS32*AL32,0)</f>
        <v>0.34247817833488742</v>
      </c>
      <c r="AW32">
        <f t="shared" ref="AW32:AW46" si="49">U32*AA32/1000</f>
        <v>0.57101459921977948</v>
      </c>
      <c r="AX32">
        <f t="shared" ref="AX32:AX46" si="50">(AU32-AW32)</f>
        <v>1.2069156577138036</v>
      </c>
      <c r="AY32">
        <f t="shared" ref="AY32:AY46" si="51">1/(1.6/F32+1.37/N32)</f>
        <v>0.21664360097894464</v>
      </c>
      <c r="AZ32">
        <f t="shared" ref="AZ32:AZ46" si="52">G32*AA32*0.001</f>
        <v>18.580107051143131</v>
      </c>
      <c r="BA32">
        <f t="shared" ref="BA32:BA46" si="53">G32/S32</f>
        <v>0.68999302766565385</v>
      </c>
      <c r="BB32">
        <f t="shared" ref="BB32:BB46" si="54">(1-AL32*AA32/AQ32/F32)*100</f>
        <v>33.306106761382694</v>
      </c>
      <c r="BC32">
        <f t="shared" ref="BC32:BC46" si="55">(S32-E32/(N32/1.35))</f>
        <v>375.63005045784286</v>
      </c>
      <c r="BD32">
        <f t="shared" ref="BD32:BD46" si="56">E32*BB32/100/BC32</f>
        <v>2.0791566038524129E-2</v>
      </c>
    </row>
    <row r="33" spans="1:114" x14ac:dyDescent="0.25">
      <c r="A33" s="1">
        <v>17</v>
      </c>
      <c r="B33" s="1" t="s">
        <v>83</v>
      </c>
      <c r="C33" s="1">
        <v>855.50001529976726</v>
      </c>
      <c r="D33" s="1">
        <v>0</v>
      </c>
      <c r="E33">
        <f t="shared" si="29"/>
        <v>23.448964047649511</v>
      </c>
      <c r="F33">
        <f t="shared" si="30"/>
        <v>0.37360640345176876</v>
      </c>
      <c r="G33">
        <f t="shared" si="31"/>
        <v>264.49596559125774</v>
      </c>
      <c r="H33">
        <f t="shared" si="32"/>
        <v>7.088196502311404</v>
      </c>
      <c r="I33">
        <f t="shared" si="33"/>
        <v>1.4273030651304626</v>
      </c>
      <c r="J33">
        <f t="shared" si="34"/>
        <v>17.431013107299805</v>
      </c>
      <c r="K33" s="1">
        <v>3.1068212759999998</v>
      </c>
      <c r="L33">
        <f t="shared" si="35"/>
        <v>2.0552415049038588</v>
      </c>
      <c r="M33" s="1">
        <v>1</v>
      </c>
      <c r="N33">
        <f t="shared" si="36"/>
        <v>4.1104830098077176</v>
      </c>
      <c r="O33" s="1">
        <v>13.757179260253906</v>
      </c>
      <c r="P33" s="1">
        <v>17.431013107299805</v>
      </c>
      <c r="Q33" s="1">
        <v>11.935013771057129</v>
      </c>
      <c r="R33" s="1">
        <v>399.59463500976562</v>
      </c>
      <c r="S33" s="1">
        <v>383.33135986328125</v>
      </c>
      <c r="T33" s="1">
        <v>3.7588562965393066</v>
      </c>
      <c r="U33" s="1">
        <v>8.1286430358886719</v>
      </c>
      <c r="V33" s="1">
        <v>16.720602035522461</v>
      </c>
      <c r="W33" s="1">
        <v>36.158821105957031</v>
      </c>
      <c r="X33" s="1">
        <v>499.85855102539062</v>
      </c>
      <c r="Y33" s="1">
        <v>1499.4471435546875</v>
      </c>
      <c r="Z33" s="1">
        <v>143.09068298339844</v>
      </c>
      <c r="AA33" s="1">
        <v>70.247222900390625</v>
      </c>
      <c r="AB33" s="1">
        <v>-1.3193974494934082</v>
      </c>
      <c r="AC33" s="1">
        <v>0.35280078649520874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1.6089066818447737</v>
      </c>
      <c r="AL33">
        <f t="shared" si="38"/>
        <v>7.088196502311404E-3</v>
      </c>
      <c r="AM33">
        <f t="shared" si="39"/>
        <v>290.58101310729978</v>
      </c>
      <c r="AN33">
        <f t="shared" si="40"/>
        <v>286.90717926025388</v>
      </c>
      <c r="AO33">
        <f t="shared" si="41"/>
        <v>239.91153760630914</v>
      </c>
      <c r="AP33">
        <f t="shared" si="42"/>
        <v>-0.95334841762536549</v>
      </c>
      <c r="AQ33">
        <f t="shared" si="43"/>
        <v>1.9983176643502421</v>
      </c>
      <c r="AR33">
        <f t="shared" si="44"/>
        <v>28.446927605719342</v>
      </c>
      <c r="AS33">
        <f t="shared" si="45"/>
        <v>20.31828456983067</v>
      </c>
      <c r="AT33">
        <f t="shared" si="46"/>
        <v>15.594096183776855</v>
      </c>
      <c r="AU33">
        <f t="shared" si="47"/>
        <v>1.7779302569335831</v>
      </c>
      <c r="AV33">
        <f t="shared" si="48"/>
        <v>0.34247817833488742</v>
      </c>
      <c r="AW33">
        <f t="shared" si="49"/>
        <v>0.57101459921977948</v>
      </c>
      <c r="AX33">
        <f t="shared" si="50"/>
        <v>1.2069156577138036</v>
      </c>
      <c r="AY33">
        <f t="shared" si="51"/>
        <v>0.21664360097894464</v>
      </c>
      <c r="AZ33">
        <f t="shared" si="52"/>
        <v>18.580107051143131</v>
      </c>
      <c r="BA33">
        <f t="shared" si="53"/>
        <v>0.68999302766565385</v>
      </c>
      <c r="BB33">
        <f t="shared" si="54"/>
        <v>33.306106761382694</v>
      </c>
      <c r="BC33">
        <f t="shared" si="55"/>
        <v>375.63005045784286</v>
      </c>
      <c r="BD33">
        <f t="shared" si="56"/>
        <v>2.0791566038524129E-2</v>
      </c>
    </row>
    <row r="34" spans="1:114" x14ac:dyDescent="0.25">
      <c r="A34" s="1">
        <v>18</v>
      </c>
      <c r="B34" s="1" t="s">
        <v>84</v>
      </c>
      <c r="C34" s="1">
        <v>856.00001528859138</v>
      </c>
      <c r="D34" s="1">
        <v>0</v>
      </c>
      <c r="E34">
        <f t="shared" si="29"/>
        <v>23.495109541795092</v>
      </c>
      <c r="F34">
        <f t="shared" si="30"/>
        <v>0.37377665387958614</v>
      </c>
      <c r="G34">
        <f t="shared" si="31"/>
        <v>264.30195159204578</v>
      </c>
      <c r="H34">
        <f t="shared" si="32"/>
        <v>7.0918955754505442</v>
      </c>
      <c r="I34">
        <f t="shared" si="33"/>
        <v>1.4274463194972307</v>
      </c>
      <c r="J34">
        <f t="shared" si="34"/>
        <v>17.432899475097656</v>
      </c>
      <c r="K34" s="1">
        <v>3.1068212759999998</v>
      </c>
      <c r="L34">
        <f t="shared" si="35"/>
        <v>2.0552415049038588</v>
      </c>
      <c r="M34" s="1">
        <v>1</v>
      </c>
      <c r="N34">
        <f t="shared" si="36"/>
        <v>4.1104830098077176</v>
      </c>
      <c r="O34" s="1">
        <v>13.757842063903809</v>
      </c>
      <c r="P34" s="1">
        <v>17.432899475097656</v>
      </c>
      <c r="Q34" s="1">
        <v>11.934913635253906</v>
      </c>
      <c r="R34" s="1">
        <v>399.59442138671875</v>
      </c>
      <c r="S34" s="1">
        <v>383.30191040039062</v>
      </c>
      <c r="T34" s="1">
        <v>3.75799560546875</v>
      </c>
      <c r="U34" s="1">
        <v>8.1300039291381836</v>
      </c>
      <c r="V34" s="1">
        <v>16.716032028198242</v>
      </c>
      <c r="W34" s="1">
        <v>36.163265228271484</v>
      </c>
      <c r="X34" s="1">
        <v>499.86459350585937</v>
      </c>
      <c r="Y34" s="1">
        <v>1499.4205322265625</v>
      </c>
      <c r="Z34" s="1">
        <v>144.41400146484375</v>
      </c>
      <c r="AA34" s="1">
        <v>70.24713134765625</v>
      </c>
      <c r="AB34" s="1">
        <v>-1.3193974494934082</v>
      </c>
      <c r="AC34" s="1">
        <v>0.35280078649520874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1.6089261309212799</v>
      </c>
      <c r="AL34">
        <f t="shared" si="38"/>
        <v>7.091895575450544E-3</v>
      </c>
      <c r="AM34">
        <f t="shared" si="39"/>
        <v>290.58289947509763</v>
      </c>
      <c r="AN34">
        <f t="shared" si="40"/>
        <v>286.90784206390379</v>
      </c>
      <c r="AO34">
        <f t="shared" si="41"/>
        <v>239.90727979390431</v>
      </c>
      <c r="AP34">
        <f t="shared" si="42"/>
        <v>-0.95490065869422858</v>
      </c>
      <c r="AQ34">
        <f t="shared" si="43"/>
        <v>1.9985557733643622</v>
      </c>
      <c r="AR34">
        <f t="shared" si="44"/>
        <v>28.4503542710295</v>
      </c>
      <c r="AS34">
        <f t="shared" si="45"/>
        <v>20.320350341891317</v>
      </c>
      <c r="AT34">
        <f t="shared" si="46"/>
        <v>15.595370769500732</v>
      </c>
      <c r="AU34">
        <f t="shared" si="47"/>
        <v>1.7780754541337276</v>
      </c>
      <c r="AV34">
        <f t="shared" si="48"/>
        <v>0.34262123526795729</v>
      </c>
      <c r="AW34">
        <f t="shared" si="49"/>
        <v>0.57110945386713141</v>
      </c>
      <c r="AX34">
        <f t="shared" si="50"/>
        <v>1.2069660002665961</v>
      </c>
      <c r="AY34">
        <f t="shared" si="51"/>
        <v>0.21673519286748594</v>
      </c>
      <c r="AZ34">
        <f t="shared" si="52"/>
        <v>18.566453908928324</v>
      </c>
      <c r="BA34">
        <f t="shared" si="53"/>
        <v>0.68953987554082496</v>
      </c>
      <c r="BB34">
        <f t="shared" si="54"/>
        <v>33.309729080519382</v>
      </c>
      <c r="BC34">
        <f t="shared" si="55"/>
        <v>375.5854454969371</v>
      </c>
      <c r="BD34">
        <f t="shared" si="56"/>
        <v>2.0837222073896967E-2</v>
      </c>
    </row>
    <row r="35" spans="1:114" x14ac:dyDescent="0.25">
      <c r="A35" s="1">
        <v>19</v>
      </c>
      <c r="B35" s="1" t="s">
        <v>84</v>
      </c>
      <c r="C35" s="1">
        <v>856.00001528859138</v>
      </c>
      <c r="D35" s="1">
        <v>0</v>
      </c>
      <c r="E35">
        <f t="shared" si="29"/>
        <v>23.495109541795092</v>
      </c>
      <c r="F35">
        <f t="shared" si="30"/>
        <v>0.37377665387958614</v>
      </c>
      <c r="G35">
        <f t="shared" si="31"/>
        <v>264.30195159204578</v>
      </c>
      <c r="H35">
        <f t="shared" si="32"/>
        <v>7.0918955754505442</v>
      </c>
      <c r="I35">
        <f t="shared" si="33"/>
        <v>1.4274463194972307</v>
      </c>
      <c r="J35">
        <f t="shared" si="34"/>
        <v>17.432899475097656</v>
      </c>
      <c r="K35" s="1">
        <v>3.1068212759999998</v>
      </c>
      <c r="L35">
        <f t="shared" si="35"/>
        <v>2.0552415049038588</v>
      </c>
      <c r="M35" s="1">
        <v>1</v>
      </c>
      <c r="N35">
        <f t="shared" si="36"/>
        <v>4.1104830098077176</v>
      </c>
      <c r="O35" s="1">
        <v>13.757842063903809</v>
      </c>
      <c r="P35" s="1">
        <v>17.432899475097656</v>
      </c>
      <c r="Q35" s="1">
        <v>11.934913635253906</v>
      </c>
      <c r="R35" s="1">
        <v>399.59442138671875</v>
      </c>
      <c r="S35" s="1">
        <v>383.30191040039062</v>
      </c>
      <c r="T35" s="1">
        <v>3.75799560546875</v>
      </c>
      <c r="U35" s="1">
        <v>8.1300039291381836</v>
      </c>
      <c r="V35" s="1">
        <v>16.716032028198242</v>
      </c>
      <c r="W35" s="1">
        <v>36.163265228271484</v>
      </c>
      <c r="X35" s="1">
        <v>499.86459350585937</v>
      </c>
      <c r="Y35" s="1">
        <v>1499.4205322265625</v>
      </c>
      <c r="Z35" s="1">
        <v>144.41400146484375</v>
      </c>
      <c r="AA35" s="1">
        <v>70.24713134765625</v>
      </c>
      <c r="AB35" s="1">
        <v>-1.3193974494934082</v>
      </c>
      <c r="AC35" s="1">
        <v>0.35280078649520874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1.6089261309212799</v>
      </c>
      <c r="AL35">
        <f t="shared" si="38"/>
        <v>7.091895575450544E-3</v>
      </c>
      <c r="AM35">
        <f t="shared" si="39"/>
        <v>290.58289947509763</v>
      </c>
      <c r="AN35">
        <f t="shared" si="40"/>
        <v>286.90784206390379</v>
      </c>
      <c r="AO35">
        <f t="shared" si="41"/>
        <v>239.90727979390431</v>
      </c>
      <c r="AP35">
        <f t="shared" si="42"/>
        <v>-0.95490065869422858</v>
      </c>
      <c r="AQ35">
        <f t="shared" si="43"/>
        <v>1.9985557733643622</v>
      </c>
      <c r="AR35">
        <f t="shared" si="44"/>
        <v>28.4503542710295</v>
      </c>
      <c r="AS35">
        <f t="shared" si="45"/>
        <v>20.320350341891317</v>
      </c>
      <c r="AT35">
        <f t="shared" si="46"/>
        <v>15.595370769500732</v>
      </c>
      <c r="AU35">
        <f t="shared" si="47"/>
        <v>1.7780754541337276</v>
      </c>
      <c r="AV35">
        <f t="shared" si="48"/>
        <v>0.34262123526795729</v>
      </c>
      <c r="AW35">
        <f t="shared" si="49"/>
        <v>0.57110945386713141</v>
      </c>
      <c r="AX35">
        <f t="shared" si="50"/>
        <v>1.2069660002665961</v>
      </c>
      <c r="AY35">
        <f t="shared" si="51"/>
        <v>0.21673519286748594</v>
      </c>
      <c r="AZ35">
        <f t="shared" si="52"/>
        <v>18.566453908928324</v>
      </c>
      <c r="BA35">
        <f t="shared" si="53"/>
        <v>0.68953987554082496</v>
      </c>
      <c r="BB35">
        <f t="shared" si="54"/>
        <v>33.309729080519382</v>
      </c>
      <c r="BC35">
        <f t="shared" si="55"/>
        <v>375.5854454969371</v>
      </c>
      <c r="BD35">
        <f t="shared" si="56"/>
        <v>2.0837222073896967E-2</v>
      </c>
    </row>
    <row r="36" spans="1:114" x14ac:dyDescent="0.25">
      <c r="A36" s="1">
        <v>20</v>
      </c>
      <c r="B36" s="1" t="s">
        <v>85</v>
      </c>
      <c r="C36" s="1">
        <v>856.50001527741551</v>
      </c>
      <c r="D36" s="1">
        <v>0</v>
      </c>
      <c r="E36">
        <f t="shared" si="29"/>
        <v>23.508676295133565</v>
      </c>
      <c r="F36">
        <f t="shared" si="30"/>
        <v>0.37405614284756628</v>
      </c>
      <c r="G36">
        <f t="shared" si="31"/>
        <v>264.31492440228351</v>
      </c>
      <c r="H36">
        <f t="shared" si="32"/>
        <v>7.0917952598180571</v>
      </c>
      <c r="I36">
        <f t="shared" si="33"/>
        <v>1.426466714943023</v>
      </c>
      <c r="J36">
        <f t="shared" si="34"/>
        <v>17.425296783447266</v>
      </c>
      <c r="K36" s="1">
        <v>3.1068212759999998</v>
      </c>
      <c r="L36">
        <f t="shared" si="35"/>
        <v>2.0552415049038588</v>
      </c>
      <c r="M36" s="1">
        <v>1</v>
      </c>
      <c r="N36">
        <f t="shared" si="36"/>
        <v>4.1104830098077176</v>
      </c>
      <c r="O36" s="1">
        <v>13.758513450622559</v>
      </c>
      <c r="P36" s="1">
        <v>17.425296783447266</v>
      </c>
      <c r="Q36" s="1">
        <v>11.935005187988281</v>
      </c>
      <c r="R36" s="1">
        <v>399.596435546875</v>
      </c>
      <c r="S36" s="1">
        <v>383.29489135742187</v>
      </c>
      <c r="T36" s="1">
        <v>3.7581210136413574</v>
      </c>
      <c r="U36" s="1">
        <v>8.1302423477172852</v>
      </c>
      <c r="V36" s="1">
        <v>16.715957641601562</v>
      </c>
      <c r="W36" s="1">
        <v>36.162960052490234</v>
      </c>
      <c r="X36" s="1">
        <v>499.844482421875</v>
      </c>
      <c r="Y36" s="1">
        <v>1499.375732421875</v>
      </c>
      <c r="Z36" s="1">
        <v>145.56227111816406</v>
      </c>
      <c r="AA36" s="1">
        <v>70.247543334960938</v>
      </c>
      <c r="AB36" s="1">
        <v>-1.3193974494934082</v>
      </c>
      <c r="AC36" s="1">
        <v>0.35280078649520874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1.6088613988939187</v>
      </c>
      <c r="AL36">
        <f t="shared" si="38"/>
        <v>7.0917952598180574E-3</v>
      </c>
      <c r="AM36">
        <f t="shared" si="39"/>
        <v>290.57529678344724</v>
      </c>
      <c r="AN36">
        <f t="shared" si="40"/>
        <v>286.90851345062254</v>
      </c>
      <c r="AO36">
        <f t="shared" si="41"/>
        <v>239.90011182531453</v>
      </c>
      <c r="AP36">
        <f t="shared" si="42"/>
        <v>-0.95418061142574984</v>
      </c>
      <c r="AQ36">
        <f t="shared" si="43"/>
        <v>1.9975962665880276</v>
      </c>
      <c r="AR36">
        <f t="shared" si="44"/>
        <v>28.436528478482177</v>
      </c>
      <c r="AS36">
        <f t="shared" si="45"/>
        <v>20.306286130764892</v>
      </c>
      <c r="AT36">
        <f t="shared" si="46"/>
        <v>15.591905117034912</v>
      </c>
      <c r="AU36">
        <f t="shared" si="47"/>
        <v>1.7776806811469841</v>
      </c>
      <c r="AV36">
        <f t="shared" si="48"/>
        <v>0.34285605890601928</v>
      </c>
      <c r="AW36">
        <f t="shared" si="49"/>
        <v>0.57112955164500456</v>
      </c>
      <c r="AX36">
        <f t="shared" si="50"/>
        <v>1.2065511295019795</v>
      </c>
      <c r="AY36">
        <f t="shared" si="51"/>
        <v>0.2168855401991461</v>
      </c>
      <c r="AZ36">
        <f t="shared" si="52"/>
        <v>18.567474106026335</v>
      </c>
      <c r="BA36">
        <f t="shared" si="53"/>
        <v>0.68958634816713549</v>
      </c>
      <c r="BB36">
        <f t="shared" si="54"/>
        <v>33.328101643808594</v>
      </c>
      <c r="BC36">
        <f t="shared" si="55"/>
        <v>375.57397074475767</v>
      </c>
      <c r="BD36">
        <f t="shared" si="56"/>
        <v>2.0861391206689246E-2</v>
      </c>
    </row>
    <row r="37" spans="1:114" x14ac:dyDescent="0.25">
      <c r="A37" s="1">
        <v>21</v>
      </c>
      <c r="B37" s="1" t="s">
        <v>85</v>
      </c>
      <c r="C37" s="1">
        <v>857.00001526623964</v>
      </c>
      <c r="D37" s="1">
        <v>0</v>
      </c>
      <c r="E37">
        <f t="shared" si="29"/>
        <v>23.409673577603556</v>
      </c>
      <c r="F37">
        <f t="shared" si="30"/>
        <v>0.37435301025753071</v>
      </c>
      <c r="G37">
        <f t="shared" si="31"/>
        <v>264.85267707064139</v>
      </c>
      <c r="H37">
        <f t="shared" si="32"/>
        <v>7.0906592509752855</v>
      </c>
      <c r="I37">
        <f t="shared" si="33"/>
        <v>1.4252141765579092</v>
      </c>
      <c r="J37">
        <f t="shared" si="34"/>
        <v>17.415237426757813</v>
      </c>
      <c r="K37" s="1">
        <v>3.1068212759999998</v>
      </c>
      <c r="L37">
        <f t="shared" si="35"/>
        <v>2.0552415049038588</v>
      </c>
      <c r="M37" s="1">
        <v>1</v>
      </c>
      <c r="N37">
        <f t="shared" si="36"/>
        <v>4.1104830098077176</v>
      </c>
      <c r="O37" s="1">
        <v>13.759210586547852</v>
      </c>
      <c r="P37" s="1">
        <v>17.415237426757813</v>
      </c>
      <c r="Q37" s="1">
        <v>11.934870719909668</v>
      </c>
      <c r="R37" s="1">
        <v>399.53640747070312</v>
      </c>
      <c r="S37" s="1">
        <v>383.29608154296875</v>
      </c>
      <c r="T37" s="1">
        <v>3.7584335803985596</v>
      </c>
      <c r="U37" s="1">
        <v>8.1300125122070312</v>
      </c>
      <c r="V37" s="1">
        <v>16.716583251953125</v>
      </c>
      <c r="W37" s="1">
        <v>36.160285949707031</v>
      </c>
      <c r="X37" s="1">
        <v>499.8265380859375</v>
      </c>
      <c r="Y37" s="1">
        <v>1499.30322265625</v>
      </c>
      <c r="Z37" s="1">
        <v>146.87875366210937</v>
      </c>
      <c r="AA37" s="1">
        <v>70.247512817382813</v>
      </c>
      <c r="AB37" s="1">
        <v>-1.3193974494934082</v>
      </c>
      <c r="AC37" s="1">
        <v>0.35280078649520874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1.6088036410303552</v>
      </c>
      <c r="AL37">
        <f t="shared" si="38"/>
        <v>7.0906592509752857E-3</v>
      </c>
      <c r="AM37">
        <f t="shared" si="39"/>
        <v>290.56523742675779</v>
      </c>
      <c r="AN37">
        <f t="shared" si="40"/>
        <v>286.90921058654783</v>
      </c>
      <c r="AO37">
        <f t="shared" si="41"/>
        <v>239.88851026307384</v>
      </c>
      <c r="AP37">
        <f t="shared" si="42"/>
        <v>-0.95288219847965527</v>
      </c>
      <c r="AQ37">
        <f t="shared" si="43"/>
        <v>1.9963273347146553</v>
      </c>
      <c r="AR37">
        <f t="shared" si="44"/>
        <v>28.418477105436569</v>
      </c>
      <c r="AS37">
        <f t="shared" si="45"/>
        <v>20.288464593229538</v>
      </c>
      <c r="AT37">
        <f t="shared" si="46"/>
        <v>15.587224006652832</v>
      </c>
      <c r="AU37">
        <f t="shared" si="47"/>
        <v>1.7771475773883254</v>
      </c>
      <c r="AV37">
        <f t="shared" si="48"/>
        <v>0.34310545167079864</v>
      </c>
      <c r="AW37">
        <f t="shared" si="49"/>
        <v>0.57111315815674601</v>
      </c>
      <c r="AX37">
        <f t="shared" si="50"/>
        <v>1.2060344192315795</v>
      </c>
      <c r="AY37">
        <f t="shared" si="51"/>
        <v>0.21704521824383771</v>
      </c>
      <c r="AZ37">
        <f t="shared" si="52"/>
        <v>18.605241827238032</v>
      </c>
      <c r="BA37">
        <f t="shared" si="53"/>
        <v>0.69098717629585404</v>
      </c>
      <c r="BB37">
        <f t="shared" si="54"/>
        <v>33.349335368096057</v>
      </c>
      <c r="BC37">
        <f t="shared" si="55"/>
        <v>375.60767624987812</v>
      </c>
      <c r="BD37">
        <f t="shared" si="56"/>
        <v>2.0784906815317285E-2</v>
      </c>
    </row>
    <row r="38" spans="1:114" x14ac:dyDescent="0.25">
      <c r="A38" s="1">
        <v>22</v>
      </c>
      <c r="B38" s="1" t="s">
        <v>86</v>
      </c>
      <c r="C38" s="1">
        <v>857.50001525506377</v>
      </c>
      <c r="D38" s="1">
        <v>0</v>
      </c>
      <c r="E38">
        <f t="shared" si="29"/>
        <v>23.37060869304846</v>
      </c>
      <c r="F38">
        <f t="shared" si="30"/>
        <v>0.37463384994192167</v>
      </c>
      <c r="G38">
        <f t="shared" si="31"/>
        <v>265.11135139405883</v>
      </c>
      <c r="H38">
        <f t="shared" si="32"/>
        <v>7.0925632190962427</v>
      </c>
      <c r="I38">
        <f t="shared" si="33"/>
        <v>1.4246080827721501</v>
      </c>
      <c r="J38">
        <f t="shared" si="34"/>
        <v>17.410781860351562</v>
      </c>
      <c r="K38" s="1">
        <v>3.1068212759999998</v>
      </c>
      <c r="L38">
        <f t="shared" si="35"/>
        <v>2.0552415049038588</v>
      </c>
      <c r="M38" s="1">
        <v>1</v>
      </c>
      <c r="N38">
        <f t="shared" si="36"/>
        <v>4.1104830098077176</v>
      </c>
      <c r="O38" s="1">
        <v>13.760480880737305</v>
      </c>
      <c r="P38" s="1">
        <v>17.410781860351562</v>
      </c>
      <c r="Q38" s="1">
        <v>11.935856819152832</v>
      </c>
      <c r="R38" s="1">
        <v>399.51651000976562</v>
      </c>
      <c r="S38" s="1">
        <v>383.29965209960937</v>
      </c>
      <c r="T38" s="1">
        <v>3.7578823566436768</v>
      </c>
      <c r="U38" s="1">
        <v>8.1307249069213867</v>
      </c>
      <c r="V38" s="1">
        <v>16.712583541870117</v>
      </c>
      <c r="W38" s="1">
        <v>36.160099029541016</v>
      </c>
      <c r="X38" s="1">
        <v>499.81591796875</v>
      </c>
      <c r="Y38" s="1">
        <v>1499.37646484375</v>
      </c>
      <c r="Z38" s="1">
        <v>147.10191345214844</v>
      </c>
      <c r="AA38" s="1">
        <v>70.246803283691406</v>
      </c>
      <c r="AB38" s="1">
        <v>-1.3193974494934082</v>
      </c>
      <c r="AC38" s="1">
        <v>0.35280078649520874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1.6087694578049812</v>
      </c>
      <c r="AL38">
        <f t="shared" si="38"/>
        <v>7.0925632190962425E-3</v>
      </c>
      <c r="AM38">
        <f t="shared" si="39"/>
        <v>290.56078186035154</v>
      </c>
      <c r="AN38">
        <f t="shared" si="40"/>
        <v>286.91048088073728</v>
      </c>
      <c r="AO38">
        <f t="shared" si="41"/>
        <v>239.90022901281191</v>
      </c>
      <c r="AP38">
        <f t="shared" si="42"/>
        <v>-0.95299132391140606</v>
      </c>
      <c r="AQ38">
        <f t="shared" si="43"/>
        <v>1.9957655158624668</v>
      </c>
      <c r="AR38">
        <f t="shared" si="44"/>
        <v>28.410766363311602</v>
      </c>
      <c r="AS38">
        <f t="shared" si="45"/>
        <v>20.280041456390215</v>
      </c>
      <c r="AT38">
        <f t="shared" si="46"/>
        <v>15.585631370544434</v>
      </c>
      <c r="AU38">
        <f t="shared" si="47"/>
        <v>1.7769662335723797</v>
      </c>
      <c r="AV38">
        <f t="shared" si="48"/>
        <v>0.34334134945395428</v>
      </c>
      <c r="AW38">
        <f t="shared" si="49"/>
        <v>0.57115743309031675</v>
      </c>
      <c r="AX38">
        <f t="shared" si="50"/>
        <v>1.2058088004820631</v>
      </c>
      <c r="AY38">
        <f t="shared" si="51"/>
        <v>0.21719625848687024</v>
      </c>
      <c r="AZ38">
        <f t="shared" si="52"/>
        <v>18.623224949652037</v>
      </c>
      <c r="BA38">
        <f t="shared" si="53"/>
        <v>0.69165560141224303</v>
      </c>
      <c r="BB38">
        <f t="shared" si="54"/>
        <v>33.363335326332887</v>
      </c>
      <c r="BC38">
        <f t="shared" si="55"/>
        <v>375.62407683014942</v>
      </c>
      <c r="BD38">
        <f t="shared" si="56"/>
        <v>2.0758026513813234E-2</v>
      </c>
    </row>
    <row r="39" spans="1:114" x14ac:dyDescent="0.25">
      <c r="A39" s="1">
        <v>23</v>
      </c>
      <c r="B39" s="1" t="s">
        <v>86</v>
      </c>
      <c r="C39" s="1">
        <v>858.0000152438879</v>
      </c>
      <c r="D39" s="1">
        <v>0</v>
      </c>
      <c r="E39">
        <f t="shared" si="29"/>
        <v>23.3924601111292</v>
      </c>
      <c r="F39">
        <f t="shared" si="30"/>
        <v>0.3748797085108212</v>
      </c>
      <c r="G39">
        <f t="shared" si="31"/>
        <v>265.06022697541488</v>
      </c>
      <c r="H39">
        <f t="shared" si="32"/>
        <v>7.0946083534107798</v>
      </c>
      <c r="I39">
        <f t="shared" si="33"/>
        <v>1.4241643905728796</v>
      </c>
      <c r="J39">
        <f t="shared" si="34"/>
        <v>17.407938003540039</v>
      </c>
      <c r="K39" s="1">
        <v>3.1068212759999998</v>
      </c>
      <c r="L39">
        <f t="shared" si="35"/>
        <v>2.0552415049038588</v>
      </c>
      <c r="M39" s="1">
        <v>1</v>
      </c>
      <c r="N39">
        <f t="shared" si="36"/>
        <v>4.1104830098077176</v>
      </c>
      <c r="O39" s="1">
        <v>13.761417388916016</v>
      </c>
      <c r="P39" s="1">
        <v>17.407938003540039</v>
      </c>
      <c r="Q39" s="1">
        <v>11.935245513916016</v>
      </c>
      <c r="R39" s="1">
        <v>399.51162719726562</v>
      </c>
      <c r="S39" s="1">
        <v>383.279052734375</v>
      </c>
      <c r="T39" s="1">
        <v>3.7573754787445068</v>
      </c>
      <c r="U39" s="1">
        <v>8.1319417953491211</v>
      </c>
      <c r="V39" s="1">
        <v>16.70930290222168</v>
      </c>
      <c r="W39" s="1">
        <v>36.163291931152344</v>
      </c>
      <c r="X39" s="1">
        <v>499.76242065429687</v>
      </c>
      <c r="Y39" s="1">
        <v>1499.4036865234375</v>
      </c>
      <c r="Z39" s="1">
        <v>146.46217346191406</v>
      </c>
      <c r="AA39" s="1">
        <v>70.24676513671875</v>
      </c>
      <c r="AB39" s="1">
        <v>-1.3193974494934082</v>
      </c>
      <c r="AC39" s="1">
        <v>0.35280078649520874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1.6085972647185411</v>
      </c>
      <c r="AL39">
        <f t="shared" si="38"/>
        <v>7.0946083534107795E-3</v>
      </c>
      <c r="AM39">
        <f t="shared" si="39"/>
        <v>290.55793800354002</v>
      </c>
      <c r="AN39">
        <f t="shared" si="40"/>
        <v>286.91141738891599</v>
      </c>
      <c r="AO39">
        <f t="shared" si="41"/>
        <v>239.90458448146455</v>
      </c>
      <c r="AP39">
        <f t="shared" si="42"/>
        <v>-0.95339178993799423</v>
      </c>
      <c r="AQ39">
        <f t="shared" si="43"/>
        <v>1.9954069959762362</v>
      </c>
      <c r="AR39">
        <f t="shared" si="44"/>
        <v>28.405678070622148</v>
      </c>
      <c r="AS39">
        <f t="shared" si="45"/>
        <v>20.273736275273027</v>
      </c>
      <c r="AT39">
        <f t="shared" si="46"/>
        <v>15.584677696228027</v>
      </c>
      <c r="AU39">
        <f t="shared" si="47"/>
        <v>1.776857652241419</v>
      </c>
      <c r="AV39">
        <f t="shared" si="48"/>
        <v>0.34354783979054931</v>
      </c>
      <c r="AW39">
        <f t="shared" si="49"/>
        <v>0.5712426054033567</v>
      </c>
      <c r="AX39">
        <f t="shared" si="50"/>
        <v>1.2056150468380622</v>
      </c>
      <c r="AY39">
        <f t="shared" si="51"/>
        <v>0.21732847184889778</v>
      </c>
      <c r="AZ39">
        <f t="shared" si="52"/>
        <v>18.619623511427335</v>
      </c>
      <c r="BA39">
        <f t="shared" si="53"/>
        <v>0.69155938756483604</v>
      </c>
      <c r="BB39">
        <f t="shared" si="54"/>
        <v>33.375903645120871</v>
      </c>
      <c r="BC39">
        <f t="shared" si="55"/>
        <v>375.59630083522489</v>
      </c>
      <c r="BD39">
        <f t="shared" si="56"/>
        <v>2.0786799362912157E-2</v>
      </c>
    </row>
    <row r="40" spans="1:114" x14ac:dyDescent="0.25">
      <c r="A40" s="1">
        <v>24</v>
      </c>
      <c r="B40" s="1" t="s">
        <v>87</v>
      </c>
      <c r="C40" s="1">
        <v>858.50001523271203</v>
      </c>
      <c r="D40" s="1">
        <v>0</v>
      </c>
      <c r="E40">
        <f t="shared" si="29"/>
        <v>23.429755155629593</v>
      </c>
      <c r="F40">
        <f t="shared" si="30"/>
        <v>0.37523202953365864</v>
      </c>
      <c r="G40">
        <f t="shared" si="31"/>
        <v>264.95802784120593</v>
      </c>
      <c r="H40">
        <f t="shared" si="32"/>
        <v>7.0986615947126577</v>
      </c>
      <c r="I40">
        <f t="shared" si="33"/>
        <v>1.4237470839253308</v>
      </c>
      <c r="J40">
        <f t="shared" si="34"/>
        <v>17.405647277832031</v>
      </c>
      <c r="K40" s="1">
        <v>3.1068212759999998</v>
      </c>
      <c r="L40">
        <f t="shared" si="35"/>
        <v>2.0552415049038588</v>
      </c>
      <c r="M40" s="1">
        <v>1</v>
      </c>
      <c r="N40">
        <f t="shared" si="36"/>
        <v>4.1104830098077176</v>
      </c>
      <c r="O40" s="1">
        <v>13.762700080871582</v>
      </c>
      <c r="P40" s="1">
        <v>17.405647277832031</v>
      </c>
      <c r="Q40" s="1">
        <v>11.935297966003418</v>
      </c>
      <c r="R40" s="1">
        <v>399.50680541992187</v>
      </c>
      <c r="S40" s="1">
        <v>383.24923706054687</v>
      </c>
      <c r="T40" s="1">
        <v>3.7564883232116699</v>
      </c>
      <c r="U40" s="1">
        <v>8.1338081359863281</v>
      </c>
      <c r="V40" s="1">
        <v>16.703891754150391</v>
      </c>
      <c r="W40" s="1">
        <v>36.168415069580078</v>
      </c>
      <c r="X40" s="1">
        <v>499.73245239257812</v>
      </c>
      <c r="Y40" s="1">
        <v>1499.3828125</v>
      </c>
      <c r="Z40" s="1">
        <v>143.60877990722656</v>
      </c>
      <c r="AA40" s="1">
        <v>70.246452331542969</v>
      </c>
      <c r="AB40" s="1">
        <v>-1.3193974494934082</v>
      </c>
      <c r="AC40" s="1">
        <v>0.35280078649520874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1.608500805157284</v>
      </c>
      <c r="AL40">
        <f t="shared" si="38"/>
        <v>7.0986615947126576E-3</v>
      </c>
      <c r="AM40">
        <f t="shared" si="39"/>
        <v>290.55564727783201</v>
      </c>
      <c r="AN40">
        <f t="shared" si="40"/>
        <v>286.91270008087156</v>
      </c>
      <c r="AO40">
        <f t="shared" si="41"/>
        <v>239.9012446377892</v>
      </c>
      <c r="AP40">
        <f t="shared" si="42"/>
        <v>-0.95464003131464592</v>
      </c>
      <c r="AQ40">
        <f t="shared" si="43"/>
        <v>1.9951182494238109</v>
      </c>
      <c r="AR40">
        <f t="shared" si="44"/>
        <v>28.401694081395441</v>
      </c>
      <c r="AS40">
        <f t="shared" si="45"/>
        <v>20.267885945409112</v>
      </c>
      <c r="AT40">
        <f t="shared" si="46"/>
        <v>15.584173679351807</v>
      </c>
      <c r="AU40">
        <f t="shared" si="47"/>
        <v>1.7768002693618574</v>
      </c>
      <c r="AV40">
        <f t="shared" si="48"/>
        <v>0.34384370576518725</v>
      </c>
      <c r="AW40">
        <f t="shared" si="49"/>
        <v>0.57137116549847999</v>
      </c>
      <c r="AX40">
        <f t="shared" si="50"/>
        <v>1.2054291038633775</v>
      </c>
      <c r="AY40">
        <f t="shared" si="51"/>
        <v>0.21751791476156879</v>
      </c>
      <c r="AZ40">
        <f t="shared" si="52"/>
        <v>18.612361472606906</v>
      </c>
      <c r="BA40">
        <f t="shared" si="53"/>
        <v>0.69134652393149332</v>
      </c>
      <c r="BB40">
        <f t="shared" si="54"/>
        <v>33.391090207294518</v>
      </c>
      <c r="BC40">
        <f t="shared" si="55"/>
        <v>375.5542364037799</v>
      </c>
      <c r="BD40">
        <f t="shared" si="56"/>
        <v>2.083174657881658E-2</v>
      </c>
    </row>
    <row r="41" spans="1:114" x14ac:dyDescent="0.25">
      <c r="A41" s="1">
        <v>25</v>
      </c>
      <c r="B41" s="1" t="s">
        <v>87</v>
      </c>
      <c r="C41" s="1">
        <v>859.00001522153616</v>
      </c>
      <c r="D41" s="1">
        <v>0</v>
      </c>
      <c r="E41">
        <f t="shared" si="29"/>
        <v>23.34377604091361</v>
      </c>
      <c r="F41">
        <f t="shared" si="30"/>
        <v>0.37503479229244024</v>
      </c>
      <c r="G41">
        <f t="shared" si="31"/>
        <v>265.314148836637</v>
      </c>
      <c r="H41">
        <f t="shared" si="32"/>
        <v>7.1011545229456825</v>
      </c>
      <c r="I41">
        <f t="shared" si="33"/>
        <v>1.4249138473150702</v>
      </c>
      <c r="J41">
        <f t="shared" si="34"/>
        <v>17.415563583374023</v>
      </c>
      <c r="K41" s="1">
        <v>3.1068212759999998</v>
      </c>
      <c r="L41">
        <f t="shared" si="35"/>
        <v>2.0552415049038588</v>
      </c>
      <c r="M41" s="1">
        <v>1</v>
      </c>
      <c r="N41">
        <f t="shared" si="36"/>
        <v>4.1104830098077176</v>
      </c>
      <c r="O41" s="1">
        <v>13.763615608215332</v>
      </c>
      <c r="P41" s="1">
        <v>17.415563583374023</v>
      </c>
      <c r="Q41" s="1">
        <v>11.935288429260254</v>
      </c>
      <c r="R41" s="1">
        <v>399.48193359375</v>
      </c>
      <c r="S41" s="1">
        <v>383.277587890625</v>
      </c>
      <c r="T41" s="1">
        <v>3.7563092708587646</v>
      </c>
      <c r="U41" s="1">
        <v>8.1350288391113281</v>
      </c>
      <c r="V41" s="1">
        <v>16.702032089233398</v>
      </c>
      <c r="W41" s="1">
        <v>36.171543121337891</v>
      </c>
      <c r="X41" s="1">
        <v>499.74752807617187</v>
      </c>
      <c r="Y41" s="1">
        <v>1499.366455078125</v>
      </c>
      <c r="Z41" s="1">
        <v>141.02381896972656</v>
      </c>
      <c r="AA41" s="1">
        <v>70.246170043945313</v>
      </c>
      <c r="AB41" s="1">
        <v>-1.3193974494934082</v>
      </c>
      <c r="AC41" s="1">
        <v>0.35280078649520874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1.6085493296208899</v>
      </c>
      <c r="AL41">
        <f t="shared" si="38"/>
        <v>7.1011545229456826E-3</v>
      </c>
      <c r="AM41">
        <f t="shared" si="39"/>
        <v>290.565563583374</v>
      </c>
      <c r="AN41">
        <f t="shared" si="40"/>
        <v>286.91361560821531</v>
      </c>
      <c r="AO41">
        <f t="shared" si="41"/>
        <v>239.8986274503477</v>
      </c>
      <c r="AP41">
        <f t="shared" si="42"/>
        <v>-0.95642151260774766</v>
      </c>
      <c r="AQ41">
        <f t="shared" si="43"/>
        <v>1.9963684664596835</v>
      </c>
      <c r="AR41">
        <f t="shared" si="44"/>
        <v>28.419605869056991</v>
      </c>
      <c r="AS41">
        <f t="shared" si="45"/>
        <v>20.284577029945662</v>
      </c>
      <c r="AT41">
        <f t="shared" si="46"/>
        <v>15.589589595794678</v>
      </c>
      <c r="AU41">
        <f t="shared" si="47"/>
        <v>1.7774169626819323</v>
      </c>
      <c r="AV41">
        <f t="shared" si="48"/>
        <v>0.34367807905768732</v>
      </c>
      <c r="AW41">
        <f t="shared" si="49"/>
        <v>0.57145461914461337</v>
      </c>
      <c r="AX41">
        <f t="shared" si="50"/>
        <v>1.205962343537319</v>
      </c>
      <c r="AY41">
        <f t="shared" si="51"/>
        <v>0.2174118635315386</v>
      </c>
      <c r="AZ41">
        <f t="shared" si="52"/>
        <v>18.637302814243021</v>
      </c>
      <c r="BA41">
        <f t="shared" si="53"/>
        <v>0.69222453182508825</v>
      </c>
      <c r="BB41">
        <f t="shared" si="54"/>
        <v>33.374673098600226</v>
      </c>
      <c r="BC41">
        <f t="shared" si="55"/>
        <v>375.61082523036345</v>
      </c>
      <c r="BD41">
        <f t="shared" si="56"/>
        <v>2.0741971261733702E-2</v>
      </c>
    </row>
    <row r="42" spans="1:114" x14ac:dyDescent="0.25">
      <c r="A42" s="1">
        <v>26</v>
      </c>
      <c r="B42" s="1" t="s">
        <v>88</v>
      </c>
      <c r="C42" s="1">
        <v>859.50001521036029</v>
      </c>
      <c r="D42" s="1">
        <v>0</v>
      </c>
      <c r="E42">
        <f t="shared" si="29"/>
        <v>23.318726870518859</v>
      </c>
      <c r="F42">
        <f t="shared" si="30"/>
        <v>0.37487381423513183</v>
      </c>
      <c r="G42">
        <f t="shared" si="31"/>
        <v>265.38461207067303</v>
      </c>
      <c r="H42">
        <f t="shared" si="32"/>
        <v>7.1019951186049086</v>
      </c>
      <c r="I42">
        <f t="shared" si="33"/>
        <v>1.4256302467332098</v>
      </c>
      <c r="J42">
        <f t="shared" si="34"/>
        <v>17.421539306640625</v>
      </c>
      <c r="K42" s="1">
        <v>3.1068212759999998</v>
      </c>
      <c r="L42">
        <f t="shared" si="35"/>
        <v>2.0552415049038588</v>
      </c>
      <c r="M42" s="1">
        <v>1</v>
      </c>
      <c r="N42">
        <f t="shared" si="36"/>
        <v>4.1104830098077176</v>
      </c>
      <c r="O42" s="1">
        <v>13.764263153076172</v>
      </c>
      <c r="P42" s="1">
        <v>17.421539306640625</v>
      </c>
      <c r="Q42" s="1">
        <v>11.935730934143066</v>
      </c>
      <c r="R42" s="1">
        <v>399.47061157226562</v>
      </c>
      <c r="S42" s="1">
        <v>383.28225708007812</v>
      </c>
      <c r="T42" s="1">
        <v>3.7565252780914307</v>
      </c>
      <c r="U42" s="1">
        <v>8.1355876922607422</v>
      </c>
      <c r="V42" s="1">
        <v>16.702236175537109</v>
      </c>
      <c r="W42" s="1">
        <v>36.172389984130859</v>
      </c>
      <c r="X42" s="1">
        <v>499.76727294921875</v>
      </c>
      <c r="Y42" s="1">
        <v>1499.3792724609375</v>
      </c>
      <c r="Z42" s="1">
        <v>138.13568115234375</v>
      </c>
      <c r="AA42" s="1">
        <v>70.245933532714844</v>
      </c>
      <c r="AB42" s="1">
        <v>-1.3193974494934082</v>
      </c>
      <c r="AC42" s="1">
        <v>0.35280078649520874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1.6086128829163415</v>
      </c>
      <c r="AL42">
        <f t="shared" si="38"/>
        <v>7.1019951186049087E-3</v>
      </c>
      <c r="AM42">
        <f t="shared" si="39"/>
        <v>290.5715393066406</v>
      </c>
      <c r="AN42">
        <f t="shared" si="40"/>
        <v>286.91426315307615</v>
      </c>
      <c r="AO42">
        <f t="shared" si="41"/>
        <v>239.90067823155186</v>
      </c>
      <c r="AP42">
        <f t="shared" si="42"/>
        <v>-0.95720438203248648</v>
      </c>
      <c r="AQ42">
        <f t="shared" si="43"/>
        <v>1.997122199013331</v>
      </c>
      <c r="AR42">
        <f t="shared" si="44"/>
        <v>28.430431465235408</v>
      </c>
      <c r="AS42">
        <f t="shared" si="45"/>
        <v>20.294843772974666</v>
      </c>
      <c r="AT42">
        <f t="shared" si="46"/>
        <v>15.592901229858398</v>
      </c>
      <c r="AU42">
        <f t="shared" si="47"/>
        <v>1.7777941406221001</v>
      </c>
      <c r="AV42">
        <f t="shared" si="48"/>
        <v>0.34354288960369306</v>
      </c>
      <c r="AW42">
        <f t="shared" si="49"/>
        <v>0.57149195228012106</v>
      </c>
      <c r="AX42">
        <f t="shared" si="50"/>
        <v>1.2063021883419789</v>
      </c>
      <c r="AY42">
        <f t="shared" si="51"/>
        <v>0.21732530227918953</v>
      </c>
      <c r="AZ42">
        <f t="shared" si="52"/>
        <v>18.642189820121811</v>
      </c>
      <c r="BA42">
        <f t="shared" si="53"/>
        <v>0.6923999406923419</v>
      </c>
      <c r="BB42">
        <f t="shared" si="54"/>
        <v>33.363555923406238</v>
      </c>
      <c r="BC42">
        <f t="shared" si="55"/>
        <v>375.62372128268214</v>
      </c>
      <c r="BD42">
        <f t="shared" si="56"/>
        <v>2.0712101071532103E-2</v>
      </c>
    </row>
    <row r="43" spans="1:114" x14ac:dyDescent="0.25">
      <c r="A43" s="1">
        <v>27</v>
      </c>
      <c r="B43" s="1" t="s">
        <v>88</v>
      </c>
      <c r="C43" s="1">
        <v>860.00001519918442</v>
      </c>
      <c r="D43" s="1">
        <v>0</v>
      </c>
      <c r="E43">
        <f t="shared" si="29"/>
        <v>23.238641762447951</v>
      </c>
      <c r="F43">
        <f t="shared" si="30"/>
        <v>0.37442776427362651</v>
      </c>
      <c r="G43">
        <f t="shared" si="31"/>
        <v>265.63497109253302</v>
      </c>
      <c r="H43">
        <f t="shared" si="32"/>
        <v>7.099685165076945</v>
      </c>
      <c r="I43">
        <f t="shared" si="33"/>
        <v>1.4267140836027443</v>
      </c>
      <c r="J43">
        <f t="shared" si="34"/>
        <v>17.429336547851563</v>
      </c>
      <c r="K43" s="1">
        <v>3.1068212759999998</v>
      </c>
      <c r="L43">
        <f t="shared" si="35"/>
        <v>2.0552415049038588</v>
      </c>
      <c r="M43" s="1">
        <v>1</v>
      </c>
      <c r="N43">
        <f t="shared" si="36"/>
        <v>4.1104830098077176</v>
      </c>
      <c r="O43" s="1">
        <v>13.765686988830566</v>
      </c>
      <c r="P43" s="1">
        <v>17.429336547851563</v>
      </c>
      <c r="Q43" s="1">
        <v>11.935732841491699</v>
      </c>
      <c r="R43" s="1">
        <v>399.43374633789062</v>
      </c>
      <c r="S43" s="1">
        <v>383.29483032226562</v>
      </c>
      <c r="T43" s="1">
        <v>3.7562873363494873</v>
      </c>
      <c r="U43" s="1">
        <v>8.134160041809082</v>
      </c>
      <c r="V43" s="1">
        <v>16.699640274047852</v>
      </c>
      <c r="W43" s="1">
        <v>36.162715911865234</v>
      </c>
      <c r="X43" s="1">
        <v>499.7412109375</v>
      </c>
      <c r="Y43" s="1">
        <v>1499.398193359375</v>
      </c>
      <c r="Z43" s="1">
        <v>135.64543151855469</v>
      </c>
      <c r="AA43" s="1">
        <v>70.2459716796875</v>
      </c>
      <c r="AB43" s="1">
        <v>-1.3193974494934082</v>
      </c>
      <c r="AC43" s="1">
        <v>0.35280078649520874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1.6085289964954519</v>
      </c>
      <c r="AL43">
        <f t="shared" si="38"/>
        <v>7.0996851650769448E-3</v>
      </c>
      <c r="AM43">
        <f t="shared" si="39"/>
        <v>290.57933654785154</v>
      </c>
      <c r="AN43">
        <f t="shared" si="40"/>
        <v>286.91568698883054</v>
      </c>
      <c r="AO43">
        <f t="shared" si="41"/>
        <v>239.9037055752342</v>
      </c>
      <c r="AP43">
        <f t="shared" si="42"/>
        <v>-0.9568793986058326</v>
      </c>
      <c r="AQ43">
        <f t="shared" si="43"/>
        <v>1.9981060595377109</v>
      </c>
      <c r="AR43">
        <f t="shared" si="44"/>
        <v>28.444421961287901</v>
      </c>
      <c r="AS43">
        <f t="shared" si="45"/>
        <v>20.310261919478819</v>
      </c>
      <c r="AT43">
        <f t="shared" si="46"/>
        <v>15.597511768341064</v>
      </c>
      <c r="AU43">
        <f t="shared" si="47"/>
        <v>1.7783193741061687</v>
      </c>
      <c r="AV43">
        <f t="shared" si="48"/>
        <v>0.34316824591951539</v>
      </c>
      <c r="AW43">
        <f t="shared" si="49"/>
        <v>0.57139197593496649</v>
      </c>
      <c r="AX43">
        <f t="shared" si="50"/>
        <v>1.2069273981712021</v>
      </c>
      <c r="AY43">
        <f t="shared" si="51"/>
        <v>0.21708542379535606</v>
      </c>
      <c r="AZ43">
        <f t="shared" si="52"/>
        <v>18.659786656500682</v>
      </c>
      <c r="BA43">
        <f t="shared" si="53"/>
        <v>0.69303040395612214</v>
      </c>
      <c r="BB43">
        <f t="shared" si="54"/>
        <v>33.338676324534141</v>
      </c>
      <c r="BC43">
        <f t="shared" si="55"/>
        <v>375.66259676128266</v>
      </c>
      <c r="BD43">
        <f t="shared" si="56"/>
        <v>2.0623441423751089E-2</v>
      </c>
    </row>
    <row r="44" spans="1:114" x14ac:dyDescent="0.25">
      <c r="A44" s="1">
        <v>28</v>
      </c>
      <c r="B44" s="1" t="s">
        <v>89</v>
      </c>
      <c r="C44" s="1">
        <v>860.50001518800855</v>
      </c>
      <c r="D44" s="1">
        <v>0</v>
      </c>
      <c r="E44">
        <f t="shared" si="29"/>
        <v>23.19545074407306</v>
      </c>
      <c r="F44">
        <f t="shared" si="30"/>
        <v>0.37388191387613201</v>
      </c>
      <c r="G44">
        <f t="shared" si="31"/>
        <v>265.70393422652165</v>
      </c>
      <c r="H44">
        <f t="shared" si="32"/>
        <v>7.0986520280390186</v>
      </c>
      <c r="I44">
        <f t="shared" si="33"/>
        <v>1.4283966494373694</v>
      </c>
      <c r="J44">
        <f t="shared" si="34"/>
        <v>17.442018508911133</v>
      </c>
      <c r="K44" s="1">
        <v>3.1068212759999998</v>
      </c>
      <c r="L44">
        <f t="shared" si="35"/>
        <v>2.0552415049038588</v>
      </c>
      <c r="M44" s="1">
        <v>1</v>
      </c>
      <c r="N44">
        <f t="shared" si="36"/>
        <v>4.1104830098077176</v>
      </c>
      <c r="O44" s="1">
        <v>13.766609191894531</v>
      </c>
      <c r="P44" s="1">
        <v>17.442018508911133</v>
      </c>
      <c r="Q44" s="1">
        <v>11.935513496398926</v>
      </c>
      <c r="R44" s="1">
        <v>399.4356689453125</v>
      </c>
      <c r="S44" s="1">
        <v>383.323974609375</v>
      </c>
      <c r="T44" s="1">
        <v>3.7558445930480957</v>
      </c>
      <c r="U44" s="1">
        <v>8.1330165863037109</v>
      </c>
      <c r="V44" s="1">
        <v>16.696638107299805</v>
      </c>
      <c r="W44" s="1">
        <v>36.155391693115234</v>
      </c>
      <c r="X44" s="1">
        <v>499.74905395507812</v>
      </c>
      <c r="Y44" s="1">
        <v>1499.376220703125</v>
      </c>
      <c r="Z44" s="1">
        <v>131.78546142578125</v>
      </c>
      <c r="AA44" s="1">
        <v>70.245834350585938</v>
      </c>
      <c r="AB44" s="1">
        <v>-1.3193974494934082</v>
      </c>
      <c r="AC44" s="1">
        <v>0.35280078649520874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1.6085542410038463</v>
      </c>
      <c r="AL44">
        <f t="shared" si="38"/>
        <v>7.0986520280390186E-3</v>
      </c>
      <c r="AM44">
        <f t="shared" si="39"/>
        <v>290.59201850891111</v>
      </c>
      <c r="AN44">
        <f t="shared" si="40"/>
        <v>286.91660919189451</v>
      </c>
      <c r="AO44">
        <f t="shared" si="41"/>
        <v>239.90018995031278</v>
      </c>
      <c r="AP44">
        <f t="shared" si="42"/>
        <v>-0.95757928481402488</v>
      </c>
      <c r="AQ44">
        <f t="shared" si="43"/>
        <v>1.9997071853294277</v>
      </c>
      <c r="AR44">
        <f t="shared" si="44"/>
        <v>28.467270747318665</v>
      </c>
      <c r="AS44">
        <f t="shared" si="45"/>
        <v>20.334254161014954</v>
      </c>
      <c r="AT44">
        <f t="shared" si="46"/>
        <v>15.604313850402832</v>
      </c>
      <c r="AU44">
        <f t="shared" si="47"/>
        <v>1.7790945175530171</v>
      </c>
      <c r="AV44">
        <f t="shared" si="48"/>
        <v>0.34270967702595934</v>
      </c>
      <c r="AW44">
        <f t="shared" si="49"/>
        <v>0.57131053589205838</v>
      </c>
      <c r="AX44">
        <f t="shared" si="50"/>
        <v>1.2077839816609588</v>
      </c>
      <c r="AY44">
        <f t="shared" si="51"/>
        <v>0.21679181797361671</v>
      </c>
      <c r="AZ44">
        <f t="shared" si="52"/>
        <v>18.66459454997522</v>
      </c>
      <c r="BA44">
        <f t="shared" si="53"/>
        <v>0.69315762077570642</v>
      </c>
      <c r="BB44">
        <f t="shared" si="54"/>
        <v>33.304643420813015</v>
      </c>
      <c r="BC44">
        <f t="shared" si="55"/>
        <v>375.70592621219566</v>
      </c>
      <c r="BD44">
        <f t="shared" si="56"/>
        <v>2.0561725597590768E-2</v>
      </c>
    </row>
    <row r="45" spans="1:114" x14ac:dyDescent="0.25">
      <c r="A45" s="1">
        <v>29</v>
      </c>
      <c r="B45" s="1" t="s">
        <v>89</v>
      </c>
      <c r="C45" s="1">
        <v>861.00001517683268</v>
      </c>
      <c r="D45" s="1">
        <v>0</v>
      </c>
      <c r="E45">
        <f t="shared" si="29"/>
        <v>23.312218293763721</v>
      </c>
      <c r="F45">
        <f t="shared" si="30"/>
        <v>0.37342653112856644</v>
      </c>
      <c r="G45">
        <f t="shared" si="31"/>
        <v>265.04597156536232</v>
      </c>
      <c r="H45">
        <f t="shared" si="32"/>
        <v>7.1015348925943886</v>
      </c>
      <c r="I45">
        <f t="shared" si="33"/>
        <v>1.4305576297486109</v>
      </c>
      <c r="J45">
        <f t="shared" si="34"/>
        <v>17.45985221862793</v>
      </c>
      <c r="K45" s="1">
        <v>3.1068212759999998</v>
      </c>
      <c r="L45">
        <f t="shared" si="35"/>
        <v>2.0552415049038588</v>
      </c>
      <c r="M45" s="1">
        <v>1</v>
      </c>
      <c r="N45">
        <f t="shared" si="36"/>
        <v>4.1104830098077176</v>
      </c>
      <c r="O45" s="1">
        <v>13.767891883850098</v>
      </c>
      <c r="P45" s="1">
        <v>17.45985221862793</v>
      </c>
      <c r="Q45" s="1">
        <v>11.935521125793457</v>
      </c>
      <c r="R45" s="1">
        <v>399.5157470703125</v>
      </c>
      <c r="S45" s="1">
        <v>383.33197021484375</v>
      </c>
      <c r="T45" s="1">
        <v>3.7556779384613037</v>
      </c>
      <c r="U45" s="1">
        <v>8.1342887878417969</v>
      </c>
      <c r="V45" s="1">
        <v>16.694595336914062</v>
      </c>
      <c r="W45" s="1">
        <v>36.158229827880859</v>
      </c>
      <c r="X45" s="1">
        <v>499.78707885742187</v>
      </c>
      <c r="Y45" s="1">
        <v>1499.3719482421875</v>
      </c>
      <c r="Z45" s="1">
        <v>129.43019104003906</v>
      </c>
      <c r="AA45" s="1">
        <v>70.2462158203125</v>
      </c>
      <c r="AB45" s="1">
        <v>-1.3193974494934082</v>
      </c>
      <c r="AC45" s="1">
        <v>0.35280078649520874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1.6086766326671111</v>
      </c>
      <c r="AL45">
        <f t="shared" si="38"/>
        <v>7.1015348925943887E-3</v>
      </c>
      <c r="AM45">
        <f t="shared" si="39"/>
        <v>290.60985221862791</v>
      </c>
      <c r="AN45">
        <f t="shared" si="40"/>
        <v>286.91789188385007</v>
      </c>
      <c r="AO45">
        <f t="shared" si="41"/>
        <v>239.89950635657806</v>
      </c>
      <c r="AP45">
        <f t="shared" si="42"/>
        <v>-0.96017354018023371</v>
      </c>
      <c r="AQ45">
        <f t="shared" si="43"/>
        <v>2.0019606354840938</v>
      </c>
      <c r="AR45">
        <f t="shared" si="44"/>
        <v>28.49919546705609</v>
      </c>
      <c r="AS45">
        <f t="shared" si="45"/>
        <v>20.364906679214293</v>
      </c>
      <c r="AT45">
        <f t="shared" si="46"/>
        <v>15.613872051239014</v>
      </c>
      <c r="AU45">
        <f t="shared" si="47"/>
        <v>1.7801842409398119</v>
      </c>
      <c r="AV45">
        <f t="shared" si="48"/>
        <v>0.34232702457572101</v>
      </c>
      <c r="AW45">
        <f t="shared" si="49"/>
        <v>0.57140300573548297</v>
      </c>
      <c r="AX45">
        <f t="shared" si="50"/>
        <v>1.208781235204329</v>
      </c>
      <c r="AY45">
        <f t="shared" si="51"/>
        <v>0.21654682612299489</v>
      </c>
      <c r="AZ45">
        <f t="shared" si="52"/>
        <v>18.618476520884851</v>
      </c>
      <c r="BA45">
        <f t="shared" si="53"/>
        <v>0.69142673233545748</v>
      </c>
      <c r="BB45">
        <f t="shared" si="54"/>
        <v>33.271024849815568</v>
      </c>
      <c r="BC45">
        <f t="shared" si="55"/>
        <v>375.67557201991406</v>
      </c>
      <c r="BD45">
        <f t="shared" si="56"/>
        <v>2.0646042807250273E-2</v>
      </c>
    </row>
    <row r="46" spans="1:114" x14ac:dyDescent="0.25">
      <c r="A46" s="1">
        <v>30</v>
      </c>
      <c r="B46" s="1" t="s">
        <v>90</v>
      </c>
      <c r="C46" s="1">
        <v>861.50001516565681</v>
      </c>
      <c r="D46" s="1">
        <v>0</v>
      </c>
      <c r="E46">
        <f t="shared" si="29"/>
        <v>23.442452519626041</v>
      </c>
      <c r="F46">
        <f t="shared" si="30"/>
        <v>0.37321432131972687</v>
      </c>
      <c r="G46">
        <f t="shared" si="31"/>
        <v>264.34939799492059</v>
      </c>
      <c r="H46">
        <f t="shared" si="32"/>
        <v>7.1029476598633092</v>
      </c>
      <c r="I46">
        <f t="shared" si="33"/>
        <v>1.4315890166175218</v>
      </c>
      <c r="J46">
        <f t="shared" si="34"/>
        <v>17.467662811279297</v>
      </c>
      <c r="K46" s="1">
        <v>3.1068212759999998</v>
      </c>
      <c r="L46">
        <f t="shared" si="35"/>
        <v>2.0552415049038588</v>
      </c>
      <c r="M46" s="1">
        <v>1</v>
      </c>
      <c r="N46">
        <f t="shared" si="36"/>
        <v>4.1104830098077176</v>
      </c>
      <c r="O46" s="1">
        <v>13.768253326416016</v>
      </c>
      <c r="P46" s="1">
        <v>17.467662811279297</v>
      </c>
      <c r="Q46" s="1">
        <v>11.934688568115234</v>
      </c>
      <c r="R46" s="1">
        <v>399.55398559570312</v>
      </c>
      <c r="S46" s="1">
        <v>383.28952026367188</v>
      </c>
      <c r="T46" s="1">
        <v>3.7542335987091064</v>
      </c>
      <c r="U46" s="1">
        <v>8.13360595703125</v>
      </c>
      <c r="V46" s="1">
        <v>16.687908172607422</v>
      </c>
      <c r="W46" s="1">
        <v>36.154613494873047</v>
      </c>
      <c r="X46" s="1">
        <v>499.7999267578125</v>
      </c>
      <c r="Y46" s="1">
        <v>1499.3187255859375</v>
      </c>
      <c r="Z46" s="1">
        <v>130.23731994628906</v>
      </c>
      <c r="AA46" s="1">
        <v>70.246734619140625</v>
      </c>
      <c r="AB46" s="1">
        <v>-1.3193974494934082</v>
      </c>
      <c r="AC46" s="1">
        <v>0.35280078649520874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1.6087179865116017</v>
      </c>
      <c r="AL46">
        <f t="shared" si="38"/>
        <v>7.102947659863309E-3</v>
      </c>
      <c r="AM46">
        <f t="shared" si="39"/>
        <v>290.61766281127927</v>
      </c>
      <c r="AN46">
        <f t="shared" si="40"/>
        <v>286.91825332641599</v>
      </c>
      <c r="AO46">
        <f t="shared" si="41"/>
        <v>239.8909907317684</v>
      </c>
      <c r="AP46">
        <f t="shared" si="42"/>
        <v>-0.96145503175453062</v>
      </c>
      <c r="AQ46">
        <f t="shared" si="43"/>
        <v>2.0029482757777575</v>
      </c>
      <c r="AR46">
        <f t="shared" si="44"/>
        <v>28.513044579754744</v>
      </c>
      <c r="AS46">
        <f t="shared" si="45"/>
        <v>20.379438622723494</v>
      </c>
      <c r="AT46">
        <f t="shared" si="46"/>
        <v>15.617958068847656</v>
      </c>
      <c r="AU46">
        <f t="shared" si="47"/>
        <v>1.7806502636242201</v>
      </c>
      <c r="AV46">
        <f t="shared" si="48"/>
        <v>0.34214868076652755</v>
      </c>
      <c r="AW46">
        <f t="shared" si="49"/>
        <v>0.57135925916023556</v>
      </c>
      <c r="AX46">
        <f t="shared" si="50"/>
        <v>1.2092910044639846</v>
      </c>
      <c r="AY46">
        <f t="shared" si="51"/>
        <v>0.21643264440993365</v>
      </c>
      <c r="AZ46">
        <f t="shared" si="52"/>
        <v>18.569682007678775</v>
      </c>
      <c r="BA46">
        <f t="shared" si="53"/>
        <v>0.68968595283552181</v>
      </c>
      <c r="BB46">
        <f t="shared" si="54"/>
        <v>33.252236140329913</v>
      </c>
      <c r="BC46">
        <f t="shared" si="55"/>
        <v>375.59034942998056</v>
      </c>
      <c r="BD46">
        <f t="shared" si="56"/>
        <v>2.0754366241681033E-2</v>
      </c>
      <c r="BE46">
        <f>AVERAGE(E32:E46)</f>
        <v>23.390039149518451</v>
      </c>
      <c r="BF46">
        <f>AVERAGE(O32:O46)</f>
        <v>13.76191234588623</v>
      </c>
      <c r="BG46">
        <f>AVERAGE(P32:P46)</f>
        <v>17.428579966227215</v>
      </c>
      <c r="BH46" t="e">
        <f>AVERAGE(B32:B46)</f>
        <v>#DIV/0!</v>
      </c>
      <c r="BI46">
        <f t="shared" ref="BI46:DJ46" si="57">AVERAGE(C32:C46)</f>
        <v>858.13334857424104</v>
      </c>
      <c r="BJ46">
        <f t="shared" si="57"/>
        <v>0</v>
      </c>
      <c r="BK46">
        <f t="shared" si="57"/>
        <v>23.390039149518451</v>
      </c>
      <c r="BL46">
        <f t="shared" si="57"/>
        <v>0.37418533285865546</v>
      </c>
      <c r="BM46">
        <f t="shared" si="57"/>
        <v>264.88840518912394</v>
      </c>
      <c r="BN46">
        <f t="shared" si="57"/>
        <v>7.0956294147107437</v>
      </c>
      <c r="BO46">
        <f t="shared" si="57"/>
        <v>1.426766712765414</v>
      </c>
      <c r="BP46">
        <f t="shared" si="57"/>
        <v>17.428579966227215</v>
      </c>
      <c r="BQ46">
        <f t="shared" si="57"/>
        <v>3.1068212759999989</v>
      </c>
      <c r="BR46">
        <f t="shared" si="57"/>
        <v>2.0552415049038584</v>
      </c>
      <c r="BS46">
        <f t="shared" si="57"/>
        <v>1</v>
      </c>
      <c r="BT46">
        <f t="shared" si="57"/>
        <v>4.1104830098077167</v>
      </c>
      <c r="BU46">
        <f t="shared" si="57"/>
        <v>13.76191234588623</v>
      </c>
      <c r="BV46">
        <f t="shared" si="57"/>
        <v>17.428579966227215</v>
      </c>
      <c r="BW46">
        <f t="shared" si="57"/>
        <v>11.935240427652994</v>
      </c>
      <c r="BX46">
        <f t="shared" si="57"/>
        <v>399.5291727701823</v>
      </c>
      <c r="BY46">
        <f t="shared" si="57"/>
        <v>383.29903971354167</v>
      </c>
      <c r="BZ46">
        <f t="shared" si="57"/>
        <v>3.7571255048116048</v>
      </c>
      <c r="CA46">
        <f t="shared" si="57"/>
        <v>8.1319807688395187</v>
      </c>
      <c r="CB46">
        <f t="shared" si="57"/>
        <v>16.707642491658529</v>
      </c>
      <c r="CC46">
        <f t="shared" si="57"/>
        <v>36.162273915608722</v>
      </c>
      <c r="CD46">
        <f t="shared" si="57"/>
        <v>499.80134480794271</v>
      </c>
      <c r="CE46">
        <f t="shared" si="57"/>
        <v>1499.3858723958333</v>
      </c>
      <c r="CF46">
        <f t="shared" si="57"/>
        <v>140.72541097005208</v>
      </c>
      <c r="CG46">
        <f t="shared" si="57"/>
        <v>70.246709696451816</v>
      </c>
      <c r="CH46">
        <f t="shared" si="57"/>
        <v>-1.3193974494934082</v>
      </c>
      <c r="CI46">
        <f t="shared" si="57"/>
        <v>0.35280078649520874</v>
      </c>
      <c r="CJ46">
        <f t="shared" si="57"/>
        <v>1</v>
      </c>
      <c r="CK46">
        <f t="shared" si="57"/>
        <v>-0.21956524252891541</v>
      </c>
      <c r="CL46">
        <f t="shared" si="57"/>
        <v>2.737391471862793</v>
      </c>
      <c r="CM46">
        <f t="shared" si="57"/>
        <v>1</v>
      </c>
      <c r="CN46">
        <f t="shared" si="57"/>
        <v>0</v>
      </c>
      <c r="CO46">
        <f t="shared" si="57"/>
        <v>0.15999999642372131</v>
      </c>
      <c r="CP46">
        <f t="shared" si="57"/>
        <v>111115</v>
      </c>
      <c r="CQ46">
        <f t="shared" si="57"/>
        <v>1.6087225508234957</v>
      </c>
      <c r="CR46">
        <f t="shared" si="57"/>
        <v>7.0956294147107449E-3</v>
      </c>
      <c r="CS46">
        <f t="shared" si="57"/>
        <v>290.57857996622727</v>
      </c>
      <c r="CT46">
        <f t="shared" si="57"/>
        <v>286.91191234588626</v>
      </c>
      <c r="CU46">
        <f t="shared" si="57"/>
        <v>239.90173422111158</v>
      </c>
      <c r="CV46">
        <f t="shared" si="57"/>
        <v>-0.95561981718023303</v>
      </c>
      <c r="CW46">
        <f t="shared" si="57"/>
        <v>1.9980116039730935</v>
      </c>
      <c r="CX46">
        <f t="shared" si="57"/>
        <v>28.44277852949703</v>
      </c>
      <c r="CY46">
        <f t="shared" si="57"/>
        <v>20.310797760657511</v>
      </c>
      <c r="CZ46">
        <f t="shared" si="57"/>
        <v>15.595246156056723</v>
      </c>
      <c r="DA46">
        <f t="shared" si="57"/>
        <v>1.7780615556915222</v>
      </c>
      <c r="DB46">
        <f t="shared" si="57"/>
        <v>0.34296452198275346</v>
      </c>
      <c r="DC46">
        <f t="shared" si="57"/>
        <v>0.57124489120768018</v>
      </c>
      <c r="DD46">
        <f t="shared" si="57"/>
        <v>1.2068166644838423</v>
      </c>
      <c r="DE46">
        <f t="shared" si="57"/>
        <v>0.21695499128972073</v>
      </c>
      <c r="DF46">
        <f t="shared" si="57"/>
        <v>18.607538677099857</v>
      </c>
      <c r="DG46">
        <f t="shared" si="57"/>
        <v>0.6910750684136503</v>
      </c>
      <c r="DH46">
        <f t="shared" si="57"/>
        <v>33.329616508797081</v>
      </c>
      <c r="DI46">
        <f t="shared" si="57"/>
        <v>375.61708292731794</v>
      </c>
      <c r="DJ46">
        <f t="shared" si="57"/>
        <v>2.0754673007061977E-2</v>
      </c>
    </row>
    <row r="47" spans="1:114" x14ac:dyDescent="0.25">
      <c r="A47" s="1" t="s">
        <v>9</v>
      </c>
      <c r="B47" s="1" t="s">
        <v>91</v>
      </c>
    </row>
    <row r="48" spans="1:114" x14ac:dyDescent="0.25">
      <c r="A48" s="1" t="s">
        <v>9</v>
      </c>
      <c r="B48" s="1" t="s">
        <v>92</v>
      </c>
    </row>
    <row r="49" spans="1:114" x14ac:dyDescent="0.25">
      <c r="A49" s="1">
        <v>31</v>
      </c>
      <c r="B49" s="1" t="s">
        <v>93</v>
      </c>
      <c r="C49" s="1">
        <v>1153.0000150874257</v>
      </c>
      <c r="D49" s="1">
        <v>0</v>
      </c>
      <c r="E49">
        <f t="shared" ref="E49:E63" si="58">(R49-S49*(1000-T49)/(1000-U49))*AK49</f>
        <v>23.577103121167603</v>
      </c>
      <c r="F49">
        <f t="shared" ref="F49:F63" si="59">IF(AV49&lt;&gt;0,1/(1/AV49-1/N49),0)</f>
        <v>0.35425003123588306</v>
      </c>
      <c r="G49">
        <f t="shared" ref="G49:G63" si="60">((AY49-AL49/2)*S49-E49)/(AY49+AL49/2)</f>
        <v>257.03458411648575</v>
      </c>
      <c r="H49">
        <f t="shared" ref="H49:H63" si="61">AL49*1000</f>
        <v>7.9923472596694216</v>
      </c>
      <c r="I49">
        <f t="shared" ref="I49:I63" si="62">(AQ49-AW49)</f>
        <v>1.6823901186794665</v>
      </c>
      <c r="J49">
        <f t="shared" ref="J49:J63" si="63">(P49+AP49*D49)</f>
        <v>20.556947708129883</v>
      </c>
      <c r="K49" s="1">
        <v>3.1068212759999998</v>
      </c>
      <c r="L49">
        <f t="shared" ref="L49:L63" si="64">(K49*AE49+AF49)</f>
        <v>2.0552415049038588</v>
      </c>
      <c r="M49" s="1">
        <v>1</v>
      </c>
      <c r="N49">
        <f t="shared" ref="N49:N63" si="65">L49*(M49+1)*(M49+1)/(M49*M49+1)</f>
        <v>4.1104830098077176</v>
      </c>
      <c r="O49" s="1">
        <v>18.169050216674805</v>
      </c>
      <c r="P49" s="1">
        <v>20.556947708129883</v>
      </c>
      <c r="Q49" s="1">
        <v>17.012344360351563</v>
      </c>
      <c r="R49" s="1">
        <v>400.36288452148437</v>
      </c>
      <c r="S49" s="1">
        <v>383.8006591796875</v>
      </c>
      <c r="T49" s="1">
        <v>5.7109417915344238</v>
      </c>
      <c r="U49" s="1">
        <v>10.626181602478027</v>
      </c>
      <c r="V49" s="1">
        <v>19.162130355834961</v>
      </c>
      <c r="W49" s="1">
        <v>35.654411315917969</v>
      </c>
      <c r="X49" s="1">
        <v>499.81158447265625</v>
      </c>
      <c r="Y49" s="1">
        <v>1500.1424560546875</v>
      </c>
      <c r="Z49" s="1">
        <v>156.08250427246094</v>
      </c>
      <c r="AA49" s="1">
        <v>70.2406005859375</v>
      </c>
      <c r="AB49" s="1">
        <v>-0.7232975959777832</v>
      </c>
      <c r="AC49" s="1">
        <v>0.33577865362167358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ref="AK49:AK63" si="66">X49*0.000001/(K49*0.0001)</f>
        <v>1.6087555094773858</v>
      </c>
      <c r="AL49">
        <f t="shared" ref="AL49:AL63" si="67">(U49-T49)/(1000-U49)*AK49</f>
        <v>7.9923472596694217E-3</v>
      </c>
      <c r="AM49">
        <f t="shared" ref="AM49:AM63" si="68">(P49+273.15)</f>
        <v>293.70694770812986</v>
      </c>
      <c r="AN49">
        <f t="shared" ref="AN49:AN63" si="69">(O49+273.15)</f>
        <v>291.31905021667478</v>
      </c>
      <c r="AO49">
        <f t="shared" ref="AO49:AO63" si="70">(Y49*AG49+Z49*AH49)*AI49</f>
        <v>240.02278760382251</v>
      </c>
      <c r="AP49">
        <f t="shared" ref="AP49:AP63" si="71">((AO49+0.00000010773*(AN49^4-AM49^4))-AL49*44100)/(L49*51.4+0.00000043092*AM49^3)</f>
        <v>-1.18563419604843</v>
      </c>
      <c r="AQ49">
        <f t="shared" ref="AQ49:AQ63" si="72">0.61365*EXP(17.502*J49/(240.97+J49))</f>
        <v>2.4287794963727629</v>
      </c>
      <c r="AR49">
        <f t="shared" ref="AR49:AR63" si="73">AQ49*1000/AA49</f>
        <v>34.578000132575973</v>
      </c>
      <c r="AS49">
        <f t="shared" ref="AS49:AS63" si="74">(AR49-U49)</f>
        <v>23.951818530097945</v>
      </c>
      <c r="AT49">
        <f t="shared" ref="AT49:AT63" si="75">IF(D49,P49,(O49+P49)/2)</f>
        <v>19.362998962402344</v>
      </c>
      <c r="AU49">
        <f t="shared" ref="AU49:AU63" si="76">0.61365*EXP(17.502*AT49/(240.97+AT49))</f>
        <v>2.2556313846534177</v>
      </c>
      <c r="AV49">
        <f t="shared" ref="AV49:AV63" si="77">IF(AS49&lt;&gt;0,(1000-(AR49+U49)/2)/AS49*AL49,0)</f>
        <v>0.326142396697158</v>
      </c>
      <c r="AW49">
        <f t="shared" ref="AW49:AW63" si="78">U49*AA49/1000</f>
        <v>0.74638937769329639</v>
      </c>
      <c r="AX49">
        <f t="shared" ref="AX49:AX63" si="79">(AU49-AW49)</f>
        <v>1.5092420069601213</v>
      </c>
      <c r="AY49">
        <f t="shared" ref="AY49:AY63" si="80">1/(1.6/F49+1.37/N49)</f>
        <v>0.20619074944510871</v>
      </c>
      <c r="AZ49">
        <f t="shared" ref="AZ49:AZ63" si="81">G49*AA49*0.001</f>
        <v>18.054263559698629</v>
      </c>
      <c r="BA49">
        <f t="shared" ref="BA49:BA63" si="82">G49/S49</f>
        <v>0.6697085530438015</v>
      </c>
      <c r="BB49">
        <f t="shared" ref="BB49:BB63" si="83">(1-AL49*AA49/AQ49/F49)*100</f>
        <v>34.75239477348525</v>
      </c>
      <c r="BC49">
        <f t="shared" ref="BC49:BC63" si="84">(S49-E49/(N49/1.35))</f>
        <v>376.05726524334688</v>
      </c>
      <c r="BD49">
        <f t="shared" ref="BD49:BD63" si="85">E49*BB49/100/BC49</f>
        <v>2.1788192145464309E-2</v>
      </c>
    </row>
    <row r="50" spans="1:114" x14ac:dyDescent="0.25">
      <c r="A50" s="1">
        <v>32</v>
      </c>
      <c r="B50" s="1" t="s">
        <v>93</v>
      </c>
      <c r="C50" s="1">
        <v>1153.0000150874257</v>
      </c>
      <c r="D50" s="1">
        <v>0</v>
      </c>
      <c r="E50">
        <f t="shared" si="58"/>
        <v>23.577103121167603</v>
      </c>
      <c r="F50">
        <f t="shared" si="59"/>
        <v>0.35425003123588306</v>
      </c>
      <c r="G50">
        <f t="shared" si="60"/>
        <v>257.03458411648575</v>
      </c>
      <c r="H50">
        <f t="shared" si="61"/>
        <v>7.9923472596694216</v>
      </c>
      <c r="I50">
        <f t="shared" si="62"/>
        <v>1.6823901186794665</v>
      </c>
      <c r="J50">
        <f t="shared" si="63"/>
        <v>20.556947708129883</v>
      </c>
      <c r="K50" s="1">
        <v>3.1068212759999998</v>
      </c>
      <c r="L50">
        <f t="shared" si="64"/>
        <v>2.0552415049038588</v>
      </c>
      <c r="M50" s="1">
        <v>1</v>
      </c>
      <c r="N50">
        <f t="shared" si="65"/>
        <v>4.1104830098077176</v>
      </c>
      <c r="O50" s="1">
        <v>18.169050216674805</v>
      </c>
      <c r="P50" s="1">
        <v>20.556947708129883</v>
      </c>
      <c r="Q50" s="1">
        <v>17.012344360351563</v>
      </c>
      <c r="R50" s="1">
        <v>400.36288452148437</v>
      </c>
      <c r="S50" s="1">
        <v>383.8006591796875</v>
      </c>
      <c r="T50" s="1">
        <v>5.7109417915344238</v>
      </c>
      <c r="U50" s="1">
        <v>10.626181602478027</v>
      </c>
      <c r="V50" s="1">
        <v>19.162130355834961</v>
      </c>
      <c r="W50" s="1">
        <v>35.654411315917969</v>
      </c>
      <c r="X50" s="1">
        <v>499.81158447265625</v>
      </c>
      <c r="Y50" s="1">
        <v>1500.1424560546875</v>
      </c>
      <c r="Z50" s="1">
        <v>156.08250427246094</v>
      </c>
      <c r="AA50" s="1">
        <v>70.2406005859375</v>
      </c>
      <c r="AB50" s="1">
        <v>-0.7232975959777832</v>
      </c>
      <c r="AC50" s="1">
        <v>0.33577865362167358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1.6087555094773858</v>
      </c>
      <c r="AL50">
        <f t="shared" si="67"/>
        <v>7.9923472596694217E-3</v>
      </c>
      <c r="AM50">
        <f t="shared" si="68"/>
        <v>293.70694770812986</v>
      </c>
      <c r="AN50">
        <f t="shared" si="69"/>
        <v>291.31905021667478</v>
      </c>
      <c r="AO50">
        <f t="shared" si="70"/>
        <v>240.02278760382251</v>
      </c>
      <c r="AP50">
        <f t="shared" si="71"/>
        <v>-1.18563419604843</v>
      </c>
      <c r="AQ50">
        <f t="shared" si="72"/>
        <v>2.4287794963727629</v>
      </c>
      <c r="AR50">
        <f t="shared" si="73"/>
        <v>34.578000132575973</v>
      </c>
      <c r="AS50">
        <f t="shared" si="74"/>
        <v>23.951818530097945</v>
      </c>
      <c r="AT50">
        <f t="shared" si="75"/>
        <v>19.362998962402344</v>
      </c>
      <c r="AU50">
        <f t="shared" si="76"/>
        <v>2.2556313846534177</v>
      </c>
      <c r="AV50">
        <f t="shared" si="77"/>
        <v>0.326142396697158</v>
      </c>
      <c r="AW50">
        <f t="shared" si="78"/>
        <v>0.74638937769329639</v>
      </c>
      <c r="AX50">
        <f t="shared" si="79"/>
        <v>1.5092420069601213</v>
      </c>
      <c r="AY50">
        <f t="shared" si="80"/>
        <v>0.20619074944510871</v>
      </c>
      <c r="AZ50">
        <f t="shared" si="81"/>
        <v>18.054263559698629</v>
      </c>
      <c r="BA50">
        <f t="shared" si="82"/>
        <v>0.6697085530438015</v>
      </c>
      <c r="BB50">
        <f t="shared" si="83"/>
        <v>34.75239477348525</v>
      </c>
      <c r="BC50">
        <f t="shared" si="84"/>
        <v>376.05726524334688</v>
      </c>
      <c r="BD50">
        <f t="shared" si="85"/>
        <v>2.1788192145464309E-2</v>
      </c>
    </row>
    <row r="51" spans="1:114" x14ac:dyDescent="0.25">
      <c r="A51" s="1">
        <v>33</v>
      </c>
      <c r="B51" s="1" t="s">
        <v>94</v>
      </c>
      <c r="C51" s="1">
        <v>1153.5000150762498</v>
      </c>
      <c r="D51" s="1">
        <v>0</v>
      </c>
      <c r="E51">
        <f t="shared" si="58"/>
        <v>23.579051904702737</v>
      </c>
      <c r="F51">
        <f t="shared" si="59"/>
        <v>0.35442404389330112</v>
      </c>
      <c r="G51">
        <f t="shared" si="60"/>
        <v>257.04557919687744</v>
      </c>
      <c r="H51">
        <f t="shared" si="61"/>
        <v>7.9930911049574096</v>
      </c>
      <c r="I51">
        <f t="shared" si="62"/>
        <v>1.6817920831442232</v>
      </c>
      <c r="J51">
        <f t="shared" si="63"/>
        <v>20.553030014038086</v>
      </c>
      <c r="K51" s="1">
        <v>3.1068212759999998</v>
      </c>
      <c r="L51">
        <f t="shared" si="64"/>
        <v>2.0552415049038588</v>
      </c>
      <c r="M51" s="1">
        <v>1</v>
      </c>
      <c r="N51">
        <f t="shared" si="65"/>
        <v>4.1104830098077176</v>
      </c>
      <c r="O51" s="1">
        <v>18.168991088867188</v>
      </c>
      <c r="P51" s="1">
        <v>20.553030014038086</v>
      </c>
      <c r="Q51" s="1">
        <v>17.011798858642578</v>
      </c>
      <c r="R51" s="1">
        <v>400.32708740234375</v>
      </c>
      <c r="S51" s="1">
        <v>383.7637939453125</v>
      </c>
      <c r="T51" s="1">
        <v>5.7106947898864746</v>
      </c>
      <c r="U51" s="1">
        <v>10.626350402832031</v>
      </c>
      <c r="V51" s="1">
        <v>19.161359786987305</v>
      </c>
      <c r="W51" s="1">
        <v>35.655086517333984</v>
      </c>
      <c r="X51" s="1">
        <v>499.81573486328125</v>
      </c>
      <c r="Y51" s="1">
        <v>1500.4241943359375</v>
      </c>
      <c r="Z51" s="1">
        <v>157.61224365234375</v>
      </c>
      <c r="AA51" s="1">
        <v>70.240554809570313</v>
      </c>
      <c r="AB51" s="1">
        <v>-0.7232975959777832</v>
      </c>
      <c r="AC51" s="1">
        <v>0.33577865362167358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1.6087688684390264</v>
      </c>
      <c r="AL51">
        <f t="shared" si="67"/>
        <v>7.9930911049574099E-3</v>
      </c>
      <c r="AM51">
        <f t="shared" si="68"/>
        <v>293.70303001403806</v>
      </c>
      <c r="AN51">
        <f t="shared" si="69"/>
        <v>291.31899108886716</v>
      </c>
      <c r="AO51">
        <f t="shared" si="70"/>
        <v>240.06786572781493</v>
      </c>
      <c r="AP51">
        <f t="shared" si="71"/>
        <v>-1.1851717713689154</v>
      </c>
      <c r="AQ51">
        <f t="shared" si="72"/>
        <v>2.4281928310400462</v>
      </c>
      <c r="AR51">
        <f t="shared" si="73"/>
        <v>34.569670436447119</v>
      </c>
      <c r="AS51">
        <f t="shared" si="74"/>
        <v>23.943320033615088</v>
      </c>
      <c r="AT51">
        <f t="shared" si="75"/>
        <v>19.361010551452637</v>
      </c>
      <c r="AU51">
        <f t="shared" si="76"/>
        <v>2.2553522955134873</v>
      </c>
      <c r="AV51">
        <f t="shared" si="77"/>
        <v>0.32628988535901415</v>
      </c>
      <c r="AW51">
        <f t="shared" si="78"/>
        <v>0.74640074789582289</v>
      </c>
      <c r="AX51">
        <f t="shared" si="79"/>
        <v>1.5089515476176643</v>
      </c>
      <c r="AY51">
        <f t="shared" si="80"/>
        <v>0.20628506964697141</v>
      </c>
      <c r="AZ51">
        <f t="shared" si="81"/>
        <v>18.055024094136016</v>
      </c>
      <c r="BA51">
        <f t="shared" si="82"/>
        <v>0.66980153743609072</v>
      </c>
      <c r="BB51">
        <f t="shared" si="83"/>
        <v>34.762644589875713</v>
      </c>
      <c r="BC51">
        <f t="shared" si="84"/>
        <v>376.0197599728092</v>
      </c>
      <c r="BD51">
        <f t="shared" si="85"/>
        <v>2.1798593807641528E-2</v>
      </c>
    </row>
    <row r="52" spans="1:114" x14ac:dyDescent="0.25">
      <c r="A52" s="1">
        <v>34</v>
      </c>
      <c r="B52" s="1" t="s">
        <v>94</v>
      </c>
      <c r="C52" s="1">
        <v>1154.000015065074</v>
      </c>
      <c r="D52" s="1">
        <v>0</v>
      </c>
      <c r="E52">
        <f t="shared" si="58"/>
        <v>23.39975300611286</v>
      </c>
      <c r="F52">
        <f t="shared" si="59"/>
        <v>0.35432853482990689</v>
      </c>
      <c r="G52">
        <f t="shared" si="60"/>
        <v>257.93175550115888</v>
      </c>
      <c r="H52">
        <f t="shared" si="61"/>
        <v>7.9897177580399523</v>
      </c>
      <c r="I52">
        <f t="shared" si="62"/>
        <v>1.6815014486415898</v>
      </c>
      <c r="J52">
        <f t="shared" si="63"/>
        <v>20.550298690795898</v>
      </c>
      <c r="K52" s="1">
        <v>3.1068212759999998</v>
      </c>
      <c r="L52">
        <f t="shared" si="64"/>
        <v>2.0552415049038588</v>
      </c>
      <c r="M52" s="1">
        <v>1</v>
      </c>
      <c r="N52">
        <f t="shared" si="65"/>
        <v>4.1104830098077176</v>
      </c>
      <c r="O52" s="1">
        <v>18.169750213623047</v>
      </c>
      <c r="P52" s="1">
        <v>20.550298690795898</v>
      </c>
      <c r="Q52" s="1">
        <v>17.011573791503906</v>
      </c>
      <c r="R52" s="1">
        <v>400.27703857421875</v>
      </c>
      <c r="S52" s="1">
        <v>383.82550048828125</v>
      </c>
      <c r="T52" s="1">
        <v>5.7110466957092285</v>
      </c>
      <c r="U52" s="1">
        <v>10.624693870544434</v>
      </c>
      <c r="V52" s="1">
        <v>19.161575317382813</v>
      </c>
      <c r="W52" s="1">
        <v>35.647735595703125</v>
      </c>
      <c r="X52" s="1">
        <v>499.80984497070312</v>
      </c>
      <c r="Y52" s="1">
        <v>1500.71240234375</v>
      </c>
      <c r="Z52" s="1">
        <v>158.55137634277344</v>
      </c>
      <c r="AA52" s="1">
        <v>70.240371704101563</v>
      </c>
      <c r="AB52" s="1">
        <v>-0.7232975959777832</v>
      </c>
      <c r="AC52" s="1">
        <v>0.33577865362167358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1.6087499105008161</v>
      </c>
      <c r="AL52">
        <f t="shared" si="67"/>
        <v>7.9897177580399523E-3</v>
      </c>
      <c r="AM52">
        <f t="shared" si="68"/>
        <v>293.70029869079588</v>
      </c>
      <c r="AN52">
        <f t="shared" si="69"/>
        <v>291.31975021362302</v>
      </c>
      <c r="AO52">
        <f t="shared" si="70"/>
        <v>240.11397900803422</v>
      </c>
      <c r="AP52">
        <f t="shared" si="71"/>
        <v>-1.1831776909887635</v>
      </c>
      <c r="AQ52">
        <f t="shared" si="72"/>
        <v>2.4277838953509203</v>
      </c>
      <c r="AR52">
        <f t="shared" si="73"/>
        <v>34.563938607533792</v>
      </c>
      <c r="AS52">
        <f t="shared" si="74"/>
        <v>23.939244736989359</v>
      </c>
      <c r="AT52">
        <f t="shared" si="75"/>
        <v>19.360024452209473</v>
      </c>
      <c r="AU52">
        <f t="shared" si="76"/>
        <v>2.2552138999449212</v>
      </c>
      <c r="AV52">
        <f t="shared" si="77"/>
        <v>0.32620893575175625</v>
      </c>
      <c r="AW52">
        <f t="shared" si="78"/>
        <v>0.74628244670933053</v>
      </c>
      <c r="AX52">
        <f t="shared" si="79"/>
        <v>1.5089314532355906</v>
      </c>
      <c r="AY52">
        <f t="shared" si="80"/>
        <v>0.20623330159122338</v>
      </c>
      <c r="AZ52">
        <f t="shared" si="81"/>
        <v>18.117222380692841</v>
      </c>
      <c r="BA52">
        <f t="shared" si="82"/>
        <v>0.67200265530308068</v>
      </c>
      <c r="BB52">
        <f t="shared" si="83"/>
        <v>34.761782792320972</v>
      </c>
      <c r="BC52">
        <f t="shared" si="84"/>
        <v>376.14035339416148</v>
      </c>
      <c r="BD52">
        <f t="shared" si="85"/>
        <v>2.162536202384184E-2</v>
      </c>
    </row>
    <row r="53" spans="1:114" x14ac:dyDescent="0.25">
      <c r="A53" s="1">
        <v>35</v>
      </c>
      <c r="B53" s="1" t="s">
        <v>94</v>
      </c>
      <c r="C53" s="1">
        <v>1154.5000150538981</v>
      </c>
      <c r="D53" s="1">
        <v>0</v>
      </c>
      <c r="E53">
        <f t="shared" si="58"/>
        <v>23.279892302032653</v>
      </c>
      <c r="F53">
        <f t="shared" si="59"/>
        <v>0.35407847144508303</v>
      </c>
      <c r="G53">
        <f t="shared" si="60"/>
        <v>258.4694615868645</v>
      </c>
      <c r="H53">
        <f t="shared" si="61"/>
        <v>7.9842971858041238</v>
      </c>
      <c r="I53">
        <f t="shared" si="62"/>
        <v>1.6814574604937671</v>
      </c>
      <c r="J53">
        <f t="shared" si="63"/>
        <v>20.549091339111328</v>
      </c>
      <c r="K53" s="1">
        <v>3.1068212759999998</v>
      </c>
      <c r="L53">
        <f t="shared" si="64"/>
        <v>2.0552415049038588</v>
      </c>
      <c r="M53" s="1">
        <v>1</v>
      </c>
      <c r="N53">
        <f t="shared" si="65"/>
        <v>4.1104830098077176</v>
      </c>
      <c r="O53" s="1">
        <v>18.170629501342773</v>
      </c>
      <c r="P53" s="1">
        <v>20.549091339111328</v>
      </c>
      <c r="Q53" s="1">
        <v>17.011528015136719</v>
      </c>
      <c r="R53" s="1">
        <v>400.24365234375</v>
      </c>
      <c r="S53" s="1">
        <v>383.86721801757812</v>
      </c>
      <c r="T53" s="1">
        <v>5.7122750282287598</v>
      </c>
      <c r="U53" s="1">
        <v>10.622744560241699</v>
      </c>
      <c r="V53" s="1">
        <v>19.164642333984375</v>
      </c>
      <c r="W53" s="1">
        <v>35.639236450195313</v>
      </c>
      <c r="X53" s="1">
        <v>499.79495239257812</v>
      </c>
      <c r="Y53" s="1">
        <v>1500.79833984375</v>
      </c>
      <c r="Z53" s="1">
        <v>158.14973449707031</v>
      </c>
      <c r="AA53" s="1">
        <v>70.240386962890625</v>
      </c>
      <c r="AB53" s="1">
        <v>-0.7232975959777832</v>
      </c>
      <c r="AC53" s="1">
        <v>0.33577865362167358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1.6087019754031648</v>
      </c>
      <c r="AL53">
        <f t="shared" si="67"/>
        <v>7.9842971858041234E-3</v>
      </c>
      <c r="AM53">
        <f t="shared" si="68"/>
        <v>293.69909133911131</v>
      </c>
      <c r="AN53">
        <f t="shared" si="69"/>
        <v>291.32062950134275</v>
      </c>
      <c r="AO53">
        <f t="shared" si="70"/>
        <v>240.12772900772688</v>
      </c>
      <c r="AP53">
        <f t="shared" si="71"/>
        <v>-1.180816718519424</v>
      </c>
      <c r="AQ53">
        <f t="shared" si="72"/>
        <v>2.4276031490130854</v>
      </c>
      <c r="AR53">
        <f t="shared" si="73"/>
        <v>34.561357845247002</v>
      </c>
      <c r="AS53">
        <f t="shared" si="74"/>
        <v>23.938613285005303</v>
      </c>
      <c r="AT53">
        <f t="shared" si="75"/>
        <v>19.359860420227051</v>
      </c>
      <c r="AU53">
        <f t="shared" si="76"/>
        <v>2.2551908793539099</v>
      </c>
      <c r="AV53">
        <f t="shared" si="77"/>
        <v>0.32599697576687681</v>
      </c>
      <c r="AW53">
        <f t="shared" si="78"/>
        <v>0.7461456885193184</v>
      </c>
      <c r="AX53">
        <f t="shared" si="79"/>
        <v>1.5090451908345917</v>
      </c>
      <c r="AY53">
        <f t="shared" si="80"/>
        <v>0.20609775253805812</v>
      </c>
      <c r="AZ53">
        <f t="shared" si="81"/>
        <v>18.154994999951356</v>
      </c>
      <c r="BA53">
        <f t="shared" si="82"/>
        <v>0.67333038471398876</v>
      </c>
      <c r="BB53">
        <f t="shared" si="83"/>
        <v>34.755129246412672</v>
      </c>
      <c r="BC53">
        <f t="shared" si="84"/>
        <v>376.22143660143882</v>
      </c>
      <c r="BD53">
        <f t="shared" si="85"/>
        <v>2.1505836379463177E-2</v>
      </c>
    </row>
    <row r="54" spans="1:114" x14ac:dyDescent="0.25">
      <c r="A54" s="1">
        <v>36</v>
      </c>
      <c r="B54" s="1" t="s">
        <v>95</v>
      </c>
      <c r="C54" s="1">
        <v>1155.0000150427222</v>
      </c>
      <c r="D54" s="1">
        <v>0</v>
      </c>
      <c r="E54">
        <f t="shared" si="58"/>
        <v>23.270591771498804</v>
      </c>
      <c r="F54">
        <f t="shared" si="59"/>
        <v>0.35382345221031875</v>
      </c>
      <c r="G54">
        <f t="shared" si="60"/>
        <v>258.44743631046344</v>
      </c>
      <c r="H54">
        <f t="shared" si="61"/>
        <v>7.9813135297546483</v>
      </c>
      <c r="I54">
        <f t="shared" si="62"/>
        <v>1.6819419203315147</v>
      </c>
      <c r="J54">
        <f t="shared" si="63"/>
        <v>20.551565170288086</v>
      </c>
      <c r="K54" s="1">
        <v>3.1068212759999998</v>
      </c>
      <c r="L54">
        <f t="shared" si="64"/>
        <v>2.0552415049038588</v>
      </c>
      <c r="M54" s="1">
        <v>1</v>
      </c>
      <c r="N54">
        <f t="shared" si="65"/>
        <v>4.1104830098077176</v>
      </c>
      <c r="O54" s="1">
        <v>18.171440124511719</v>
      </c>
      <c r="P54" s="1">
        <v>20.551565170288086</v>
      </c>
      <c r="Q54" s="1">
        <v>17.012109756469727</v>
      </c>
      <c r="R54" s="1">
        <v>400.24810791015625</v>
      </c>
      <c r="S54" s="1">
        <v>383.87936401367187</v>
      </c>
      <c r="T54" s="1">
        <v>5.7128510475158691</v>
      </c>
      <c r="U54" s="1">
        <v>10.621116638183594</v>
      </c>
      <c r="V54" s="1">
        <v>19.165605545043945</v>
      </c>
      <c r="W54" s="1">
        <v>35.631973266601563</v>
      </c>
      <c r="X54" s="1">
        <v>499.83334350585937</v>
      </c>
      <c r="Y54" s="1">
        <v>1500.787109375</v>
      </c>
      <c r="Z54" s="1">
        <v>158.42800903320312</v>
      </c>
      <c r="AA54" s="1">
        <v>70.240409851074219</v>
      </c>
      <c r="AB54" s="1">
        <v>-0.7232975959777832</v>
      </c>
      <c r="AC54" s="1">
        <v>0.33577865362167358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1.6088255457983396</v>
      </c>
      <c r="AL54">
        <f t="shared" si="67"/>
        <v>7.9813135297546484E-3</v>
      </c>
      <c r="AM54">
        <f t="shared" si="68"/>
        <v>293.70156517028806</v>
      </c>
      <c r="AN54">
        <f t="shared" si="69"/>
        <v>291.3214401245117</v>
      </c>
      <c r="AO54">
        <f t="shared" si="70"/>
        <v>240.12593213276705</v>
      </c>
      <c r="AP54">
        <f t="shared" si="71"/>
        <v>-1.1798580672614392</v>
      </c>
      <c r="AQ54">
        <f t="shared" si="72"/>
        <v>2.4279735060735939</v>
      </c>
      <c r="AR54">
        <f t="shared" si="73"/>
        <v>34.566619289686017</v>
      </c>
      <c r="AS54">
        <f t="shared" si="74"/>
        <v>23.945502651502423</v>
      </c>
      <c r="AT54">
        <f t="shared" si="75"/>
        <v>19.361502647399902</v>
      </c>
      <c r="AU54">
        <f t="shared" si="76"/>
        <v>2.2554213622373487</v>
      </c>
      <c r="AV54">
        <f t="shared" si="77"/>
        <v>0.32578079062354304</v>
      </c>
      <c r="AW54">
        <f t="shared" si="78"/>
        <v>0.74603158574207917</v>
      </c>
      <c r="AX54">
        <f t="shared" si="79"/>
        <v>1.5093897764952695</v>
      </c>
      <c r="AY54">
        <f t="shared" si="80"/>
        <v>0.20595950357712248</v>
      </c>
      <c r="AZ54">
        <f t="shared" si="81"/>
        <v>18.153453851406354</v>
      </c>
      <c r="BA54">
        <f t="shared" si="82"/>
        <v>0.6732517049321225</v>
      </c>
      <c r="BB54">
        <f t="shared" si="83"/>
        <v>34.742437264235335</v>
      </c>
      <c r="BC54">
        <f t="shared" si="84"/>
        <v>376.23663715734727</v>
      </c>
      <c r="BD54">
        <f t="shared" si="85"/>
        <v>2.1488525966832202E-2</v>
      </c>
    </row>
    <row r="55" spans="1:114" x14ac:dyDescent="0.25">
      <c r="A55" s="1">
        <v>37</v>
      </c>
      <c r="B55" s="1" t="s">
        <v>95</v>
      </c>
      <c r="C55" s="1">
        <v>1155.5000150315464</v>
      </c>
      <c r="D55" s="1">
        <v>0</v>
      </c>
      <c r="E55">
        <f t="shared" si="58"/>
        <v>23.294842453102405</v>
      </c>
      <c r="F55">
        <f t="shared" si="59"/>
        <v>0.35384354603468166</v>
      </c>
      <c r="G55">
        <f t="shared" si="60"/>
        <v>258.32854042959212</v>
      </c>
      <c r="H55">
        <f t="shared" si="61"/>
        <v>7.9812045257799378</v>
      </c>
      <c r="I55">
        <f t="shared" si="62"/>
        <v>1.6818357243334479</v>
      </c>
      <c r="J55">
        <f t="shared" si="63"/>
        <v>20.550790786743164</v>
      </c>
      <c r="K55" s="1">
        <v>3.1068212759999998</v>
      </c>
      <c r="L55">
        <f t="shared" si="64"/>
        <v>2.0552415049038588</v>
      </c>
      <c r="M55" s="1">
        <v>1</v>
      </c>
      <c r="N55">
        <f t="shared" si="65"/>
        <v>4.1104830098077176</v>
      </c>
      <c r="O55" s="1">
        <v>18.172939300537109</v>
      </c>
      <c r="P55" s="1">
        <v>20.550790786743164</v>
      </c>
      <c r="Q55" s="1">
        <v>17.01231575012207</v>
      </c>
      <c r="R55" s="1">
        <v>400.25247192382812</v>
      </c>
      <c r="S55" s="1">
        <v>383.868896484375</v>
      </c>
      <c r="T55" s="1">
        <v>5.7128081321716309</v>
      </c>
      <c r="U55" s="1">
        <v>10.62095832824707</v>
      </c>
      <c r="V55" s="1">
        <v>19.163694381713867</v>
      </c>
      <c r="W55" s="1">
        <v>35.628150939941406</v>
      </c>
      <c r="X55" s="1">
        <v>499.83834838867187</v>
      </c>
      <c r="Y55" s="1">
        <v>1500.7833251953125</v>
      </c>
      <c r="Z55" s="1">
        <v>158.55538940429688</v>
      </c>
      <c r="AA55" s="1">
        <v>70.24053955078125</v>
      </c>
      <c r="AB55" s="1">
        <v>-0.7232975959777832</v>
      </c>
      <c r="AC55" s="1">
        <v>0.33577865362167358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1.6088416551344351</v>
      </c>
      <c r="AL55">
        <f t="shared" si="67"/>
        <v>7.9812045257799374E-3</v>
      </c>
      <c r="AM55">
        <f t="shared" si="68"/>
        <v>293.70079078674314</v>
      </c>
      <c r="AN55">
        <f t="shared" si="69"/>
        <v>291.32293930053709</v>
      </c>
      <c r="AO55">
        <f t="shared" si="70"/>
        <v>240.12532666403058</v>
      </c>
      <c r="AP55">
        <f t="shared" si="71"/>
        <v>-1.1796133256256327</v>
      </c>
      <c r="AQ55">
        <f t="shared" si="72"/>
        <v>2.4278575678558858</v>
      </c>
      <c r="AR55">
        <f t="shared" si="73"/>
        <v>34.56490487378214</v>
      </c>
      <c r="AS55">
        <f t="shared" si="74"/>
        <v>23.94394654553507</v>
      </c>
      <c r="AT55">
        <f t="shared" si="75"/>
        <v>19.361865043640137</v>
      </c>
      <c r="AU55">
        <f t="shared" si="76"/>
        <v>2.2554722265139437</v>
      </c>
      <c r="AV55">
        <f t="shared" si="77"/>
        <v>0.32579782547543096</v>
      </c>
      <c r="AW55">
        <f t="shared" si="78"/>
        <v>0.74602184352243783</v>
      </c>
      <c r="AX55">
        <f t="shared" si="79"/>
        <v>1.5094503829915058</v>
      </c>
      <c r="AY55">
        <f t="shared" si="80"/>
        <v>0.20597039717483173</v>
      </c>
      <c r="AZ55">
        <f t="shared" si="81"/>
        <v>18.145136061140359</v>
      </c>
      <c r="BA55">
        <f t="shared" si="82"/>
        <v>0.67296033306024083</v>
      </c>
      <c r="BB55">
        <f t="shared" si="83"/>
        <v>34.743797723071332</v>
      </c>
      <c r="BC55">
        <f t="shared" si="84"/>
        <v>376.21820501170561</v>
      </c>
      <c r="BD55">
        <f t="shared" si="85"/>
        <v>2.151281579146928E-2</v>
      </c>
    </row>
    <row r="56" spans="1:114" x14ac:dyDescent="0.25">
      <c r="A56" s="1">
        <v>38</v>
      </c>
      <c r="B56" s="1" t="s">
        <v>96</v>
      </c>
      <c r="C56" s="1">
        <v>1156.0000150203705</v>
      </c>
      <c r="D56" s="1">
        <v>0</v>
      </c>
      <c r="E56">
        <f t="shared" si="58"/>
        <v>23.289365580771911</v>
      </c>
      <c r="F56">
        <f t="shared" si="59"/>
        <v>0.35382087584894906</v>
      </c>
      <c r="G56">
        <f t="shared" si="60"/>
        <v>258.36104029213607</v>
      </c>
      <c r="H56">
        <f t="shared" si="61"/>
        <v>7.9823987218422614</v>
      </c>
      <c r="I56">
        <f t="shared" si="62"/>
        <v>1.6821961697525558</v>
      </c>
      <c r="J56">
        <f t="shared" si="63"/>
        <v>20.55351448059082</v>
      </c>
      <c r="K56" s="1">
        <v>3.1068212759999998</v>
      </c>
      <c r="L56">
        <f t="shared" si="64"/>
        <v>2.0552415049038588</v>
      </c>
      <c r="M56" s="1">
        <v>1</v>
      </c>
      <c r="N56">
        <f t="shared" si="65"/>
        <v>4.1104830098077176</v>
      </c>
      <c r="O56" s="1">
        <v>18.174171447753906</v>
      </c>
      <c r="P56" s="1">
        <v>20.55351448059082</v>
      </c>
      <c r="Q56" s="1">
        <v>17.013273239135742</v>
      </c>
      <c r="R56" s="1">
        <v>400.26443481445312</v>
      </c>
      <c r="S56" s="1">
        <v>383.88510131835937</v>
      </c>
      <c r="T56" s="1">
        <v>5.7130179405212402</v>
      </c>
      <c r="U56" s="1">
        <v>10.621539115905762</v>
      </c>
      <c r="V56" s="1">
        <v>19.163084030151367</v>
      </c>
      <c r="W56" s="1">
        <v>35.627658843994141</v>
      </c>
      <c r="X56" s="1">
        <v>499.87506103515625</v>
      </c>
      <c r="Y56" s="1">
        <v>1500.7452392578125</v>
      </c>
      <c r="Z56" s="1">
        <v>159.06686401367187</v>
      </c>
      <c r="AA56" s="1">
        <v>70.241157531738281</v>
      </c>
      <c r="AB56" s="1">
        <v>-0.7232975959777832</v>
      </c>
      <c r="AC56" s="1">
        <v>0.33577865362167358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1.6089598230083582</v>
      </c>
      <c r="AL56">
        <f t="shared" si="67"/>
        <v>7.9823987218422612E-3</v>
      </c>
      <c r="AM56">
        <f t="shared" si="68"/>
        <v>293.7035144805908</v>
      </c>
      <c r="AN56">
        <f t="shared" si="69"/>
        <v>291.32417144775388</v>
      </c>
      <c r="AO56">
        <f t="shared" si="70"/>
        <v>240.11923291416679</v>
      </c>
      <c r="AP56">
        <f t="shared" si="71"/>
        <v>-1.1802568520027674</v>
      </c>
      <c r="AQ56">
        <f t="shared" si="72"/>
        <v>2.4282653720224125</v>
      </c>
      <c r="AR56">
        <f t="shared" si="73"/>
        <v>34.570406544413899</v>
      </c>
      <c r="AS56">
        <f t="shared" si="74"/>
        <v>23.948867428508137</v>
      </c>
      <c r="AT56">
        <f t="shared" si="75"/>
        <v>19.363842964172363</v>
      </c>
      <c r="AU56">
        <f t="shared" si="76"/>
        <v>2.2557498561016547</v>
      </c>
      <c r="AV56">
        <f t="shared" si="77"/>
        <v>0.32577860646206053</v>
      </c>
      <c r="AW56">
        <f t="shared" si="78"/>
        <v>0.74606920226985673</v>
      </c>
      <c r="AX56">
        <f t="shared" si="79"/>
        <v>1.5096806538317979</v>
      </c>
      <c r="AY56">
        <f t="shared" si="80"/>
        <v>0.20595810683117466</v>
      </c>
      <c r="AZ56">
        <f t="shared" si="81"/>
        <v>18.147578531223711</v>
      </c>
      <c r="BA56">
        <f t="shared" si="82"/>
        <v>0.67301658596506697</v>
      </c>
      <c r="BB56">
        <f t="shared" si="83"/>
        <v>34.740239290848407</v>
      </c>
      <c r="BC56">
        <f t="shared" si="84"/>
        <v>376.23620860696172</v>
      </c>
      <c r="BD56">
        <f t="shared" si="85"/>
        <v>2.1504526005185085E-2</v>
      </c>
    </row>
    <row r="57" spans="1:114" x14ac:dyDescent="0.25">
      <c r="A57" s="1">
        <v>39</v>
      </c>
      <c r="B57" s="1" t="s">
        <v>97</v>
      </c>
      <c r="C57" s="1">
        <v>1156.5000150091946</v>
      </c>
      <c r="D57" s="1">
        <v>0</v>
      </c>
      <c r="E57">
        <f t="shared" si="58"/>
        <v>23.2528124241855</v>
      </c>
      <c r="F57">
        <f t="shared" si="59"/>
        <v>0.35361839470786749</v>
      </c>
      <c r="G57">
        <f t="shared" si="60"/>
        <v>258.47692750395737</v>
      </c>
      <c r="H57">
        <f t="shared" si="61"/>
        <v>7.9834021459198397</v>
      </c>
      <c r="I57">
        <f t="shared" si="62"/>
        <v>1.6832778026006319</v>
      </c>
      <c r="J57">
        <f t="shared" si="63"/>
        <v>20.560789108276367</v>
      </c>
      <c r="K57" s="1">
        <v>3.1068212759999998</v>
      </c>
      <c r="L57">
        <f t="shared" si="64"/>
        <v>2.0552415049038588</v>
      </c>
      <c r="M57" s="1">
        <v>1</v>
      </c>
      <c r="N57">
        <f t="shared" si="65"/>
        <v>4.1104830098077176</v>
      </c>
      <c r="O57" s="1">
        <v>18.175321578979492</v>
      </c>
      <c r="P57" s="1">
        <v>20.560789108276367</v>
      </c>
      <c r="Q57" s="1">
        <v>17.012210845947266</v>
      </c>
      <c r="R57" s="1">
        <v>400.2506103515625</v>
      </c>
      <c r="S57" s="1">
        <v>383.89434814453125</v>
      </c>
      <c r="T57" s="1">
        <v>5.7127256393432617</v>
      </c>
      <c r="U57" s="1">
        <v>10.621671676635742</v>
      </c>
      <c r="V57" s="1">
        <v>19.160680770874023</v>
      </c>
      <c r="W57" s="1">
        <v>35.625457763671875</v>
      </c>
      <c r="X57" s="1">
        <v>499.89456176757812</v>
      </c>
      <c r="Y57" s="1">
        <v>1500.768310546875</v>
      </c>
      <c r="Z57" s="1">
        <v>158.48234558105469</v>
      </c>
      <c r="AA57" s="1">
        <v>70.241020202636719</v>
      </c>
      <c r="AB57" s="1">
        <v>-0.7232975959777832</v>
      </c>
      <c r="AC57" s="1">
        <v>0.33577865362167358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1.6090225904825368</v>
      </c>
      <c r="AL57">
        <f t="shared" si="67"/>
        <v>7.9834021459198393E-3</v>
      </c>
      <c r="AM57">
        <f t="shared" si="68"/>
        <v>293.71078910827634</v>
      </c>
      <c r="AN57">
        <f t="shared" si="69"/>
        <v>291.32532157897947</v>
      </c>
      <c r="AO57">
        <f t="shared" si="70"/>
        <v>240.12292432033428</v>
      </c>
      <c r="AP57">
        <f t="shared" si="71"/>
        <v>-1.1811728959048164</v>
      </c>
      <c r="AQ57">
        <f t="shared" si="72"/>
        <v>2.4293548574249773</v>
      </c>
      <c r="AR57">
        <f t="shared" si="73"/>
        <v>34.5859848051265</v>
      </c>
      <c r="AS57">
        <f t="shared" si="74"/>
        <v>23.964313128490758</v>
      </c>
      <c r="AT57">
        <f t="shared" si="75"/>
        <v>19.36805534362793</v>
      </c>
      <c r="AU57">
        <f t="shared" si="76"/>
        <v>2.2563412239606788</v>
      </c>
      <c r="AV57">
        <f t="shared" si="77"/>
        <v>0.32560694117115324</v>
      </c>
      <c r="AW57">
        <f t="shared" si="78"/>
        <v>0.74607705482434539</v>
      </c>
      <c r="AX57">
        <f t="shared" si="79"/>
        <v>1.5102641691363334</v>
      </c>
      <c r="AY57">
        <f t="shared" si="80"/>
        <v>0.20584832954281115</v>
      </c>
      <c r="AZ57">
        <f t="shared" si="81"/>
        <v>18.155683086720934</v>
      </c>
      <c r="BA57">
        <f t="shared" si="82"/>
        <v>0.6733022477492796</v>
      </c>
      <c r="BB57">
        <f t="shared" si="83"/>
        <v>34.724078450404704</v>
      </c>
      <c r="BC57">
        <f t="shared" si="84"/>
        <v>376.25746053357409</v>
      </c>
      <c r="BD57">
        <f t="shared" si="85"/>
        <v>2.1459574028510564E-2</v>
      </c>
    </row>
    <row r="58" spans="1:114" x14ac:dyDescent="0.25">
      <c r="A58" s="1">
        <v>40</v>
      </c>
      <c r="B58" s="1" t="s">
        <v>97</v>
      </c>
      <c r="C58" s="1">
        <v>1157.0000149980187</v>
      </c>
      <c r="D58" s="1">
        <v>0</v>
      </c>
      <c r="E58">
        <f t="shared" si="58"/>
        <v>23.389571677740296</v>
      </c>
      <c r="F58">
        <f t="shared" si="59"/>
        <v>0.35346977128312301</v>
      </c>
      <c r="G58">
        <f t="shared" si="60"/>
        <v>257.72838807413189</v>
      </c>
      <c r="H58">
        <f t="shared" si="61"/>
        <v>7.9869133827539658</v>
      </c>
      <c r="I58">
        <f t="shared" si="62"/>
        <v>1.6846433250647443</v>
      </c>
      <c r="J58">
        <f t="shared" si="63"/>
        <v>20.569936752319336</v>
      </c>
      <c r="K58" s="1">
        <v>3.1068212759999998</v>
      </c>
      <c r="L58">
        <f t="shared" si="64"/>
        <v>2.0552415049038588</v>
      </c>
      <c r="M58" s="1">
        <v>1</v>
      </c>
      <c r="N58">
        <f t="shared" si="65"/>
        <v>4.1104830098077176</v>
      </c>
      <c r="O58" s="1">
        <v>18.176153182983398</v>
      </c>
      <c r="P58" s="1">
        <v>20.569936752319336</v>
      </c>
      <c r="Q58" s="1">
        <v>17.012561798095703</v>
      </c>
      <c r="R58" s="1">
        <v>400.29159545898437</v>
      </c>
      <c r="S58" s="1">
        <v>383.84963989257812</v>
      </c>
      <c r="T58" s="1">
        <v>5.7106761932373047</v>
      </c>
      <c r="U58" s="1">
        <v>10.621805191040039</v>
      </c>
      <c r="V58" s="1">
        <v>19.15269660949707</v>
      </c>
      <c r="W58" s="1">
        <v>35.62384033203125</v>
      </c>
      <c r="X58" s="1">
        <v>499.89205932617187</v>
      </c>
      <c r="Y58" s="1">
        <v>1500.8123779296875</v>
      </c>
      <c r="Z58" s="1">
        <v>157.82687377929687</v>
      </c>
      <c r="AA58" s="1">
        <v>70.240615844726563</v>
      </c>
      <c r="AB58" s="1">
        <v>-0.7232975959777832</v>
      </c>
      <c r="AC58" s="1">
        <v>0.33577865362167358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1.6090145358144889</v>
      </c>
      <c r="AL58">
        <f t="shared" si="67"/>
        <v>7.9869133827539657E-3</v>
      </c>
      <c r="AM58">
        <f t="shared" si="68"/>
        <v>293.71993675231931</v>
      </c>
      <c r="AN58">
        <f t="shared" si="69"/>
        <v>291.32615318298338</v>
      </c>
      <c r="AO58">
        <f t="shared" si="70"/>
        <v>240.12997510142668</v>
      </c>
      <c r="AP58">
        <f t="shared" si="71"/>
        <v>-1.1832114479260032</v>
      </c>
      <c r="AQ58">
        <f t="shared" si="72"/>
        <v>2.4307254630661101</v>
      </c>
      <c r="AR58">
        <f t="shared" si="73"/>
        <v>34.605696915292647</v>
      </c>
      <c r="AS58">
        <f t="shared" si="74"/>
        <v>23.983891724252608</v>
      </c>
      <c r="AT58">
        <f t="shared" si="75"/>
        <v>19.373044967651367</v>
      </c>
      <c r="AU58">
        <f t="shared" si="76"/>
        <v>2.2570418835055581</v>
      </c>
      <c r="AV58">
        <f t="shared" si="77"/>
        <v>0.32548092701483483</v>
      </c>
      <c r="AW58">
        <f t="shared" si="78"/>
        <v>0.7460821380013658</v>
      </c>
      <c r="AX58">
        <f t="shared" si="79"/>
        <v>1.5109597455041923</v>
      </c>
      <c r="AY58">
        <f t="shared" si="80"/>
        <v>0.20576774629482991</v>
      </c>
      <c r="AZ58">
        <f t="shared" si="81"/>
        <v>18.103000698995704</v>
      </c>
      <c r="BA58">
        <f t="shared" si="82"/>
        <v>0.67143058450245841</v>
      </c>
      <c r="BB58">
        <f t="shared" si="83"/>
        <v>34.705124836706872</v>
      </c>
      <c r="BC58">
        <f t="shared" si="84"/>
        <v>376.16783663743547</v>
      </c>
      <c r="BD58">
        <f t="shared" si="85"/>
        <v>2.1579144357720927E-2</v>
      </c>
    </row>
    <row r="59" spans="1:114" x14ac:dyDescent="0.25">
      <c r="A59" s="1">
        <v>41</v>
      </c>
      <c r="B59" s="1" t="s">
        <v>98</v>
      </c>
      <c r="C59" s="1">
        <v>1157.5000149868429</v>
      </c>
      <c r="D59" s="1">
        <v>0</v>
      </c>
      <c r="E59">
        <f t="shared" si="58"/>
        <v>23.440833626001613</v>
      </c>
      <c r="F59">
        <f t="shared" si="59"/>
        <v>0.35355720613275554</v>
      </c>
      <c r="G59">
        <f t="shared" si="60"/>
        <v>257.51729647485132</v>
      </c>
      <c r="H59">
        <f t="shared" si="61"/>
        <v>7.9927828614047742</v>
      </c>
      <c r="I59">
        <f t="shared" si="62"/>
        <v>1.6854791514293082</v>
      </c>
      <c r="J59">
        <f t="shared" si="63"/>
        <v>20.576625823974609</v>
      </c>
      <c r="K59" s="1">
        <v>3.1068212759999998</v>
      </c>
      <c r="L59">
        <f t="shared" si="64"/>
        <v>2.0552415049038588</v>
      </c>
      <c r="M59" s="1">
        <v>1</v>
      </c>
      <c r="N59">
        <f t="shared" si="65"/>
        <v>4.1104830098077176</v>
      </c>
      <c r="O59" s="1">
        <v>18.177774429321289</v>
      </c>
      <c r="P59" s="1">
        <v>20.576625823974609</v>
      </c>
      <c r="Q59" s="1">
        <v>17.01251220703125</v>
      </c>
      <c r="R59" s="1">
        <v>400.33926391601562</v>
      </c>
      <c r="S59" s="1">
        <v>383.8638916015625</v>
      </c>
      <c r="T59" s="1">
        <v>5.7094526290893555</v>
      </c>
      <c r="U59" s="1">
        <v>10.624204635620117</v>
      </c>
      <c r="V59" s="1">
        <v>19.146598815917969</v>
      </c>
      <c r="W59" s="1">
        <v>35.628177642822266</v>
      </c>
      <c r="X59" s="1">
        <v>499.88943481445312</v>
      </c>
      <c r="Y59" s="1">
        <v>1500.7900390625</v>
      </c>
      <c r="Z59" s="1">
        <v>156.23823547363281</v>
      </c>
      <c r="AA59" s="1">
        <v>70.240455627441406</v>
      </c>
      <c r="AB59" s="1">
        <v>-0.7232975959777832</v>
      </c>
      <c r="AC59" s="1">
        <v>0.33577865362167358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1.6090060882358046</v>
      </c>
      <c r="AL59">
        <f t="shared" si="67"/>
        <v>7.9927828614047743E-3</v>
      </c>
      <c r="AM59">
        <f t="shared" si="68"/>
        <v>293.72662582397459</v>
      </c>
      <c r="AN59">
        <f t="shared" si="69"/>
        <v>291.32777442932127</v>
      </c>
      <c r="AO59">
        <f t="shared" si="70"/>
        <v>240.12640088275657</v>
      </c>
      <c r="AP59">
        <f t="shared" si="71"/>
        <v>-1.1859337014779927</v>
      </c>
      <c r="AQ59">
        <f t="shared" si="72"/>
        <v>2.4317281257144403</v>
      </c>
      <c r="AR59">
        <f t="shared" si="73"/>
        <v>34.620050567616445</v>
      </c>
      <c r="AS59">
        <f t="shared" si="74"/>
        <v>23.995845931996328</v>
      </c>
      <c r="AT59">
        <f t="shared" si="75"/>
        <v>19.377200126647949</v>
      </c>
      <c r="AU59">
        <f t="shared" si="76"/>
        <v>2.2576255102359069</v>
      </c>
      <c r="AV59">
        <f t="shared" si="77"/>
        <v>0.32555506189533751</v>
      </c>
      <c r="AW59">
        <f t="shared" si="78"/>
        <v>0.74624897428513215</v>
      </c>
      <c r="AX59">
        <f t="shared" si="79"/>
        <v>1.5113765359507747</v>
      </c>
      <c r="AY59">
        <f t="shared" si="80"/>
        <v>0.2058151538137202</v>
      </c>
      <c r="AZ59">
        <f t="shared" si="81"/>
        <v>18.088132236340471</v>
      </c>
      <c r="BA59">
        <f t="shared" si="82"/>
        <v>0.67085574368673728</v>
      </c>
      <c r="BB59">
        <f t="shared" si="83"/>
        <v>34.700384588824399</v>
      </c>
      <c r="BC59">
        <f t="shared" si="84"/>
        <v>376.16525245876687</v>
      </c>
      <c r="BD59">
        <f t="shared" si="85"/>
        <v>2.1623633139641576E-2</v>
      </c>
    </row>
    <row r="60" spans="1:114" x14ac:dyDescent="0.25">
      <c r="A60" s="1">
        <v>42</v>
      </c>
      <c r="B60" s="1" t="s">
        <v>98</v>
      </c>
      <c r="C60" s="1">
        <v>1158.000014975667</v>
      </c>
      <c r="D60" s="1">
        <v>0</v>
      </c>
      <c r="E60">
        <f t="shared" si="58"/>
        <v>23.538957357081447</v>
      </c>
      <c r="F60">
        <f t="shared" si="59"/>
        <v>0.3536997216269549</v>
      </c>
      <c r="G60">
        <f t="shared" si="60"/>
        <v>257.04799757905573</v>
      </c>
      <c r="H60">
        <f t="shared" si="61"/>
        <v>7.9972372714337236</v>
      </c>
      <c r="I60">
        <f t="shared" si="62"/>
        <v>1.6857837318529678</v>
      </c>
      <c r="J60">
        <f t="shared" si="63"/>
        <v>20.579338073730469</v>
      </c>
      <c r="K60" s="1">
        <v>3.1068212759999998</v>
      </c>
      <c r="L60">
        <f t="shared" si="64"/>
        <v>2.0552415049038588</v>
      </c>
      <c r="M60" s="1">
        <v>1</v>
      </c>
      <c r="N60">
        <f t="shared" si="65"/>
        <v>4.1104830098077176</v>
      </c>
      <c r="O60" s="1">
        <v>18.178773880004883</v>
      </c>
      <c r="P60" s="1">
        <v>20.579338073730469</v>
      </c>
      <c r="Q60" s="1">
        <v>17.012365341186523</v>
      </c>
      <c r="R60" s="1">
        <v>400.35842895507812</v>
      </c>
      <c r="S60" s="1">
        <v>383.82073974609375</v>
      </c>
      <c r="T60" s="1">
        <v>5.7080473899841309</v>
      </c>
      <c r="U60" s="1">
        <v>10.625675201416016</v>
      </c>
      <c r="V60" s="1">
        <v>19.140655517578125</v>
      </c>
      <c r="W60" s="1">
        <v>35.630813598632812</v>
      </c>
      <c r="X60" s="1">
        <v>499.87478637695312</v>
      </c>
      <c r="Y60" s="1">
        <v>1500.8404541015625</v>
      </c>
      <c r="Z60" s="1">
        <v>156.43092346191406</v>
      </c>
      <c r="AA60" s="1">
        <v>70.240341186523438</v>
      </c>
      <c r="AB60" s="1">
        <v>-0.7232975959777832</v>
      </c>
      <c r="AC60" s="1">
        <v>0.33577865362167358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1.6089589389594263</v>
      </c>
      <c r="AL60">
        <f t="shared" si="67"/>
        <v>7.9972372714337235E-3</v>
      </c>
      <c r="AM60">
        <f t="shared" si="68"/>
        <v>293.72933807373045</v>
      </c>
      <c r="AN60">
        <f t="shared" si="69"/>
        <v>291.32877388000486</v>
      </c>
      <c r="AO60">
        <f t="shared" si="70"/>
        <v>240.13446728882627</v>
      </c>
      <c r="AP60">
        <f t="shared" si="71"/>
        <v>-1.1877094750465083</v>
      </c>
      <c r="AQ60">
        <f t="shared" si="72"/>
        <v>2.4321347833376099</v>
      </c>
      <c r="AR60">
        <f t="shared" si="73"/>
        <v>34.625896489868531</v>
      </c>
      <c r="AS60">
        <f t="shared" si="74"/>
        <v>24.000221288452515</v>
      </c>
      <c r="AT60">
        <f t="shared" si="75"/>
        <v>19.379055976867676</v>
      </c>
      <c r="AU60">
        <f t="shared" si="76"/>
        <v>2.2578862226073468</v>
      </c>
      <c r="AV60">
        <f t="shared" si="77"/>
        <v>0.32567589271913139</v>
      </c>
      <c r="AW60">
        <f t="shared" si="78"/>
        <v>0.74635105148464209</v>
      </c>
      <c r="AX60">
        <f t="shared" si="79"/>
        <v>1.5115351711227047</v>
      </c>
      <c r="AY60">
        <f t="shared" si="80"/>
        <v>0.2058924228270321</v>
      </c>
      <c r="AZ60">
        <f t="shared" si="81"/>
        <v>18.055139051265524</v>
      </c>
      <c r="BA60">
        <f t="shared" si="82"/>
        <v>0.66970846272949947</v>
      </c>
      <c r="BB60">
        <f t="shared" si="83"/>
        <v>34.701344846387137</v>
      </c>
      <c r="BC60">
        <f t="shared" si="84"/>
        <v>376.08987396797528</v>
      </c>
      <c r="BD60">
        <f t="shared" si="85"/>
        <v>2.1719103148255453E-2</v>
      </c>
    </row>
    <row r="61" spans="1:114" x14ac:dyDescent="0.25">
      <c r="A61" s="1">
        <v>43</v>
      </c>
      <c r="B61" s="1" t="s">
        <v>99</v>
      </c>
      <c r="C61" s="1">
        <v>1158.5000149644911</v>
      </c>
      <c r="D61" s="1">
        <v>0</v>
      </c>
      <c r="E61">
        <f t="shared" si="58"/>
        <v>23.633923174075004</v>
      </c>
      <c r="F61">
        <f t="shared" si="59"/>
        <v>0.35394643813234117</v>
      </c>
      <c r="G61">
        <f t="shared" si="60"/>
        <v>256.65727131520129</v>
      </c>
      <c r="H61">
        <f t="shared" si="61"/>
        <v>8.0013063756676726</v>
      </c>
      <c r="I61">
        <f t="shared" si="62"/>
        <v>1.6855582425250928</v>
      </c>
      <c r="J61">
        <f t="shared" si="63"/>
        <v>20.578273773193359</v>
      </c>
      <c r="K61" s="1">
        <v>3.1068212759999998</v>
      </c>
      <c r="L61">
        <f t="shared" si="64"/>
        <v>2.0552415049038588</v>
      </c>
      <c r="M61" s="1">
        <v>1</v>
      </c>
      <c r="N61">
        <f t="shared" si="65"/>
        <v>4.1104830098077176</v>
      </c>
      <c r="O61" s="1">
        <v>18.179252624511719</v>
      </c>
      <c r="P61" s="1">
        <v>20.578273773193359</v>
      </c>
      <c r="Q61" s="1">
        <v>17.01176643371582</v>
      </c>
      <c r="R61" s="1">
        <v>400.40469360351562</v>
      </c>
      <c r="S61" s="1">
        <v>383.80712890625</v>
      </c>
      <c r="T61" s="1">
        <v>5.706514835357666</v>
      </c>
      <c r="U61" s="1">
        <v>10.626625061035156</v>
      </c>
      <c r="V61" s="1">
        <v>19.134920120239258</v>
      </c>
      <c r="W61" s="1">
        <v>35.632892608642578</v>
      </c>
      <c r="X61" s="1">
        <v>499.87631225585937</v>
      </c>
      <c r="Y61" s="1">
        <v>1500.911865234375</v>
      </c>
      <c r="Z61" s="1">
        <v>156.92190551757813</v>
      </c>
      <c r="AA61" s="1">
        <v>70.240264892578125</v>
      </c>
      <c r="AB61" s="1">
        <v>-0.7232975959777832</v>
      </c>
      <c r="AC61" s="1">
        <v>0.33577865362167358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1.6089638503423822</v>
      </c>
      <c r="AL61">
        <f t="shared" si="67"/>
        <v>8.001306375667672E-3</v>
      </c>
      <c r="AM61">
        <f t="shared" si="68"/>
        <v>293.72827377319334</v>
      </c>
      <c r="AN61">
        <f t="shared" si="69"/>
        <v>291.3292526245117</v>
      </c>
      <c r="AO61">
        <f t="shared" si="70"/>
        <v>240.14589306982089</v>
      </c>
      <c r="AP61">
        <f t="shared" si="71"/>
        <v>-1.1890087167676562</v>
      </c>
      <c r="AQ61">
        <f t="shared" si="72"/>
        <v>2.4319752017263112</v>
      </c>
      <c r="AR61">
        <f t="shared" si="73"/>
        <v>34.623662160808337</v>
      </c>
      <c r="AS61">
        <f t="shared" si="74"/>
        <v>23.997037099773181</v>
      </c>
      <c r="AT61">
        <f t="shared" si="75"/>
        <v>19.378763198852539</v>
      </c>
      <c r="AU61">
        <f t="shared" si="76"/>
        <v>2.2578450909990773</v>
      </c>
      <c r="AV61">
        <f t="shared" si="77"/>
        <v>0.32588505144733576</v>
      </c>
      <c r="AW61">
        <f t="shared" si="78"/>
        <v>0.74641695920121853</v>
      </c>
      <c r="AX61">
        <f t="shared" si="79"/>
        <v>1.5114281317978588</v>
      </c>
      <c r="AY61">
        <f t="shared" si="80"/>
        <v>0.20602617741633431</v>
      </c>
      <c r="AZ61">
        <f t="shared" si="81"/>
        <v>18.027674723786031</v>
      </c>
      <c r="BA61">
        <f t="shared" si="82"/>
        <v>0.66871418476933309</v>
      </c>
      <c r="BB61">
        <f t="shared" si="83"/>
        <v>34.709446188461833</v>
      </c>
      <c r="BC61">
        <f t="shared" si="84"/>
        <v>376.04507364197246</v>
      </c>
      <c r="BD61">
        <f t="shared" si="85"/>
        <v>2.1814416465772226E-2</v>
      </c>
    </row>
    <row r="62" spans="1:114" x14ac:dyDescent="0.25">
      <c r="A62" s="1">
        <v>44</v>
      </c>
      <c r="B62" s="1" t="s">
        <v>99</v>
      </c>
      <c r="C62" s="1">
        <v>1159.0000149533153</v>
      </c>
      <c r="D62" s="1">
        <v>0</v>
      </c>
      <c r="E62">
        <f t="shared" si="58"/>
        <v>23.730682855144082</v>
      </c>
      <c r="F62">
        <f t="shared" si="59"/>
        <v>0.3541503640779935</v>
      </c>
      <c r="G62">
        <f t="shared" si="60"/>
        <v>256.23079263628102</v>
      </c>
      <c r="H62">
        <f t="shared" si="61"/>
        <v>8.0055481820089831</v>
      </c>
      <c r="I62">
        <f t="shared" si="62"/>
        <v>1.6855431464867001</v>
      </c>
      <c r="J62">
        <f t="shared" si="63"/>
        <v>20.578977584838867</v>
      </c>
      <c r="K62" s="1">
        <v>3.1068212759999998</v>
      </c>
      <c r="L62">
        <f t="shared" si="64"/>
        <v>2.0552415049038588</v>
      </c>
      <c r="M62" s="1">
        <v>1</v>
      </c>
      <c r="N62">
        <f t="shared" si="65"/>
        <v>4.1104830098077176</v>
      </c>
      <c r="O62" s="1">
        <v>18.179983139038086</v>
      </c>
      <c r="P62" s="1">
        <v>20.578977584838867</v>
      </c>
      <c r="Q62" s="1">
        <v>17.0108642578125</v>
      </c>
      <c r="R62" s="1">
        <v>400.43899536132812</v>
      </c>
      <c r="S62" s="1">
        <v>383.77963256835937</v>
      </c>
      <c r="T62" s="1">
        <v>5.7054734230041504</v>
      </c>
      <c r="U62" s="1">
        <v>10.628415107727051</v>
      </c>
      <c r="V62" s="1">
        <v>19.13041877746582</v>
      </c>
      <c r="W62" s="1">
        <v>35.637012481689453</v>
      </c>
      <c r="X62" s="1">
        <v>499.85275268554687</v>
      </c>
      <c r="Y62" s="1">
        <v>1500.930908203125</v>
      </c>
      <c r="Z62" s="1">
        <v>156.72706604003906</v>
      </c>
      <c r="AA62" s="1">
        <v>70.239784240722656</v>
      </c>
      <c r="AB62" s="1">
        <v>-0.7232975959777832</v>
      </c>
      <c r="AC62" s="1">
        <v>0.33577865362167358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1.6088880185895407</v>
      </c>
      <c r="AL62">
        <f t="shared" si="67"/>
        <v>8.0055481820089838E-3</v>
      </c>
      <c r="AM62">
        <f t="shared" si="68"/>
        <v>293.72897758483884</v>
      </c>
      <c r="AN62">
        <f t="shared" si="69"/>
        <v>291.32998313903806</v>
      </c>
      <c r="AO62">
        <f t="shared" si="70"/>
        <v>240.14893994475278</v>
      </c>
      <c r="AP62">
        <f t="shared" si="71"/>
        <v>-1.1905858107299425</v>
      </c>
      <c r="AQ62">
        <f t="shared" si="72"/>
        <v>2.4320807304742851</v>
      </c>
      <c r="AR62">
        <f t="shared" si="73"/>
        <v>34.625401498090689</v>
      </c>
      <c r="AS62">
        <f t="shared" si="74"/>
        <v>23.996986390363638</v>
      </c>
      <c r="AT62">
        <f t="shared" si="75"/>
        <v>19.379480361938477</v>
      </c>
      <c r="AU62">
        <f t="shared" si="76"/>
        <v>2.2579458445084608</v>
      </c>
      <c r="AV62">
        <f t="shared" si="77"/>
        <v>0.32605791619410013</v>
      </c>
      <c r="AW62">
        <f t="shared" si="78"/>
        <v>0.74653758398758507</v>
      </c>
      <c r="AX62">
        <f t="shared" si="79"/>
        <v>1.5114082605208758</v>
      </c>
      <c r="AY62">
        <f t="shared" si="80"/>
        <v>0.20613672391789015</v>
      </c>
      <c r="AZ62">
        <f t="shared" si="81"/>
        <v>17.997595590601726</v>
      </c>
      <c r="BA62">
        <f t="shared" si="82"/>
        <v>0.66765083629246746</v>
      </c>
      <c r="BB62">
        <f t="shared" si="83"/>
        <v>34.715728062093973</v>
      </c>
      <c r="BC62">
        <f t="shared" si="84"/>
        <v>375.98579866173458</v>
      </c>
      <c r="BD62">
        <f t="shared" si="85"/>
        <v>2.1911144933113708E-2</v>
      </c>
    </row>
    <row r="63" spans="1:114" x14ac:dyDescent="0.25">
      <c r="A63" s="1">
        <v>45</v>
      </c>
      <c r="B63" s="1" t="s">
        <v>100</v>
      </c>
      <c r="C63" s="1">
        <v>1159.5000149421394</v>
      </c>
      <c r="D63" s="1">
        <v>0</v>
      </c>
      <c r="E63">
        <f t="shared" si="58"/>
        <v>23.831764080725687</v>
      </c>
      <c r="F63">
        <f t="shared" si="59"/>
        <v>0.35408989369886745</v>
      </c>
      <c r="G63">
        <f t="shared" si="60"/>
        <v>255.71480710964494</v>
      </c>
      <c r="H63">
        <f t="shared" si="61"/>
        <v>8.0060053208467394</v>
      </c>
      <c r="I63">
        <f t="shared" si="62"/>
        <v>1.6858999249875841</v>
      </c>
      <c r="J63">
        <f t="shared" si="63"/>
        <v>20.581390380859375</v>
      </c>
      <c r="K63" s="1">
        <v>3.1068212759999998</v>
      </c>
      <c r="L63">
        <f t="shared" si="64"/>
        <v>2.0552415049038588</v>
      </c>
      <c r="M63" s="1">
        <v>1</v>
      </c>
      <c r="N63">
        <f t="shared" si="65"/>
        <v>4.1104830098077176</v>
      </c>
      <c r="O63" s="1">
        <v>18.179645538330078</v>
      </c>
      <c r="P63" s="1">
        <v>20.581390380859375</v>
      </c>
      <c r="Q63" s="1">
        <v>17.010932922363281</v>
      </c>
      <c r="R63" s="1">
        <v>400.48593139648437</v>
      </c>
      <c r="S63" s="1">
        <v>383.7647705078125</v>
      </c>
      <c r="T63" s="1">
        <v>5.7055773735046387</v>
      </c>
      <c r="U63" s="1">
        <v>10.628486633300781</v>
      </c>
      <c r="V63" s="1">
        <v>19.131172180175781</v>
      </c>
      <c r="W63" s="1">
        <v>35.638004302978516</v>
      </c>
      <c r="X63" s="1">
        <v>499.88455200195312</v>
      </c>
      <c r="Y63" s="1">
        <v>1500.8948974609375</v>
      </c>
      <c r="Z63" s="1">
        <v>156.25115966796875</v>
      </c>
      <c r="AA63" s="1">
        <v>70.239784240722656</v>
      </c>
      <c r="AB63" s="1">
        <v>-0.7232975959777832</v>
      </c>
      <c r="AC63" s="1">
        <v>0.33577865362167358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1.6089903718103451</v>
      </c>
      <c r="AL63">
        <f t="shared" si="67"/>
        <v>8.0060053208467399E-3</v>
      </c>
      <c r="AM63">
        <f t="shared" si="68"/>
        <v>293.73139038085935</v>
      </c>
      <c r="AN63">
        <f t="shared" si="69"/>
        <v>291.32964553833006</v>
      </c>
      <c r="AO63">
        <f t="shared" si="70"/>
        <v>240.14317822613157</v>
      </c>
      <c r="AP63">
        <f t="shared" si="71"/>
        <v>-1.1910623650086865</v>
      </c>
      <c r="AQ63">
        <f t="shared" si="72"/>
        <v>2.4324425329160357</v>
      </c>
      <c r="AR63">
        <f t="shared" si="73"/>
        <v>34.630552459837823</v>
      </c>
      <c r="AS63">
        <f t="shared" si="74"/>
        <v>24.002065826537041</v>
      </c>
      <c r="AT63">
        <f t="shared" si="75"/>
        <v>19.380517959594727</v>
      </c>
      <c r="AU63">
        <f t="shared" si="76"/>
        <v>2.2580916225188457</v>
      </c>
      <c r="AV63">
        <f t="shared" si="77"/>
        <v>0.3260066580726334</v>
      </c>
      <c r="AW63">
        <f t="shared" si="78"/>
        <v>0.74654260792845162</v>
      </c>
      <c r="AX63">
        <f t="shared" si="79"/>
        <v>1.511549014590394</v>
      </c>
      <c r="AY63">
        <f t="shared" si="80"/>
        <v>0.20610394435764795</v>
      </c>
      <c r="AZ63">
        <f t="shared" si="81"/>
        <v>17.961352878539476</v>
      </c>
      <c r="BA63">
        <f t="shared" si="82"/>
        <v>0.66633215646989463</v>
      </c>
      <c r="BB63">
        <f t="shared" si="83"/>
        <v>34.71056308808177</v>
      </c>
      <c r="BC63">
        <f t="shared" si="84"/>
        <v>375.93773864021585</v>
      </c>
      <c r="BD63">
        <f t="shared" si="85"/>
        <v>2.2004014643924312E-2</v>
      </c>
      <c r="BE63">
        <f>AVERAGE(E49:E63)</f>
        <v>23.47241656370068</v>
      </c>
      <c r="BF63">
        <f>AVERAGE(O49:O63)</f>
        <v>18.174195098876954</v>
      </c>
      <c r="BG63">
        <f>AVERAGE(P49:P63)</f>
        <v>20.563167826334634</v>
      </c>
      <c r="BH63" t="e">
        <f>AVERAGE(B49:B63)</f>
        <v>#DIV/0!</v>
      </c>
      <c r="BI63">
        <f t="shared" ref="BI63:DJ63" si="86">AVERAGE(C49:C63)</f>
        <v>1156.0333483529587</v>
      </c>
      <c r="BJ63">
        <f t="shared" si="86"/>
        <v>0</v>
      </c>
      <c r="BK63">
        <f t="shared" si="86"/>
        <v>23.47241656370068</v>
      </c>
      <c r="BL63">
        <f t="shared" si="86"/>
        <v>0.35395671842626075</v>
      </c>
      <c r="BM63">
        <f t="shared" si="86"/>
        <v>257.4684308162125</v>
      </c>
      <c r="BN63">
        <f t="shared" si="86"/>
        <v>7.9913275257035243</v>
      </c>
      <c r="BO63">
        <f t="shared" si="86"/>
        <v>1.6834460246002043</v>
      </c>
      <c r="BP63">
        <f t="shared" si="86"/>
        <v>20.563167826334634</v>
      </c>
      <c r="BQ63">
        <f t="shared" si="86"/>
        <v>3.1068212759999989</v>
      </c>
      <c r="BR63">
        <f t="shared" si="86"/>
        <v>2.0552415049038584</v>
      </c>
      <c r="BS63">
        <f t="shared" si="86"/>
        <v>1</v>
      </c>
      <c r="BT63">
        <f t="shared" si="86"/>
        <v>4.1104830098077167</v>
      </c>
      <c r="BU63">
        <f t="shared" si="86"/>
        <v>18.174195098876954</v>
      </c>
      <c r="BV63">
        <f t="shared" si="86"/>
        <v>20.563167826334634</v>
      </c>
      <c r="BW63">
        <f t="shared" si="86"/>
        <v>17.012033462524414</v>
      </c>
      <c r="BX63">
        <f t="shared" si="86"/>
        <v>400.32720540364585</v>
      </c>
      <c r="BY63">
        <f t="shared" si="86"/>
        <v>383.8314229329427</v>
      </c>
      <c r="BZ63">
        <f t="shared" si="86"/>
        <v>5.7102029800415037</v>
      </c>
      <c r="CA63">
        <f t="shared" si="86"/>
        <v>10.624443308512371</v>
      </c>
      <c r="CB63">
        <f t="shared" si="86"/>
        <v>19.153424326578776</v>
      </c>
      <c r="CC63">
        <f t="shared" si="86"/>
        <v>35.636990865071617</v>
      </c>
      <c r="CD63">
        <f t="shared" si="86"/>
        <v>499.85032755533854</v>
      </c>
      <c r="CE63">
        <f t="shared" si="86"/>
        <v>1500.6989583333334</v>
      </c>
      <c r="CF63">
        <f t="shared" si="86"/>
        <v>157.42714233398436</v>
      </c>
      <c r="CG63">
        <f t="shared" si="86"/>
        <v>70.240459187825522</v>
      </c>
      <c r="CH63">
        <f t="shared" si="86"/>
        <v>-0.7232975959777832</v>
      </c>
      <c r="CI63">
        <f t="shared" si="86"/>
        <v>0.33577865362167358</v>
      </c>
      <c r="CJ63">
        <f t="shared" si="86"/>
        <v>1</v>
      </c>
      <c r="CK63">
        <f t="shared" si="86"/>
        <v>-0.21956524252891541</v>
      </c>
      <c r="CL63">
        <f t="shared" si="86"/>
        <v>2.737391471862793</v>
      </c>
      <c r="CM63">
        <f t="shared" si="86"/>
        <v>1</v>
      </c>
      <c r="CN63">
        <f t="shared" si="86"/>
        <v>0</v>
      </c>
      <c r="CO63">
        <f t="shared" si="86"/>
        <v>0.15999999642372131</v>
      </c>
      <c r="CP63">
        <f t="shared" si="86"/>
        <v>111115</v>
      </c>
      <c r="CQ63">
        <f t="shared" si="86"/>
        <v>1.6088802127648956</v>
      </c>
      <c r="CR63">
        <f t="shared" si="86"/>
        <v>7.9913275257035253E-3</v>
      </c>
      <c r="CS63">
        <f t="shared" si="86"/>
        <v>293.71316782633465</v>
      </c>
      <c r="CT63">
        <f t="shared" si="86"/>
        <v>291.324195098877</v>
      </c>
      <c r="CU63">
        <f t="shared" si="86"/>
        <v>240.11182796641563</v>
      </c>
      <c r="CV63">
        <f t="shared" si="86"/>
        <v>-1.1845898153816941</v>
      </c>
      <c r="CW63">
        <f t="shared" si="86"/>
        <v>2.4297118005840823</v>
      </c>
      <c r="CX63">
        <f t="shared" si="86"/>
        <v>34.591342850593527</v>
      </c>
      <c r="CY63">
        <f t="shared" si="86"/>
        <v>23.966899542081155</v>
      </c>
      <c r="CZ63">
        <f t="shared" si="86"/>
        <v>19.368681462605796</v>
      </c>
      <c r="DA63">
        <f t="shared" si="86"/>
        <v>2.256429379153865</v>
      </c>
      <c r="DB63">
        <f t="shared" si="86"/>
        <v>0.32589375075650157</v>
      </c>
      <c r="DC63">
        <f t="shared" si="86"/>
        <v>0.74626577598387867</v>
      </c>
      <c r="DD63">
        <f t="shared" si="86"/>
        <v>1.5101636031699865</v>
      </c>
      <c r="DE63">
        <f t="shared" si="86"/>
        <v>0.20603174189465762</v>
      </c>
      <c r="DF63">
        <f t="shared" si="86"/>
        <v>18.084701020279848</v>
      </c>
      <c r="DG63">
        <f t="shared" si="86"/>
        <v>0.67078496824652434</v>
      </c>
      <c r="DH63">
        <f t="shared" si="86"/>
        <v>34.731832700979716</v>
      </c>
      <c r="DI63">
        <f t="shared" si="86"/>
        <v>376.12241105151946</v>
      </c>
      <c r="DJ63">
        <f t="shared" si="86"/>
        <v>2.1674871665486699E-2</v>
      </c>
    </row>
    <row r="64" spans="1:114" x14ac:dyDescent="0.25">
      <c r="A64" s="1" t="s">
        <v>9</v>
      </c>
      <c r="B64" s="1" t="s">
        <v>101</v>
      </c>
    </row>
    <row r="65" spans="1:114" x14ac:dyDescent="0.25">
      <c r="A65" s="1" t="s">
        <v>9</v>
      </c>
      <c r="B65" s="1" t="s">
        <v>102</v>
      </c>
    </row>
    <row r="66" spans="1:114" x14ac:dyDescent="0.25">
      <c r="A66" s="1">
        <v>46</v>
      </c>
      <c r="B66" s="1" t="s">
        <v>103</v>
      </c>
      <c r="C66" s="1">
        <v>1347.500015925616</v>
      </c>
      <c r="D66" s="1">
        <v>0</v>
      </c>
      <c r="E66">
        <f t="shared" ref="E66:E80" si="87">(R66-S66*(1000-T66)/(1000-U66))*AK66</f>
        <v>23.378927782066643</v>
      </c>
      <c r="F66">
        <f t="shared" ref="F66:F80" si="88">IF(AV66&lt;&gt;0,1/(1/AV66-1/N66),0)</f>
        <v>0.32669865576721807</v>
      </c>
      <c r="G66">
        <f t="shared" ref="G66:G80" si="89">((AY66-AL66/2)*S66-E66)/(AY66+AL66/2)</f>
        <v>248.29402889678022</v>
      </c>
      <c r="H66">
        <f t="shared" ref="H66:H80" si="90">AL66*1000</f>
        <v>8.2078782907260948</v>
      </c>
      <c r="I66">
        <f t="shared" ref="I66:I80" si="91">(AQ66-AW66)</f>
        <v>1.8540412996379305</v>
      </c>
      <c r="J66">
        <f t="shared" ref="J66:J80" si="92">(P66+AP66*D66)</f>
        <v>22.867568969726562</v>
      </c>
      <c r="K66" s="1">
        <v>3.1068212759999998</v>
      </c>
      <c r="L66">
        <f t="shared" ref="L66:L80" si="93">(K66*AE66+AF66)</f>
        <v>2.0552415049038588</v>
      </c>
      <c r="M66" s="1">
        <v>1</v>
      </c>
      <c r="N66">
        <f t="shared" ref="N66:N80" si="94">L66*(M66+1)*(M66+1)/(M66*M66+1)</f>
        <v>4.1104830098077176</v>
      </c>
      <c r="O66" s="1">
        <v>22.268238067626953</v>
      </c>
      <c r="P66" s="1">
        <v>22.867568969726562</v>
      </c>
      <c r="Q66" s="1">
        <v>22.090913772583008</v>
      </c>
      <c r="R66" s="1">
        <v>400.65213012695312</v>
      </c>
      <c r="S66" s="1">
        <v>384.16067504882812</v>
      </c>
      <c r="T66" s="1">
        <v>8.3957071304321289</v>
      </c>
      <c r="U66" s="1">
        <v>13.428940773010254</v>
      </c>
      <c r="V66" s="1">
        <v>21.861621856689453</v>
      </c>
      <c r="W66" s="1">
        <v>34.967681884765625</v>
      </c>
      <c r="X66" s="1">
        <v>499.83706665039062</v>
      </c>
      <c r="Y66" s="1">
        <v>1498.7652587890625</v>
      </c>
      <c r="Z66" s="1">
        <v>53.577705383300781</v>
      </c>
      <c r="AA66" s="1">
        <v>70.233238220214844</v>
      </c>
      <c r="AB66" s="1">
        <v>-0.9748539924621582</v>
      </c>
      <c r="AC66" s="1">
        <v>0.33395999670028687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ref="AK66:AK80" si="95">X66*0.000001/(K66*0.0001)</f>
        <v>1.6088375295727524</v>
      </c>
      <c r="AL66">
        <f t="shared" ref="AL66:AL80" si="96">(U66-T66)/(1000-U66)*AK66</f>
        <v>8.2078782907260943E-3</v>
      </c>
      <c r="AM66">
        <f t="shared" ref="AM66:AM80" si="97">(P66+273.15)</f>
        <v>296.01756896972654</v>
      </c>
      <c r="AN66">
        <f t="shared" ref="AN66:AN80" si="98">(O66+273.15)</f>
        <v>295.41823806762693</v>
      </c>
      <c r="AO66">
        <f t="shared" ref="AO66:AO80" si="99">(Y66*AG66+Z66*AH66)*AI66</f>
        <v>239.80243604624775</v>
      </c>
      <c r="AP66">
        <f t="shared" ref="AP66:AP80" si="100">((AO66+0.00000010773*(AN66^4-AM66^4))-AL66*44100)/(L66*51.4+0.00000043092*AM66^3)</f>
        <v>-1.102953665328013</v>
      </c>
      <c r="AQ66">
        <f t="shared" ref="AQ66:AQ80" si="101">0.61365*EXP(17.502*J66/(240.97+J66))</f>
        <v>2.7971992959939156</v>
      </c>
      <c r="AR66">
        <f t="shared" ref="AR66:AR80" si="102">AQ66*1000/AA66</f>
        <v>39.827286436990931</v>
      </c>
      <c r="AS66">
        <f t="shared" ref="AS66:AS80" si="103">(AR66-U66)</f>
        <v>26.398345663980678</v>
      </c>
      <c r="AT66">
        <f t="shared" ref="AT66:AT80" si="104">IF(D66,P66,(O66+P66)/2)</f>
        <v>22.567903518676758</v>
      </c>
      <c r="AU66">
        <f t="shared" ref="AU66:AU80" si="105">0.61365*EXP(17.502*AT66/(240.97+AT66))</f>
        <v>2.7468155974325907</v>
      </c>
      <c r="AV66">
        <f t="shared" ref="AV66:AV80" si="106">IF(AS66&lt;&gt;0,(1000-(AR66+U66)/2)/AS66*AL66,0)</f>
        <v>0.30264464587436918</v>
      </c>
      <c r="AW66">
        <f t="shared" ref="AW66:AW80" si="107">U66*AA66/1000</f>
        <v>0.94315799635598518</v>
      </c>
      <c r="AX66">
        <f t="shared" ref="AX66:AX80" si="108">(AU66-AW66)</f>
        <v>1.8036576010766057</v>
      </c>
      <c r="AY66">
        <f t="shared" ref="AY66:AY80" si="109">1/(1.6/F66+1.37/N66)</f>
        <v>0.19117630511163181</v>
      </c>
      <c r="AZ66">
        <f t="shared" ref="AZ66:AZ80" si="110">G66*AA66*0.001</f>
        <v>17.438493680164473</v>
      </c>
      <c r="BA66">
        <f t="shared" ref="BA66:BA80" si="111">G66/S66</f>
        <v>0.64632859379794982</v>
      </c>
      <c r="BB66">
        <f t="shared" ref="BB66:BB80" si="112">(1-AL66*AA66/AQ66/F66)*100</f>
        <v>36.918379277669246</v>
      </c>
      <c r="BC66">
        <f t="shared" ref="BC66:BC80" si="113">(S66-E66/(N66/1.35))</f>
        <v>376.48236755297341</v>
      </c>
      <c r="BD66">
        <f t="shared" ref="BD66:BD80" si="114">E66*BB66/100/BC66</f>
        <v>2.2925698448337813E-2</v>
      </c>
    </row>
    <row r="67" spans="1:114" x14ac:dyDescent="0.25">
      <c r="A67" s="1">
        <v>47</v>
      </c>
      <c r="B67" s="1" t="s">
        <v>104</v>
      </c>
      <c r="C67" s="1">
        <v>1347.500015925616</v>
      </c>
      <c r="D67" s="1">
        <v>0</v>
      </c>
      <c r="E67">
        <f t="shared" si="87"/>
        <v>23.378927782066643</v>
      </c>
      <c r="F67">
        <f t="shared" si="88"/>
        <v>0.32669865576721807</v>
      </c>
      <c r="G67">
        <f t="shared" si="89"/>
        <v>248.29402889678022</v>
      </c>
      <c r="H67">
        <f t="shared" si="90"/>
        <v>8.2078782907260948</v>
      </c>
      <c r="I67">
        <f t="shared" si="91"/>
        <v>1.8540412996379305</v>
      </c>
      <c r="J67">
        <f t="shared" si="92"/>
        <v>22.867568969726562</v>
      </c>
      <c r="K67" s="1">
        <v>3.1068212759999998</v>
      </c>
      <c r="L67">
        <f t="shared" si="93"/>
        <v>2.0552415049038588</v>
      </c>
      <c r="M67" s="1">
        <v>1</v>
      </c>
      <c r="N67">
        <f t="shared" si="94"/>
        <v>4.1104830098077176</v>
      </c>
      <c r="O67" s="1">
        <v>22.268238067626953</v>
      </c>
      <c r="P67" s="1">
        <v>22.867568969726562</v>
      </c>
      <c r="Q67" s="1">
        <v>22.090913772583008</v>
      </c>
      <c r="R67" s="1">
        <v>400.65213012695312</v>
      </c>
      <c r="S67" s="1">
        <v>384.16067504882812</v>
      </c>
      <c r="T67" s="1">
        <v>8.3957071304321289</v>
      </c>
      <c r="U67" s="1">
        <v>13.428940773010254</v>
      </c>
      <c r="V67" s="1">
        <v>21.861621856689453</v>
      </c>
      <c r="W67" s="1">
        <v>34.967681884765625</v>
      </c>
      <c r="X67" s="1">
        <v>499.83706665039062</v>
      </c>
      <c r="Y67" s="1">
        <v>1498.7652587890625</v>
      </c>
      <c r="Z67" s="1">
        <v>53.577705383300781</v>
      </c>
      <c r="AA67" s="1">
        <v>70.233238220214844</v>
      </c>
      <c r="AB67" s="1">
        <v>-0.9748539924621582</v>
      </c>
      <c r="AC67" s="1">
        <v>0.33395999670028687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1.6088375295727524</v>
      </c>
      <c r="AL67">
        <f t="shared" si="96"/>
        <v>8.2078782907260943E-3</v>
      </c>
      <c r="AM67">
        <f t="shared" si="97"/>
        <v>296.01756896972654</v>
      </c>
      <c r="AN67">
        <f t="shared" si="98"/>
        <v>295.41823806762693</v>
      </c>
      <c r="AO67">
        <f t="shared" si="99"/>
        <v>239.80243604624775</v>
      </c>
      <c r="AP67">
        <f t="shared" si="100"/>
        <v>-1.102953665328013</v>
      </c>
      <c r="AQ67">
        <f t="shared" si="101"/>
        <v>2.7971992959939156</v>
      </c>
      <c r="AR67">
        <f t="shared" si="102"/>
        <v>39.827286436990931</v>
      </c>
      <c r="AS67">
        <f t="shared" si="103"/>
        <v>26.398345663980678</v>
      </c>
      <c r="AT67">
        <f t="shared" si="104"/>
        <v>22.567903518676758</v>
      </c>
      <c r="AU67">
        <f t="shared" si="105"/>
        <v>2.7468155974325907</v>
      </c>
      <c r="AV67">
        <f t="shared" si="106"/>
        <v>0.30264464587436918</v>
      </c>
      <c r="AW67">
        <f t="shared" si="107"/>
        <v>0.94315799635598518</v>
      </c>
      <c r="AX67">
        <f t="shared" si="108"/>
        <v>1.8036576010766057</v>
      </c>
      <c r="AY67">
        <f t="shared" si="109"/>
        <v>0.19117630511163181</v>
      </c>
      <c r="AZ67">
        <f t="shared" si="110"/>
        <v>17.438493680164473</v>
      </c>
      <c r="BA67">
        <f t="shared" si="111"/>
        <v>0.64632859379794982</v>
      </c>
      <c r="BB67">
        <f t="shared" si="112"/>
        <v>36.918379277669246</v>
      </c>
      <c r="BC67">
        <f t="shared" si="113"/>
        <v>376.48236755297341</v>
      </c>
      <c r="BD67">
        <f t="shared" si="114"/>
        <v>2.2925698448337813E-2</v>
      </c>
    </row>
    <row r="68" spans="1:114" x14ac:dyDescent="0.25">
      <c r="A68" s="1">
        <v>48</v>
      </c>
      <c r="B68" s="1" t="s">
        <v>104</v>
      </c>
      <c r="C68" s="1">
        <v>1348.0000159144402</v>
      </c>
      <c r="D68" s="1">
        <v>0</v>
      </c>
      <c r="E68">
        <f t="shared" si="87"/>
        <v>23.512424563326249</v>
      </c>
      <c r="F68">
        <f t="shared" si="88"/>
        <v>0.32700762506430092</v>
      </c>
      <c r="G68">
        <f t="shared" si="89"/>
        <v>247.70478226075031</v>
      </c>
      <c r="H68">
        <f t="shared" si="90"/>
        <v>8.2126202887061623</v>
      </c>
      <c r="I68">
        <f t="shared" si="91"/>
        <v>1.8534865267894247</v>
      </c>
      <c r="J68">
        <f t="shared" si="92"/>
        <v>22.865058898925781</v>
      </c>
      <c r="K68" s="1">
        <v>3.1068212759999998</v>
      </c>
      <c r="L68">
        <f t="shared" si="93"/>
        <v>2.0552415049038588</v>
      </c>
      <c r="M68" s="1">
        <v>1</v>
      </c>
      <c r="N68">
        <f t="shared" si="94"/>
        <v>4.1104830098077176</v>
      </c>
      <c r="O68" s="1">
        <v>22.269147872924805</v>
      </c>
      <c r="P68" s="1">
        <v>22.865058898925781</v>
      </c>
      <c r="Q68" s="1">
        <v>22.091205596923828</v>
      </c>
      <c r="R68" s="1">
        <v>400.71804809570312</v>
      </c>
      <c r="S68" s="1">
        <v>384.14373779296875</v>
      </c>
      <c r="T68" s="1">
        <v>8.395050048828125</v>
      </c>
      <c r="U68" s="1">
        <v>13.430827140808105</v>
      </c>
      <c r="V68" s="1">
        <v>21.858627319335938</v>
      </c>
      <c r="W68" s="1">
        <v>34.970542907714844</v>
      </c>
      <c r="X68" s="1">
        <v>499.87228393554687</v>
      </c>
      <c r="Y68" s="1">
        <v>1498.719970703125</v>
      </c>
      <c r="Z68" s="1">
        <v>46.119358062744141</v>
      </c>
      <c r="AA68" s="1">
        <v>70.233009338378906</v>
      </c>
      <c r="AB68" s="1">
        <v>-0.9748539924621582</v>
      </c>
      <c r="AC68" s="1">
        <v>0.33395999670028687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1.6089508842913784</v>
      </c>
      <c r="AL68">
        <f t="shared" si="96"/>
        <v>8.2126202887061617E-3</v>
      </c>
      <c r="AM68">
        <f t="shared" si="97"/>
        <v>296.01505889892576</v>
      </c>
      <c r="AN68">
        <f t="shared" si="98"/>
        <v>295.41914787292478</v>
      </c>
      <c r="AO68">
        <f t="shared" si="99"/>
        <v>239.79518995265971</v>
      </c>
      <c r="AP68">
        <f t="shared" si="100"/>
        <v>-1.1044818513550887</v>
      </c>
      <c r="AQ68">
        <f t="shared" si="101"/>
        <v>2.7967739347919531</v>
      </c>
      <c r="AR68">
        <f t="shared" si="102"/>
        <v>39.821359801304325</v>
      </c>
      <c r="AS68">
        <f t="shared" si="103"/>
        <v>26.39053266049622</v>
      </c>
      <c r="AT68">
        <f t="shared" si="104"/>
        <v>22.567103385925293</v>
      </c>
      <c r="AU68">
        <f t="shared" si="105"/>
        <v>2.7466821387590814</v>
      </c>
      <c r="AV68">
        <f t="shared" si="106"/>
        <v>0.30290977435339378</v>
      </c>
      <c r="AW68">
        <f t="shared" si="107"/>
        <v>0.94328740800252853</v>
      </c>
      <c r="AX68">
        <f t="shared" si="108"/>
        <v>1.803394730756553</v>
      </c>
      <c r="AY68">
        <f t="shared" si="109"/>
        <v>0.19134557611555786</v>
      </c>
      <c r="AZ68">
        <f t="shared" si="110"/>
        <v>17.397052285680392</v>
      </c>
      <c r="BA68">
        <f t="shared" si="111"/>
        <v>0.64482316875421475</v>
      </c>
      <c r="BB68">
        <f t="shared" si="112"/>
        <v>36.932186005832598</v>
      </c>
      <c r="BC68">
        <f t="shared" si="113"/>
        <v>376.421586141994</v>
      </c>
      <c r="BD68">
        <f t="shared" si="114"/>
        <v>2.3068954315848055E-2</v>
      </c>
    </row>
    <row r="69" spans="1:114" x14ac:dyDescent="0.25">
      <c r="A69" s="1">
        <v>49</v>
      </c>
      <c r="B69" s="1" t="s">
        <v>105</v>
      </c>
      <c r="C69" s="1">
        <v>1348.5000159032643</v>
      </c>
      <c r="D69" s="1">
        <v>0</v>
      </c>
      <c r="E69">
        <f t="shared" si="87"/>
        <v>23.513550689828875</v>
      </c>
      <c r="F69">
        <f t="shared" si="88"/>
        <v>0.32696614105970379</v>
      </c>
      <c r="G69">
        <f t="shared" si="89"/>
        <v>247.69686342672415</v>
      </c>
      <c r="H69">
        <f t="shared" si="90"/>
        <v>8.212856334242959</v>
      </c>
      <c r="I69">
        <f t="shared" si="91"/>
        <v>1.8537549621568812</v>
      </c>
      <c r="J69">
        <f t="shared" si="92"/>
        <v>22.866613388061523</v>
      </c>
      <c r="K69" s="1">
        <v>3.1068212759999998</v>
      </c>
      <c r="L69">
        <f t="shared" si="93"/>
        <v>2.0552415049038588</v>
      </c>
      <c r="M69" s="1">
        <v>1</v>
      </c>
      <c r="N69">
        <f t="shared" si="94"/>
        <v>4.1104830098077176</v>
      </c>
      <c r="O69" s="1">
        <v>22.270246505737305</v>
      </c>
      <c r="P69" s="1">
        <v>22.866613388061523</v>
      </c>
      <c r="Q69" s="1">
        <v>22.091840744018555</v>
      </c>
      <c r="R69" s="1">
        <v>400.73422241210937</v>
      </c>
      <c r="S69" s="1">
        <v>384.158447265625</v>
      </c>
      <c r="T69" s="1">
        <v>8.3946352005004883</v>
      </c>
      <c r="U69" s="1">
        <v>13.430749893188477</v>
      </c>
      <c r="V69" s="1">
        <v>21.856096267700195</v>
      </c>
      <c r="W69" s="1">
        <v>34.968017578125</v>
      </c>
      <c r="X69" s="1">
        <v>499.85317993164062</v>
      </c>
      <c r="Y69" s="1">
        <v>1498.591552734375</v>
      </c>
      <c r="Z69" s="1">
        <v>39.602512359619141</v>
      </c>
      <c r="AA69" s="1">
        <v>70.233039855957031</v>
      </c>
      <c r="AB69" s="1">
        <v>-0.9748539924621582</v>
      </c>
      <c r="AC69" s="1">
        <v>0.33395999670028687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1.6088893937767683</v>
      </c>
      <c r="AL69">
        <f t="shared" si="96"/>
        <v>8.212856334242959E-3</v>
      </c>
      <c r="AM69">
        <f t="shared" si="97"/>
        <v>296.0166133880615</v>
      </c>
      <c r="AN69">
        <f t="shared" si="98"/>
        <v>295.42024650573728</v>
      </c>
      <c r="AO69">
        <f t="shared" si="99"/>
        <v>239.77464307811897</v>
      </c>
      <c r="AP69">
        <f t="shared" si="100"/>
        <v>-1.1047894380651564</v>
      </c>
      <c r="AQ69">
        <f t="shared" si="101"/>
        <v>2.7970373547005782</v>
      </c>
      <c r="AR69">
        <f t="shared" si="102"/>
        <v>39.825093153266657</v>
      </c>
      <c r="AS69">
        <f t="shared" si="103"/>
        <v>26.39434326007818</v>
      </c>
      <c r="AT69">
        <f t="shared" si="104"/>
        <v>22.568429946899414</v>
      </c>
      <c r="AU69">
        <f t="shared" si="105"/>
        <v>2.7469034064721622</v>
      </c>
      <c r="AV69">
        <f t="shared" si="106"/>
        <v>0.30287417881635587</v>
      </c>
      <c r="AW69">
        <f t="shared" si="107"/>
        <v>0.94328239254369695</v>
      </c>
      <c r="AX69">
        <f t="shared" si="108"/>
        <v>1.8036210139284652</v>
      </c>
      <c r="AY69">
        <f t="shared" si="109"/>
        <v>0.19132284999727961</v>
      </c>
      <c r="AZ69">
        <f t="shared" si="110"/>
        <v>17.396503681244663</v>
      </c>
      <c r="BA69">
        <f t="shared" si="111"/>
        <v>0.64477786494033551</v>
      </c>
      <c r="BB69">
        <f t="shared" si="112"/>
        <v>36.92828446114401</v>
      </c>
      <c r="BC69">
        <f t="shared" si="113"/>
        <v>376.43592576254895</v>
      </c>
      <c r="BD69">
        <f t="shared" si="114"/>
        <v>2.3066743345672377E-2</v>
      </c>
    </row>
    <row r="70" spans="1:114" x14ac:dyDescent="0.25">
      <c r="A70" s="1">
        <v>50</v>
      </c>
      <c r="B70" s="1" t="s">
        <v>105</v>
      </c>
      <c r="C70" s="1">
        <v>1349.0000158920884</v>
      </c>
      <c r="D70" s="1">
        <v>0</v>
      </c>
      <c r="E70">
        <f t="shared" si="87"/>
        <v>23.492607792869762</v>
      </c>
      <c r="F70">
        <f t="shared" si="88"/>
        <v>0.32710783987014658</v>
      </c>
      <c r="G70">
        <f t="shared" si="89"/>
        <v>247.86512354836441</v>
      </c>
      <c r="H70">
        <f t="shared" si="90"/>
        <v>8.2138151942680331</v>
      </c>
      <c r="I70">
        <f t="shared" si="91"/>
        <v>1.8532393861150704</v>
      </c>
      <c r="J70">
        <f t="shared" si="92"/>
        <v>22.863304138183594</v>
      </c>
      <c r="K70" s="1">
        <v>3.1068212759999998</v>
      </c>
      <c r="L70">
        <f t="shared" si="93"/>
        <v>2.0552415049038588</v>
      </c>
      <c r="M70" s="1">
        <v>1</v>
      </c>
      <c r="N70">
        <f t="shared" si="94"/>
        <v>4.1104830098077176</v>
      </c>
      <c r="O70" s="1">
        <v>22.271329879760742</v>
      </c>
      <c r="P70" s="1">
        <v>22.863304138183594</v>
      </c>
      <c r="Q70" s="1">
        <v>22.091018676757813</v>
      </c>
      <c r="R70" s="1">
        <v>400.73077392578125</v>
      </c>
      <c r="S70" s="1">
        <v>384.16732788085937</v>
      </c>
      <c r="T70" s="1">
        <v>8.3932485580444336</v>
      </c>
      <c r="U70" s="1">
        <v>13.430080413818359</v>
      </c>
      <c r="V70" s="1">
        <v>21.85108757019043</v>
      </c>
      <c r="W70" s="1">
        <v>34.964038848876953</v>
      </c>
      <c r="X70" s="1">
        <v>499.8406982421875</v>
      </c>
      <c r="Y70" s="1">
        <v>1498.571533203125</v>
      </c>
      <c r="Z70" s="1">
        <v>34.350467681884766</v>
      </c>
      <c r="AA70" s="1">
        <v>70.233177185058594</v>
      </c>
      <c r="AB70" s="1">
        <v>-0.9748539924621582</v>
      </c>
      <c r="AC70" s="1">
        <v>0.33395999670028687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1.6088492186641876</v>
      </c>
      <c r="AL70">
        <f t="shared" si="96"/>
        <v>8.2138151942680333E-3</v>
      </c>
      <c r="AM70">
        <f t="shared" si="97"/>
        <v>296.01330413818357</v>
      </c>
      <c r="AN70">
        <f t="shared" si="98"/>
        <v>295.42132987976072</v>
      </c>
      <c r="AO70">
        <f t="shared" si="99"/>
        <v>239.77143995319057</v>
      </c>
      <c r="AP70">
        <f t="shared" si="100"/>
        <v>-1.1047627125206887</v>
      </c>
      <c r="AQ70">
        <f t="shared" si="101"/>
        <v>2.7964766034283604</v>
      </c>
      <c r="AR70">
        <f t="shared" si="102"/>
        <v>39.817031145549294</v>
      </c>
      <c r="AS70">
        <f t="shared" si="103"/>
        <v>26.386950731730934</v>
      </c>
      <c r="AT70">
        <f t="shared" si="104"/>
        <v>22.567317008972168</v>
      </c>
      <c r="AU70">
        <f t="shared" si="105"/>
        <v>2.7467177696017973</v>
      </c>
      <c r="AV70">
        <f t="shared" si="106"/>
        <v>0.30299576137325657</v>
      </c>
      <c r="AW70">
        <f t="shared" si="107"/>
        <v>0.94323721731328991</v>
      </c>
      <c r="AX70">
        <f t="shared" si="108"/>
        <v>1.8034805522885073</v>
      </c>
      <c r="AY70">
        <f t="shared" si="109"/>
        <v>0.19140047512100386</v>
      </c>
      <c r="AZ70">
        <f t="shared" si="110"/>
        <v>17.40835514016872</v>
      </c>
      <c r="BA70">
        <f t="shared" si="111"/>
        <v>0.6452009464616264</v>
      </c>
      <c r="BB70">
        <f t="shared" si="112"/>
        <v>36.935479305693086</v>
      </c>
      <c r="BC70">
        <f t="shared" si="113"/>
        <v>376.45168462319322</v>
      </c>
      <c r="BD70">
        <f t="shared" si="114"/>
        <v>2.3049723627584093E-2</v>
      </c>
    </row>
    <row r="71" spans="1:114" x14ac:dyDescent="0.25">
      <c r="A71" s="1">
        <v>51</v>
      </c>
      <c r="B71" s="1" t="s">
        <v>106</v>
      </c>
      <c r="C71" s="1">
        <v>1349.5000158809125</v>
      </c>
      <c r="D71" s="1">
        <v>0</v>
      </c>
      <c r="E71">
        <f t="shared" si="87"/>
        <v>23.600977553947175</v>
      </c>
      <c r="F71">
        <f t="shared" si="88"/>
        <v>0.32723509621829316</v>
      </c>
      <c r="G71">
        <f t="shared" si="89"/>
        <v>247.3100400949854</v>
      </c>
      <c r="H71">
        <f t="shared" si="90"/>
        <v>8.2151967797974255</v>
      </c>
      <c r="I71">
        <f t="shared" si="91"/>
        <v>1.852874374473537</v>
      </c>
      <c r="J71">
        <f t="shared" si="92"/>
        <v>22.861135482788086</v>
      </c>
      <c r="K71" s="1">
        <v>3.1068212759999998</v>
      </c>
      <c r="L71">
        <f t="shared" si="93"/>
        <v>2.0552415049038588</v>
      </c>
      <c r="M71" s="1">
        <v>1</v>
      </c>
      <c r="N71">
        <f t="shared" si="94"/>
        <v>4.1104830098077176</v>
      </c>
      <c r="O71" s="1">
        <v>22.272251129150391</v>
      </c>
      <c r="P71" s="1">
        <v>22.861135482788086</v>
      </c>
      <c r="Q71" s="1">
        <v>22.090673446655273</v>
      </c>
      <c r="R71" s="1">
        <v>400.74905395507812</v>
      </c>
      <c r="S71" s="1">
        <v>384.117919921875</v>
      </c>
      <c r="T71" s="1">
        <v>8.392390251159668</v>
      </c>
      <c r="U71" s="1">
        <v>13.430145263671875</v>
      </c>
      <c r="V71" s="1">
        <v>21.847467422485352</v>
      </c>
      <c r="W71" s="1">
        <v>34.961986541748047</v>
      </c>
      <c r="X71" s="1">
        <v>499.8331298828125</v>
      </c>
      <c r="Y71" s="1">
        <v>1498.5452880859375</v>
      </c>
      <c r="Z71" s="1">
        <v>30.405685424804688</v>
      </c>
      <c r="AA71" s="1">
        <v>70.232658386230469</v>
      </c>
      <c r="AB71" s="1">
        <v>-0.9748539924621582</v>
      </c>
      <c r="AC71" s="1">
        <v>0.33395999670028687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1.6088248582047255</v>
      </c>
      <c r="AL71">
        <f t="shared" si="96"/>
        <v>8.2151967797974255E-3</v>
      </c>
      <c r="AM71">
        <f t="shared" si="97"/>
        <v>296.01113548278806</v>
      </c>
      <c r="AN71">
        <f t="shared" si="98"/>
        <v>295.42225112915037</v>
      </c>
      <c r="AO71">
        <f t="shared" si="99"/>
        <v>239.76724073453443</v>
      </c>
      <c r="AP71">
        <f t="shared" si="100"/>
        <v>-1.1050274369902755</v>
      </c>
      <c r="AQ71">
        <f t="shared" si="101"/>
        <v>2.7961091788544548</v>
      </c>
      <c r="AR71">
        <f t="shared" si="102"/>
        <v>39.812093733912384</v>
      </c>
      <c r="AS71">
        <f t="shared" si="103"/>
        <v>26.381948470240509</v>
      </c>
      <c r="AT71">
        <f t="shared" si="104"/>
        <v>22.566693305969238</v>
      </c>
      <c r="AU71">
        <f t="shared" si="105"/>
        <v>2.7466137413997562</v>
      </c>
      <c r="AV71">
        <f t="shared" si="106"/>
        <v>0.30310494517251424</v>
      </c>
      <c r="AW71">
        <f t="shared" si="107"/>
        <v>0.94323480438091789</v>
      </c>
      <c r="AX71">
        <f t="shared" si="108"/>
        <v>1.8033789370188384</v>
      </c>
      <c r="AY71">
        <f t="shared" si="109"/>
        <v>0.19147018475101682</v>
      </c>
      <c r="AZ71">
        <f t="shared" si="110"/>
        <v>17.36924156147607</v>
      </c>
      <c r="BA71">
        <f t="shared" si="111"/>
        <v>0.64383885069794533</v>
      </c>
      <c r="BB71">
        <f t="shared" si="112"/>
        <v>36.941581164128259</v>
      </c>
      <c r="BC71">
        <f t="shared" si="113"/>
        <v>376.36668494004761</v>
      </c>
      <c r="BD71">
        <f t="shared" si="114"/>
        <v>2.3165106337740521E-2</v>
      </c>
    </row>
    <row r="72" spans="1:114" x14ac:dyDescent="0.25">
      <c r="A72" s="1">
        <v>52</v>
      </c>
      <c r="B72" s="1" t="s">
        <v>106</v>
      </c>
      <c r="C72" s="1">
        <v>1350.0000158697367</v>
      </c>
      <c r="D72" s="1">
        <v>0</v>
      </c>
      <c r="E72">
        <f t="shared" si="87"/>
        <v>23.486626121719294</v>
      </c>
      <c r="F72">
        <f t="shared" si="88"/>
        <v>0.32721418715539963</v>
      </c>
      <c r="G72">
        <f t="shared" si="89"/>
        <v>247.92939152746342</v>
      </c>
      <c r="H72">
        <f t="shared" si="90"/>
        <v>8.2146605466111211</v>
      </c>
      <c r="I72">
        <f t="shared" si="91"/>
        <v>1.8528628955671427</v>
      </c>
      <c r="J72">
        <f t="shared" si="92"/>
        <v>22.860649108886719</v>
      </c>
      <c r="K72" s="1">
        <v>3.1068212759999998</v>
      </c>
      <c r="L72">
        <f t="shared" si="93"/>
        <v>2.0552415049038588</v>
      </c>
      <c r="M72" s="1">
        <v>1</v>
      </c>
      <c r="N72">
        <f t="shared" si="94"/>
        <v>4.1104830098077176</v>
      </c>
      <c r="O72" s="1">
        <v>22.273469924926758</v>
      </c>
      <c r="P72" s="1">
        <v>22.860649108886719</v>
      </c>
      <c r="Q72" s="1">
        <v>22.091428756713867</v>
      </c>
      <c r="R72" s="1">
        <v>400.72067260742187</v>
      </c>
      <c r="S72" s="1">
        <v>384.16152954101562</v>
      </c>
      <c r="T72" s="1">
        <v>8.3920269012451172</v>
      </c>
      <c r="U72" s="1">
        <v>13.42915153503418</v>
      </c>
      <c r="V72" s="1">
        <v>21.844875335693359</v>
      </c>
      <c r="W72" s="1">
        <v>34.956768035888672</v>
      </c>
      <c r="X72" s="1">
        <v>499.86355590820312</v>
      </c>
      <c r="Y72" s="1">
        <v>1498.5916748046875</v>
      </c>
      <c r="Z72" s="1">
        <v>27.563100814819336</v>
      </c>
      <c r="AA72" s="1">
        <v>70.232574462890625</v>
      </c>
      <c r="AB72" s="1">
        <v>-0.9748539924621582</v>
      </c>
      <c r="AC72" s="1">
        <v>0.33395999670028687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1.6089227911808694</v>
      </c>
      <c r="AL72">
        <f t="shared" si="96"/>
        <v>8.2146605466111213E-3</v>
      </c>
      <c r="AM72">
        <f t="shared" si="97"/>
        <v>296.0106491088867</v>
      </c>
      <c r="AN72">
        <f t="shared" si="98"/>
        <v>295.42346992492674</v>
      </c>
      <c r="AO72">
        <f t="shared" si="99"/>
        <v>239.77466260936853</v>
      </c>
      <c r="AP72">
        <f t="shared" si="100"/>
        <v>-1.104599531642674</v>
      </c>
      <c r="AQ72">
        <f t="shared" si="101"/>
        <v>2.7960267807248727</v>
      </c>
      <c r="AR72">
        <f t="shared" si="102"/>
        <v>39.810968088635754</v>
      </c>
      <c r="AS72">
        <f t="shared" si="103"/>
        <v>26.381816553601574</v>
      </c>
      <c r="AT72">
        <f t="shared" si="104"/>
        <v>22.567059516906738</v>
      </c>
      <c r="AU72">
        <f t="shared" si="105"/>
        <v>2.7466748217610801</v>
      </c>
      <c r="AV72">
        <f t="shared" si="106"/>
        <v>0.30308700597930671</v>
      </c>
      <c r="AW72">
        <f t="shared" si="107"/>
        <v>0.94316388515772998</v>
      </c>
      <c r="AX72">
        <f t="shared" si="108"/>
        <v>1.8035109366033502</v>
      </c>
      <c r="AY72">
        <f t="shared" si="109"/>
        <v>0.19145873123352711</v>
      </c>
      <c r="AZ72">
        <f t="shared" si="110"/>
        <v>17.412719451991741</v>
      </c>
      <c r="BA72">
        <f t="shared" si="111"/>
        <v>0.64537797895505522</v>
      </c>
      <c r="BB72">
        <f t="shared" si="112"/>
        <v>36.939885053217921</v>
      </c>
      <c r="BC72">
        <f t="shared" si="113"/>
        <v>376.44785083496879</v>
      </c>
      <c r="BD72">
        <f t="shared" si="114"/>
        <v>2.3046838155666903E-2</v>
      </c>
    </row>
    <row r="73" spans="1:114" x14ac:dyDescent="0.25">
      <c r="A73" s="1">
        <v>53</v>
      </c>
      <c r="B73" s="1" t="s">
        <v>107</v>
      </c>
      <c r="C73" s="1">
        <v>1350.5000158585608</v>
      </c>
      <c r="D73" s="1">
        <v>0</v>
      </c>
      <c r="E73">
        <f t="shared" si="87"/>
        <v>23.508632876668898</v>
      </c>
      <c r="F73">
        <f t="shared" si="88"/>
        <v>0.32731634027067352</v>
      </c>
      <c r="G73">
        <f t="shared" si="89"/>
        <v>247.85078966873698</v>
      </c>
      <c r="H73">
        <f t="shared" si="90"/>
        <v>8.2191950189506944</v>
      </c>
      <c r="I73">
        <f t="shared" si="91"/>
        <v>1.8533494956451482</v>
      </c>
      <c r="J73">
        <f t="shared" si="92"/>
        <v>22.864301681518555</v>
      </c>
      <c r="K73" s="1">
        <v>3.1068212759999998</v>
      </c>
      <c r="L73">
        <f t="shared" si="93"/>
        <v>2.0552415049038588</v>
      </c>
      <c r="M73" s="1">
        <v>1</v>
      </c>
      <c r="N73">
        <f t="shared" si="94"/>
        <v>4.1104830098077176</v>
      </c>
      <c r="O73" s="1">
        <v>22.275121688842773</v>
      </c>
      <c r="P73" s="1">
        <v>22.864301681518555</v>
      </c>
      <c r="Q73" s="1">
        <v>22.091482162475586</v>
      </c>
      <c r="R73" s="1">
        <v>400.73724365234375</v>
      </c>
      <c r="S73" s="1">
        <v>384.16387939453125</v>
      </c>
      <c r="T73" s="1">
        <v>8.3912363052368164</v>
      </c>
      <c r="U73" s="1">
        <v>13.430964469909668</v>
      </c>
      <c r="V73" s="1">
        <v>21.840734481811523</v>
      </c>
      <c r="W73" s="1">
        <v>34.958152770996094</v>
      </c>
      <c r="X73" s="1">
        <v>499.88018798828125</v>
      </c>
      <c r="Y73" s="1">
        <v>1498.5030517578125</v>
      </c>
      <c r="Z73" s="1">
        <v>25.549137115478516</v>
      </c>
      <c r="AA73" s="1">
        <v>70.232940673828125</v>
      </c>
      <c r="AB73" s="1">
        <v>-0.9748539924621582</v>
      </c>
      <c r="AC73" s="1">
        <v>0.33395999670028687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1.6089763252550908</v>
      </c>
      <c r="AL73">
        <f t="shared" si="96"/>
        <v>8.2191950189506938E-3</v>
      </c>
      <c r="AM73">
        <f t="shared" si="97"/>
        <v>296.01430168151853</v>
      </c>
      <c r="AN73">
        <f t="shared" si="98"/>
        <v>295.42512168884275</v>
      </c>
      <c r="AO73">
        <f t="shared" si="99"/>
        <v>239.76048292218547</v>
      </c>
      <c r="AP73">
        <f t="shared" si="100"/>
        <v>-1.106621211103203</v>
      </c>
      <c r="AQ73">
        <f t="shared" si="101"/>
        <v>2.7966456264526074</v>
      </c>
      <c r="AR73">
        <f t="shared" si="102"/>
        <v>39.819571836535104</v>
      </c>
      <c r="AS73">
        <f t="shared" si="103"/>
        <v>26.388607366625436</v>
      </c>
      <c r="AT73">
        <f t="shared" si="104"/>
        <v>22.569711685180664</v>
      </c>
      <c r="AU73">
        <f t="shared" si="105"/>
        <v>2.7471172126653447</v>
      </c>
      <c r="AV73">
        <f t="shared" si="106"/>
        <v>0.30317464792347565</v>
      </c>
      <c r="AW73">
        <f t="shared" si="107"/>
        <v>0.94329613080745911</v>
      </c>
      <c r="AX73">
        <f t="shared" si="108"/>
        <v>1.8038210818578855</v>
      </c>
      <c r="AY73">
        <f t="shared" si="109"/>
        <v>0.19151468754114231</v>
      </c>
      <c r="AZ73">
        <f t="shared" si="110"/>
        <v>17.407289806765856</v>
      </c>
      <c r="BA73">
        <f t="shared" si="111"/>
        <v>0.64516942628590412</v>
      </c>
      <c r="BB73">
        <f t="shared" si="112"/>
        <v>36.938396064454018</v>
      </c>
      <c r="BC73">
        <f t="shared" si="113"/>
        <v>376.44297304173074</v>
      </c>
      <c r="BD73">
        <f t="shared" si="114"/>
        <v>2.3067801880206091E-2</v>
      </c>
    </row>
    <row r="74" spans="1:114" x14ac:dyDescent="0.25">
      <c r="A74" s="1">
        <v>54</v>
      </c>
      <c r="B74" s="1" t="s">
        <v>107</v>
      </c>
      <c r="C74" s="1">
        <v>1351.0000158473849</v>
      </c>
      <c r="D74" s="1">
        <v>0</v>
      </c>
      <c r="E74">
        <f t="shared" si="87"/>
        <v>23.457212873538118</v>
      </c>
      <c r="F74">
        <f t="shared" si="88"/>
        <v>0.32706656741347145</v>
      </c>
      <c r="G74">
        <f t="shared" si="89"/>
        <v>248.02100707636913</v>
      </c>
      <c r="H74">
        <f t="shared" si="90"/>
        <v>8.2171242534578486</v>
      </c>
      <c r="I74">
        <f t="shared" si="91"/>
        <v>1.8541765196071665</v>
      </c>
      <c r="J74">
        <f t="shared" si="92"/>
        <v>22.868703842163086</v>
      </c>
      <c r="K74" s="1">
        <v>3.1068212759999998</v>
      </c>
      <c r="L74">
        <f t="shared" si="93"/>
        <v>2.0552415049038588</v>
      </c>
      <c r="M74" s="1">
        <v>1</v>
      </c>
      <c r="N74">
        <f t="shared" si="94"/>
        <v>4.1104830098077176</v>
      </c>
      <c r="O74" s="1">
        <v>22.276229858398438</v>
      </c>
      <c r="P74" s="1">
        <v>22.868703842163086</v>
      </c>
      <c r="Q74" s="1">
        <v>22.091758728027344</v>
      </c>
      <c r="R74" s="1">
        <v>400.7041015625</v>
      </c>
      <c r="S74" s="1">
        <v>384.1630859375</v>
      </c>
      <c r="T74" s="1">
        <v>8.3913679122924805</v>
      </c>
      <c r="U74" s="1">
        <v>13.429864883422852</v>
      </c>
      <c r="V74" s="1">
        <v>21.839515686035156</v>
      </c>
      <c r="W74" s="1">
        <v>34.952793121337891</v>
      </c>
      <c r="X74" s="1">
        <v>499.87692260742187</v>
      </c>
      <c r="Y74" s="1">
        <v>1498.5458984375</v>
      </c>
      <c r="Z74" s="1">
        <v>24.17967414855957</v>
      </c>
      <c r="AA74" s="1">
        <v>70.232658386230469</v>
      </c>
      <c r="AB74" s="1">
        <v>-0.9748539924621582</v>
      </c>
      <c r="AC74" s="1">
        <v>0.33395999670028687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1.6089658148955648</v>
      </c>
      <c r="AL74">
        <f t="shared" si="96"/>
        <v>8.2171242534578477E-3</v>
      </c>
      <c r="AM74">
        <f t="shared" si="97"/>
        <v>296.01870384216306</v>
      </c>
      <c r="AN74">
        <f t="shared" si="98"/>
        <v>295.42622985839841</v>
      </c>
      <c r="AO74">
        <f t="shared" si="99"/>
        <v>239.76733839078224</v>
      </c>
      <c r="AP74">
        <f t="shared" si="100"/>
        <v>-1.1060918754547664</v>
      </c>
      <c r="AQ74">
        <f t="shared" si="101"/>
        <v>2.7973916321378365</v>
      </c>
      <c r="AR74">
        <f t="shared" si="102"/>
        <v>39.830353804267816</v>
      </c>
      <c r="AS74">
        <f t="shared" si="103"/>
        <v>26.400488920844964</v>
      </c>
      <c r="AT74">
        <f t="shared" si="104"/>
        <v>22.572466850280762</v>
      </c>
      <c r="AU74">
        <f t="shared" si="105"/>
        <v>2.7475768498250295</v>
      </c>
      <c r="AV74">
        <f t="shared" si="106"/>
        <v>0.30296034895706436</v>
      </c>
      <c r="AW74">
        <f t="shared" si="107"/>
        <v>0.94321511253067003</v>
      </c>
      <c r="AX74">
        <f t="shared" si="108"/>
        <v>1.8043617372943594</v>
      </c>
      <c r="AY74">
        <f t="shared" si="109"/>
        <v>0.19137786577941016</v>
      </c>
      <c r="AZ74">
        <f t="shared" si="110"/>
        <v>17.419174662603485</v>
      </c>
      <c r="BA74">
        <f t="shared" si="111"/>
        <v>0.64561384514888032</v>
      </c>
      <c r="BB74">
        <f t="shared" si="112"/>
        <v>36.923216811451013</v>
      </c>
      <c r="BC74">
        <f t="shared" si="113"/>
        <v>376.4590673820851</v>
      </c>
      <c r="BD74">
        <f t="shared" si="114"/>
        <v>2.300690385132757E-2</v>
      </c>
    </row>
    <row r="75" spans="1:114" x14ac:dyDescent="0.25">
      <c r="A75" s="1">
        <v>55</v>
      </c>
      <c r="B75" s="1" t="s">
        <v>108</v>
      </c>
      <c r="C75" s="1">
        <v>1351.5000158362091</v>
      </c>
      <c r="D75" s="1">
        <v>0</v>
      </c>
      <c r="E75">
        <f t="shared" si="87"/>
        <v>23.475730978566805</v>
      </c>
      <c r="F75">
        <f t="shared" si="88"/>
        <v>0.32691803385750756</v>
      </c>
      <c r="G75">
        <f t="shared" si="89"/>
        <v>247.83820788560453</v>
      </c>
      <c r="H75">
        <f t="shared" si="90"/>
        <v>8.2162744860786532</v>
      </c>
      <c r="I75">
        <f t="shared" si="91"/>
        <v>1.8547479452179712</v>
      </c>
      <c r="J75">
        <f t="shared" si="92"/>
        <v>22.871990203857422</v>
      </c>
      <c r="K75" s="1">
        <v>3.1068212759999998</v>
      </c>
      <c r="L75">
        <f t="shared" si="93"/>
        <v>2.0552415049038588</v>
      </c>
      <c r="M75" s="1">
        <v>1</v>
      </c>
      <c r="N75">
        <f t="shared" si="94"/>
        <v>4.1104830098077176</v>
      </c>
      <c r="O75" s="1">
        <v>22.276721954345703</v>
      </c>
      <c r="P75" s="1">
        <v>22.871990203857422</v>
      </c>
      <c r="Q75" s="1">
        <v>22.092649459838867</v>
      </c>
      <c r="R75" s="1">
        <v>400.6812744140625</v>
      </c>
      <c r="S75" s="1">
        <v>384.12893676757812</v>
      </c>
      <c r="T75" s="1">
        <v>8.3916940689086914</v>
      </c>
      <c r="U75" s="1">
        <v>13.429728507995605</v>
      </c>
      <c r="V75" s="1">
        <v>21.839599609375</v>
      </c>
      <c r="W75" s="1">
        <v>34.951213836669922</v>
      </c>
      <c r="X75" s="1">
        <v>499.87118530273437</v>
      </c>
      <c r="Y75" s="1">
        <v>1498.567626953125</v>
      </c>
      <c r="Z75" s="1">
        <v>23.279878616333008</v>
      </c>
      <c r="AA75" s="1">
        <v>70.2322998046875</v>
      </c>
      <c r="AB75" s="1">
        <v>-0.9748539924621582</v>
      </c>
      <c r="AC75" s="1">
        <v>0.33395999670028687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1.60894734809565</v>
      </c>
      <c r="AL75">
        <f t="shared" si="96"/>
        <v>8.2162744860786539E-3</v>
      </c>
      <c r="AM75">
        <f t="shared" si="97"/>
        <v>296.0219902038574</v>
      </c>
      <c r="AN75">
        <f t="shared" si="98"/>
        <v>295.42672195434568</v>
      </c>
      <c r="AO75">
        <f t="shared" si="99"/>
        <v>239.77081495320454</v>
      </c>
      <c r="AP75">
        <f t="shared" si="100"/>
        <v>-1.1060054505567434</v>
      </c>
      <c r="AQ75">
        <f t="shared" si="101"/>
        <v>2.7979486640870772</v>
      </c>
      <c r="AR75">
        <f t="shared" si="102"/>
        <v>39.838488442896391</v>
      </c>
      <c r="AS75">
        <f t="shared" si="103"/>
        <v>26.408759934900786</v>
      </c>
      <c r="AT75">
        <f t="shared" si="104"/>
        <v>22.574356079101562</v>
      </c>
      <c r="AU75">
        <f t="shared" si="105"/>
        <v>2.7478920639367224</v>
      </c>
      <c r="AV75">
        <f t="shared" si="106"/>
        <v>0.3028328993813636</v>
      </c>
      <c r="AW75">
        <f t="shared" si="107"/>
        <v>0.94320071886910595</v>
      </c>
      <c r="AX75">
        <f t="shared" si="108"/>
        <v>1.8046913450676163</v>
      </c>
      <c r="AY75">
        <f t="shared" si="109"/>
        <v>0.19129649504238688</v>
      </c>
      <c r="AZ75">
        <f t="shared" si="110"/>
        <v>17.406247319278243</v>
      </c>
      <c r="BA75">
        <f t="shared" si="111"/>
        <v>0.64519536062851224</v>
      </c>
      <c r="BB75">
        <f t="shared" si="112"/>
        <v>36.913968388652449</v>
      </c>
      <c r="BC75">
        <f t="shared" si="113"/>
        <v>376.41883633766594</v>
      </c>
      <c r="BD75">
        <f t="shared" si="114"/>
        <v>2.3021759476084182E-2</v>
      </c>
    </row>
    <row r="76" spans="1:114" x14ac:dyDescent="0.25">
      <c r="A76" s="1">
        <v>56</v>
      </c>
      <c r="B76" s="1" t="s">
        <v>108</v>
      </c>
      <c r="C76" s="1">
        <v>1352.0000158250332</v>
      </c>
      <c r="D76" s="1">
        <v>0</v>
      </c>
      <c r="E76">
        <f t="shared" si="87"/>
        <v>23.329547686850113</v>
      </c>
      <c r="F76">
        <f t="shared" si="88"/>
        <v>0.32687559385896436</v>
      </c>
      <c r="G76">
        <f t="shared" si="89"/>
        <v>248.57832132170657</v>
      </c>
      <c r="H76">
        <f t="shared" si="90"/>
        <v>8.2156541201390638</v>
      </c>
      <c r="I76">
        <f t="shared" si="91"/>
        <v>1.8548312145369243</v>
      </c>
      <c r="J76">
        <f t="shared" si="92"/>
        <v>22.872224807739258</v>
      </c>
      <c r="K76" s="1">
        <v>3.1068212759999998</v>
      </c>
      <c r="L76">
        <f t="shared" si="93"/>
        <v>2.0552415049038588</v>
      </c>
      <c r="M76" s="1">
        <v>1</v>
      </c>
      <c r="N76">
        <f t="shared" si="94"/>
        <v>4.1104830098077176</v>
      </c>
      <c r="O76" s="1">
        <v>22.276348114013672</v>
      </c>
      <c r="P76" s="1">
        <v>22.872224807739258</v>
      </c>
      <c r="Q76" s="1">
        <v>22.091663360595703</v>
      </c>
      <c r="R76" s="1">
        <v>400.59869384765625</v>
      </c>
      <c r="S76" s="1">
        <v>384.13638305664062</v>
      </c>
      <c r="T76" s="1">
        <v>8.3911628723144531</v>
      </c>
      <c r="U76" s="1">
        <v>13.429107666015625</v>
      </c>
      <c r="V76" s="1">
        <v>21.838714599609375</v>
      </c>
      <c r="W76" s="1">
        <v>34.950397491455078</v>
      </c>
      <c r="X76" s="1">
        <v>499.8426513671875</v>
      </c>
      <c r="Y76" s="1">
        <v>1498.55615234375</v>
      </c>
      <c r="Z76" s="1">
        <v>22.702911376953125</v>
      </c>
      <c r="AA76" s="1">
        <v>70.232307434082031</v>
      </c>
      <c r="AB76" s="1">
        <v>-0.9748539924621582</v>
      </c>
      <c r="AC76" s="1">
        <v>0.33395999670028687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1.6088555052343716</v>
      </c>
      <c r="AL76">
        <f t="shared" si="96"/>
        <v>8.2156541201390629E-3</v>
      </c>
      <c r="AM76">
        <f t="shared" si="97"/>
        <v>296.02222480773924</v>
      </c>
      <c r="AN76">
        <f t="shared" si="98"/>
        <v>295.42634811401365</v>
      </c>
      <c r="AO76">
        <f t="shared" si="99"/>
        <v>239.76897901574557</v>
      </c>
      <c r="AP76">
        <f t="shared" si="100"/>
        <v>-1.1058447255807478</v>
      </c>
      <c r="AQ76">
        <f t="shared" si="101"/>
        <v>2.7979884327019215</v>
      </c>
      <c r="AR76">
        <f t="shared" si="102"/>
        <v>39.83905035909622</v>
      </c>
      <c r="AS76">
        <f t="shared" si="103"/>
        <v>26.409942693080595</v>
      </c>
      <c r="AT76">
        <f t="shared" si="104"/>
        <v>22.574286460876465</v>
      </c>
      <c r="AU76">
        <f t="shared" si="105"/>
        <v>2.7478804477113199</v>
      </c>
      <c r="AV76">
        <f t="shared" si="106"/>
        <v>0.30279648207107318</v>
      </c>
      <c r="AW76">
        <f t="shared" si="107"/>
        <v>0.9431572181649972</v>
      </c>
      <c r="AX76">
        <f t="shared" si="108"/>
        <v>1.8047232295463227</v>
      </c>
      <c r="AY76">
        <f t="shared" si="109"/>
        <v>0.1912732443865966</v>
      </c>
      <c r="AZ76">
        <f t="shared" si="110"/>
        <v>17.458229084514127</v>
      </c>
      <c r="BA76">
        <f t="shared" si="111"/>
        <v>0.64710954829044109</v>
      </c>
      <c r="BB76">
        <f t="shared" si="112"/>
        <v>36.911431348161884</v>
      </c>
      <c r="BC76">
        <f t="shared" si="113"/>
        <v>376.47429339416055</v>
      </c>
      <c r="BD76">
        <f t="shared" si="114"/>
        <v>2.2873460763103291E-2</v>
      </c>
    </row>
    <row r="77" spans="1:114" x14ac:dyDescent="0.25">
      <c r="A77" s="1">
        <v>57</v>
      </c>
      <c r="B77" s="1" t="s">
        <v>109</v>
      </c>
      <c r="C77" s="1">
        <v>1352.5000158138573</v>
      </c>
      <c r="D77" s="1">
        <v>0</v>
      </c>
      <c r="E77">
        <f t="shared" si="87"/>
        <v>23.24248430641147</v>
      </c>
      <c r="F77">
        <f t="shared" si="88"/>
        <v>0.32679360485602715</v>
      </c>
      <c r="G77">
        <f t="shared" si="89"/>
        <v>248.98312896119296</v>
      </c>
      <c r="H77">
        <f t="shared" si="90"/>
        <v>8.2139376930202133</v>
      </c>
      <c r="I77">
        <f t="shared" si="91"/>
        <v>1.854880026465362</v>
      </c>
      <c r="J77">
        <f t="shared" si="92"/>
        <v>22.872198104858398</v>
      </c>
      <c r="K77" s="1">
        <v>3.1068212759999998</v>
      </c>
      <c r="L77">
        <f t="shared" si="93"/>
        <v>2.0552415049038588</v>
      </c>
      <c r="M77" s="1">
        <v>1</v>
      </c>
      <c r="N77">
        <f t="shared" si="94"/>
        <v>4.1104830098077176</v>
      </c>
      <c r="O77" s="1">
        <v>22.276952743530273</v>
      </c>
      <c r="P77" s="1">
        <v>22.872198104858398</v>
      </c>
      <c r="Q77" s="1">
        <v>22.090543746948242</v>
      </c>
      <c r="R77" s="1">
        <v>400.53158569335937</v>
      </c>
      <c r="S77" s="1">
        <v>384.12332153320312</v>
      </c>
      <c r="T77" s="1">
        <v>8.3912525177001953</v>
      </c>
      <c r="U77" s="1">
        <v>13.428316116333008</v>
      </c>
      <c r="V77" s="1">
        <v>21.838197708129883</v>
      </c>
      <c r="W77" s="1">
        <v>34.947132110595703</v>
      </c>
      <c r="X77" s="1">
        <v>499.8260498046875</v>
      </c>
      <c r="Y77" s="1">
        <v>1498.5955810546875</v>
      </c>
      <c r="Z77" s="1">
        <v>22.502389907836914</v>
      </c>
      <c r="AA77" s="1">
        <v>70.232475280761719</v>
      </c>
      <c r="AB77" s="1">
        <v>-0.9748539924621582</v>
      </c>
      <c r="AC77" s="1">
        <v>0.33395999670028687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1.6088020693878093</v>
      </c>
      <c r="AL77">
        <f t="shared" si="96"/>
        <v>8.2139376930202134E-3</v>
      </c>
      <c r="AM77">
        <f t="shared" si="97"/>
        <v>296.02219810485838</v>
      </c>
      <c r="AN77">
        <f t="shared" si="98"/>
        <v>295.42695274353025</v>
      </c>
      <c r="AO77">
        <f t="shared" si="99"/>
        <v>239.77528760935456</v>
      </c>
      <c r="AP77">
        <f t="shared" si="100"/>
        <v>-1.10508271598342</v>
      </c>
      <c r="AQ77">
        <f t="shared" si="101"/>
        <v>2.7979839061679743</v>
      </c>
      <c r="AR77">
        <f t="shared" si="102"/>
        <v>39.838890698109942</v>
      </c>
      <c r="AS77">
        <f t="shared" si="103"/>
        <v>26.410574581776935</v>
      </c>
      <c r="AT77">
        <f t="shared" si="104"/>
        <v>22.574575424194336</v>
      </c>
      <c r="AU77">
        <f t="shared" si="105"/>
        <v>2.7479286632840179</v>
      </c>
      <c r="AV77">
        <f t="shared" si="106"/>
        <v>0.30272612620890432</v>
      </c>
      <c r="AW77">
        <f t="shared" si="107"/>
        <v>0.94310387970261222</v>
      </c>
      <c r="AX77">
        <f t="shared" si="108"/>
        <v>1.8048247835814055</v>
      </c>
      <c r="AY77">
        <f t="shared" si="109"/>
        <v>0.19122832580948237</v>
      </c>
      <c r="AZ77">
        <f t="shared" si="110"/>
        <v>17.486701450093694</v>
      </c>
      <c r="BA77">
        <f t="shared" si="111"/>
        <v>0.64818540037452832</v>
      </c>
      <c r="BB77">
        <f t="shared" si="112"/>
        <v>36.908534123693414</v>
      </c>
      <c r="BC77">
        <f t="shared" si="113"/>
        <v>376.48982597105424</v>
      </c>
      <c r="BD77">
        <f t="shared" si="114"/>
        <v>2.2785370705038666E-2</v>
      </c>
    </row>
    <row r="78" spans="1:114" x14ac:dyDescent="0.25">
      <c r="A78" s="1">
        <v>58</v>
      </c>
      <c r="B78" s="1" t="s">
        <v>109</v>
      </c>
      <c r="C78" s="1">
        <v>1353.0000158026814</v>
      </c>
      <c r="D78" s="1">
        <v>0</v>
      </c>
      <c r="E78">
        <f t="shared" si="87"/>
        <v>23.293911480775137</v>
      </c>
      <c r="F78">
        <f t="shared" si="88"/>
        <v>0.32651355667512605</v>
      </c>
      <c r="G78">
        <f t="shared" si="89"/>
        <v>248.59773857214404</v>
      </c>
      <c r="H78">
        <f t="shared" si="90"/>
        <v>8.212080081143446</v>
      </c>
      <c r="I78">
        <f t="shared" si="91"/>
        <v>1.8559154852772179</v>
      </c>
      <c r="J78">
        <f t="shared" si="92"/>
        <v>22.878139495849609</v>
      </c>
      <c r="K78" s="1">
        <v>3.1068212759999998</v>
      </c>
      <c r="L78">
        <f t="shared" si="93"/>
        <v>2.0552415049038588</v>
      </c>
      <c r="M78" s="1">
        <v>1</v>
      </c>
      <c r="N78">
        <f t="shared" si="94"/>
        <v>4.1104830098077176</v>
      </c>
      <c r="O78" s="1">
        <v>22.278244018554687</v>
      </c>
      <c r="P78" s="1">
        <v>22.878139495849609</v>
      </c>
      <c r="Q78" s="1">
        <v>22.090513229370117</v>
      </c>
      <c r="R78" s="1">
        <v>400.54238891601562</v>
      </c>
      <c r="S78" s="1">
        <v>384.10382080078125</v>
      </c>
      <c r="T78" s="1">
        <v>8.3923683166503906</v>
      </c>
      <c r="U78" s="1">
        <v>13.427951812744141</v>
      </c>
      <c r="V78" s="1">
        <v>21.839324951171875</v>
      </c>
      <c r="W78" s="1">
        <v>34.943344116210937</v>
      </c>
      <c r="X78" s="1">
        <v>499.86007690429687</v>
      </c>
      <c r="Y78" s="1">
        <v>1498.5440673828125</v>
      </c>
      <c r="Z78" s="1">
        <v>22.307363510131836</v>
      </c>
      <c r="AA78" s="1">
        <v>70.232284545898438</v>
      </c>
      <c r="AB78" s="1">
        <v>-0.9748539924621582</v>
      </c>
      <c r="AC78" s="1">
        <v>0.33395999670028687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1.6089115932277296</v>
      </c>
      <c r="AL78">
        <f t="shared" si="96"/>
        <v>8.2120800811434462E-3</v>
      </c>
      <c r="AM78">
        <f t="shared" si="97"/>
        <v>296.02813949584959</v>
      </c>
      <c r="AN78">
        <f t="shared" si="98"/>
        <v>295.42824401855466</v>
      </c>
      <c r="AO78">
        <f t="shared" si="99"/>
        <v>239.76704542203879</v>
      </c>
      <c r="AP78">
        <f t="shared" si="100"/>
        <v>-1.1048913600869801</v>
      </c>
      <c r="AQ78">
        <f t="shared" si="101"/>
        <v>2.798991217858477</v>
      </c>
      <c r="AR78">
        <f t="shared" si="102"/>
        <v>39.85334146476854</v>
      </c>
      <c r="AS78">
        <f t="shared" si="103"/>
        <v>26.4253896520244</v>
      </c>
      <c r="AT78">
        <f t="shared" si="104"/>
        <v>22.578191757202148</v>
      </c>
      <c r="AU78">
        <f t="shared" si="105"/>
        <v>2.7485321366226945</v>
      </c>
      <c r="AV78">
        <f t="shared" si="106"/>
        <v>0.30248579350352861</v>
      </c>
      <c r="AW78">
        <f t="shared" si="107"/>
        <v>0.94307573258125921</v>
      </c>
      <c r="AX78">
        <f t="shared" si="108"/>
        <v>1.8054564040414354</v>
      </c>
      <c r="AY78">
        <f t="shared" si="109"/>
        <v>0.19107488749918772</v>
      </c>
      <c r="AZ78">
        <f t="shared" si="110"/>
        <v>17.459587112865691</v>
      </c>
      <c r="BA78">
        <f t="shared" si="111"/>
        <v>0.64721495884593505</v>
      </c>
      <c r="BB78">
        <f t="shared" si="112"/>
        <v>36.891592979845647</v>
      </c>
      <c r="BC78">
        <f t="shared" si="113"/>
        <v>376.45343508600916</v>
      </c>
      <c r="BD78">
        <f t="shared" si="114"/>
        <v>2.2827511218245954E-2</v>
      </c>
    </row>
    <row r="79" spans="1:114" x14ac:dyDescent="0.25">
      <c r="A79" s="1">
        <v>59</v>
      </c>
      <c r="B79" s="1" t="s">
        <v>110</v>
      </c>
      <c r="C79" s="1">
        <v>1353.5000157915056</v>
      </c>
      <c r="D79" s="1">
        <v>0</v>
      </c>
      <c r="E79">
        <f t="shared" si="87"/>
        <v>23.250942225105362</v>
      </c>
      <c r="F79">
        <f t="shared" si="88"/>
        <v>0.32625374799659462</v>
      </c>
      <c r="G79">
        <f t="shared" si="89"/>
        <v>248.7421112781457</v>
      </c>
      <c r="H79">
        <f t="shared" si="90"/>
        <v>8.2093811189072561</v>
      </c>
      <c r="I79">
        <f t="shared" si="91"/>
        <v>1.8566774282766585</v>
      </c>
      <c r="J79">
        <f t="shared" si="92"/>
        <v>22.882350921630859</v>
      </c>
      <c r="K79" s="1">
        <v>3.1068212759999998</v>
      </c>
      <c r="L79">
        <f t="shared" si="93"/>
        <v>2.0552415049038588</v>
      </c>
      <c r="M79" s="1">
        <v>1</v>
      </c>
      <c r="N79">
        <f t="shared" si="94"/>
        <v>4.1104830098077176</v>
      </c>
      <c r="O79" s="1">
        <v>22.278820037841797</v>
      </c>
      <c r="P79" s="1">
        <v>22.882350921630859</v>
      </c>
      <c r="Q79" s="1">
        <v>22.090602874755859</v>
      </c>
      <c r="R79" s="1">
        <v>400.53500366210937</v>
      </c>
      <c r="S79" s="1">
        <v>384.12322998046875</v>
      </c>
      <c r="T79" s="1">
        <v>8.3931131362915039</v>
      </c>
      <c r="U79" s="1">
        <v>13.427186012268066</v>
      </c>
      <c r="V79" s="1">
        <v>21.84063720703125</v>
      </c>
      <c r="W79" s="1">
        <v>34.940349578857422</v>
      </c>
      <c r="X79" s="1">
        <v>499.84613037109375</v>
      </c>
      <c r="Y79" s="1">
        <v>1498.5123291015625</v>
      </c>
      <c r="Z79" s="1">
        <v>22.155502319335937</v>
      </c>
      <c r="AA79" s="1">
        <v>70.232734680175781</v>
      </c>
      <c r="AB79" s="1">
        <v>-0.9748539924621582</v>
      </c>
      <c r="AC79" s="1">
        <v>0.33395999670028687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1.6088667031875115</v>
      </c>
      <c r="AL79">
        <f t="shared" si="96"/>
        <v>8.2093811189072555E-3</v>
      </c>
      <c r="AM79">
        <f t="shared" si="97"/>
        <v>296.03235092163084</v>
      </c>
      <c r="AN79">
        <f t="shared" si="98"/>
        <v>295.42882003784177</v>
      </c>
      <c r="AO79">
        <f t="shared" si="99"/>
        <v>239.7619672971523</v>
      </c>
      <c r="AP79">
        <f t="shared" si="100"/>
        <v>-1.1042596659652957</v>
      </c>
      <c r="AQ79">
        <f t="shared" si="101"/>
        <v>2.7997054209776491</v>
      </c>
      <c r="AR79">
        <f t="shared" si="102"/>
        <v>39.863255129205541</v>
      </c>
      <c r="AS79">
        <f t="shared" si="103"/>
        <v>26.436069116937475</v>
      </c>
      <c r="AT79">
        <f t="shared" si="104"/>
        <v>22.580585479736328</v>
      </c>
      <c r="AU79">
        <f t="shared" si="105"/>
        <v>2.7489316513746367</v>
      </c>
      <c r="AV79">
        <f t="shared" si="106"/>
        <v>0.30226280287356189</v>
      </c>
      <c r="AW79">
        <f t="shared" si="107"/>
        <v>0.94302799270099058</v>
      </c>
      <c r="AX79">
        <f t="shared" si="108"/>
        <v>1.8059036586736461</v>
      </c>
      <c r="AY79">
        <f t="shared" si="109"/>
        <v>0.19093252341643885</v>
      </c>
      <c r="AZ79">
        <f t="shared" si="110"/>
        <v>17.469838705184767</v>
      </c>
      <c r="BA79">
        <f t="shared" si="111"/>
        <v>0.64755810600362107</v>
      </c>
      <c r="BB79">
        <f t="shared" si="112"/>
        <v>36.877796726866229</v>
      </c>
      <c r="BC79">
        <f t="shared" si="113"/>
        <v>376.48695659629522</v>
      </c>
      <c r="BD79">
        <f t="shared" si="114"/>
        <v>2.2774853313310875E-2</v>
      </c>
    </row>
    <row r="80" spans="1:114" x14ac:dyDescent="0.25">
      <c r="A80" s="1">
        <v>60</v>
      </c>
      <c r="B80" s="1" t="s">
        <v>110</v>
      </c>
      <c r="C80" s="1">
        <v>1354.0000157803297</v>
      </c>
      <c r="D80" s="1">
        <v>0</v>
      </c>
      <c r="E80">
        <f t="shared" si="87"/>
        <v>23.382645451748076</v>
      </c>
      <c r="F80">
        <f t="shared" si="88"/>
        <v>0.32639440593857633</v>
      </c>
      <c r="G80">
        <f t="shared" si="89"/>
        <v>248.05274446176017</v>
      </c>
      <c r="H80">
        <f t="shared" si="90"/>
        <v>8.2128219621829412</v>
      </c>
      <c r="I80">
        <f t="shared" si="91"/>
        <v>1.8567171075816069</v>
      </c>
      <c r="J80">
        <f t="shared" si="92"/>
        <v>22.883193969726563</v>
      </c>
      <c r="K80" s="1">
        <v>3.1068212759999998</v>
      </c>
      <c r="L80">
        <f t="shared" si="93"/>
        <v>2.0552415049038588</v>
      </c>
      <c r="M80" s="1">
        <v>1</v>
      </c>
      <c r="N80">
        <f t="shared" si="94"/>
        <v>4.1104830098077176</v>
      </c>
      <c r="O80" s="1">
        <v>22.279304504394531</v>
      </c>
      <c r="P80" s="1">
        <v>22.883193969726563</v>
      </c>
      <c r="Q80" s="1">
        <v>22.089912414550781</v>
      </c>
      <c r="R80" s="1">
        <v>400.55264282226562</v>
      </c>
      <c r="S80" s="1">
        <v>384.0582275390625</v>
      </c>
      <c r="T80" s="1">
        <v>8.3923473358154297</v>
      </c>
      <c r="U80" s="1">
        <v>13.428611755371094</v>
      </c>
      <c r="V80" s="1">
        <v>21.838075637817383</v>
      </c>
      <c r="W80" s="1">
        <v>34.943149566650391</v>
      </c>
      <c r="X80" s="1">
        <v>499.83731079101562</v>
      </c>
      <c r="Y80" s="1">
        <v>1498.4569091796875</v>
      </c>
      <c r="Z80" s="1">
        <v>22.099384307861328</v>
      </c>
      <c r="AA80" s="1">
        <v>70.23297119140625</v>
      </c>
      <c r="AB80" s="1">
        <v>-0.9748539924621582</v>
      </c>
      <c r="AC80" s="1">
        <v>0.33395999670028687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1.6088383153940251</v>
      </c>
      <c r="AL80">
        <f t="shared" si="96"/>
        <v>8.2128219621829413E-3</v>
      </c>
      <c r="AM80">
        <f t="shared" si="97"/>
        <v>296.03319396972654</v>
      </c>
      <c r="AN80">
        <f t="shared" si="98"/>
        <v>295.42930450439451</v>
      </c>
      <c r="AO80">
        <f t="shared" si="99"/>
        <v>239.75310010985049</v>
      </c>
      <c r="AP80">
        <f t="shared" si="100"/>
        <v>-1.1056682122135542</v>
      </c>
      <c r="AQ80">
        <f t="shared" si="101"/>
        <v>2.7998484101371641</v>
      </c>
      <c r="AR80">
        <f t="shared" si="102"/>
        <v>39.865156815119271</v>
      </c>
      <c r="AS80">
        <f t="shared" si="103"/>
        <v>26.436545059748177</v>
      </c>
      <c r="AT80">
        <f t="shared" si="104"/>
        <v>22.581249237060547</v>
      </c>
      <c r="AU80">
        <f t="shared" si="105"/>
        <v>2.7490424421527195</v>
      </c>
      <c r="AV80">
        <f t="shared" si="106"/>
        <v>0.3023835311170377</v>
      </c>
      <c r="AW80">
        <f t="shared" si="107"/>
        <v>0.94313130255555733</v>
      </c>
      <c r="AX80">
        <f t="shared" si="108"/>
        <v>1.8059111395971623</v>
      </c>
      <c r="AY80">
        <f t="shared" si="109"/>
        <v>0.19100959976499746</v>
      </c>
      <c r="AZ80">
        <f t="shared" si="110"/>
        <v>17.421481255732058</v>
      </c>
      <c r="BA80">
        <f t="shared" si="111"/>
        <v>0.64587275229387131</v>
      </c>
      <c r="BB80">
        <f t="shared" si="112"/>
        <v>36.881564629568132</v>
      </c>
      <c r="BC80">
        <f t="shared" si="113"/>
        <v>376.37869905432206</v>
      </c>
      <c r="BD80">
        <f t="shared" si="114"/>
        <v>2.2912788412461596E-2</v>
      </c>
      <c r="BE80">
        <f>AVERAGE(E66:E80)</f>
        <v>23.420343344365907</v>
      </c>
      <c r="BF80">
        <f>AVERAGE(O66:O80)</f>
        <v>22.274044291178384</v>
      </c>
      <c r="BG80">
        <f>AVERAGE(P66:P80)</f>
        <v>22.869666798909506</v>
      </c>
      <c r="BH80" t="e">
        <f>AVERAGE(B66:B80)</f>
        <v>#DIV/0!</v>
      </c>
      <c r="BI80">
        <f t="shared" ref="BI80:DJ80" si="115">AVERAGE(C66:C80)</f>
        <v>1350.533349191149</v>
      </c>
      <c r="BJ80">
        <f t="shared" si="115"/>
        <v>0</v>
      </c>
      <c r="BK80">
        <f t="shared" si="115"/>
        <v>23.420343344365907</v>
      </c>
      <c r="BL80">
        <f t="shared" si="115"/>
        <v>0.32687067011794813</v>
      </c>
      <c r="BM80">
        <f t="shared" si="115"/>
        <v>248.1172205251672</v>
      </c>
      <c r="BN80">
        <f t="shared" si="115"/>
        <v>8.2134249639305335</v>
      </c>
      <c r="BO80">
        <f t="shared" si="115"/>
        <v>1.8543730644657315</v>
      </c>
      <c r="BP80">
        <f t="shared" si="115"/>
        <v>22.869666798909506</v>
      </c>
      <c r="BQ80">
        <f t="shared" si="115"/>
        <v>3.1068212759999989</v>
      </c>
      <c r="BR80">
        <f t="shared" si="115"/>
        <v>2.0552415049038584</v>
      </c>
      <c r="BS80">
        <f t="shared" si="115"/>
        <v>1</v>
      </c>
      <c r="BT80">
        <f t="shared" si="115"/>
        <v>4.1104830098077167</v>
      </c>
      <c r="BU80">
        <f t="shared" si="115"/>
        <v>22.274044291178384</v>
      </c>
      <c r="BV80">
        <f t="shared" si="115"/>
        <v>22.869666798909506</v>
      </c>
      <c r="BW80">
        <f t="shared" si="115"/>
        <v>22.091141382853191</v>
      </c>
      <c r="BX80">
        <f t="shared" si="115"/>
        <v>400.65599772135414</v>
      </c>
      <c r="BY80">
        <f t="shared" si="115"/>
        <v>384.13807983398436</v>
      </c>
      <c r="BZ80">
        <f t="shared" si="115"/>
        <v>8.3928871790568031</v>
      </c>
      <c r="CA80">
        <f t="shared" si="115"/>
        <v>13.429371134440105</v>
      </c>
      <c r="CB80">
        <f t="shared" si="115"/>
        <v>21.84641316731771</v>
      </c>
      <c r="CC80">
        <f t="shared" si="115"/>
        <v>34.956216684977214</v>
      </c>
      <c r="CD80">
        <f t="shared" si="115"/>
        <v>499.85183308919272</v>
      </c>
      <c r="CE80">
        <f t="shared" si="115"/>
        <v>1498.5888102213542</v>
      </c>
      <c r="CF80">
        <f t="shared" si="115"/>
        <v>31.331518427530924</v>
      </c>
      <c r="CG80">
        <f t="shared" si="115"/>
        <v>70.232773844401038</v>
      </c>
      <c r="CH80">
        <f t="shared" si="115"/>
        <v>-0.9748539924621582</v>
      </c>
      <c r="CI80">
        <f t="shared" si="115"/>
        <v>0.33395999670028687</v>
      </c>
      <c r="CJ80">
        <f t="shared" si="115"/>
        <v>1</v>
      </c>
      <c r="CK80">
        <f t="shared" si="115"/>
        <v>-0.21956524252891541</v>
      </c>
      <c r="CL80">
        <f t="shared" si="115"/>
        <v>2.737391471862793</v>
      </c>
      <c r="CM80">
        <f t="shared" si="115"/>
        <v>1</v>
      </c>
      <c r="CN80">
        <f t="shared" si="115"/>
        <v>0</v>
      </c>
      <c r="CO80">
        <f t="shared" si="115"/>
        <v>0.15999999642372131</v>
      </c>
      <c r="CP80">
        <f t="shared" si="115"/>
        <v>111115</v>
      </c>
      <c r="CQ80">
        <f t="shared" si="115"/>
        <v>1.6088850586627459</v>
      </c>
      <c r="CR80">
        <f t="shared" si="115"/>
        <v>8.2134249639305348E-3</v>
      </c>
      <c r="CS80">
        <f t="shared" si="115"/>
        <v>296.0196667989095</v>
      </c>
      <c r="CT80">
        <f t="shared" si="115"/>
        <v>295.4240442911784</v>
      </c>
      <c r="CU80">
        <f t="shared" si="115"/>
        <v>239.77420427604545</v>
      </c>
      <c r="CV80">
        <f t="shared" si="115"/>
        <v>-1.1049355678783077</v>
      </c>
      <c r="CW80">
        <f t="shared" si="115"/>
        <v>2.7975550503339175</v>
      </c>
      <c r="CX80">
        <f t="shared" si="115"/>
        <v>39.832615156443268</v>
      </c>
      <c r="CY80">
        <f t="shared" si="115"/>
        <v>26.403244022003168</v>
      </c>
      <c r="CZ80">
        <f t="shared" si="115"/>
        <v>22.571855545043945</v>
      </c>
      <c r="DA80">
        <f t="shared" si="115"/>
        <v>2.7474749693621026</v>
      </c>
      <c r="DB80">
        <f t="shared" si="115"/>
        <v>0.30279223929863824</v>
      </c>
      <c r="DC80">
        <f t="shared" si="115"/>
        <v>0.94318198586818569</v>
      </c>
      <c r="DD80">
        <f t="shared" si="115"/>
        <v>1.8042929834939172</v>
      </c>
      <c r="DE80">
        <f t="shared" si="115"/>
        <v>0.19127053711208608</v>
      </c>
      <c r="DF80">
        <f t="shared" si="115"/>
        <v>17.425960591861898</v>
      </c>
      <c r="DG80">
        <f t="shared" si="115"/>
        <v>0.64590635968511789</v>
      </c>
      <c r="DH80">
        <f t="shared" si="115"/>
        <v>36.917378374536483</v>
      </c>
      <c r="DI80">
        <f t="shared" si="115"/>
        <v>376.44617028480155</v>
      </c>
      <c r="DJ80">
        <f t="shared" si="115"/>
        <v>2.2967947486597716E-2</v>
      </c>
    </row>
    <row r="81" spans="1:56" x14ac:dyDescent="0.25">
      <c r="A81" s="1" t="s">
        <v>9</v>
      </c>
      <c r="B81" s="1" t="s">
        <v>111</v>
      </c>
    </row>
    <row r="82" spans="1:56" x14ac:dyDescent="0.25">
      <c r="A82" s="1" t="s">
        <v>9</v>
      </c>
      <c r="B82" s="1" t="s">
        <v>112</v>
      </c>
    </row>
    <row r="83" spans="1:56" x14ac:dyDescent="0.25">
      <c r="A83" s="1">
        <v>61</v>
      </c>
      <c r="B83" s="1" t="s">
        <v>113</v>
      </c>
      <c r="C83" s="1">
        <v>1562.0000155568123</v>
      </c>
      <c r="D83" s="1">
        <v>0</v>
      </c>
      <c r="E83">
        <f t="shared" ref="E83:E97" si="116">(R83-S83*(1000-T83)/(1000-U83))*AK83</f>
        <v>22.735978276982671</v>
      </c>
      <c r="F83">
        <f t="shared" ref="F83:F97" si="117">IF(AV83&lt;&gt;0,1/(1/AV83-1/N83),0)</f>
        <v>0.31041726967199607</v>
      </c>
      <c r="G83">
        <f t="shared" ref="G83:G97" si="118">((AY83-AL83/2)*S83-E83)/(AY83+AL83/2)</f>
        <v>245.29607934597652</v>
      </c>
      <c r="H83">
        <f t="shared" ref="H83:H97" si="119">AL83*1000</f>
        <v>8.1496367779987189</v>
      </c>
      <c r="I83">
        <f t="shared" ref="I83:I97" si="120">(AQ83-AW83)</f>
        <v>1.9219551258200192</v>
      </c>
      <c r="J83">
        <f t="shared" ref="J83:J97" si="121">(P83+AP83*D83)</f>
        <v>24.749074935913086</v>
      </c>
      <c r="K83" s="1">
        <v>3.1068212759999998</v>
      </c>
      <c r="L83">
        <f t="shared" ref="L83:L97" si="122">(K83*AE83+AF83)</f>
        <v>2.0552415049038588</v>
      </c>
      <c r="M83" s="1">
        <v>1</v>
      </c>
      <c r="N83">
        <f t="shared" ref="N83:N97" si="123">L83*(M83+1)*(M83+1)/(M83*M83+1)</f>
        <v>4.1104830098077176</v>
      </c>
      <c r="O83" s="1">
        <v>26.120973587036133</v>
      </c>
      <c r="P83" s="1">
        <v>24.749074935913086</v>
      </c>
      <c r="Q83" s="1">
        <v>26.977973937988281</v>
      </c>
      <c r="R83" s="1">
        <v>400.21640014648437</v>
      </c>
      <c r="S83" s="1">
        <v>384.13796997070312</v>
      </c>
      <c r="T83" s="1">
        <v>12.255344390869141</v>
      </c>
      <c r="U83" s="1">
        <v>17.233785629272461</v>
      </c>
      <c r="V83" s="1">
        <v>25.328596115112305</v>
      </c>
      <c r="W83" s="1">
        <v>35.617733001708984</v>
      </c>
      <c r="X83" s="1">
        <v>499.8173828125</v>
      </c>
      <c r="Y83" s="1">
        <v>1500.63623046875</v>
      </c>
      <c r="Z83" s="1">
        <v>159.97528076171875</v>
      </c>
      <c r="AA83" s="1">
        <v>70.237876892089844</v>
      </c>
      <c r="AB83" s="1">
        <v>-1.0685734748840332</v>
      </c>
      <c r="AC83" s="1">
        <v>0.28409808874130249</v>
      </c>
      <c r="AD83" s="1">
        <v>0.66666668653488159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ref="AK83:AK97" si="124">X83*0.000001/(K83*0.0001)</f>
        <v>1.6087741727326188</v>
      </c>
      <c r="AL83">
        <f t="shared" ref="AL83:AL97" si="125">(U83-T83)/(1000-U83)*AK83</f>
        <v>8.1496367779987193E-3</v>
      </c>
      <c r="AM83">
        <f t="shared" ref="AM83:AM97" si="126">(P83+273.15)</f>
        <v>297.89907493591306</v>
      </c>
      <c r="AN83">
        <f t="shared" ref="AN83:AN97" si="127">(O83+273.15)</f>
        <v>299.27097358703611</v>
      </c>
      <c r="AO83">
        <f t="shared" ref="AO83:AO97" si="128">(Y83*AG83+Z83*AH83)*AI83</f>
        <v>240.10179150830663</v>
      </c>
      <c r="AP83">
        <f t="shared" ref="AP83:AP97" si="129">((AO83+0.00000010773*(AN83^4-AM83^4))-AL83*44100)/(L83*51.4+0.00000043092*AM83^3)</f>
        <v>-0.88489046928452231</v>
      </c>
      <c r="AQ83">
        <f t="shared" ref="AQ83:AQ97" si="130">0.61365*EXP(17.502*J83/(240.97+J83))</f>
        <v>3.1324196392335253</v>
      </c>
      <c r="AR83">
        <f t="shared" ref="AR83:AR97" si="131">AQ83*1000/AA83</f>
        <v>44.597299602976705</v>
      </c>
      <c r="AS83">
        <f t="shared" ref="AS83:AS97" si="132">(AR83-U83)</f>
        <v>27.363513973704244</v>
      </c>
      <c r="AT83">
        <f t="shared" ref="AT83:AT97" si="133">IF(D83,P83,(O83+P83)/2)</f>
        <v>25.435024261474609</v>
      </c>
      <c r="AU83">
        <f t="shared" ref="AU83:AU97" si="134">0.61365*EXP(17.502*AT83/(240.97+AT83))</f>
        <v>3.2630854482965823</v>
      </c>
      <c r="AV83">
        <f t="shared" ref="AV83:AV97" si="135">IF(AS83&lt;&gt;0,(1000-(AR83+U83)/2)/AS83*AL83,0)</f>
        <v>0.28862105731274396</v>
      </c>
      <c r="AW83">
        <f t="shared" ref="AW83:AW97" si="136">U83*AA83/1000</f>
        <v>1.2104645134135061</v>
      </c>
      <c r="AX83">
        <f t="shared" ref="AX83:AX97" si="137">(AU83-AW83)</f>
        <v>2.052620934883076</v>
      </c>
      <c r="AY83">
        <f t="shared" ref="AY83:AY97" si="138">1/(1.6/F83+1.37/N83)</f>
        <v>0.18222747905519193</v>
      </c>
      <c r="AZ83">
        <f t="shared" ref="AZ83:AZ97" si="139">G83*AA83*0.001</f>
        <v>17.229075823215002</v>
      </c>
      <c r="BA83">
        <f t="shared" ref="BA83:BA97" si="140">G83/S83</f>
        <v>0.63856243985639949</v>
      </c>
      <c r="BB83">
        <f t="shared" ref="BB83:BB97" si="141">(1-AL83*AA83/AQ83/F83)*100</f>
        <v>41.131385353326067</v>
      </c>
      <c r="BC83">
        <f t="shared" ref="BC83:BC97" si="142">(S83-E83/(N83/1.35))</f>
        <v>376.67082545248206</v>
      </c>
      <c r="BD83">
        <f t="shared" ref="BD83:BD97" si="143">E83*BB83/100/BC83</f>
        <v>2.4827043155573453E-2</v>
      </c>
    </row>
    <row r="84" spans="1:56" x14ac:dyDescent="0.25">
      <c r="A84" s="1">
        <v>62</v>
      </c>
      <c r="B84" s="1" t="s">
        <v>113</v>
      </c>
      <c r="C84" s="1">
        <v>1562.0000155568123</v>
      </c>
      <c r="D84" s="1">
        <v>0</v>
      </c>
      <c r="E84">
        <f t="shared" si="116"/>
        <v>22.735978276982671</v>
      </c>
      <c r="F84">
        <f t="shared" si="117"/>
        <v>0.31041726967199607</v>
      </c>
      <c r="G84">
        <f t="shared" si="118"/>
        <v>245.29607934597652</v>
      </c>
      <c r="H84">
        <f t="shared" si="119"/>
        <v>8.1496367779987189</v>
      </c>
      <c r="I84">
        <f t="shared" si="120"/>
        <v>1.9219551258200192</v>
      </c>
      <c r="J84">
        <f t="shared" si="121"/>
        <v>24.749074935913086</v>
      </c>
      <c r="K84" s="1">
        <v>3.1068212759999998</v>
      </c>
      <c r="L84">
        <f t="shared" si="122"/>
        <v>2.0552415049038588</v>
      </c>
      <c r="M84" s="1">
        <v>1</v>
      </c>
      <c r="N84">
        <f t="shared" si="123"/>
        <v>4.1104830098077176</v>
      </c>
      <c r="O84" s="1">
        <v>26.120973587036133</v>
      </c>
      <c r="P84" s="1">
        <v>24.749074935913086</v>
      </c>
      <c r="Q84" s="1">
        <v>26.977973937988281</v>
      </c>
      <c r="R84" s="1">
        <v>400.21640014648437</v>
      </c>
      <c r="S84" s="1">
        <v>384.13796997070312</v>
      </c>
      <c r="T84" s="1">
        <v>12.255344390869141</v>
      </c>
      <c r="U84" s="1">
        <v>17.233785629272461</v>
      </c>
      <c r="V84" s="1">
        <v>25.328596115112305</v>
      </c>
      <c r="W84" s="1">
        <v>35.617733001708984</v>
      </c>
      <c r="X84" s="1">
        <v>499.8173828125</v>
      </c>
      <c r="Y84" s="1">
        <v>1500.63623046875</v>
      </c>
      <c r="Z84" s="1">
        <v>159.97528076171875</v>
      </c>
      <c r="AA84" s="1">
        <v>70.237876892089844</v>
      </c>
      <c r="AB84" s="1">
        <v>-1.0685734748840332</v>
      </c>
      <c r="AC84" s="1">
        <v>0.28409808874130249</v>
      </c>
      <c r="AD84" s="1">
        <v>0.66666668653488159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1.6087741727326188</v>
      </c>
      <c r="AL84">
        <f t="shared" si="125"/>
        <v>8.1496367779987193E-3</v>
      </c>
      <c r="AM84">
        <f t="shared" si="126"/>
        <v>297.89907493591306</v>
      </c>
      <c r="AN84">
        <f t="shared" si="127"/>
        <v>299.27097358703611</v>
      </c>
      <c r="AO84">
        <f t="shared" si="128"/>
        <v>240.10179150830663</v>
      </c>
      <c r="AP84">
        <f t="shared" si="129"/>
        <v>-0.88489046928452231</v>
      </c>
      <c r="AQ84">
        <f t="shared" si="130"/>
        <v>3.1324196392335253</v>
      </c>
      <c r="AR84">
        <f t="shared" si="131"/>
        <v>44.597299602976705</v>
      </c>
      <c r="AS84">
        <f t="shared" si="132"/>
        <v>27.363513973704244</v>
      </c>
      <c r="AT84">
        <f t="shared" si="133"/>
        <v>25.435024261474609</v>
      </c>
      <c r="AU84">
        <f t="shared" si="134"/>
        <v>3.2630854482965823</v>
      </c>
      <c r="AV84">
        <f t="shared" si="135"/>
        <v>0.28862105731274396</v>
      </c>
      <c r="AW84">
        <f t="shared" si="136"/>
        <v>1.2104645134135061</v>
      </c>
      <c r="AX84">
        <f t="shared" si="137"/>
        <v>2.052620934883076</v>
      </c>
      <c r="AY84">
        <f t="shared" si="138"/>
        <v>0.18222747905519193</v>
      </c>
      <c r="AZ84">
        <f t="shared" si="139"/>
        <v>17.229075823215002</v>
      </c>
      <c r="BA84">
        <f t="shared" si="140"/>
        <v>0.63856243985639949</v>
      </c>
      <c r="BB84">
        <f t="shared" si="141"/>
        <v>41.131385353326067</v>
      </c>
      <c r="BC84">
        <f t="shared" si="142"/>
        <v>376.67082545248206</v>
      </c>
      <c r="BD84">
        <f t="shared" si="143"/>
        <v>2.4827043155573453E-2</v>
      </c>
    </row>
    <row r="85" spans="1:56" x14ac:dyDescent="0.25">
      <c r="A85" s="1">
        <v>63</v>
      </c>
      <c r="B85" s="1" t="s">
        <v>113</v>
      </c>
      <c r="C85" s="1">
        <v>1562.0000155568123</v>
      </c>
      <c r="D85" s="1">
        <v>0</v>
      </c>
      <c r="E85">
        <f t="shared" si="116"/>
        <v>22.735978276982671</v>
      </c>
      <c r="F85">
        <f t="shared" si="117"/>
        <v>0.31041726967199607</v>
      </c>
      <c r="G85">
        <f t="shared" si="118"/>
        <v>245.29607934597652</v>
      </c>
      <c r="H85">
        <f t="shared" si="119"/>
        <v>8.1496367779987189</v>
      </c>
      <c r="I85">
        <f t="shared" si="120"/>
        <v>1.9219551258200192</v>
      </c>
      <c r="J85">
        <f t="shared" si="121"/>
        <v>24.749074935913086</v>
      </c>
      <c r="K85" s="1">
        <v>3.1068212759999998</v>
      </c>
      <c r="L85">
        <f t="shared" si="122"/>
        <v>2.0552415049038588</v>
      </c>
      <c r="M85" s="1">
        <v>1</v>
      </c>
      <c r="N85">
        <f t="shared" si="123"/>
        <v>4.1104830098077176</v>
      </c>
      <c r="O85" s="1">
        <v>26.120973587036133</v>
      </c>
      <c r="P85" s="1">
        <v>24.749074935913086</v>
      </c>
      <c r="Q85" s="1">
        <v>26.977973937988281</v>
      </c>
      <c r="R85" s="1">
        <v>400.21640014648437</v>
      </c>
      <c r="S85" s="1">
        <v>384.13796997070312</v>
      </c>
      <c r="T85" s="1">
        <v>12.255344390869141</v>
      </c>
      <c r="U85" s="1">
        <v>17.233785629272461</v>
      </c>
      <c r="V85" s="1">
        <v>25.328596115112305</v>
      </c>
      <c r="W85" s="1">
        <v>35.617733001708984</v>
      </c>
      <c r="X85" s="1">
        <v>499.8173828125</v>
      </c>
      <c r="Y85" s="1">
        <v>1500.63623046875</v>
      </c>
      <c r="Z85" s="1">
        <v>159.97528076171875</v>
      </c>
      <c r="AA85" s="1">
        <v>70.237876892089844</v>
      </c>
      <c r="AB85" s="1">
        <v>-1.0685734748840332</v>
      </c>
      <c r="AC85" s="1">
        <v>0.28409808874130249</v>
      </c>
      <c r="AD85" s="1">
        <v>0.66666668653488159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1.6087741727326188</v>
      </c>
      <c r="AL85">
        <f t="shared" si="125"/>
        <v>8.1496367779987193E-3</v>
      </c>
      <c r="AM85">
        <f t="shared" si="126"/>
        <v>297.89907493591306</v>
      </c>
      <c r="AN85">
        <f t="shared" si="127"/>
        <v>299.27097358703611</v>
      </c>
      <c r="AO85">
        <f t="shared" si="128"/>
        <v>240.10179150830663</v>
      </c>
      <c r="AP85">
        <f t="shared" si="129"/>
        <v>-0.88489046928452231</v>
      </c>
      <c r="AQ85">
        <f t="shared" si="130"/>
        <v>3.1324196392335253</v>
      </c>
      <c r="AR85">
        <f t="shared" si="131"/>
        <v>44.597299602976705</v>
      </c>
      <c r="AS85">
        <f t="shared" si="132"/>
        <v>27.363513973704244</v>
      </c>
      <c r="AT85">
        <f t="shared" si="133"/>
        <v>25.435024261474609</v>
      </c>
      <c r="AU85">
        <f t="shared" si="134"/>
        <v>3.2630854482965823</v>
      </c>
      <c r="AV85">
        <f t="shared" si="135"/>
        <v>0.28862105731274396</v>
      </c>
      <c r="AW85">
        <f t="shared" si="136"/>
        <v>1.2104645134135061</v>
      </c>
      <c r="AX85">
        <f t="shared" si="137"/>
        <v>2.052620934883076</v>
      </c>
      <c r="AY85">
        <f t="shared" si="138"/>
        <v>0.18222747905519193</v>
      </c>
      <c r="AZ85">
        <f t="shared" si="139"/>
        <v>17.229075823215002</v>
      </c>
      <c r="BA85">
        <f t="shared" si="140"/>
        <v>0.63856243985639949</v>
      </c>
      <c r="BB85">
        <f t="shared" si="141"/>
        <v>41.131385353326067</v>
      </c>
      <c r="BC85">
        <f t="shared" si="142"/>
        <v>376.67082545248206</v>
      </c>
      <c r="BD85">
        <f t="shared" si="143"/>
        <v>2.4827043155573453E-2</v>
      </c>
    </row>
    <row r="86" spans="1:56" x14ac:dyDescent="0.25">
      <c r="A86" s="1">
        <v>64</v>
      </c>
      <c r="B86" s="1" t="s">
        <v>114</v>
      </c>
      <c r="C86" s="1">
        <v>1562.5000155456364</v>
      </c>
      <c r="D86" s="1">
        <v>0</v>
      </c>
      <c r="E86">
        <f t="shared" si="116"/>
        <v>22.7391007717303</v>
      </c>
      <c r="F86">
        <f t="shared" si="117"/>
        <v>0.31058599263954517</v>
      </c>
      <c r="G86">
        <f t="shared" si="118"/>
        <v>245.31862206082795</v>
      </c>
      <c r="H86">
        <f t="shared" si="119"/>
        <v>8.1553749868795808</v>
      </c>
      <c r="I86">
        <f t="shared" si="120"/>
        <v>1.922330499053615</v>
      </c>
      <c r="J86">
        <f t="shared" si="121"/>
        <v>24.752069473266602</v>
      </c>
      <c r="K86" s="1">
        <v>3.1068212759999998</v>
      </c>
      <c r="L86">
        <f t="shared" si="122"/>
        <v>2.0552415049038588</v>
      </c>
      <c r="M86" s="1">
        <v>1</v>
      </c>
      <c r="N86">
        <f t="shared" si="123"/>
        <v>4.1104830098077176</v>
      </c>
      <c r="O86" s="1">
        <v>26.122835159301758</v>
      </c>
      <c r="P86" s="1">
        <v>24.752069473266602</v>
      </c>
      <c r="Q86" s="1">
        <v>26.977548599243164</v>
      </c>
      <c r="R86" s="1">
        <v>400.19876098632812</v>
      </c>
      <c r="S86" s="1">
        <v>384.11672973632812</v>
      </c>
      <c r="T86" s="1">
        <v>12.254326820373535</v>
      </c>
      <c r="U86" s="1">
        <v>17.236383438110352</v>
      </c>
      <c r="V86" s="1">
        <v>25.323757171630859</v>
      </c>
      <c r="W86" s="1">
        <v>35.619255065917969</v>
      </c>
      <c r="X86" s="1">
        <v>499.80502319335937</v>
      </c>
      <c r="Y86" s="1">
        <v>1500.4876708984375</v>
      </c>
      <c r="Z86" s="1">
        <v>162.26553344726562</v>
      </c>
      <c r="AA86" s="1">
        <v>70.238021850585937</v>
      </c>
      <c r="AB86" s="1">
        <v>-1.0685734748840332</v>
      </c>
      <c r="AC86" s="1">
        <v>0.28409808874130249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1.6087343905306746</v>
      </c>
      <c r="AL86">
        <f t="shared" si="125"/>
        <v>8.1553749868795815E-3</v>
      </c>
      <c r="AM86">
        <f t="shared" si="126"/>
        <v>297.90206947326658</v>
      </c>
      <c r="AN86">
        <f t="shared" si="127"/>
        <v>299.27283515930174</v>
      </c>
      <c r="AO86">
        <f t="shared" si="128"/>
        <v>240.07802197758792</v>
      </c>
      <c r="AP86">
        <f t="shared" si="129"/>
        <v>-0.88736102178658827</v>
      </c>
      <c r="AQ86">
        <f t="shared" si="130"/>
        <v>3.1329799756046874</v>
      </c>
      <c r="AR86">
        <f t="shared" si="131"/>
        <v>44.605185240970044</v>
      </c>
      <c r="AS86">
        <f t="shared" si="132"/>
        <v>27.368801802859693</v>
      </c>
      <c r="AT86">
        <f t="shared" si="133"/>
        <v>25.43745231628418</v>
      </c>
      <c r="AU86">
        <f t="shared" si="134"/>
        <v>3.2635562956575814</v>
      </c>
      <c r="AV86">
        <f t="shared" si="135"/>
        <v>0.28876691250971803</v>
      </c>
      <c r="AW86">
        <f t="shared" si="136"/>
        <v>1.2106494765510725</v>
      </c>
      <c r="AX86">
        <f t="shared" si="137"/>
        <v>2.052906819106509</v>
      </c>
      <c r="AY86">
        <f t="shared" si="138"/>
        <v>0.1823205075161789</v>
      </c>
      <c r="AZ86">
        <f t="shared" si="139"/>
        <v>17.230694736664066</v>
      </c>
      <c r="BA86">
        <f t="shared" si="140"/>
        <v>0.63865643714405174</v>
      </c>
      <c r="BB86">
        <f t="shared" si="141"/>
        <v>41.132346854665371</v>
      </c>
      <c r="BC86">
        <f t="shared" si="142"/>
        <v>376.64855970166548</v>
      </c>
      <c r="BD86">
        <f t="shared" si="143"/>
        <v>2.4832501174220312E-2</v>
      </c>
    </row>
    <row r="87" spans="1:56" x14ac:dyDescent="0.25">
      <c r="A87" s="1">
        <v>65</v>
      </c>
      <c r="B87" s="1" t="s">
        <v>114</v>
      </c>
      <c r="C87" s="1">
        <v>1563.0000155344605</v>
      </c>
      <c r="D87" s="1">
        <v>0</v>
      </c>
      <c r="E87">
        <f t="shared" si="116"/>
        <v>22.754605772827727</v>
      </c>
      <c r="F87">
        <f t="shared" si="117"/>
        <v>0.31075529302541038</v>
      </c>
      <c r="G87">
        <f t="shared" si="118"/>
        <v>245.31095359966935</v>
      </c>
      <c r="H87">
        <f t="shared" si="119"/>
        <v>8.1619690126960887</v>
      </c>
      <c r="I87">
        <f t="shared" si="120"/>
        <v>1.9228958631902846</v>
      </c>
      <c r="J87">
        <f t="shared" si="121"/>
        <v>24.756105422973633</v>
      </c>
      <c r="K87" s="1">
        <v>3.1068212759999998</v>
      </c>
      <c r="L87">
        <f t="shared" si="122"/>
        <v>2.0552415049038588</v>
      </c>
      <c r="M87" s="1">
        <v>1</v>
      </c>
      <c r="N87">
        <f t="shared" si="123"/>
        <v>4.1104830098077176</v>
      </c>
      <c r="O87" s="1">
        <v>26.125560760498047</v>
      </c>
      <c r="P87" s="1">
        <v>24.756105422973633</v>
      </c>
      <c r="Q87" s="1">
        <v>26.977218627929688</v>
      </c>
      <c r="R87" s="1">
        <v>400.22854614257812</v>
      </c>
      <c r="S87" s="1">
        <v>384.1346435546875</v>
      </c>
      <c r="T87" s="1">
        <v>12.252850532531738</v>
      </c>
      <c r="U87" s="1">
        <v>17.239097595214844</v>
      </c>
      <c r="V87" s="1">
        <v>25.316614151000977</v>
      </c>
      <c r="W87" s="1">
        <v>35.619106292724609</v>
      </c>
      <c r="X87" s="1">
        <v>499.78738403320312</v>
      </c>
      <c r="Y87" s="1">
        <v>1500.4195556640625</v>
      </c>
      <c r="Z87" s="1">
        <v>165.65126037597656</v>
      </c>
      <c r="AA87" s="1">
        <v>70.237983703613281</v>
      </c>
      <c r="AB87" s="1">
        <v>-1.0685734748840332</v>
      </c>
      <c r="AC87" s="1">
        <v>0.28409808874130249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1.6086776149437028</v>
      </c>
      <c r="AL87">
        <f t="shared" si="125"/>
        <v>8.1619690126960888E-3</v>
      </c>
      <c r="AM87">
        <f t="shared" si="126"/>
        <v>297.90610542297361</v>
      </c>
      <c r="AN87">
        <f t="shared" si="127"/>
        <v>299.27556076049802</v>
      </c>
      <c r="AO87">
        <f t="shared" si="128"/>
        <v>240.06712354033152</v>
      </c>
      <c r="AP87">
        <f t="shared" si="129"/>
        <v>-0.89005926826076753</v>
      </c>
      <c r="AQ87">
        <f t="shared" si="130"/>
        <v>3.1337353191479838</v>
      </c>
      <c r="AR87">
        <f t="shared" si="131"/>
        <v>44.61596352724991</v>
      </c>
      <c r="AS87">
        <f t="shared" si="132"/>
        <v>27.376865932035066</v>
      </c>
      <c r="AT87">
        <f t="shared" si="133"/>
        <v>25.44083309173584</v>
      </c>
      <c r="AU87">
        <f t="shared" si="134"/>
        <v>3.2642119930649995</v>
      </c>
      <c r="AV87">
        <f t="shared" si="135"/>
        <v>0.28891325567550608</v>
      </c>
      <c r="AW87">
        <f t="shared" si="136"/>
        <v>1.2108394559576992</v>
      </c>
      <c r="AX87">
        <f t="shared" si="137"/>
        <v>2.0533725371073004</v>
      </c>
      <c r="AY87">
        <f t="shared" si="138"/>
        <v>0.18241384817396059</v>
      </c>
      <c r="AZ87">
        <f t="shared" si="139"/>
        <v>17.230146761251412</v>
      </c>
      <c r="BA87">
        <f t="shared" si="140"/>
        <v>0.63860669094987665</v>
      </c>
      <c r="BB87">
        <f t="shared" si="141"/>
        <v>41.131071574041464</v>
      </c>
      <c r="BC87">
        <f t="shared" si="142"/>
        <v>376.66138123490128</v>
      </c>
      <c r="BD87">
        <f t="shared" si="143"/>
        <v>2.4847817305103437E-2</v>
      </c>
    </row>
    <row r="88" spans="1:56" x14ac:dyDescent="0.25">
      <c r="A88" s="1">
        <v>66</v>
      </c>
      <c r="B88" s="1" t="s">
        <v>115</v>
      </c>
      <c r="C88" s="1">
        <v>1563.5000155232847</v>
      </c>
      <c r="D88" s="1">
        <v>0</v>
      </c>
      <c r="E88">
        <f t="shared" si="116"/>
        <v>22.602053846368062</v>
      </c>
      <c r="F88">
        <f t="shared" si="117"/>
        <v>0.31066087689895361</v>
      </c>
      <c r="G88">
        <f t="shared" si="118"/>
        <v>246.13109187830329</v>
      </c>
      <c r="H88">
        <f t="shared" si="119"/>
        <v>8.1611093050736692</v>
      </c>
      <c r="I88">
        <f t="shared" si="120"/>
        <v>1.9232363007051416</v>
      </c>
      <c r="J88">
        <f t="shared" si="121"/>
        <v>24.757722854614258</v>
      </c>
      <c r="K88" s="1">
        <v>3.1068212759999998</v>
      </c>
      <c r="L88">
        <f t="shared" si="122"/>
        <v>2.0552415049038588</v>
      </c>
      <c r="M88" s="1">
        <v>1</v>
      </c>
      <c r="N88">
        <f t="shared" si="123"/>
        <v>4.1104830098077176</v>
      </c>
      <c r="O88" s="1">
        <v>26.128179550170898</v>
      </c>
      <c r="P88" s="1">
        <v>24.757722854614258</v>
      </c>
      <c r="Q88" s="1">
        <v>26.977619171142578</v>
      </c>
      <c r="R88" s="1">
        <v>400.17526245117187</v>
      </c>
      <c r="S88" s="1">
        <v>384.1756591796875</v>
      </c>
      <c r="T88" s="1">
        <v>12.252641677856445</v>
      </c>
      <c r="U88" s="1">
        <v>17.238531112670898</v>
      </c>
      <c r="V88" s="1">
        <v>25.312305450439453</v>
      </c>
      <c r="W88" s="1">
        <v>35.612480163574219</v>
      </c>
      <c r="X88" s="1">
        <v>499.7708740234375</v>
      </c>
      <c r="Y88" s="1">
        <v>1500.3782958984375</v>
      </c>
      <c r="Z88" s="1">
        <v>168.21565246582031</v>
      </c>
      <c r="AA88" s="1">
        <v>70.238105773925781</v>
      </c>
      <c r="AB88" s="1">
        <v>-1.0685734748840332</v>
      </c>
      <c r="AC88" s="1">
        <v>0.28409808874130249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1.6086244737801179</v>
      </c>
      <c r="AL88">
        <f t="shared" si="125"/>
        <v>8.1611093050736692E-3</v>
      </c>
      <c r="AM88">
        <f t="shared" si="126"/>
        <v>297.90772285461424</v>
      </c>
      <c r="AN88">
        <f t="shared" si="127"/>
        <v>299.27817955017088</v>
      </c>
      <c r="AO88">
        <f t="shared" si="128"/>
        <v>240.06052197797908</v>
      </c>
      <c r="AP88">
        <f t="shared" si="129"/>
        <v>-0.88968929674039432</v>
      </c>
      <c r="AQ88">
        <f t="shared" si="130"/>
        <v>3.1340380723840306</v>
      </c>
      <c r="AR88">
        <f t="shared" si="131"/>
        <v>44.620196371347298</v>
      </c>
      <c r="AS88">
        <f t="shared" si="132"/>
        <v>27.381665258676399</v>
      </c>
      <c r="AT88">
        <f t="shared" si="133"/>
        <v>25.442951202392578</v>
      </c>
      <c r="AU88">
        <f t="shared" si="134"/>
        <v>3.2646228567671756</v>
      </c>
      <c r="AV88">
        <f t="shared" si="135"/>
        <v>0.28883164380708115</v>
      </c>
      <c r="AW88">
        <f t="shared" si="136"/>
        <v>1.210801771678889</v>
      </c>
      <c r="AX88">
        <f t="shared" si="137"/>
        <v>2.0538210850882868</v>
      </c>
      <c r="AY88">
        <f t="shared" si="138"/>
        <v>0.18236179433966546</v>
      </c>
      <c r="AZ88">
        <f t="shared" si="139"/>
        <v>17.287781665600114</v>
      </c>
      <c r="BA88">
        <f t="shared" si="140"/>
        <v>0.64067331179662868</v>
      </c>
      <c r="BB88">
        <f t="shared" si="141"/>
        <v>41.124968360527745</v>
      </c>
      <c r="BC88">
        <f t="shared" si="142"/>
        <v>376.75249926884669</v>
      </c>
      <c r="BD88">
        <f t="shared" si="143"/>
        <v>2.467160141256404E-2</v>
      </c>
    </row>
    <row r="89" spans="1:56" x14ac:dyDescent="0.25">
      <c r="A89" s="1">
        <v>67</v>
      </c>
      <c r="B89" s="1" t="s">
        <v>115</v>
      </c>
      <c r="C89" s="1">
        <v>1564.0000155121088</v>
      </c>
      <c r="D89" s="1">
        <v>0</v>
      </c>
      <c r="E89">
        <f t="shared" si="116"/>
        <v>22.445612237861482</v>
      </c>
      <c r="F89">
        <f t="shared" si="117"/>
        <v>0.31039806934372183</v>
      </c>
      <c r="G89">
        <f t="shared" si="118"/>
        <v>246.90102922294389</v>
      </c>
      <c r="H89">
        <f t="shared" si="119"/>
        <v>8.1572260961341101</v>
      </c>
      <c r="I89">
        <f t="shared" si="120"/>
        <v>1.9238168882865301</v>
      </c>
      <c r="J89">
        <f t="shared" si="121"/>
        <v>24.760099411010742</v>
      </c>
      <c r="K89" s="1">
        <v>3.1068212759999998</v>
      </c>
      <c r="L89">
        <f t="shared" si="122"/>
        <v>2.0552415049038588</v>
      </c>
      <c r="M89" s="1">
        <v>1</v>
      </c>
      <c r="N89">
        <f t="shared" si="123"/>
        <v>4.1104830098077176</v>
      </c>
      <c r="O89" s="1">
        <v>26.130060195922852</v>
      </c>
      <c r="P89" s="1">
        <v>24.760099411010742</v>
      </c>
      <c r="Q89" s="1">
        <v>26.977668762207031</v>
      </c>
      <c r="R89" s="1">
        <v>400.11013793945312</v>
      </c>
      <c r="S89" s="1">
        <v>384.20806884765625</v>
      </c>
      <c r="T89" s="1">
        <v>12.253036499023438</v>
      </c>
      <c r="U89" s="1">
        <v>17.236713409423828</v>
      </c>
      <c r="V89" s="1">
        <v>25.310142517089844</v>
      </c>
      <c r="W89" s="1">
        <v>35.604534149169922</v>
      </c>
      <c r="X89" s="1">
        <v>499.75576782226562</v>
      </c>
      <c r="Y89" s="1">
        <v>1500.444580078125</v>
      </c>
      <c r="Z89" s="1">
        <v>170.67048645019531</v>
      </c>
      <c r="AA89" s="1">
        <v>70.237640380859375</v>
      </c>
      <c r="AB89" s="1">
        <v>-1.0685734748840332</v>
      </c>
      <c r="AC89" s="1">
        <v>0.28409808874130249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1.6085758510888528</v>
      </c>
      <c r="AL89">
        <f t="shared" si="125"/>
        <v>8.1572260961341094E-3</v>
      </c>
      <c r="AM89">
        <f t="shared" si="126"/>
        <v>297.91009941101072</v>
      </c>
      <c r="AN89">
        <f t="shared" si="127"/>
        <v>299.28006019592283</v>
      </c>
      <c r="AO89">
        <f t="shared" si="128"/>
        <v>240.07112744649203</v>
      </c>
      <c r="AP89">
        <f t="shared" si="129"/>
        <v>-0.88817908270799384</v>
      </c>
      <c r="AQ89">
        <f t="shared" si="130"/>
        <v>3.1344829660855775</v>
      </c>
      <c r="AR89">
        <f t="shared" si="131"/>
        <v>44.6268261446289</v>
      </c>
      <c r="AS89">
        <f t="shared" si="132"/>
        <v>27.390112735205072</v>
      </c>
      <c r="AT89">
        <f t="shared" si="133"/>
        <v>25.445079803466797</v>
      </c>
      <c r="AU89">
        <f t="shared" si="134"/>
        <v>3.2650358008808538</v>
      </c>
      <c r="AV89">
        <f t="shared" si="135"/>
        <v>0.2886044585843926</v>
      </c>
      <c r="AW89">
        <f t="shared" si="136"/>
        <v>1.2106660777990474</v>
      </c>
      <c r="AX89">
        <f t="shared" si="137"/>
        <v>2.0543697230818063</v>
      </c>
      <c r="AY89">
        <f t="shared" si="138"/>
        <v>0.18221689221754261</v>
      </c>
      <c r="AZ89">
        <f t="shared" si="139"/>
        <v>17.341745700225182</v>
      </c>
      <c r="BA89">
        <f t="shared" si="140"/>
        <v>0.64262322747012246</v>
      </c>
      <c r="BB89">
        <f t="shared" si="141"/>
        <v>41.111907396472404</v>
      </c>
      <c r="BC89">
        <f t="shared" si="142"/>
        <v>376.83628882841941</v>
      </c>
      <c r="BD89">
        <f t="shared" si="143"/>
        <v>2.4487607991497039E-2</v>
      </c>
    </row>
    <row r="90" spans="1:56" x14ac:dyDescent="0.25">
      <c r="A90" s="1">
        <v>68</v>
      </c>
      <c r="B90" s="1" t="s">
        <v>116</v>
      </c>
      <c r="C90" s="1">
        <v>1564.5000155009329</v>
      </c>
      <c r="D90" s="1">
        <v>0</v>
      </c>
      <c r="E90">
        <f t="shared" si="116"/>
        <v>22.543516339522498</v>
      </c>
      <c r="F90">
        <f t="shared" si="117"/>
        <v>0.31038223642453805</v>
      </c>
      <c r="G90">
        <f t="shared" si="118"/>
        <v>246.3374536726985</v>
      </c>
      <c r="H90">
        <f t="shared" si="119"/>
        <v>8.1596465545015171</v>
      </c>
      <c r="I90">
        <f t="shared" si="120"/>
        <v>1.9244605670471373</v>
      </c>
      <c r="J90">
        <f t="shared" si="121"/>
        <v>24.7637939453125</v>
      </c>
      <c r="K90" s="1">
        <v>3.1068212759999998</v>
      </c>
      <c r="L90">
        <f t="shared" si="122"/>
        <v>2.0552415049038588</v>
      </c>
      <c r="M90" s="1">
        <v>1</v>
      </c>
      <c r="N90">
        <f t="shared" si="123"/>
        <v>4.1104830098077176</v>
      </c>
      <c r="O90" s="1">
        <v>26.131504058837891</v>
      </c>
      <c r="P90" s="1">
        <v>24.7637939453125</v>
      </c>
      <c r="Q90" s="1">
        <v>26.977785110473633</v>
      </c>
      <c r="R90" s="1">
        <v>400.14309692382812</v>
      </c>
      <c r="S90" s="1">
        <v>384.1793212890625</v>
      </c>
      <c r="T90" s="1">
        <v>12.25218677520752</v>
      </c>
      <c r="U90" s="1">
        <v>17.237466812133789</v>
      </c>
      <c r="V90" s="1">
        <v>25.306123733520508</v>
      </c>
      <c r="W90" s="1">
        <v>35.602909088134766</v>
      </c>
      <c r="X90" s="1">
        <v>499.742919921875</v>
      </c>
      <c r="Y90" s="1">
        <v>1500.3961181640625</v>
      </c>
      <c r="Z90" s="1">
        <v>170.70376586914062</v>
      </c>
      <c r="AA90" s="1">
        <v>70.237358093261719</v>
      </c>
      <c r="AB90" s="1">
        <v>-1.0685734748840332</v>
      </c>
      <c r="AC90" s="1">
        <v>0.28409808874130249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1.6085344972443627</v>
      </c>
      <c r="AL90">
        <f t="shared" si="125"/>
        <v>8.1596465545015172E-3</v>
      </c>
      <c r="AM90">
        <f t="shared" si="126"/>
        <v>297.91379394531248</v>
      </c>
      <c r="AN90">
        <f t="shared" si="127"/>
        <v>299.28150405883787</v>
      </c>
      <c r="AO90">
        <f t="shared" si="128"/>
        <v>240.06337354041534</v>
      </c>
      <c r="AP90">
        <f t="shared" si="129"/>
        <v>-0.88937135146221991</v>
      </c>
      <c r="AQ90">
        <f t="shared" si="130"/>
        <v>3.1351746961516929</v>
      </c>
      <c r="AR90">
        <f t="shared" si="131"/>
        <v>44.636853965788163</v>
      </c>
      <c r="AS90">
        <f t="shared" si="132"/>
        <v>27.399387153654374</v>
      </c>
      <c r="AT90">
        <f t="shared" si="133"/>
        <v>25.447649002075195</v>
      </c>
      <c r="AU90">
        <f t="shared" si="134"/>
        <v>3.265534280765968</v>
      </c>
      <c r="AV90">
        <f t="shared" si="135"/>
        <v>0.28859077088054697</v>
      </c>
      <c r="AW90">
        <f t="shared" si="136"/>
        <v>1.2107141291045556</v>
      </c>
      <c r="AX90">
        <f t="shared" si="137"/>
        <v>2.0548201516614126</v>
      </c>
      <c r="AY90">
        <f t="shared" si="138"/>
        <v>0.18220816207025123</v>
      </c>
      <c r="AZ90">
        <f t="shared" si="139"/>
        <v>17.302091945391592</v>
      </c>
      <c r="BA90">
        <f t="shared" si="140"/>
        <v>0.64120435437843459</v>
      </c>
      <c r="BB90">
        <f t="shared" si="141"/>
        <v>41.104662964883801</v>
      </c>
      <c r="BC90">
        <f t="shared" si="142"/>
        <v>376.77538676707576</v>
      </c>
      <c r="BD90">
        <f t="shared" si="143"/>
        <v>2.4594059849038875E-2</v>
      </c>
    </row>
    <row r="91" spans="1:56" x14ac:dyDescent="0.25">
      <c r="A91" s="1">
        <v>69</v>
      </c>
      <c r="B91" s="1" t="s">
        <v>116</v>
      </c>
      <c r="C91" s="1">
        <v>1565.0000154897571</v>
      </c>
      <c r="D91" s="1">
        <v>0</v>
      </c>
      <c r="E91">
        <f t="shared" si="116"/>
        <v>22.555473678265884</v>
      </c>
      <c r="F91">
        <f t="shared" si="117"/>
        <v>0.31055113270089957</v>
      </c>
      <c r="G91">
        <f t="shared" si="118"/>
        <v>246.34743923677874</v>
      </c>
      <c r="H91">
        <f t="shared" si="119"/>
        <v>8.1663136666968601</v>
      </c>
      <c r="I91">
        <f t="shared" si="120"/>
        <v>1.9250425711106545</v>
      </c>
      <c r="J91">
        <f t="shared" si="121"/>
        <v>24.767646789550781</v>
      </c>
      <c r="K91" s="1">
        <v>3.1068212759999998</v>
      </c>
      <c r="L91">
        <f t="shared" si="122"/>
        <v>2.0552415049038588</v>
      </c>
      <c r="M91" s="1">
        <v>1</v>
      </c>
      <c r="N91">
        <f t="shared" si="123"/>
        <v>4.1104830098077176</v>
      </c>
      <c r="O91" s="1">
        <v>26.133413314819336</v>
      </c>
      <c r="P91" s="1">
        <v>24.767646789550781</v>
      </c>
      <c r="Q91" s="1">
        <v>26.977914810180664</v>
      </c>
      <c r="R91" s="1">
        <v>400.16983032226562</v>
      </c>
      <c r="S91" s="1">
        <v>384.19662475585937</v>
      </c>
      <c r="T91" s="1">
        <v>12.250048637390137</v>
      </c>
      <c r="U91" s="1">
        <v>17.239490509033203</v>
      </c>
      <c r="V91" s="1">
        <v>25.298797607421875</v>
      </c>
      <c r="W91" s="1">
        <v>35.602989196777344</v>
      </c>
      <c r="X91" s="1">
        <v>499.7330322265625</v>
      </c>
      <c r="Y91" s="1">
        <v>1500.414794921875</v>
      </c>
      <c r="Z91" s="1">
        <v>168.51522827148437</v>
      </c>
      <c r="AA91" s="1">
        <v>70.237205505371094</v>
      </c>
      <c r="AB91" s="1">
        <v>-1.0685734748840332</v>
      </c>
      <c r="AC91" s="1">
        <v>0.28409808874130249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1.6085026714828075</v>
      </c>
      <c r="AL91">
        <f t="shared" si="125"/>
        <v>8.1663136666968606E-3</v>
      </c>
      <c r="AM91">
        <f t="shared" si="126"/>
        <v>297.91764678955076</v>
      </c>
      <c r="AN91">
        <f t="shared" si="127"/>
        <v>299.28341331481931</v>
      </c>
      <c r="AO91">
        <f t="shared" si="128"/>
        <v>240.06636182159855</v>
      </c>
      <c r="AP91">
        <f t="shared" si="129"/>
        <v>-0.89204137587183607</v>
      </c>
      <c r="AQ91">
        <f t="shared" si="130"/>
        <v>3.1358962088015141</v>
      </c>
      <c r="AR91">
        <f t="shared" si="131"/>
        <v>44.647223451418633</v>
      </c>
      <c r="AS91">
        <f t="shared" si="132"/>
        <v>27.407732942385429</v>
      </c>
      <c r="AT91">
        <f t="shared" si="133"/>
        <v>25.450530052185059</v>
      </c>
      <c r="AU91">
        <f t="shared" si="134"/>
        <v>3.266093345644745</v>
      </c>
      <c r="AV91">
        <f t="shared" si="135"/>
        <v>0.28873677820530458</v>
      </c>
      <c r="AW91">
        <f t="shared" si="136"/>
        <v>1.2108536376908596</v>
      </c>
      <c r="AX91">
        <f t="shared" si="137"/>
        <v>2.0552397079538851</v>
      </c>
      <c r="AY91">
        <f t="shared" si="138"/>
        <v>0.18230128736166012</v>
      </c>
      <c r="AZ91">
        <f t="shared" si="139"/>
        <v>17.302755715395545</v>
      </c>
      <c r="BA91">
        <f t="shared" si="140"/>
        <v>0.64120146654937971</v>
      </c>
      <c r="BB91">
        <f t="shared" si="141"/>
        <v>41.102279932268246</v>
      </c>
      <c r="BC91">
        <f t="shared" si="142"/>
        <v>376.78876310237371</v>
      </c>
      <c r="BD91">
        <f t="shared" si="143"/>
        <v>2.4604804705311869E-2</v>
      </c>
    </row>
    <row r="92" spans="1:56" x14ac:dyDescent="0.25">
      <c r="A92" s="1">
        <v>70</v>
      </c>
      <c r="B92" s="1" t="s">
        <v>117</v>
      </c>
      <c r="C92" s="1">
        <v>1565.5000154785812</v>
      </c>
      <c r="D92" s="1">
        <v>0</v>
      </c>
      <c r="E92">
        <f t="shared" si="116"/>
        <v>22.586319610976968</v>
      </c>
      <c r="F92">
        <f t="shared" si="117"/>
        <v>0.31056471191751051</v>
      </c>
      <c r="G92">
        <f t="shared" si="118"/>
        <v>246.17506737722232</v>
      </c>
      <c r="H92">
        <f t="shared" si="119"/>
        <v>8.1697064047859094</v>
      </c>
      <c r="I92">
        <f t="shared" si="120"/>
        <v>1.9257502032696099</v>
      </c>
      <c r="J92">
        <f t="shared" si="121"/>
        <v>24.771903991699219</v>
      </c>
      <c r="K92" s="1">
        <v>3.1068212759999998</v>
      </c>
      <c r="L92">
        <f t="shared" si="122"/>
        <v>2.0552415049038588</v>
      </c>
      <c r="M92" s="1">
        <v>1</v>
      </c>
      <c r="N92">
        <f t="shared" si="123"/>
        <v>4.1104830098077176</v>
      </c>
      <c r="O92" s="1">
        <v>26.133953094482422</v>
      </c>
      <c r="P92" s="1">
        <v>24.771903991699219</v>
      </c>
      <c r="Q92" s="1">
        <v>26.978139877319336</v>
      </c>
      <c r="R92" s="1">
        <v>400.18267822265625</v>
      </c>
      <c r="S92" s="1">
        <v>384.18963623046875</v>
      </c>
      <c r="T92" s="1">
        <v>12.249307632446289</v>
      </c>
      <c r="U92" s="1">
        <v>17.240779876708984</v>
      </c>
      <c r="V92" s="1">
        <v>25.296442031860352</v>
      </c>
      <c r="W92" s="1">
        <v>35.604496002197266</v>
      </c>
      <c r="X92" s="1">
        <v>499.73663330078125</v>
      </c>
      <c r="Y92" s="1">
        <v>1500.3856201171875</v>
      </c>
      <c r="Z92" s="1">
        <v>170.12727355957031</v>
      </c>
      <c r="AA92" s="1">
        <v>70.237159729003906</v>
      </c>
      <c r="AB92" s="1">
        <v>-1.0685734748840332</v>
      </c>
      <c r="AC92" s="1">
        <v>0.28409808874130249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1.6085142623465838</v>
      </c>
      <c r="AL92">
        <f t="shared" si="125"/>
        <v>8.1697064047859102E-3</v>
      </c>
      <c r="AM92">
        <f t="shared" si="126"/>
        <v>297.9219039916992</v>
      </c>
      <c r="AN92">
        <f t="shared" si="127"/>
        <v>299.2839530944824</v>
      </c>
      <c r="AO92">
        <f t="shared" si="128"/>
        <v>240.06169385295289</v>
      </c>
      <c r="AP92">
        <f t="shared" si="129"/>
        <v>-0.89371717087590907</v>
      </c>
      <c r="AQ92">
        <f t="shared" si="130"/>
        <v>3.1366936133226151</v>
      </c>
      <c r="AR92">
        <f t="shared" si="131"/>
        <v>44.658605578940303</v>
      </c>
      <c r="AS92">
        <f t="shared" si="132"/>
        <v>27.417825702231319</v>
      </c>
      <c r="AT92">
        <f t="shared" si="133"/>
        <v>25.45292854309082</v>
      </c>
      <c r="AU92">
        <f t="shared" si="134"/>
        <v>3.2665588341774212</v>
      </c>
      <c r="AV92">
        <f t="shared" si="135"/>
        <v>0.28874851667165408</v>
      </c>
      <c r="AW92">
        <f t="shared" si="136"/>
        <v>1.2109434100530052</v>
      </c>
      <c r="AX92">
        <f t="shared" si="137"/>
        <v>2.055615424124416</v>
      </c>
      <c r="AY92">
        <f t="shared" si="138"/>
        <v>0.18230877434351736</v>
      </c>
      <c r="AZ92">
        <f t="shared" si="139"/>
        <v>17.29063752867226</v>
      </c>
      <c r="BA92">
        <f t="shared" si="140"/>
        <v>0.64076446671649967</v>
      </c>
      <c r="BB92">
        <f t="shared" si="141"/>
        <v>41.095403720661317</v>
      </c>
      <c r="BC92">
        <f t="shared" si="142"/>
        <v>376.77164389183963</v>
      </c>
      <c r="BD92">
        <f t="shared" si="143"/>
        <v>2.4635450624395889E-2</v>
      </c>
    </row>
    <row r="93" spans="1:56" x14ac:dyDescent="0.25">
      <c r="A93" s="1">
        <v>71</v>
      </c>
      <c r="B93" s="1" t="s">
        <v>117</v>
      </c>
      <c r="C93" s="1">
        <v>1566.0000154674053</v>
      </c>
      <c r="D93" s="1">
        <v>0</v>
      </c>
      <c r="E93">
        <f t="shared" si="116"/>
        <v>22.552930989327965</v>
      </c>
      <c r="F93">
        <f t="shared" si="117"/>
        <v>0.31052498740061873</v>
      </c>
      <c r="G93">
        <f t="shared" si="118"/>
        <v>246.34871642793192</v>
      </c>
      <c r="H93">
        <f t="shared" si="119"/>
        <v>8.1712535887527427</v>
      </c>
      <c r="I93">
        <f t="shared" si="120"/>
        <v>1.926325558425017</v>
      </c>
      <c r="J93">
        <f t="shared" si="121"/>
        <v>24.774921417236328</v>
      </c>
      <c r="K93" s="1">
        <v>3.1068212759999998</v>
      </c>
      <c r="L93">
        <f t="shared" si="122"/>
        <v>2.0552415049038588</v>
      </c>
      <c r="M93" s="1">
        <v>1</v>
      </c>
      <c r="N93">
        <f t="shared" si="123"/>
        <v>4.1104830098077176</v>
      </c>
      <c r="O93" s="1">
        <v>26.135828018188477</v>
      </c>
      <c r="P93" s="1">
        <v>24.774921417236328</v>
      </c>
      <c r="Q93" s="1">
        <v>26.977676391601563</v>
      </c>
      <c r="R93" s="1">
        <v>400.17681884765625</v>
      </c>
      <c r="S93" s="1">
        <v>384.20358276367187</v>
      </c>
      <c r="T93" s="1">
        <v>12.248150825500488</v>
      </c>
      <c r="U93" s="1">
        <v>17.240728378295898</v>
      </c>
      <c r="V93" s="1">
        <v>25.291116714477539</v>
      </c>
      <c r="W93" s="1">
        <v>35.600254058837891</v>
      </c>
      <c r="X93" s="1">
        <v>499.72064208984375</v>
      </c>
      <c r="Y93" s="1">
        <v>1500.3865966796875</v>
      </c>
      <c r="Z93" s="1">
        <v>171.85263061523437</v>
      </c>
      <c r="AA93" s="1">
        <v>70.236785888671875</v>
      </c>
      <c r="AB93" s="1">
        <v>-1.0685734748840332</v>
      </c>
      <c r="AC93" s="1">
        <v>0.28409808874130249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1.6084627910532041</v>
      </c>
      <c r="AL93">
        <f t="shared" si="125"/>
        <v>8.1712535887527426E-3</v>
      </c>
      <c r="AM93">
        <f t="shared" si="126"/>
        <v>297.92492141723631</v>
      </c>
      <c r="AN93">
        <f t="shared" si="127"/>
        <v>299.28582801818845</v>
      </c>
      <c r="AO93">
        <f t="shared" si="128"/>
        <v>240.06185010294939</v>
      </c>
      <c r="AP93">
        <f t="shared" si="129"/>
        <v>-0.89440491332680472</v>
      </c>
      <c r="AQ93">
        <f t="shared" si="130"/>
        <v>3.1372589060961351</v>
      </c>
      <c r="AR93">
        <f t="shared" si="131"/>
        <v>44.666891663704774</v>
      </c>
      <c r="AS93">
        <f t="shared" si="132"/>
        <v>27.426163285408876</v>
      </c>
      <c r="AT93">
        <f t="shared" si="133"/>
        <v>25.455374717712402</v>
      </c>
      <c r="AU93">
        <f t="shared" si="134"/>
        <v>3.2670336366544057</v>
      </c>
      <c r="AV93">
        <f t="shared" si="135"/>
        <v>0.28871417686577172</v>
      </c>
      <c r="AW93">
        <f t="shared" si="136"/>
        <v>1.2109333476711182</v>
      </c>
      <c r="AX93">
        <f t="shared" si="137"/>
        <v>2.0561002889832878</v>
      </c>
      <c r="AY93">
        <f t="shared" si="138"/>
        <v>0.18228687188278009</v>
      </c>
      <c r="AZ93">
        <f t="shared" si="139"/>
        <v>17.302742049697798</v>
      </c>
      <c r="BA93">
        <f t="shared" si="140"/>
        <v>0.64119317851198665</v>
      </c>
      <c r="BB93">
        <f t="shared" si="141"/>
        <v>41.087642186050424</v>
      </c>
      <c r="BC93">
        <f t="shared" si="142"/>
        <v>376.7965562018428</v>
      </c>
      <c r="BD93">
        <f t="shared" si="143"/>
        <v>2.4592760827670843E-2</v>
      </c>
    </row>
    <row r="94" spans="1:56" x14ac:dyDescent="0.25">
      <c r="A94" s="1">
        <v>72</v>
      </c>
      <c r="B94" s="1" t="s">
        <v>118</v>
      </c>
      <c r="C94" s="1">
        <v>1566.5000154562294</v>
      </c>
      <c r="D94" s="1">
        <v>0</v>
      </c>
      <c r="E94">
        <f t="shared" si="116"/>
        <v>22.550973760383208</v>
      </c>
      <c r="F94">
        <f t="shared" si="117"/>
        <v>0.3103404024022301</v>
      </c>
      <c r="G94">
        <f t="shared" si="118"/>
        <v>246.29597263022416</v>
      </c>
      <c r="H94">
        <f t="shared" si="119"/>
        <v>8.1701723656360556</v>
      </c>
      <c r="I94">
        <f t="shared" si="120"/>
        <v>1.9271166571960081</v>
      </c>
      <c r="J94">
        <f t="shared" si="121"/>
        <v>24.778888702392578</v>
      </c>
      <c r="K94" s="1">
        <v>3.1068212759999998</v>
      </c>
      <c r="L94">
        <f t="shared" si="122"/>
        <v>2.0552415049038588</v>
      </c>
      <c r="M94" s="1">
        <v>1</v>
      </c>
      <c r="N94">
        <f t="shared" si="123"/>
        <v>4.1104830098077176</v>
      </c>
      <c r="O94" s="1">
        <v>26.137809753417969</v>
      </c>
      <c r="P94" s="1">
        <v>24.778888702392578</v>
      </c>
      <c r="Q94" s="1">
        <v>26.978033065795898</v>
      </c>
      <c r="R94" s="1">
        <v>400.18588256835937</v>
      </c>
      <c r="S94" s="1">
        <v>384.21429443359375</v>
      </c>
      <c r="T94" s="1">
        <v>12.24828052520752</v>
      </c>
      <c r="U94" s="1">
        <v>17.240129470825195</v>
      </c>
      <c r="V94" s="1">
        <v>25.288303375244141</v>
      </c>
      <c r="W94" s="1">
        <v>35.594680786132813</v>
      </c>
      <c r="X94" s="1">
        <v>499.72775268554687</v>
      </c>
      <c r="Y94" s="1">
        <v>1500.4471435546875</v>
      </c>
      <c r="Z94" s="1">
        <v>172.31222534179687</v>
      </c>
      <c r="AA94" s="1">
        <v>70.236457824707031</v>
      </c>
      <c r="AB94" s="1">
        <v>-1.0685734748840332</v>
      </c>
      <c r="AC94" s="1">
        <v>0.28409808874130249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1.6084856780977794</v>
      </c>
      <c r="AL94">
        <f t="shared" si="125"/>
        <v>8.170172365636056E-3</v>
      </c>
      <c r="AM94">
        <f t="shared" si="126"/>
        <v>297.92888870239256</v>
      </c>
      <c r="AN94">
        <f t="shared" si="127"/>
        <v>299.28780975341795</v>
      </c>
      <c r="AO94">
        <f t="shared" si="128"/>
        <v>240.07153760273286</v>
      </c>
      <c r="AP94">
        <f t="shared" si="129"/>
        <v>-0.89410191568617903</v>
      </c>
      <c r="AQ94">
        <f t="shared" si="130"/>
        <v>3.1380022836661108</v>
      </c>
      <c r="AR94">
        <f t="shared" si="131"/>
        <v>44.677684223452651</v>
      </c>
      <c r="AS94">
        <f t="shared" si="132"/>
        <v>27.437554752627456</v>
      </c>
      <c r="AT94">
        <f t="shared" si="133"/>
        <v>25.458349227905273</v>
      </c>
      <c r="AU94">
        <f t="shared" si="134"/>
        <v>3.2676110702957444</v>
      </c>
      <c r="AV94">
        <f t="shared" si="135"/>
        <v>0.28855460451282</v>
      </c>
      <c r="AW94">
        <f t="shared" si="136"/>
        <v>1.2108856264701027</v>
      </c>
      <c r="AX94">
        <f t="shared" si="137"/>
        <v>2.0567254438256417</v>
      </c>
      <c r="AY94">
        <f t="shared" si="138"/>
        <v>0.18218509485863413</v>
      </c>
      <c r="AZ94">
        <f t="shared" si="139"/>
        <v>17.298956694037937</v>
      </c>
      <c r="BA94">
        <f t="shared" si="140"/>
        <v>0.64103802538974275</v>
      </c>
      <c r="BB94">
        <f t="shared" si="141"/>
        <v>41.074639832063333</v>
      </c>
      <c r="BC94">
        <f t="shared" si="142"/>
        <v>376.80791068164109</v>
      </c>
      <c r="BD94">
        <f t="shared" si="143"/>
        <v>2.4582104006108416E-2</v>
      </c>
    </row>
    <row r="95" spans="1:56" x14ac:dyDescent="0.25">
      <c r="A95" s="1">
        <v>73</v>
      </c>
      <c r="B95" s="1" t="s">
        <v>118</v>
      </c>
      <c r="C95" s="1">
        <v>1567.0000154450536</v>
      </c>
      <c r="D95" s="1">
        <v>0</v>
      </c>
      <c r="E95">
        <f t="shared" si="116"/>
        <v>22.502292488325018</v>
      </c>
      <c r="F95">
        <f t="shared" si="117"/>
        <v>0.31009509372160193</v>
      </c>
      <c r="G95">
        <f t="shared" si="118"/>
        <v>246.4765422733993</v>
      </c>
      <c r="H95">
        <f t="shared" si="119"/>
        <v>8.1677931295881496</v>
      </c>
      <c r="I95">
        <f t="shared" si="120"/>
        <v>1.9279678242709031</v>
      </c>
      <c r="J95">
        <f t="shared" si="121"/>
        <v>24.783143997192383</v>
      </c>
      <c r="K95" s="1">
        <v>3.1068212759999998</v>
      </c>
      <c r="L95">
        <f t="shared" si="122"/>
        <v>2.0552415049038588</v>
      </c>
      <c r="M95" s="1">
        <v>1</v>
      </c>
      <c r="N95">
        <f t="shared" si="123"/>
        <v>4.1104830098077176</v>
      </c>
      <c r="O95" s="1">
        <v>26.139686584472656</v>
      </c>
      <c r="P95" s="1">
        <v>24.783143997192383</v>
      </c>
      <c r="Q95" s="1">
        <v>26.978506088256836</v>
      </c>
      <c r="R95" s="1">
        <v>400.1708984375</v>
      </c>
      <c r="S95" s="1">
        <v>384.230224609375</v>
      </c>
      <c r="T95" s="1">
        <v>12.248966217041016</v>
      </c>
      <c r="U95" s="1">
        <v>17.239315032958984</v>
      </c>
      <c r="V95" s="1">
        <v>25.286985397338867</v>
      </c>
      <c r="W95" s="1">
        <v>35.589149475097656</v>
      </c>
      <c r="X95" s="1">
        <v>499.73281860351562</v>
      </c>
      <c r="Y95" s="1">
        <v>1500.3675537109375</v>
      </c>
      <c r="Z95" s="1">
        <v>172.33708190917969</v>
      </c>
      <c r="AA95" s="1">
        <v>70.236663818359375</v>
      </c>
      <c r="AB95" s="1">
        <v>-1.0685734748840332</v>
      </c>
      <c r="AC95" s="1">
        <v>0.28409808874130249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1.6085019838891936</v>
      </c>
      <c r="AL95">
        <f t="shared" si="125"/>
        <v>8.1677931295881488E-3</v>
      </c>
      <c r="AM95">
        <f t="shared" si="126"/>
        <v>297.93314399719236</v>
      </c>
      <c r="AN95">
        <f t="shared" si="127"/>
        <v>299.28968658447263</v>
      </c>
      <c r="AO95">
        <f t="shared" si="128"/>
        <v>240.0588032280175</v>
      </c>
      <c r="AP95">
        <f t="shared" si="129"/>
        <v>-0.89353955756230796</v>
      </c>
      <c r="AQ95">
        <f t="shared" si="130"/>
        <v>3.1387997986996323</v>
      </c>
      <c r="AR95">
        <f t="shared" si="131"/>
        <v>44.688907873200719</v>
      </c>
      <c r="AS95">
        <f t="shared" si="132"/>
        <v>27.449592840241735</v>
      </c>
      <c r="AT95">
        <f t="shared" si="133"/>
        <v>25.46141529083252</v>
      </c>
      <c r="AU95">
        <f t="shared" si="134"/>
        <v>3.2682063701434982</v>
      </c>
      <c r="AV95">
        <f t="shared" si="135"/>
        <v>0.28834251636674479</v>
      </c>
      <c r="AW95">
        <f t="shared" si="136"/>
        <v>1.2108319744287293</v>
      </c>
      <c r="AX95">
        <f t="shared" si="137"/>
        <v>2.0573743957147688</v>
      </c>
      <c r="AY95">
        <f t="shared" si="138"/>
        <v>0.1820498244527913</v>
      </c>
      <c r="AZ95">
        <f t="shared" si="139"/>
        <v>17.31169003876839</v>
      </c>
      <c r="BA95">
        <f t="shared" si="140"/>
        <v>0.64148139965818141</v>
      </c>
      <c r="BB95">
        <f t="shared" si="141"/>
        <v>41.060005182404765</v>
      </c>
      <c r="BC95">
        <f t="shared" si="142"/>
        <v>376.83982917731606</v>
      </c>
      <c r="BD95">
        <f t="shared" si="143"/>
        <v>2.4518221659416625E-2</v>
      </c>
    </row>
    <row r="96" spans="1:56" x14ac:dyDescent="0.25">
      <c r="A96" s="1">
        <v>74</v>
      </c>
      <c r="B96" s="1" t="s">
        <v>119</v>
      </c>
      <c r="C96" s="1">
        <v>1567.5000154338777</v>
      </c>
      <c r="D96" s="1">
        <v>0</v>
      </c>
      <c r="E96">
        <f t="shared" si="116"/>
        <v>22.632977974396653</v>
      </c>
      <c r="F96">
        <f t="shared" si="117"/>
        <v>0.31020499984265576</v>
      </c>
      <c r="G96">
        <f t="shared" si="118"/>
        <v>245.77219527249457</v>
      </c>
      <c r="H96">
        <f t="shared" si="119"/>
        <v>8.1744400570871409</v>
      </c>
      <c r="I96">
        <f t="shared" si="120"/>
        <v>1.9288739758066415</v>
      </c>
      <c r="J96">
        <f t="shared" si="121"/>
        <v>24.789041519165039</v>
      </c>
      <c r="K96" s="1">
        <v>3.1068212759999998</v>
      </c>
      <c r="L96">
        <f t="shared" si="122"/>
        <v>2.0552415049038588</v>
      </c>
      <c r="M96" s="1">
        <v>1</v>
      </c>
      <c r="N96">
        <f t="shared" si="123"/>
        <v>4.1104830098077176</v>
      </c>
      <c r="O96" s="1">
        <v>26.140518188476563</v>
      </c>
      <c r="P96" s="1">
        <v>24.789041519165039</v>
      </c>
      <c r="Q96" s="1">
        <v>26.978042602539063</v>
      </c>
      <c r="R96" s="1">
        <v>400.2152099609375</v>
      </c>
      <c r="S96" s="1">
        <v>384.1925048828125</v>
      </c>
      <c r="T96" s="1">
        <v>12.248024940490723</v>
      </c>
      <c r="U96" s="1">
        <v>17.242229461669922</v>
      </c>
      <c r="V96" s="1">
        <v>25.283689498901367</v>
      </c>
      <c r="W96" s="1">
        <v>35.593265533447266</v>
      </c>
      <c r="X96" s="1">
        <v>499.75189208984375</v>
      </c>
      <c r="Y96" s="1">
        <v>1500.410400390625</v>
      </c>
      <c r="Z96" s="1">
        <v>172.3447265625</v>
      </c>
      <c r="AA96" s="1">
        <v>70.236358642578125</v>
      </c>
      <c r="AB96" s="1">
        <v>-1.0685734748840332</v>
      </c>
      <c r="AC96" s="1">
        <v>0.28409808874130249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1.6085633761761444</v>
      </c>
      <c r="AL96">
        <f t="shared" si="125"/>
        <v>8.1744400570871404E-3</v>
      </c>
      <c r="AM96">
        <f t="shared" si="126"/>
        <v>297.93904151916502</v>
      </c>
      <c r="AN96">
        <f t="shared" si="127"/>
        <v>299.29051818847654</v>
      </c>
      <c r="AO96">
        <f t="shared" si="128"/>
        <v>240.06565869661426</v>
      </c>
      <c r="AP96">
        <f t="shared" si="129"/>
        <v>-0.89647260561731912</v>
      </c>
      <c r="AQ96">
        <f t="shared" si="130"/>
        <v>3.139905388074117</v>
      </c>
      <c r="AR96">
        <f t="shared" si="131"/>
        <v>44.704843029414519</v>
      </c>
      <c r="AS96">
        <f t="shared" si="132"/>
        <v>27.462613567744597</v>
      </c>
      <c r="AT96">
        <f t="shared" si="133"/>
        <v>25.464779853820801</v>
      </c>
      <c r="AU96">
        <f t="shared" si="134"/>
        <v>3.2688597351223869</v>
      </c>
      <c r="AV96">
        <f t="shared" si="135"/>
        <v>0.28843754153812984</v>
      </c>
      <c r="AW96">
        <f t="shared" si="136"/>
        <v>1.2110314122674755</v>
      </c>
      <c r="AX96">
        <f t="shared" si="137"/>
        <v>2.0578283228549115</v>
      </c>
      <c r="AY96">
        <f t="shared" si="138"/>
        <v>0.18211043151913203</v>
      </c>
      <c r="AZ96">
        <f t="shared" si="139"/>
        <v>17.262144051532673</v>
      </c>
      <c r="BA96">
        <f t="shared" si="140"/>
        <v>0.63971106189971283</v>
      </c>
      <c r="BB96">
        <f t="shared" si="141"/>
        <v>41.053958464975814</v>
      </c>
      <c r="BC96">
        <f t="shared" si="142"/>
        <v>376.75918860525297</v>
      </c>
      <c r="BD96">
        <f t="shared" si="143"/>
        <v>2.4662260823401658E-2</v>
      </c>
    </row>
    <row r="97" spans="1:114" x14ac:dyDescent="0.25">
      <c r="A97" s="1">
        <v>75</v>
      </c>
      <c r="B97" s="1" t="s">
        <v>119</v>
      </c>
      <c r="C97" s="1">
        <v>1568.0000154227018</v>
      </c>
      <c r="D97" s="1">
        <v>0</v>
      </c>
      <c r="E97">
        <f t="shared" si="116"/>
        <v>22.673702023134684</v>
      </c>
      <c r="F97">
        <f t="shared" si="117"/>
        <v>0.31048633751117788</v>
      </c>
      <c r="G97">
        <f t="shared" si="118"/>
        <v>245.64712340198037</v>
      </c>
      <c r="H97">
        <f t="shared" si="119"/>
        <v>8.183298418335907</v>
      </c>
      <c r="I97">
        <f t="shared" si="120"/>
        <v>1.9293335907813416</v>
      </c>
      <c r="J97">
        <f t="shared" si="121"/>
        <v>24.793085098266602</v>
      </c>
      <c r="K97" s="1">
        <v>3.1068212759999998</v>
      </c>
      <c r="L97">
        <f t="shared" si="122"/>
        <v>2.0552415049038588</v>
      </c>
      <c r="M97" s="1">
        <v>1</v>
      </c>
      <c r="N97">
        <f t="shared" si="123"/>
        <v>4.1104830098077176</v>
      </c>
      <c r="O97" s="1">
        <v>26.14239501953125</v>
      </c>
      <c r="P97" s="1">
        <v>24.793085098266602</v>
      </c>
      <c r="Q97" s="1">
        <v>26.977853775024414</v>
      </c>
      <c r="R97" s="1">
        <v>400.2349853515625</v>
      </c>
      <c r="S97" s="1">
        <v>384.18539428710937</v>
      </c>
      <c r="T97" s="1">
        <v>12.246947288513184</v>
      </c>
      <c r="U97" s="1">
        <v>17.246383666992188</v>
      </c>
      <c r="V97" s="1">
        <v>25.278806686401367</v>
      </c>
      <c r="W97" s="1">
        <v>35.598094940185547</v>
      </c>
      <c r="X97" s="1">
        <v>499.76779174804687</v>
      </c>
      <c r="Y97" s="1">
        <v>1500.375244140625</v>
      </c>
      <c r="Z97" s="1">
        <v>172.61648559570312</v>
      </c>
      <c r="AA97" s="1">
        <v>70.23675537109375</v>
      </c>
      <c r="AB97" s="1">
        <v>-1.0685734748840332</v>
      </c>
      <c r="AC97" s="1">
        <v>0.28409808874130249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1.6086145527865465</v>
      </c>
      <c r="AL97">
        <f t="shared" si="125"/>
        <v>8.1832984183359062E-3</v>
      </c>
      <c r="AM97">
        <f t="shared" si="126"/>
        <v>297.94308509826658</v>
      </c>
      <c r="AN97">
        <f t="shared" si="127"/>
        <v>299.29239501953123</v>
      </c>
      <c r="AO97">
        <f t="shared" si="128"/>
        <v>240.06003369673999</v>
      </c>
      <c r="AP97">
        <f t="shared" si="129"/>
        <v>-0.90006349038990774</v>
      </c>
      <c r="AQ97">
        <f t="shared" si="130"/>
        <v>3.1406636214358987</v>
      </c>
      <c r="AR97">
        <f t="shared" si="131"/>
        <v>44.715385909304871</v>
      </c>
      <c r="AS97">
        <f t="shared" si="132"/>
        <v>27.469002242312683</v>
      </c>
      <c r="AT97">
        <f t="shared" si="133"/>
        <v>25.467740058898926</v>
      </c>
      <c r="AU97">
        <f t="shared" si="134"/>
        <v>3.2694346721434693</v>
      </c>
      <c r="AV97">
        <f t="shared" si="135"/>
        <v>0.28868076542785909</v>
      </c>
      <c r="AW97">
        <f t="shared" si="136"/>
        <v>1.2113300306545571</v>
      </c>
      <c r="AX97">
        <f t="shared" si="137"/>
        <v>2.0581046414889119</v>
      </c>
      <c r="AY97">
        <f t="shared" si="138"/>
        <v>0.18226556160053803</v>
      </c>
      <c r="AZ97">
        <f t="shared" si="139"/>
        <v>17.253456913997773</v>
      </c>
      <c r="BA97">
        <f t="shared" si="140"/>
        <v>0.63939735100497697</v>
      </c>
      <c r="BB97">
        <f t="shared" si="141"/>
        <v>41.057451284293592</v>
      </c>
      <c r="BC97">
        <f t="shared" si="142"/>
        <v>376.73870306902216</v>
      </c>
      <c r="BD97">
        <f t="shared" si="143"/>
        <v>2.4710081779914368E-2</v>
      </c>
      <c r="BE97">
        <f>AVERAGE(E83:E97)</f>
        <v>22.623166288271232</v>
      </c>
      <c r="BF97">
        <f>AVERAGE(O83:O97)</f>
        <v>26.130977630615234</v>
      </c>
      <c r="BG97">
        <f>AVERAGE(P83:P97)</f>
        <v>24.766376495361328</v>
      </c>
      <c r="BH97" t="e">
        <f>AVERAGE(B83:B97)</f>
        <v>#DIV/0!</v>
      </c>
      <c r="BI97">
        <f t="shared" ref="BI97:DJ97" si="144">AVERAGE(C83:C97)</f>
        <v>1564.6000154986978</v>
      </c>
      <c r="BJ97">
        <f t="shared" si="144"/>
        <v>0</v>
      </c>
      <c r="BK97">
        <f t="shared" si="144"/>
        <v>22.623166288271232</v>
      </c>
      <c r="BL97">
        <f t="shared" si="144"/>
        <v>0.31045346285632347</v>
      </c>
      <c r="BM97">
        <f t="shared" si="144"/>
        <v>245.93002967282695</v>
      </c>
      <c r="BN97">
        <f t="shared" si="144"/>
        <v>8.1631475946775929</v>
      </c>
      <c r="BO97">
        <f t="shared" si="144"/>
        <v>1.9248677251068631</v>
      </c>
      <c r="BP97">
        <f t="shared" si="144"/>
        <v>24.766376495361328</v>
      </c>
      <c r="BQ97">
        <f t="shared" si="144"/>
        <v>3.1068212759999989</v>
      </c>
      <c r="BR97">
        <f t="shared" si="144"/>
        <v>2.0552415049038584</v>
      </c>
      <c r="BS97">
        <f t="shared" si="144"/>
        <v>1</v>
      </c>
      <c r="BT97">
        <f t="shared" si="144"/>
        <v>4.1104830098077167</v>
      </c>
      <c r="BU97">
        <f t="shared" si="144"/>
        <v>26.130977630615234</v>
      </c>
      <c r="BV97">
        <f t="shared" si="144"/>
        <v>24.766376495361328</v>
      </c>
      <c r="BW97">
        <f t="shared" si="144"/>
        <v>26.977861913045249</v>
      </c>
      <c r="BX97">
        <f t="shared" si="144"/>
        <v>400.18942057291667</v>
      </c>
      <c r="BY97">
        <f t="shared" si="144"/>
        <v>384.17603963216146</v>
      </c>
      <c r="BZ97">
        <f t="shared" si="144"/>
        <v>12.25138676961263</v>
      </c>
      <c r="CA97">
        <f t="shared" si="144"/>
        <v>17.238573710123699</v>
      </c>
      <c r="CB97">
        <f t="shared" si="144"/>
        <v>25.305258178710936</v>
      </c>
      <c r="CC97">
        <f t="shared" si="144"/>
        <v>35.606294250488283</v>
      </c>
      <c r="CD97">
        <f t="shared" si="144"/>
        <v>499.76564534505206</v>
      </c>
      <c r="CE97">
        <f t="shared" si="144"/>
        <v>1500.4548177083334</v>
      </c>
      <c r="CF97">
        <f t="shared" si="144"/>
        <v>167.83587951660155</v>
      </c>
      <c r="CG97">
        <f t="shared" si="144"/>
        <v>70.237341817220056</v>
      </c>
      <c r="CH97">
        <f t="shared" si="144"/>
        <v>-1.0685734748840332</v>
      </c>
      <c r="CI97">
        <f t="shared" si="144"/>
        <v>0.28409808874130249</v>
      </c>
      <c r="CJ97">
        <f t="shared" si="144"/>
        <v>0.93333333730697632</v>
      </c>
      <c r="CK97">
        <f t="shared" si="144"/>
        <v>-0.21956524252891541</v>
      </c>
      <c r="CL97">
        <f t="shared" si="144"/>
        <v>2.737391471862793</v>
      </c>
      <c r="CM97">
        <f t="shared" si="144"/>
        <v>1</v>
      </c>
      <c r="CN97">
        <f t="shared" si="144"/>
        <v>0</v>
      </c>
      <c r="CO97">
        <f t="shared" si="144"/>
        <v>0.15999999642372131</v>
      </c>
      <c r="CP97">
        <f t="shared" si="144"/>
        <v>111115</v>
      </c>
      <c r="CQ97">
        <f t="shared" si="144"/>
        <v>1.6086076441078552</v>
      </c>
      <c r="CR97">
        <f t="shared" si="144"/>
        <v>8.1631475946775927E-3</v>
      </c>
      <c r="CS97">
        <f t="shared" si="144"/>
        <v>297.91637649536131</v>
      </c>
      <c r="CT97">
        <f t="shared" si="144"/>
        <v>299.28097763061521</v>
      </c>
      <c r="CU97">
        <f t="shared" si="144"/>
        <v>240.07276546728875</v>
      </c>
      <c r="CV97">
        <f t="shared" si="144"/>
        <v>-0.89091149720945295</v>
      </c>
      <c r="CW97">
        <f t="shared" si="144"/>
        <v>3.1356593178113719</v>
      </c>
      <c r="CX97">
        <f t="shared" si="144"/>
        <v>44.643764385890066</v>
      </c>
      <c r="CY97">
        <f t="shared" si="144"/>
        <v>27.405190675766367</v>
      </c>
      <c r="CZ97">
        <f t="shared" si="144"/>
        <v>25.448677062988281</v>
      </c>
      <c r="DA97">
        <f t="shared" si="144"/>
        <v>3.2657343490805322</v>
      </c>
      <c r="DB97">
        <f t="shared" si="144"/>
        <v>0.28865234086558406</v>
      </c>
      <c r="DC97">
        <f t="shared" si="144"/>
        <v>1.2107915927045085</v>
      </c>
      <c r="DD97">
        <f t="shared" si="144"/>
        <v>2.0549427563760241</v>
      </c>
      <c r="DE97">
        <f t="shared" si="144"/>
        <v>0.18224743250014855</v>
      </c>
      <c r="DF97">
        <f t="shared" si="144"/>
        <v>17.273471418058648</v>
      </c>
      <c r="DG97">
        <f t="shared" si="144"/>
        <v>0.64014921940258607</v>
      </c>
      <c r="DH97">
        <f t="shared" si="144"/>
        <v>41.102032920885769</v>
      </c>
      <c r="DI97">
        <f t="shared" si="144"/>
        <v>376.74594579250964</v>
      </c>
      <c r="DJ97">
        <f t="shared" si="144"/>
        <v>2.4681360108357586E-2</v>
      </c>
    </row>
    <row r="98" spans="1:114" x14ac:dyDescent="0.25">
      <c r="A98" s="1" t="s">
        <v>9</v>
      </c>
      <c r="B98" s="1" t="s">
        <v>120</v>
      </c>
    </row>
    <row r="99" spans="1:114" x14ac:dyDescent="0.25">
      <c r="A99" s="1" t="s">
        <v>9</v>
      </c>
      <c r="B99" s="1" t="s">
        <v>121</v>
      </c>
    </row>
    <row r="100" spans="1:114" x14ac:dyDescent="0.25">
      <c r="A100" s="1">
        <v>76</v>
      </c>
      <c r="B100" s="1" t="s">
        <v>122</v>
      </c>
      <c r="C100" s="1">
        <v>1781.5000158585608</v>
      </c>
      <c r="D100" s="1">
        <v>0</v>
      </c>
      <c r="E100">
        <f t="shared" ref="E100:E114" si="145">(R100-S100*(1000-T100)/(1000-U100))*AK100</f>
        <v>22.22717379815268</v>
      </c>
      <c r="F100">
        <f t="shared" ref="F100:F114" si="146">IF(AV100&lt;&gt;0,1/(1/AV100-1/N100),0)</f>
        <v>0.27651102274965916</v>
      </c>
      <c r="G100">
        <f t="shared" ref="G100:G114" si="147">((AY100-AL100/2)*S100-E100)/(AY100+AL100/2)</f>
        <v>232.3214915186808</v>
      </c>
      <c r="H100">
        <f t="shared" ref="H100:H114" si="148">AL100*1000</f>
        <v>8.6601078268967289</v>
      </c>
      <c r="I100">
        <f t="shared" ref="I100:I114" si="149">(AQ100-AW100)</f>
        <v>2.2585286668893563</v>
      </c>
      <c r="J100">
        <f t="shared" ref="J100:J114" si="150">(P100+AP100*D100)</f>
        <v>27.967966079711914</v>
      </c>
      <c r="K100" s="1">
        <v>3.1068212759999998</v>
      </c>
      <c r="L100">
        <f t="shared" ref="L100:L114" si="151">(K100*AE100+AF100)</f>
        <v>2.0552415049038588</v>
      </c>
      <c r="M100" s="1">
        <v>1</v>
      </c>
      <c r="N100">
        <f t="shared" ref="N100:N114" si="152">L100*(M100+1)*(M100+1)/(M100*M100+1)</f>
        <v>4.1104830098077176</v>
      </c>
      <c r="O100" s="1">
        <v>30.5909423828125</v>
      </c>
      <c r="P100" s="1">
        <v>27.967966079711914</v>
      </c>
      <c r="Q100" s="1">
        <v>32.056243896484375</v>
      </c>
      <c r="R100" s="1">
        <v>400.57965087890625</v>
      </c>
      <c r="S100" s="1">
        <v>384.69476318359375</v>
      </c>
      <c r="T100" s="1">
        <v>16.510597229003906</v>
      </c>
      <c r="U100" s="1">
        <v>21.77570915222168</v>
      </c>
      <c r="V100" s="1">
        <v>26.308650970458984</v>
      </c>
      <c r="W100" s="1">
        <v>34.698291778564453</v>
      </c>
      <c r="X100" s="1">
        <v>499.88534545898437</v>
      </c>
      <c r="Y100" s="1">
        <v>1499.3485107421875</v>
      </c>
      <c r="Z100" s="1">
        <v>139.552978515625</v>
      </c>
      <c r="AA100" s="1">
        <v>70.226417541503906</v>
      </c>
      <c r="AB100" s="1">
        <v>-1.2229924201965332</v>
      </c>
      <c r="AC100" s="1">
        <v>0.24264949560165405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ref="AK100:AK114" si="153">X100*0.000001/(K100*0.0001)</f>
        <v>1.6089929257294824</v>
      </c>
      <c r="AL100">
        <f t="shared" ref="AL100:AL114" si="154">(U100-T100)/(1000-U100)*AK100</f>
        <v>8.6601078268967284E-3</v>
      </c>
      <c r="AM100">
        <f t="shared" ref="AM100:AM114" si="155">(P100+273.15)</f>
        <v>301.11796607971189</v>
      </c>
      <c r="AN100">
        <f t="shared" ref="AN100:AN114" si="156">(O100+273.15)</f>
        <v>303.74094238281248</v>
      </c>
      <c r="AO100">
        <f t="shared" ref="AO100:AO114" si="157">(Y100*AG100+Z100*AH100)*AI100</f>
        <v>239.89575635666188</v>
      </c>
      <c r="AP100">
        <f t="shared" ref="AP100:AP114" si="158">((AO100+0.00000010773*(AN100^4-AM100^4))-AL100*44100)/(L100*51.4+0.00000043092*AM100^3)</f>
        <v>-0.94330939363304778</v>
      </c>
      <c r="AQ100">
        <f t="shared" ref="AQ100:AQ114" si="159">0.61365*EXP(17.502*J100/(240.97+J100))</f>
        <v>3.7877587100756243</v>
      </c>
      <c r="AR100">
        <f t="shared" ref="AR100:AR114" si="160">AQ100*1000/AA100</f>
        <v>53.936379537473258</v>
      </c>
      <c r="AS100">
        <f t="shared" ref="AS100:AS114" si="161">(AR100-U100)</f>
        <v>32.160670385251578</v>
      </c>
      <c r="AT100">
        <f t="shared" ref="AT100:AT114" si="162">IF(D100,P100,(O100+P100)/2)</f>
        <v>29.279454231262207</v>
      </c>
      <c r="AU100">
        <f t="shared" ref="AU100:AU114" si="163">0.61365*EXP(17.502*AT100/(240.97+AT100))</f>
        <v>4.0872682123042239</v>
      </c>
      <c r="AV100">
        <f t="shared" ref="AV100:AV114" si="164">IF(AS100&lt;&gt;0,(1000-(AR100+U100)/2)/AS100*AL100,0)</f>
        <v>0.25908260932246069</v>
      </c>
      <c r="AW100">
        <f t="shared" ref="AW100:AW114" si="165">U100*AA100/1000</f>
        <v>1.5292300431862678</v>
      </c>
      <c r="AX100">
        <f t="shared" ref="AX100:AX114" si="166">(AU100-AW100)</f>
        <v>2.5580381691179559</v>
      </c>
      <c r="AY100">
        <f t="shared" ref="AY100:AY114" si="167">1/(1.6/F100+1.37/N100)</f>
        <v>0.16340718535756818</v>
      </c>
      <c r="AZ100">
        <f t="shared" ref="AZ100:AZ114" si="168">G100*AA100*0.001</f>
        <v>16.315106067255837</v>
      </c>
      <c r="BA100">
        <f t="shared" ref="BA100:BA114" si="169">G100/S100</f>
        <v>0.60391124016368913</v>
      </c>
      <c r="BB100">
        <f t="shared" ref="BB100:BB114" si="170">(1-AL100*AA100/AQ100/F100)*100</f>
        <v>41.933044036690958</v>
      </c>
      <c r="BC100">
        <f t="shared" ref="BC100:BC114" si="171">(S100-E100/(N100/1.35))</f>
        <v>377.39472458571868</v>
      </c>
      <c r="BD100">
        <f t="shared" ref="BD100:BD114" si="172">E100*BB100/100/BC100</f>
        <v>2.4697034615740104E-2</v>
      </c>
    </row>
    <row r="101" spans="1:114" x14ac:dyDescent="0.25">
      <c r="A101" s="1">
        <v>77</v>
      </c>
      <c r="B101" s="1" t="s">
        <v>122</v>
      </c>
      <c r="C101" s="1">
        <v>1781.5000158585608</v>
      </c>
      <c r="D101" s="1">
        <v>0</v>
      </c>
      <c r="E101">
        <f t="shared" si="145"/>
        <v>22.22717379815268</v>
      </c>
      <c r="F101">
        <f t="shared" si="146"/>
        <v>0.27651102274965916</v>
      </c>
      <c r="G101">
        <f t="shared" si="147"/>
        <v>232.3214915186808</v>
      </c>
      <c r="H101">
        <f t="shared" si="148"/>
        <v>8.6601078268967289</v>
      </c>
      <c r="I101">
        <f t="shared" si="149"/>
        <v>2.2585286668893563</v>
      </c>
      <c r="J101">
        <f t="shared" si="150"/>
        <v>27.967966079711914</v>
      </c>
      <c r="K101" s="1">
        <v>3.1068212759999998</v>
      </c>
      <c r="L101">
        <f t="shared" si="151"/>
        <v>2.0552415049038588</v>
      </c>
      <c r="M101" s="1">
        <v>1</v>
      </c>
      <c r="N101">
        <f t="shared" si="152"/>
        <v>4.1104830098077176</v>
      </c>
      <c r="O101" s="1">
        <v>30.5909423828125</v>
      </c>
      <c r="P101" s="1">
        <v>27.967966079711914</v>
      </c>
      <c r="Q101" s="1">
        <v>32.056243896484375</v>
      </c>
      <c r="R101" s="1">
        <v>400.57965087890625</v>
      </c>
      <c r="S101" s="1">
        <v>384.69476318359375</v>
      </c>
      <c r="T101" s="1">
        <v>16.510597229003906</v>
      </c>
      <c r="U101" s="1">
        <v>21.77570915222168</v>
      </c>
      <c r="V101" s="1">
        <v>26.308650970458984</v>
      </c>
      <c r="W101" s="1">
        <v>34.698291778564453</v>
      </c>
      <c r="X101" s="1">
        <v>499.88534545898437</v>
      </c>
      <c r="Y101" s="1">
        <v>1499.3485107421875</v>
      </c>
      <c r="Z101" s="1">
        <v>139.552978515625</v>
      </c>
      <c r="AA101" s="1">
        <v>70.226417541503906</v>
      </c>
      <c r="AB101" s="1">
        <v>-1.2229924201965332</v>
      </c>
      <c r="AC101" s="1">
        <v>0.24264949560165405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1.6089929257294824</v>
      </c>
      <c r="AL101">
        <f t="shared" si="154"/>
        <v>8.6601078268967284E-3</v>
      </c>
      <c r="AM101">
        <f t="shared" si="155"/>
        <v>301.11796607971189</v>
      </c>
      <c r="AN101">
        <f t="shared" si="156"/>
        <v>303.74094238281248</v>
      </c>
      <c r="AO101">
        <f t="shared" si="157"/>
        <v>239.89575635666188</v>
      </c>
      <c r="AP101">
        <f t="shared" si="158"/>
        <v>-0.94330939363304778</v>
      </c>
      <c r="AQ101">
        <f t="shared" si="159"/>
        <v>3.7877587100756243</v>
      </c>
      <c r="AR101">
        <f t="shared" si="160"/>
        <v>53.936379537473258</v>
      </c>
      <c r="AS101">
        <f t="shared" si="161"/>
        <v>32.160670385251578</v>
      </c>
      <c r="AT101">
        <f t="shared" si="162"/>
        <v>29.279454231262207</v>
      </c>
      <c r="AU101">
        <f t="shared" si="163"/>
        <v>4.0872682123042239</v>
      </c>
      <c r="AV101">
        <f t="shared" si="164"/>
        <v>0.25908260932246069</v>
      </c>
      <c r="AW101">
        <f t="shared" si="165"/>
        <v>1.5292300431862678</v>
      </c>
      <c r="AX101">
        <f t="shared" si="166"/>
        <v>2.5580381691179559</v>
      </c>
      <c r="AY101">
        <f t="shared" si="167"/>
        <v>0.16340718535756818</v>
      </c>
      <c r="AZ101">
        <f t="shared" si="168"/>
        <v>16.315106067255837</v>
      </c>
      <c r="BA101">
        <f t="shared" si="169"/>
        <v>0.60391124016368913</v>
      </c>
      <c r="BB101">
        <f t="shared" si="170"/>
        <v>41.933044036690958</v>
      </c>
      <c r="BC101">
        <f t="shared" si="171"/>
        <v>377.39472458571868</v>
      </c>
      <c r="BD101">
        <f t="shared" si="172"/>
        <v>2.4697034615740104E-2</v>
      </c>
    </row>
    <row r="102" spans="1:114" x14ac:dyDescent="0.25">
      <c r="A102" s="1">
        <v>78</v>
      </c>
      <c r="B102" s="1" t="s">
        <v>123</v>
      </c>
      <c r="C102" s="1">
        <v>1782.0000158473849</v>
      </c>
      <c r="D102" s="1">
        <v>0</v>
      </c>
      <c r="E102">
        <f t="shared" si="145"/>
        <v>22.341866437365567</v>
      </c>
      <c r="F102">
        <f t="shared" si="146"/>
        <v>0.27651209338055105</v>
      </c>
      <c r="G102">
        <f t="shared" si="147"/>
        <v>231.6013920679901</v>
      </c>
      <c r="H102">
        <f t="shared" si="148"/>
        <v>8.661278895555828</v>
      </c>
      <c r="I102">
        <f t="shared" si="149"/>
        <v>2.2588266095398168</v>
      </c>
      <c r="J102">
        <f t="shared" si="150"/>
        <v>27.969474792480469</v>
      </c>
      <c r="K102" s="1">
        <v>3.1068212759999998</v>
      </c>
      <c r="L102">
        <f t="shared" si="151"/>
        <v>2.0552415049038588</v>
      </c>
      <c r="M102" s="1">
        <v>1</v>
      </c>
      <c r="N102">
        <f t="shared" si="152"/>
        <v>4.1104830098077176</v>
      </c>
      <c r="O102" s="1">
        <v>30.593515396118164</v>
      </c>
      <c r="P102" s="1">
        <v>27.969474792480469</v>
      </c>
      <c r="Q102" s="1">
        <v>32.055606842041016</v>
      </c>
      <c r="R102" s="1">
        <v>400.61367797851562</v>
      </c>
      <c r="S102" s="1">
        <v>384.65814208984375</v>
      </c>
      <c r="T102" s="1">
        <v>16.510562896728516</v>
      </c>
      <c r="U102" s="1">
        <v>21.776147842407227</v>
      </c>
      <c r="V102" s="1">
        <v>26.304801940917969</v>
      </c>
      <c r="W102" s="1">
        <v>34.693988800048828</v>
      </c>
      <c r="X102" s="1">
        <v>499.90780639648437</v>
      </c>
      <c r="Y102" s="1">
        <v>1499.2706298828125</v>
      </c>
      <c r="Z102" s="1">
        <v>143.68331909179687</v>
      </c>
      <c r="AA102" s="1">
        <v>70.22662353515625</v>
      </c>
      <c r="AB102" s="1">
        <v>-1.2229924201965332</v>
      </c>
      <c r="AC102" s="1">
        <v>0.24264949560165405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1.6090652212865957</v>
      </c>
      <c r="AL102">
        <f t="shared" si="154"/>
        <v>8.6612788955558271E-3</v>
      </c>
      <c r="AM102">
        <f t="shared" si="155"/>
        <v>301.11947479248045</v>
      </c>
      <c r="AN102">
        <f t="shared" si="156"/>
        <v>303.74351539611814</v>
      </c>
      <c r="AO102">
        <f t="shared" si="157"/>
        <v>239.8832954194404</v>
      </c>
      <c r="AP102">
        <f t="shared" si="158"/>
        <v>-0.94374053422737325</v>
      </c>
      <c r="AQ102">
        <f t="shared" si="159"/>
        <v>3.788091946114454</v>
      </c>
      <c r="AR102">
        <f t="shared" si="160"/>
        <v>53.940966480014403</v>
      </c>
      <c r="AS102">
        <f t="shared" si="161"/>
        <v>32.164818637607176</v>
      </c>
      <c r="AT102">
        <f t="shared" si="162"/>
        <v>29.281495094299316</v>
      </c>
      <c r="AU102">
        <f t="shared" si="163"/>
        <v>4.0877499274654294</v>
      </c>
      <c r="AV102">
        <f t="shared" si="164"/>
        <v>0.25908354924332877</v>
      </c>
      <c r="AW102">
        <f t="shared" si="165"/>
        <v>1.5292653365746374</v>
      </c>
      <c r="AX102">
        <f t="shared" si="166"/>
        <v>2.5584845908907923</v>
      </c>
      <c r="AY102">
        <f t="shared" si="167"/>
        <v>0.16340778359979335</v>
      </c>
      <c r="AZ102">
        <f t="shared" si="168"/>
        <v>16.264583770976863</v>
      </c>
      <c r="BA102">
        <f t="shared" si="169"/>
        <v>0.60209668462937538</v>
      </c>
      <c r="BB102">
        <f t="shared" si="170"/>
        <v>41.93035520599382</v>
      </c>
      <c r="BC102">
        <f t="shared" si="171"/>
        <v>377.32043515407065</v>
      </c>
      <c r="BD102">
        <f t="shared" si="172"/>
        <v>2.482776728753339E-2</v>
      </c>
    </row>
    <row r="103" spans="1:114" x14ac:dyDescent="0.25">
      <c r="A103" s="1">
        <v>79</v>
      </c>
      <c r="B103" s="1" t="s">
        <v>123</v>
      </c>
      <c r="C103" s="1">
        <v>1782.5000158362091</v>
      </c>
      <c r="D103" s="1">
        <v>0</v>
      </c>
      <c r="E103">
        <f t="shared" si="145"/>
        <v>22.189760090508766</v>
      </c>
      <c r="F103">
        <f t="shared" si="146"/>
        <v>0.27632655655846988</v>
      </c>
      <c r="G103">
        <f t="shared" si="147"/>
        <v>232.43203462343334</v>
      </c>
      <c r="H103">
        <f t="shared" si="148"/>
        <v>8.6598205835882567</v>
      </c>
      <c r="I103">
        <f t="shared" si="149"/>
        <v>2.2598424790426321</v>
      </c>
      <c r="J103">
        <f t="shared" si="150"/>
        <v>27.973796844482422</v>
      </c>
      <c r="K103" s="1">
        <v>3.1068212759999998</v>
      </c>
      <c r="L103">
        <f t="shared" si="151"/>
        <v>2.0552415049038588</v>
      </c>
      <c r="M103" s="1">
        <v>1</v>
      </c>
      <c r="N103">
        <f t="shared" si="152"/>
        <v>4.1104830098077176</v>
      </c>
      <c r="O103" s="1">
        <v>30.595373153686523</v>
      </c>
      <c r="P103" s="1">
        <v>27.973796844482422</v>
      </c>
      <c r="Q103" s="1">
        <v>32.055587768554687</v>
      </c>
      <c r="R103" s="1">
        <v>400.53494262695312</v>
      </c>
      <c r="S103" s="1">
        <v>384.67422485351562</v>
      </c>
      <c r="T103" s="1">
        <v>16.510673522949219</v>
      </c>
      <c r="U103" s="1">
        <v>21.775367736816406</v>
      </c>
      <c r="V103" s="1">
        <v>26.302072525024414</v>
      </c>
      <c r="W103" s="1">
        <v>34.688915252685547</v>
      </c>
      <c r="X103" s="1">
        <v>499.90859985351562</v>
      </c>
      <c r="Y103" s="1">
        <v>1499.289794921875</v>
      </c>
      <c r="Z103" s="1">
        <v>139.4986572265625</v>
      </c>
      <c r="AA103" s="1">
        <v>70.226333618164062</v>
      </c>
      <c r="AB103" s="1">
        <v>-1.2229924201965332</v>
      </c>
      <c r="AC103" s="1">
        <v>0.24264949560165405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1.6090677752057327</v>
      </c>
      <c r="AL103">
        <f t="shared" si="154"/>
        <v>8.6598205835882562E-3</v>
      </c>
      <c r="AM103">
        <f t="shared" si="155"/>
        <v>301.1237968444824</v>
      </c>
      <c r="AN103">
        <f t="shared" si="156"/>
        <v>303.7453731536865</v>
      </c>
      <c r="AO103">
        <f t="shared" si="157"/>
        <v>239.88636182562186</v>
      </c>
      <c r="AP103">
        <f t="shared" si="158"/>
        <v>-0.94340462342695453</v>
      </c>
      <c r="AQ103">
        <f t="shared" si="159"/>
        <v>3.7890467183865071</v>
      </c>
      <c r="AR103">
        <f t="shared" si="160"/>
        <v>53.95478481033031</v>
      </c>
      <c r="AS103">
        <f t="shared" si="161"/>
        <v>32.179417073513903</v>
      </c>
      <c r="AT103">
        <f t="shared" si="162"/>
        <v>29.284584999084473</v>
      </c>
      <c r="AU103">
        <f t="shared" si="163"/>
        <v>4.0884793474243306</v>
      </c>
      <c r="AV103">
        <f t="shared" si="164"/>
        <v>0.25892065719030766</v>
      </c>
      <c r="AW103">
        <f t="shared" si="165"/>
        <v>1.5292042393438752</v>
      </c>
      <c r="AX103">
        <f t="shared" si="166"/>
        <v>2.5592751080804552</v>
      </c>
      <c r="AY103">
        <f t="shared" si="167"/>
        <v>0.16330410641738147</v>
      </c>
      <c r="AZ103">
        <f t="shared" si="168"/>
        <v>16.32284960701389</v>
      </c>
      <c r="BA103">
        <f t="shared" si="169"/>
        <v>0.60423085199416138</v>
      </c>
      <c r="BB103">
        <f t="shared" si="170"/>
        <v>41.916028397949688</v>
      </c>
      <c r="BC103">
        <f t="shared" si="171"/>
        <v>377.38647398562233</v>
      </c>
      <c r="BD103">
        <f t="shared" si="172"/>
        <v>2.4645997623457257E-2</v>
      </c>
    </row>
    <row r="104" spans="1:114" x14ac:dyDescent="0.25">
      <c r="A104" s="1">
        <v>80</v>
      </c>
      <c r="B104" s="1" t="s">
        <v>124</v>
      </c>
      <c r="C104" s="1">
        <v>1783.0000158250332</v>
      </c>
      <c r="D104" s="1">
        <v>0</v>
      </c>
      <c r="E104">
        <f t="shared" si="145"/>
        <v>22.169252960375623</v>
      </c>
      <c r="F104">
        <f t="shared" si="146"/>
        <v>0.27617710720386895</v>
      </c>
      <c r="G104">
        <f t="shared" si="147"/>
        <v>232.4387999859506</v>
      </c>
      <c r="H104">
        <f t="shared" si="148"/>
        <v>8.6585041025650877</v>
      </c>
      <c r="I104">
        <f t="shared" si="149"/>
        <v>2.2606303200794322</v>
      </c>
      <c r="J104">
        <f t="shared" si="150"/>
        <v>27.977409362792969</v>
      </c>
      <c r="K104" s="1">
        <v>3.1068212759999998</v>
      </c>
      <c r="L104">
        <f t="shared" si="151"/>
        <v>2.0552415049038588</v>
      </c>
      <c r="M104" s="1">
        <v>1</v>
      </c>
      <c r="N104">
        <f t="shared" si="152"/>
        <v>4.1104830098077176</v>
      </c>
      <c r="O104" s="1">
        <v>30.597177505493164</v>
      </c>
      <c r="P104" s="1">
        <v>27.977409362792969</v>
      </c>
      <c r="Q104" s="1">
        <v>32.055843353271484</v>
      </c>
      <c r="R104" s="1">
        <v>400.477294921875</v>
      </c>
      <c r="S104" s="1">
        <v>384.6297607421875</v>
      </c>
      <c r="T104" s="1">
        <v>16.511590957641602</v>
      </c>
      <c r="U104" s="1">
        <v>21.775522232055664</v>
      </c>
      <c r="V104" s="1">
        <v>26.300813674926758</v>
      </c>
      <c r="W104" s="1">
        <v>34.685569763183594</v>
      </c>
      <c r="X104" s="1">
        <v>499.90496826171875</v>
      </c>
      <c r="Y104" s="1">
        <v>1499.210693359375</v>
      </c>
      <c r="Z104" s="1">
        <v>142.93009948730469</v>
      </c>
      <c r="AA104" s="1">
        <v>70.226310729980469</v>
      </c>
      <c r="AB104" s="1">
        <v>-1.2229924201965332</v>
      </c>
      <c r="AC104" s="1">
        <v>0.24264949560165405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1.6090560861142975</v>
      </c>
      <c r="AL104">
        <f t="shared" si="154"/>
        <v>8.6585041025650875E-3</v>
      </c>
      <c r="AM104">
        <f t="shared" si="155"/>
        <v>301.12740936279295</v>
      </c>
      <c r="AN104">
        <f t="shared" si="156"/>
        <v>303.74717750549314</v>
      </c>
      <c r="AO104">
        <f t="shared" si="157"/>
        <v>239.87370557590475</v>
      </c>
      <c r="AP104">
        <f t="shared" si="158"/>
        <v>-0.9431909732985222</v>
      </c>
      <c r="AQ104">
        <f t="shared" si="159"/>
        <v>3.7898449106553711</v>
      </c>
      <c r="AR104">
        <f t="shared" si="160"/>
        <v>53.96616839559308</v>
      </c>
      <c r="AS104">
        <f t="shared" si="161"/>
        <v>32.190646163537416</v>
      </c>
      <c r="AT104">
        <f t="shared" si="162"/>
        <v>29.287293434143066</v>
      </c>
      <c r="AU104">
        <f t="shared" si="163"/>
        <v>4.0891188088613255</v>
      </c>
      <c r="AV104">
        <f t="shared" si="164"/>
        <v>0.25878943810962901</v>
      </c>
      <c r="AW104">
        <f t="shared" si="165"/>
        <v>1.5292145905759389</v>
      </c>
      <c r="AX104">
        <f t="shared" si="166"/>
        <v>2.5599042182853866</v>
      </c>
      <c r="AY104">
        <f t="shared" si="167"/>
        <v>0.16322058924693322</v>
      </c>
      <c r="AZ104">
        <f t="shared" si="168"/>
        <v>16.323319393517146</v>
      </c>
      <c r="BA104">
        <f t="shared" si="169"/>
        <v>0.60431829179685193</v>
      </c>
      <c r="BB104">
        <f t="shared" si="170"/>
        <v>41.905688837317847</v>
      </c>
      <c r="BC104">
        <f t="shared" si="171"/>
        <v>377.34874500143468</v>
      </c>
      <c r="BD104">
        <f t="shared" si="172"/>
        <v>2.4619607952048608E-2</v>
      </c>
    </row>
    <row r="105" spans="1:114" x14ac:dyDescent="0.25">
      <c r="A105" s="1">
        <v>81</v>
      </c>
      <c r="B105" s="1" t="s">
        <v>124</v>
      </c>
      <c r="C105" s="1">
        <v>1783.5000158138573</v>
      </c>
      <c r="D105" s="1">
        <v>0</v>
      </c>
      <c r="E105">
        <f t="shared" si="145"/>
        <v>22.084627181317501</v>
      </c>
      <c r="F105">
        <f t="shared" si="146"/>
        <v>0.27619825909223894</v>
      </c>
      <c r="G105">
        <f t="shared" si="147"/>
        <v>232.93147403902094</v>
      </c>
      <c r="H105">
        <f t="shared" si="148"/>
        <v>8.6606298947646572</v>
      </c>
      <c r="I105">
        <f t="shared" si="149"/>
        <v>2.2610208082083245</v>
      </c>
      <c r="J105">
        <f t="shared" si="150"/>
        <v>27.979324340820313</v>
      </c>
      <c r="K105" s="1">
        <v>3.1068212759999998</v>
      </c>
      <c r="L105">
        <f t="shared" si="151"/>
        <v>2.0552415049038588</v>
      </c>
      <c r="M105" s="1">
        <v>1</v>
      </c>
      <c r="N105">
        <f t="shared" si="152"/>
        <v>4.1104830098077176</v>
      </c>
      <c r="O105" s="1">
        <v>30.598730087280273</v>
      </c>
      <c r="P105" s="1">
        <v>27.979324340820313</v>
      </c>
      <c r="Q105" s="1">
        <v>32.055927276611328</v>
      </c>
      <c r="R105" s="1">
        <v>400.40560913085937</v>
      </c>
      <c r="S105" s="1">
        <v>384.60952758789062</v>
      </c>
      <c r="T105" s="1">
        <v>16.510469436645508</v>
      </c>
      <c r="U105" s="1">
        <v>21.775938034057617</v>
      </c>
      <c r="V105" s="1">
        <v>26.296751022338867</v>
      </c>
      <c r="W105" s="1">
        <v>34.6832275390625</v>
      </c>
      <c r="X105" s="1">
        <v>499.88150024414062</v>
      </c>
      <c r="Y105" s="1">
        <v>1499.17822265625</v>
      </c>
      <c r="Z105" s="1">
        <v>147.59788513183594</v>
      </c>
      <c r="AA105" s="1">
        <v>70.226470947265625</v>
      </c>
      <c r="AB105" s="1">
        <v>-1.2229924201965332</v>
      </c>
      <c r="AC105" s="1">
        <v>0.24264949560165405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1.6089805490444329</v>
      </c>
      <c r="AL105">
        <f t="shared" si="154"/>
        <v>8.6606298947646577E-3</v>
      </c>
      <c r="AM105">
        <f t="shared" si="155"/>
        <v>301.12932434082029</v>
      </c>
      <c r="AN105">
        <f t="shared" si="156"/>
        <v>303.74873008728025</v>
      </c>
      <c r="AO105">
        <f t="shared" si="157"/>
        <v>239.86851026352088</v>
      </c>
      <c r="AP105">
        <f t="shared" si="158"/>
        <v>-0.94406413259894195</v>
      </c>
      <c r="AQ105">
        <f t="shared" si="159"/>
        <v>3.790268087906528</v>
      </c>
      <c r="AR105">
        <f t="shared" si="160"/>
        <v>53.972071168900278</v>
      </c>
      <c r="AS105">
        <f t="shared" si="161"/>
        <v>32.196133134842661</v>
      </c>
      <c r="AT105">
        <f t="shared" si="162"/>
        <v>29.289027214050293</v>
      </c>
      <c r="AU105">
        <f t="shared" si="163"/>
        <v>4.0895282000195925</v>
      </c>
      <c r="AV105">
        <f t="shared" si="164"/>
        <v>0.25880801037131612</v>
      </c>
      <c r="AW105">
        <f t="shared" si="165"/>
        <v>1.5292472796982037</v>
      </c>
      <c r="AX105">
        <f t="shared" si="166"/>
        <v>2.5602809203213885</v>
      </c>
      <c r="AY105">
        <f t="shared" si="167"/>
        <v>0.16323240991028976</v>
      </c>
      <c r="AZ105">
        <f t="shared" si="168"/>
        <v>16.357955394305062</v>
      </c>
      <c r="BA105">
        <f t="shared" si="169"/>
        <v>0.60563105521558269</v>
      </c>
      <c r="BB105">
        <f t="shared" si="170"/>
        <v>41.902230585970656</v>
      </c>
      <c r="BC105">
        <f t="shared" si="171"/>
        <v>377.35630536956711</v>
      </c>
      <c r="BD105">
        <f t="shared" si="172"/>
        <v>2.4523113232478456E-2</v>
      </c>
    </row>
    <row r="106" spans="1:114" x14ac:dyDescent="0.25">
      <c r="A106" s="1">
        <v>82</v>
      </c>
      <c r="B106" s="1" t="s">
        <v>125</v>
      </c>
      <c r="C106" s="1">
        <v>1784.0000158026814</v>
      </c>
      <c r="D106" s="1">
        <v>0</v>
      </c>
      <c r="E106">
        <f t="shared" si="145"/>
        <v>22.062405055822484</v>
      </c>
      <c r="F106">
        <f t="shared" si="146"/>
        <v>0.27637437255355962</v>
      </c>
      <c r="G106">
        <f t="shared" si="147"/>
        <v>233.10663956349288</v>
      </c>
      <c r="H106">
        <f t="shared" si="148"/>
        <v>8.6674585444391941</v>
      </c>
      <c r="I106">
        <f t="shared" si="149"/>
        <v>2.2614300760003356</v>
      </c>
      <c r="J106">
        <f t="shared" si="150"/>
        <v>27.982131958007813</v>
      </c>
      <c r="K106" s="1">
        <v>3.1068212759999998</v>
      </c>
      <c r="L106">
        <f t="shared" si="151"/>
        <v>2.0552415049038588</v>
      </c>
      <c r="M106" s="1">
        <v>1</v>
      </c>
      <c r="N106">
        <f t="shared" si="152"/>
        <v>4.1104830098077176</v>
      </c>
      <c r="O106" s="1">
        <v>30.600505828857422</v>
      </c>
      <c r="P106" s="1">
        <v>27.982131958007813</v>
      </c>
      <c r="Q106" s="1">
        <v>32.056316375732422</v>
      </c>
      <c r="R106" s="1">
        <v>400.357666015625</v>
      </c>
      <c r="S106" s="1">
        <v>384.5738525390625</v>
      </c>
      <c r="T106" s="1">
        <v>16.50938606262207</v>
      </c>
      <c r="U106" s="1">
        <v>21.779024124145508</v>
      </c>
      <c r="V106" s="1">
        <v>26.292261123657227</v>
      </c>
      <c r="W106" s="1">
        <v>34.684501647949219</v>
      </c>
      <c r="X106" s="1">
        <v>499.87823486328125</v>
      </c>
      <c r="Y106" s="1">
        <v>1499.1993408203125</v>
      </c>
      <c r="Z106" s="1">
        <v>149.91761779785156</v>
      </c>
      <c r="AA106" s="1">
        <v>70.226219177246094</v>
      </c>
      <c r="AB106" s="1">
        <v>-1.2229924201965332</v>
      </c>
      <c r="AC106" s="1">
        <v>0.24264949560165405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1.6089700386849068</v>
      </c>
      <c r="AL106">
        <f t="shared" si="154"/>
        <v>8.6674585444391945E-3</v>
      </c>
      <c r="AM106">
        <f t="shared" si="155"/>
        <v>301.13213195800779</v>
      </c>
      <c r="AN106">
        <f t="shared" si="156"/>
        <v>303.7505058288574</v>
      </c>
      <c r="AO106">
        <f t="shared" si="157"/>
        <v>239.87188916969535</v>
      </c>
      <c r="AP106">
        <f t="shared" si="158"/>
        <v>-0.9466964055386532</v>
      </c>
      <c r="AQ106">
        <f t="shared" si="159"/>
        <v>3.7908885976091082</v>
      </c>
      <c r="AR106">
        <f t="shared" si="160"/>
        <v>53.981100535131603</v>
      </c>
      <c r="AS106">
        <f t="shared" si="161"/>
        <v>32.202076410986095</v>
      </c>
      <c r="AT106">
        <f t="shared" si="162"/>
        <v>29.291318893432617</v>
      </c>
      <c r="AU106">
        <f t="shared" si="163"/>
        <v>4.0900693807882673</v>
      </c>
      <c r="AV106">
        <f t="shared" si="164"/>
        <v>0.2589626385611361</v>
      </c>
      <c r="AW106">
        <f t="shared" si="165"/>
        <v>1.5294585216087726</v>
      </c>
      <c r="AX106">
        <f t="shared" si="166"/>
        <v>2.5606108591794947</v>
      </c>
      <c r="AY106">
        <f t="shared" si="167"/>
        <v>0.16333082651568004</v>
      </c>
      <c r="AZ106">
        <f t="shared" si="168"/>
        <v>16.370197961657158</v>
      </c>
      <c r="BA106">
        <f t="shared" si="169"/>
        <v>0.60614271621551652</v>
      </c>
      <c r="BB106">
        <f t="shared" si="170"/>
        <v>41.903192351141058</v>
      </c>
      <c r="BC106">
        <f t="shared" si="171"/>
        <v>377.32792870132994</v>
      </c>
      <c r="BD106">
        <f t="shared" si="172"/>
        <v>2.4500842171019978E-2</v>
      </c>
    </row>
    <row r="107" spans="1:114" x14ac:dyDescent="0.25">
      <c r="A107" s="1">
        <v>83</v>
      </c>
      <c r="B107" s="1" t="s">
        <v>125</v>
      </c>
      <c r="C107" s="1">
        <v>1784.5000157915056</v>
      </c>
      <c r="D107" s="1">
        <v>0</v>
      </c>
      <c r="E107">
        <f t="shared" si="145"/>
        <v>21.981282038231434</v>
      </c>
      <c r="F107">
        <f t="shared" si="146"/>
        <v>0.27633211951352787</v>
      </c>
      <c r="G107">
        <f t="shared" si="147"/>
        <v>233.55945448244441</v>
      </c>
      <c r="H107">
        <f t="shared" si="148"/>
        <v>8.6677926832827872</v>
      </c>
      <c r="I107">
        <f t="shared" si="149"/>
        <v>2.2618188021057115</v>
      </c>
      <c r="J107">
        <f t="shared" si="150"/>
        <v>27.984218597412109</v>
      </c>
      <c r="K107" s="1">
        <v>3.1068212759999998</v>
      </c>
      <c r="L107">
        <f t="shared" si="151"/>
        <v>2.0552415049038588</v>
      </c>
      <c r="M107" s="1">
        <v>1</v>
      </c>
      <c r="N107">
        <f t="shared" si="152"/>
        <v>4.1104830098077176</v>
      </c>
      <c r="O107" s="1">
        <v>30.602527618408203</v>
      </c>
      <c r="P107" s="1">
        <v>27.984218597412109</v>
      </c>
      <c r="Q107" s="1">
        <v>32.056407928466797</v>
      </c>
      <c r="R107" s="1">
        <v>400.2987060546875</v>
      </c>
      <c r="S107" s="1">
        <v>384.564208984375</v>
      </c>
      <c r="T107" s="1">
        <v>16.509986877441406</v>
      </c>
      <c r="U107" s="1">
        <v>21.780181884765625</v>
      </c>
      <c r="V107" s="1">
        <v>26.290027618408203</v>
      </c>
      <c r="W107" s="1">
        <v>34.682132720947266</v>
      </c>
      <c r="X107" s="1">
        <v>499.84408569335937</v>
      </c>
      <c r="Y107" s="1">
        <v>1499.245849609375</v>
      </c>
      <c r="Z107" s="1">
        <v>150.79388427734375</v>
      </c>
      <c r="AA107" s="1">
        <v>70.225814819335937</v>
      </c>
      <c r="AB107" s="1">
        <v>-1.2229924201965332</v>
      </c>
      <c r="AC107" s="1">
        <v>0.24264949560165405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1.6088601219343501</v>
      </c>
      <c r="AL107">
        <f t="shared" si="154"/>
        <v>8.6677926832827868E-3</v>
      </c>
      <c r="AM107">
        <f t="shared" si="155"/>
        <v>301.13421859741209</v>
      </c>
      <c r="AN107">
        <f t="shared" si="156"/>
        <v>303.75252761840818</v>
      </c>
      <c r="AO107">
        <f t="shared" si="157"/>
        <v>239.87933057577902</v>
      </c>
      <c r="AP107">
        <f t="shared" si="158"/>
        <v>-0.94675772784046686</v>
      </c>
      <c r="AQ107">
        <f t="shared" si="159"/>
        <v>3.7913498218767172</v>
      </c>
      <c r="AR107">
        <f t="shared" si="160"/>
        <v>53.987979087610512</v>
      </c>
      <c r="AS107">
        <f t="shared" si="161"/>
        <v>32.207797202844887</v>
      </c>
      <c r="AT107">
        <f t="shared" si="162"/>
        <v>29.293373107910156</v>
      </c>
      <c r="AU107">
        <f t="shared" si="163"/>
        <v>4.0905545372160219</v>
      </c>
      <c r="AV107">
        <f t="shared" si="164"/>
        <v>0.2589255413870743</v>
      </c>
      <c r="AW107">
        <f t="shared" si="165"/>
        <v>1.5295310197710059</v>
      </c>
      <c r="AX107">
        <f t="shared" si="166"/>
        <v>2.5610235174450162</v>
      </c>
      <c r="AY107">
        <f t="shared" si="167"/>
        <v>0.16330721508306534</v>
      </c>
      <c r="AZ107">
        <f t="shared" si="168"/>
        <v>16.401902999789261</v>
      </c>
      <c r="BA107">
        <f t="shared" si="169"/>
        <v>0.60733539166130257</v>
      </c>
      <c r="BB107">
        <f t="shared" si="170"/>
        <v>41.899472399567827</v>
      </c>
      <c r="BC107">
        <f t="shared" si="171"/>
        <v>377.34492826218059</v>
      </c>
      <c r="BD107">
        <f t="shared" si="172"/>
        <v>2.4407486389430869E-2</v>
      </c>
    </row>
    <row r="108" spans="1:114" x14ac:dyDescent="0.25">
      <c r="A108" s="1">
        <v>84</v>
      </c>
      <c r="B108" s="1" t="s">
        <v>126</v>
      </c>
      <c r="C108" s="1">
        <v>1785.0000157803297</v>
      </c>
      <c r="D108" s="1">
        <v>0</v>
      </c>
      <c r="E108">
        <f t="shared" si="145"/>
        <v>21.904109380971061</v>
      </c>
      <c r="F108">
        <f t="shared" si="146"/>
        <v>0.276257363366605</v>
      </c>
      <c r="G108">
        <f t="shared" si="147"/>
        <v>233.97495350971087</v>
      </c>
      <c r="H108">
        <f t="shared" si="148"/>
        <v>8.6687176534423873</v>
      </c>
      <c r="I108">
        <f t="shared" si="149"/>
        <v>2.2626240471365451</v>
      </c>
      <c r="J108">
        <f t="shared" si="150"/>
        <v>27.988210678100586</v>
      </c>
      <c r="K108" s="1">
        <v>3.1068212759999998</v>
      </c>
      <c r="L108">
        <f t="shared" si="151"/>
        <v>2.0552415049038588</v>
      </c>
      <c r="M108" s="1">
        <v>1</v>
      </c>
      <c r="N108">
        <f t="shared" si="152"/>
        <v>4.1104830098077176</v>
      </c>
      <c r="O108" s="1">
        <v>30.604970932006836</v>
      </c>
      <c r="P108" s="1">
        <v>27.988210678100586</v>
      </c>
      <c r="Q108" s="1">
        <v>32.056865692138672</v>
      </c>
      <c r="R108" s="1">
        <v>400.24566650390625</v>
      </c>
      <c r="S108" s="1">
        <v>384.55828857421875</v>
      </c>
      <c r="T108" s="1">
        <v>16.510250091552734</v>
      </c>
      <c r="U108" s="1">
        <v>21.781223297119141</v>
      </c>
      <c r="V108" s="1">
        <v>26.286848068237305</v>
      </c>
      <c r="W108" s="1">
        <v>34.679042816162109</v>
      </c>
      <c r="X108" s="1">
        <v>499.82308959960937</v>
      </c>
      <c r="Y108" s="1">
        <v>1499.226318359375</v>
      </c>
      <c r="Z108" s="1">
        <v>151.28202819824219</v>
      </c>
      <c r="AA108" s="1">
        <v>70.226005554199219</v>
      </c>
      <c r="AB108" s="1">
        <v>-1.2229924201965332</v>
      </c>
      <c r="AC108" s="1">
        <v>0.24264949560165405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1.6087925413048747</v>
      </c>
      <c r="AL108">
        <f t="shared" si="154"/>
        <v>8.6687176534423881E-3</v>
      </c>
      <c r="AM108">
        <f t="shared" si="155"/>
        <v>301.13821067810056</v>
      </c>
      <c r="AN108">
        <f t="shared" si="156"/>
        <v>303.75497093200681</v>
      </c>
      <c r="AO108">
        <f t="shared" si="157"/>
        <v>239.87620557584887</v>
      </c>
      <c r="AP108">
        <f t="shared" si="158"/>
        <v>-0.94727679313727742</v>
      </c>
      <c r="AQ108">
        <f t="shared" si="159"/>
        <v>3.7922323553772874</v>
      </c>
      <c r="AR108">
        <f t="shared" si="160"/>
        <v>54.000399502297022</v>
      </c>
      <c r="AS108">
        <f t="shared" si="161"/>
        <v>32.219176205177881</v>
      </c>
      <c r="AT108">
        <f t="shared" si="162"/>
        <v>29.296590805053711</v>
      </c>
      <c r="AU108">
        <f t="shared" si="163"/>
        <v>4.0913145813247143</v>
      </c>
      <c r="AV108">
        <f t="shared" si="164"/>
        <v>0.25885990549994686</v>
      </c>
      <c r="AW108">
        <f t="shared" si="165"/>
        <v>1.5296083082407421</v>
      </c>
      <c r="AX108">
        <f t="shared" si="166"/>
        <v>2.5617062730839724</v>
      </c>
      <c r="AY108">
        <f t="shared" si="167"/>
        <v>0.16326543961777784</v>
      </c>
      <c r="AZ108">
        <f t="shared" si="168"/>
        <v>16.43112638471646</v>
      </c>
      <c r="BA108">
        <f t="shared" si="169"/>
        <v>0.60842519966788944</v>
      </c>
      <c r="BB108">
        <f t="shared" si="170"/>
        <v>41.890916931720959</v>
      </c>
      <c r="BC108">
        <f t="shared" si="171"/>
        <v>377.36435355642283</v>
      </c>
      <c r="BD108">
        <f t="shared" si="172"/>
        <v>2.4315577714056479E-2</v>
      </c>
    </row>
    <row r="109" spans="1:114" x14ac:dyDescent="0.25">
      <c r="A109" s="1">
        <v>85</v>
      </c>
      <c r="B109" s="1" t="s">
        <v>126</v>
      </c>
      <c r="C109" s="1">
        <v>1785.5000157691538</v>
      </c>
      <c r="D109" s="1">
        <v>0</v>
      </c>
      <c r="E109">
        <f t="shared" si="145"/>
        <v>21.824636785947025</v>
      </c>
      <c r="F109">
        <f t="shared" si="146"/>
        <v>0.27620985074826709</v>
      </c>
      <c r="G109">
        <f t="shared" si="147"/>
        <v>234.44017397141317</v>
      </c>
      <c r="H109">
        <f t="shared" si="148"/>
        <v>8.67059366986771</v>
      </c>
      <c r="I109">
        <f t="shared" si="149"/>
        <v>2.2634763580867601</v>
      </c>
      <c r="J109">
        <f t="shared" si="150"/>
        <v>27.992391586303711</v>
      </c>
      <c r="K109" s="1">
        <v>3.1068212759999998</v>
      </c>
      <c r="L109">
        <f t="shared" si="151"/>
        <v>2.0552415049038588</v>
      </c>
      <c r="M109" s="1">
        <v>1</v>
      </c>
      <c r="N109">
        <f t="shared" si="152"/>
        <v>4.1104830098077176</v>
      </c>
      <c r="O109" s="1">
        <v>30.606636047363281</v>
      </c>
      <c r="P109" s="1">
        <v>27.992391586303711</v>
      </c>
      <c r="Q109" s="1">
        <v>32.056938171386719</v>
      </c>
      <c r="R109" s="1">
        <v>400.21707153320312</v>
      </c>
      <c r="S109" s="1">
        <v>384.57757568359375</v>
      </c>
      <c r="T109" s="1">
        <v>16.509681701660156</v>
      </c>
      <c r="U109" s="1">
        <v>21.782115936279297</v>
      </c>
      <c r="V109" s="1">
        <v>26.283601760864258</v>
      </c>
      <c r="W109" s="1">
        <v>34.677371978759766</v>
      </c>
      <c r="X109" s="1">
        <v>499.79226684570312</v>
      </c>
      <c r="Y109" s="1">
        <v>1499.26220703125</v>
      </c>
      <c r="Z109" s="1">
        <v>151.51644897460938</v>
      </c>
      <c r="AA109" s="1">
        <v>70.2264404296875</v>
      </c>
      <c r="AB109" s="1">
        <v>-1.2229924201965332</v>
      </c>
      <c r="AC109" s="1">
        <v>0.24264949560165405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1.608693331369162</v>
      </c>
      <c r="AL109">
        <f t="shared" si="154"/>
        <v>8.6705936698677107E-3</v>
      </c>
      <c r="AM109">
        <f t="shared" si="155"/>
        <v>301.14239158630369</v>
      </c>
      <c r="AN109">
        <f t="shared" si="156"/>
        <v>303.75663604736326</v>
      </c>
      <c r="AO109">
        <f t="shared" si="157"/>
        <v>239.88194776322052</v>
      </c>
      <c r="AP109">
        <f t="shared" si="158"/>
        <v>-0.94817636557070917</v>
      </c>
      <c r="AQ109">
        <f t="shared" si="159"/>
        <v>3.7931568253184249</v>
      </c>
      <c r="AR109">
        <f t="shared" si="160"/>
        <v>54.013229235450574</v>
      </c>
      <c r="AS109">
        <f t="shared" si="161"/>
        <v>32.231113299171277</v>
      </c>
      <c r="AT109">
        <f t="shared" si="162"/>
        <v>29.299513816833496</v>
      </c>
      <c r="AU109">
        <f t="shared" si="163"/>
        <v>4.0920051252685665</v>
      </c>
      <c r="AV109">
        <f t="shared" si="164"/>
        <v>0.25881818826458219</v>
      </c>
      <c r="AW109">
        <f t="shared" si="165"/>
        <v>1.5296804672316648</v>
      </c>
      <c r="AX109">
        <f t="shared" si="166"/>
        <v>2.5623246580369017</v>
      </c>
      <c r="AY109">
        <f t="shared" si="167"/>
        <v>0.16323888782741541</v>
      </c>
      <c r="AZ109">
        <f t="shared" si="168"/>
        <v>16.463898911729022</v>
      </c>
      <c r="BA109">
        <f t="shared" si="169"/>
        <v>0.60960437840061643</v>
      </c>
      <c r="BB109">
        <f t="shared" si="170"/>
        <v>41.882151519798974</v>
      </c>
      <c r="BC109">
        <f t="shared" si="171"/>
        <v>377.40974173543526</v>
      </c>
      <c r="BD109">
        <f t="shared" si="172"/>
        <v>2.4219373366741844E-2</v>
      </c>
    </row>
    <row r="110" spans="1:114" x14ac:dyDescent="0.25">
      <c r="A110" s="1">
        <v>86</v>
      </c>
      <c r="B110" s="1" t="s">
        <v>127</v>
      </c>
      <c r="C110" s="1">
        <v>1786.000015757978</v>
      </c>
      <c r="D110" s="1">
        <v>0</v>
      </c>
      <c r="E110">
        <f t="shared" si="145"/>
        <v>21.838829705939947</v>
      </c>
      <c r="F110">
        <f t="shared" si="146"/>
        <v>0.27609400268802659</v>
      </c>
      <c r="G110">
        <f t="shared" si="147"/>
        <v>234.30106464990422</v>
      </c>
      <c r="H110">
        <f t="shared" si="148"/>
        <v>8.6725822823473528</v>
      </c>
      <c r="I110">
        <f t="shared" si="149"/>
        <v>2.2648471929255622</v>
      </c>
      <c r="J110">
        <f t="shared" si="150"/>
        <v>27.998882293701172</v>
      </c>
      <c r="K110" s="1">
        <v>3.1068212759999998</v>
      </c>
      <c r="L110">
        <f t="shared" si="151"/>
        <v>2.0552415049038588</v>
      </c>
      <c r="M110" s="1">
        <v>1</v>
      </c>
      <c r="N110">
        <f t="shared" si="152"/>
        <v>4.1104830098077176</v>
      </c>
      <c r="O110" s="1">
        <v>30.607200622558594</v>
      </c>
      <c r="P110" s="1">
        <v>27.998882293701172</v>
      </c>
      <c r="Q110" s="1">
        <v>32.057445526123047</v>
      </c>
      <c r="R110" s="1">
        <v>400.23492431640625</v>
      </c>
      <c r="S110" s="1">
        <v>384.58529663085937</v>
      </c>
      <c r="T110" s="1">
        <v>16.509256362915039</v>
      </c>
      <c r="U110" s="1">
        <v>21.783161163330078</v>
      </c>
      <c r="V110" s="1">
        <v>26.281925201416016</v>
      </c>
      <c r="W110" s="1">
        <v>34.677722930908203</v>
      </c>
      <c r="X110" s="1">
        <v>499.7669677734375</v>
      </c>
      <c r="Y110" s="1">
        <v>1499.2496337890625</v>
      </c>
      <c r="Z110" s="1">
        <v>152.8427734375</v>
      </c>
      <c r="AA110" s="1">
        <v>70.226043701171875</v>
      </c>
      <c r="AB110" s="1">
        <v>-1.2229924201965332</v>
      </c>
      <c r="AC110" s="1">
        <v>0.24264949560165405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1.6086119006397503</v>
      </c>
      <c r="AL110">
        <f t="shared" si="154"/>
        <v>8.6725822823473537E-3</v>
      </c>
      <c r="AM110">
        <f t="shared" si="155"/>
        <v>301.14888229370115</v>
      </c>
      <c r="AN110">
        <f t="shared" si="156"/>
        <v>303.75720062255857</v>
      </c>
      <c r="AO110">
        <f t="shared" si="157"/>
        <v>239.87993604451549</v>
      </c>
      <c r="AP110">
        <f t="shared" si="158"/>
        <v>-0.94952683233303325</v>
      </c>
      <c r="AQ110">
        <f t="shared" si="159"/>
        <v>3.79459242073125</v>
      </c>
      <c r="AR110">
        <f t="shared" si="160"/>
        <v>54.033976865877882</v>
      </c>
      <c r="AS110">
        <f t="shared" si="161"/>
        <v>32.250815702547804</v>
      </c>
      <c r="AT110">
        <f t="shared" si="162"/>
        <v>29.303041458129883</v>
      </c>
      <c r="AU110">
        <f t="shared" si="163"/>
        <v>4.0928386446118799</v>
      </c>
      <c r="AV110">
        <f t="shared" si="164"/>
        <v>0.25871646705987034</v>
      </c>
      <c r="AW110">
        <f t="shared" si="165"/>
        <v>1.529745227805688</v>
      </c>
      <c r="AX110">
        <f t="shared" si="166"/>
        <v>2.5630934168061916</v>
      </c>
      <c r="AY110">
        <f t="shared" si="167"/>
        <v>0.16317414560738855</v>
      </c>
      <c r="AZ110">
        <f t="shared" si="168"/>
        <v>16.454036805335271</v>
      </c>
      <c r="BA110">
        <f t="shared" si="169"/>
        <v>0.60923042743050038</v>
      </c>
      <c r="BB110">
        <f t="shared" si="170"/>
        <v>41.866760690746027</v>
      </c>
      <c r="BC110">
        <f t="shared" si="171"/>
        <v>377.41280132247999</v>
      </c>
      <c r="BD110">
        <f t="shared" si="172"/>
        <v>2.4226021318320426E-2</v>
      </c>
    </row>
    <row r="111" spans="1:114" x14ac:dyDescent="0.25">
      <c r="A111" s="1">
        <v>87</v>
      </c>
      <c r="B111" s="1" t="s">
        <v>127</v>
      </c>
      <c r="C111" s="1">
        <v>1786.5000157468021</v>
      </c>
      <c r="D111" s="1">
        <v>0</v>
      </c>
      <c r="E111">
        <f t="shared" si="145"/>
        <v>21.903564700861814</v>
      </c>
      <c r="F111">
        <f t="shared" si="146"/>
        <v>0.27615040088269721</v>
      </c>
      <c r="G111">
        <f t="shared" si="147"/>
        <v>233.9482366250401</v>
      </c>
      <c r="H111">
        <f t="shared" si="148"/>
        <v>8.6783122868164373</v>
      </c>
      <c r="I111">
        <f t="shared" si="149"/>
        <v>2.26588075436268</v>
      </c>
      <c r="J111">
        <f t="shared" si="150"/>
        <v>28.004106521606445</v>
      </c>
      <c r="K111" s="1">
        <v>3.1068212759999998</v>
      </c>
      <c r="L111">
        <f t="shared" si="151"/>
        <v>2.0552415049038588</v>
      </c>
      <c r="M111" s="1">
        <v>1</v>
      </c>
      <c r="N111">
        <f t="shared" si="152"/>
        <v>4.1104830098077176</v>
      </c>
      <c r="O111" s="1">
        <v>30.608730316162109</v>
      </c>
      <c r="P111" s="1">
        <v>28.004106521606445</v>
      </c>
      <c r="Q111" s="1">
        <v>32.057029724121094</v>
      </c>
      <c r="R111" s="1">
        <v>400.29421997070312</v>
      </c>
      <c r="S111" s="1">
        <v>384.60202026367187</v>
      </c>
      <c r="T111" s="1">
        <v>16.507301330566406</v>
      </c>
      <c r="U111" s="1">
        <v>21.78497314453125</v>
      </c>
      <c r="V111" s="1">
        <v>26.276430130004883</v>
      </c>
      <c r="W111" s="1">
        <v>34.677459716796875</v>
      </c>
      <c r="X111" s="1">
        <v>499.73928833007812</v>
      </c>
      <c r="Y111" s="1">
        <v>1499.246337890625</v>
      </c>
      <c r="Z111" s="1">
        <v>158.54905700683594</v>
      </c>
      <c r="AA111" s="1">
        <v>70.225814819335937</v>
      </c>
      <c r="AB111" s="1">
        <v>-1.2229924201965332</v>
      </c>
      <c r="AC111" s="1">
        <v>0.24264949560165405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1.6085228081529275</v>
      </c>
      <c r="AL111">
        <f t="shared" si="154"/>
        <v>8.6783122868164374E-3</v>
      </c>
      <c r="AM111">
        <f t="shared" si="155"/>
        <v>301.15410652160642</v>
      </c>
      <c r="AN111">
        <f t="shared" si="156"/>
        <v>303.75873031616209</v>
      </c>
      <c r="AO111">
        <f t="shared" si="157"/>
        <v>239.87940870077728</v>
      </c>
      <c r="AP111">
        <f t="shared" si="158"/>
        <v>-0.95204494848811061</v>
      </c>
      <c r="AQ111">
        <f t="shared" si="159"/>
        <v>3.7957482442547379</v>
      </c>
      <c r="AR111">
        <f t="shared" si="160"/>
        <v>54.050611645016026</v>
      </c>
      <c r="AS111">
        <f t="shared" si="161"/>
        <v>32.265638500484776</v>
      </c>
      <c r="AT111">
        <f t="shared" si="162"/>
        <v>29.306418418884277</v>
      </c>
      <c r="AU111">
        <f t="shared" si="163"/>
        <v>4.0936366994735893</v>
      </c>
      <c r="AV111">
        <f t="shared" si="164"/>
        <v>0.25876598856280109</v>
      </c>
      <c r="AW111">
        <f t="shared" si="165"/>
        <v>1.5298674898920581</v>
      </c>
      <c r="AX111">
        <f t="shared" si="166"/>
        <v>2.5637692095815314</v>
      </c>
      <c r="AY111">
        <f t="shared" si="167"/>
        <v>0.16320566436634965</v>
      </c>
      <c r="AZ111">
        <f t="shared" si="168"/>
        <v>16.429205542540252</v>
      </c>
      <c r="BA111">
        <f t="shared" si="169"/>
        <v>0.60828655154918854</v>
      </c>
      <c r="BB111">
        <f t="shared" si="170"/>
        <v>41.858131683507146</v>
      </c>
      <c r="BC111">
        <f t="shared" si="171"/>
        <v>377.40826413437782</v>
      </c>
      <c r="BD111">
        <f t="shared" si="172"/>
        <v>2.4293116572043243E-2</v>
      </c>
    </row>
    <row r="112" spans="1:114" x14ac:dyDescent="0.25">
      <c r="A112" s="1">
        <v>88</v>
      </c>
      <c r="B112" s="1" t="s">
        <v>128</v>
      </c>
      <c r="C112" s="1">
        <v>1787.0000157356262</v>
      </c>
      <c r="D112" s="1">
        <v>0</v>
      </c>
      <c r="E112">
        <f t="shared" si="145"/>
        <v>22.057510872441846</v>
      </c>
      <c r="F112">
        <f t="shared" si="146"/>
        <v>0.27604276005063699</v>
      </c>
      <c r="G112">
        <f t="shared" si="147"/>
        <v>232.98697503267135</v>
      </c>
      <c r="H112">
        <f t="shared" si="148"/>
        <v>8.680740954004099</v>
      </c>
      <c r="I112">
        <f t="shared" si="149"/>
        <v>2.2673219065676307</v>
      </c>
      <c r="J112">
        <f t="shared" si="150"/>
        <v>28.010553359985352</v>
      </c>
      <c r="K112" s="1">
        <v>3.1068212759999998</v>
      </c>
      <c r="L112">
        <f t="shared" si="151"/>
        <v>2.0552415049038588</v>
      </c>
      <c r="M112" s="1">
        <v>1</v>
      </c>
      <c r="N112">
        <f t="shared" si="152"/>
        <v>4.1104830098077176</v>
      </c>
      <c r="O112" s="1">
        <v>30.610967636108398</v>
      </c>
      <c r="P112" s="1">
        <v>28.010553359985352</v>
      </c>
      <c r="Q112" s="1">
        <v>32.057693481445313</v>
      </c>
      <c r="R112" s="1">
        <v>400.40826416015625</v>
      </c>
      <c r="S112" s="1">
        <v>384.61941528320313</v>
      </c>
      <c r="T112" s="1">
        <v>16.505504608154297</v>
      </c>
      <c r="U112" s="1">
        <v>21.784744262695313</v>
      </c>
      <c r="V112" s="1">
        <v>26.270238876342773</v>
      </c>
      <c r="W112" s="1">
        <v>34.672698974609375</v>
      </c>
      <c r="X112" s="1">
        <v>499.73080444335937</v>
      </c>
      <c r="Y112" s="1">
        <v>1499.31591796875</v>
      </c>
      <c r="Z112" s="1">
        <v>162.19512939453125</v>
      </c>
      <c r="AA112" s="1">
        <v>70.22589111328125</v>
      </c>
      <c r="AB112" s="1">
        <v>-1.2229924201965332</v>
      </c>
      <c r="AC112" s="1">
        <v>0.24264949560165405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1.6084955008636916</v>
      </c>
      <c r="AL112">
        <f t="shared" si="154"/>
        <v>8.680740954004099E-3</v>
      </c>
      <c r="AM112">
        <f t="shared" si="155"/>
        <v>301.16055335998533</v>
      </c>
      <c r="AN112">
        <f t="shared" si="156"/>
        <v>303.76096763610838</v>
      </c>
      <c r="AO112">
        <f t="shared" si="157"/>
        <v>239.89054151302844</v>
      </c>
      <c r="AP112">
        <f t="shared" si="158"/>
        <v>-0.9532723524408504</v>
      </c>
      <c r="AQ112">
        <f t="shared" si="159"/>
        <v>3.7971749850903502</v>
      </c>
      <c r="AR112">
        <f t="shared" si="160"/>
        <v>54.070869374446737</v>
      </c>
      <c r="AS112">
        <f t="shared" si="161"/>
        <v>32.286125111751424</v>
      </c>
      <c r="AT112">
        <f t="shared" si="162"/>
        <v>29.310760498046875</v>
      </c>
      <c r="AU112">
        <f t="shared" si="163"/>
        <v>4.0946630337670218</v>
      </c>
      <c r="AV112">
        <f t="shared" si="164"/>
        <v>0.2586714713875285</v>
      </c>
      <c r="AW112">
        <f t="shared" si="165"/>
        <v>1.5298530785227193</v>
      </c>
      <c r="AX112">
        <f t="shared" si="166"/>
        <v>2.5648099552443027</v>
      </c>
      <c r="AY112">
        <f t="shared" si="167"/>
        <v>0.16314550748179971</v>
      </c>
      <c r="AZ112">
        <f t="shared" si="168"/>
        <v>16.361717939457158</v>
      </c>
      <c r="BA112">
        <f t="shared" si="169"/>
        <v>0.60575978688210086</v>
      </c>
      <c r="BB112">
        <f t="shared" si="170"/>
        <v>41.840979594995076</v>
      </c>
      <c r="BC112">
        <f t="shared" si="171"/>
        <v>377.3750988350518</v>
      </c>
      <c r="BD112">
        <f t="shared" si="172"/>
        <v>2.4455981997201632E-2</v>
      </c>
    </row>
    <row r="113" spans="1:114" x14ac:dyDescent="0.25">
      <c r="A113" s="1">
        <v>89</v>
      </c>
      <c r="B113" s="1" t="s">
        <v>128</v>
      </c>
      <c r="C113" s="1">
        <v>1787.5000157244503</v>
      </c>
      <c r="D113" s="1">
        <v>0</v>
      </c>
      <c r="E113">
        <f t="shared" si="145"/>
        <v>22.145168492803133</v>
      </c>
      <c r="F113">
        <f t="shared" si="146"/>
        <v>0.27584849303791498</v>
      </c>
      <c r="G113">
        <f t="shared" si="147"/>
        <v>232.38273013555809</v>
      </c>
      <c r="H113">
        <f t="shared" si="148"/>
        <v>8.6806590625721132</v>
      </c>
      <c r="I113">
        <f t="shared" si="149"/>
        <v>2.2687612981731888</v>
      </c>
      <c r="J113">
        <f t="shared" si="150"/>
        <v>28.016958236694336</v>
      </c>
      <c r="K113" s="1">
        <v>3.1068212759999998</v>
      </c>
      <c r="L113">
        <f t="shared" si="151"/>
        <v>2.0552415049038588</v>
      </c>
      <c r="M113" s="1">
        <v>1</v>
      </c>
      <c r="N113">
        <f t="shared" si="152"/>
        <v>4.1104830098077176</v>
      </c>
      <c r="O113" s="1">
        <v>30.614177703857422</v>
      </c>
      <c r="P113" s="1">
        <v>28.016958236694336</v>
      </c>
      <c r="Q113" s="1">
        <v>32.057373046875</v>
      </c>
      <c r="R113" s="1">
        <v>400.48089599609375</v>
      </c>
      <c r="S113" s="1">
        <v>384.6380615234375</v>
      </c>
      <c r="T113" s="1">
        <v>16.505556106567383</v>
      </c>
      <c r="U113" s="1">
        <v>21.784549713134766</v>
      </c>
      <c r="V113" s="1">
        <v>26.265361785888672</v>
      </c>
      <c r="W113" s="1">
        <v>34.665847778320313</v>
      </c>
      <c r="X113" s="1">
        <v>499.74948120117187</v>
      </c>
      <c r="Y113" s="1">
        <v>1499.3394775390625</v>
      </c>
      <c r="Z113" s="1">
        <v>163.54627990722656</v>
      </c>
      <c r="AA113" s="1">
        <v>70.225532531738281</v>
      </c>
      <c r="AB113" s="1">
        <v>-1.2229924201965332</v>
      </c>
      <c r="AC113" s="1">
        <v>0.24264949560165405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1.6085556161910739</v>
      </c>
      <c r="AL113">
        <f t="shared" si="154"/>
        <v>8.6806590625721127E-3</v>
      </c>
      <c r="AM113">
        <f t="shared" si="155"/>
        <v>301.16695823669431</v>
      </c>
      <c r="AN113">
        <f t="shared" si="156"/>
        <v>303.7641777038574</v>
      </c>
      <c r="AO113">
        <f t="shared" si="157"/>
        <v>239.89431104419418</v>
      </c>
      <c r="AP113">
        <f t="shared" si="158"/>
        <v>-0.95351527675093772</v>
      </c>
      <c r="AQ113">
        <f t="shared" si="159"/>
        <v>3.7985929027422043</v>
      </c>
      <c r="AR113">
        <f t="shared" si="160"/>
        <v>54.091336381471201</v>
      </c>
      <c r="AS113">
        <f t="shared" si="161"/>
        <v>32.306786668336436</v>
      </c>
      <c r="AT113">
        <f t="shared" si="162"/>
        <v>29.315567970275879</v>
      </c>
      <c r="AU113">
        <f t="shared" si="163"/>
        <v>4.0957996343876051</v>
      </c>
      <c r="AV113">
        <f t="shared" si="164"/>
        <v>0.25850087782417114</v>
      </c>
      <c r="AW113">
        <f t="shared" si="165"/>
        <v>1.5298316045690152</v>
      </c>
      <c r="AX113">
        <f t="shared" si="166"/>
        <v>2.5659680298185901</v>
      </c>
      <c r="AY113">
        <f t="shared" si="167"/>
        <v>0.16303693164621932</v>
      </c>
      <c r="AZ113">
        <f t="shared" si="168"/>
        <v>16.319200974948792</v>
      </c>
      <c r="BA113">
        <f t="shared" si="169"/>
        <v>0.60415947713327922</v>
      </c>
      <c r="BB113">
        <f t="shared" si="170"/>
        <v>41.822591417468821</v>
      </c>
      <c r="BC113">
        <f t="shared" si="171"/>
        <v>377.36495580959519</v>
      </c>
      <c r="BD113">
        <f t="shared" si="172"/>
        <v>2.4543040350912197E-2</v>
      </c>
    </row>
    <row r="114" spans="1:114" x14ac:dyDescent="0.25">
      <c r="A114" s="1">
        <v>90</v>
      </c>
      <c r="B114" s="1" t="s">
        <v>129</v>
      </c>
      <c r="C114" s="1">
        <v>1788.0000157132745</v>
      </c>
      <c r="D114" s="1">
        <v>0</v>
      </c>
      <c r="E114">
        <f t="shared" si="145"/>
        <v>22.143726748982822</v>
      </c>
      <c r="F114">
        <f t="shared" si="146"/>
        <v>0.2755902070796919</v>
      </c>
      <c r="G114">
        <f t="shared" si="147"/>
        <v>232.32682323773366</v>
      </c>
      <c r="H114">
        <f t="shared" si="148"/>
        <v>8.6779053389018905</v>
      </c>
      <c r="I114">
        <f t="shared" si="149"/>
        <v>2.2700183706927888</v>
      </c>
      <c r="J114">
        <f t="shared" si="150"/>
        <v>28.022214889526367</v>
      </c>
      <c r="K114" s="1">
        <v>3.1068212759999998</v>
      </c>
      <c r="L114">
        <f t="shared" si="151"/>
        <v>2.0552415049038588</v>
      </c>
      <c r="M114" s="1">
        <v>1</v>
      </c>
      <c r="N114">
        <f t="shared" si="152"/>
        <v>4.1104830098077176</v>
      </c>
      <c r="O114" s="1">
        <v>30.616605758666992</v>
      </c>
      <c r="P114" s="1">
        <v>28.022214889526367</v>
      </c>
      <c r="Q114" s="1">
        <v>32.057941436767578</v>
      </c>
      <c r="R114" s="1">
        <v>400.54547119140625</v>
      </c>
      <c r="S114" s="1">
        <v>384.70327758789062</v>
      </c>
      <c r="T114" s="1">
        <v>16.505685806274414</v>
      </c>
      <c r="U114" s="1">
        <v>21.783199310302734</v>
      </c>
      <c r="V114" s="1">
        <v>26.261957168579102</v>
      </c>
      <c r="W114" s="1">
        <v>34.658931732177734</v>
      </c>
      <c r="X114" s="1">
        <v>499.73175048828125</v>
      </c>
      <c r="Y114" s="1">
        <v>1499.31689453125</v>
      </c>
      <c r="Z114" s="1">
        <v>162.87295532226562</v>
      </c>
      <c r="AA114" s="1">
        <v>70.225616455078125</v>
      </c>
      <c r="AB114" s="1">
        <v>-1.2229924201965332</v>
      </c>
      <c r="AC114" s="1">
        <v>0.24264949560165405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1.6084985459211243</v>
      </c>
      <c r="AL114">
        <f t="shared" si="154"/>
        <v>8.6779053389018906E-3</v>
      </c>
      <c r="AM114">
        <f t="shared" si="155"/>
        <v>301.17221488952634</v>
      </c>
      <c r="AN114">
        <f t="shared" si="156"/>
        <v>303.76660575866697</v>
      </c>
      <c r="AO114">
        <f t="shared" si="157"/>
        <v>239.89069776302495</v>
      </c>
      <c r="AP114">
        <f t="shared" si="158"/>
        <v>-0.95278398014109567</v>
      </c>
      <c r="AQ114">
        <f t="shared" si="159"/>
        <v>3.7997569706226306</v>
      </c>
      <c r="AR114">
        <f t="shared" si="160"/>
        <v>54.107847854254956</v>
      </c>
      <c r="AS114">
        <f t="shared" si="161"/>
        <v>32.324648543952222</v>
      </c>
      <c r="AT114">
        <f t="shared" si="162"/>
        <v>29.31941032409668</v>
      </c>
      <c r="AU114">
        <f t="shared" si="163"/>
        <v>4.0967082558571244</v>
      </c>
      <c r="AV114">
        <f t="shared" si="164"/>
        <v>0.25827404328520659</v>
      </c>
      <c r="AW114">
        <f t="shared" si="165"/>
        <v>1.5297385999298421</v>
      </c>
      <c r="AX114">
        <f t="shared" si="166"/>
        <v>2.5669696559272825</v>
      </c>
      <c r="AY114">
        <f t="shared" si="167"/>
        <v>0.16289256275155076</v>
      </c>
      <c r="AZ114">
        <f t="shared" si="168"/>
        <v>16.315294380919816</v>
      </c>
      <c r="BA114">
        <f t="shared" si="169"/>
        <v>0.60391173346490523</v>
      </c>
      <c r="BB114">
        <f t="shared" si="170"/>
        <v>41.804303926927567</v>
      </c>
      <c r="BC114">
        <f t="shared" si="171"/>
        <v>377.43064538388955</v>
      </c>
      <c r="BD114">
        <f t="shared" si="172"/>
        <v>2.4526441994336977E-2</v>
      </c>
      <c r="BE114">
        <f>AVERAGE(E100:E114)</f>
        <v>22.073405869858295</v>
      </c>
      <c r="BF114">
        <f>AVERAGE(O100:O114)</f>
        <v>30.602600224812825</v>
      </c>
      <c r="BG114">
        <f>AVERAGE(P100:P114)</f>
        <v>27.989040374755859</v>
      </c>
      <c r="BH114" t="e">
        <f>AVERAGE(B100:B114)</f>
        <v>#DIV/0!</v>
      </c>
      <c r="BI114">
        <f t="shared" ref="BI114:DJ114" si="173">AVERAGE(C100:C114)</f>
        <v>1784.5333491240938</v>
      </c>
      <c r="BJ114">
        <f t="shared" si="173"/>
        <v>0</v>
      </c>
      <c r="BK114">
        <f t="shared" si="173"/>
        <v>22.073405869858295</v>
      </c>
      <c r="BL114">
        <f t="shared" si="173"/>
        <v>0.27620904211035829</v>
      </c>
      <c r="BM114">
        <f t="shared" si="173"/>
        <v>233.00491566411498</v>
      </c>
      <c r="BN114">
        <f t="shared" si="173"/>
        <v>8.668347440396083</v>
      </c>
      <c r="BO114">
        <f t="shared" si="173"/>
        <v>2.2629037571133415</v>
      </c>
      <c r="BP114">
        <f t="shared" si="173"/>
        <v>27.989040374755859</v>
      </c>
      <c r="BQ114">
        <f t="shared" si="173"/>
        <v>3.1068212759999989</v>
      </c>
      <c r="BR114">
        <f t="shared" si="173"/>
        <v>2.0552415049038584</v>
      </c>
      <c r="BS114">
        <f t="shared" si="173"/>
        <v>1</v>
      </c>
      <c r="BT114">
        <f t="shared" si="173"/>
        <v>4.1104830098077167</v>
      </c>
      <c r="BU114">
        <f t="shared" si="173"/>
        <v>30.602600224812825</v>
      </c>
      <c r="BV114">
        <f t="shared" si="173"/>
        <v>27.989040374755859</v>
      </c>
      <c r="BW114">
        <f t="shared" si="173"/>
        <v>32.056630961100261</v>
      </c>
      <c r="BX114">
        <f t="shared" si="173"/>
        <v>400.41824747721353</v>
      </c>
      <c r="BY114">
        <f t="shared" si="173"/>
        <v>384.62554524739585</v>
      </c>
      <c r="BZ114">
        <f t="shared" si="173"/>
        <v>16.509140014648438</v>
      </c>
      <c r="CA114">
        <f t="shared" si="173"/>
        <v>21.779837799072265</v>
      </c>
      <c r="CB114">
        <f t="shared" si="173"/>
        <v>26.28869285583496</v>
      </c>
      <c r="CC114">
        <f t="shared" si="173"/>
        <v>34.681599680582686</v>
      </c>
      <c r="CD114">
        <f t="shared" si="173"/>
        <v>499.82863566080727</v>
      </c>
      <c r="CE114">
        <f t="shared" si="173"/>
        <v>1499.2698893229167</v>
      </c>
      <c r="CF114">
        <f t="shared" si="173"/>
        <v>150.42213948567709</v>
      </c>
      <c r="CG114">
        <f t="shared" si="173"/>
        <v>70.226130167643234</v>
      </c>
      <c r="CH114">
        <f t="shared" si="173"/>
        <v>-1.2229924201965332</v>
      </c>
      <c r="CI114">
        <f t="shared" si="173"/>
        <v>0.24264949560165405</v>
      </c>
      <c r="CJ114">
        <f t="shared" si="173"/>
        <v>1</v>
      </c>
      <c r="CK114">
        <f t="shared" si="173"/>
        <v>-0.21956524252891541</v>
      </c>
      <c r="CL114">
        <f t="shared" si="173"/>
        <v>2.737391471862793</v>
      </c>
      <c r="CM114">
        <f t="shared" si="173"/>
        <v>1</v>
      </c>
      <c r="CN114">
        <f t="shared" si="173"/>
        <v>0</v>
      </c>
      <c r="CO114">
        <f t="shared" si="173"/>
        <v>0.15999999642372131</v>
      </c>
      <c r="CP114">
        <f t="shared" si="173"/>
        <v>111115</v>
      </c>
      <c r="CQ114">
        <f t="shared" si="173"/>
        <v>1.6088103925447925</v>
      </c>
      <c r="CR114">
        <f t="shared" si="173"/>
        <v>8.6683474403960823E-3</v>
      </c>
      <c r="CS114">
        <f t="shared" si="173"/>
        <v>301.13904037475584</v>
      </c>
      <c r="CT114">
        <f t="shared" si="173"/>
        <v>303.75260022481285</v>
      </c>
      <c r="CU114">
        <f t="shared" si="173"/>
        <v>239.88317692985973</v>
      </c>
      <c r="CV114">
        <f t="shared" si="173"/>
        <v>-0.9474046488706015</v>
      </c>
      <c r="CW114">
        <f t="shared" si="173"/>
        <v>3.7924174804557884</v>
      </c>
      <c r="CX114">
        <f t="shared" si="173"/>
        <v>54.002940027422738</v>
      </c>
      <c r="CY114">
        <f t="shared" si="173"/>
        <v>32.22310222835047</v>
      </c>
      <c r="CZ114">
        <f t="shared" si="173"/>
        <v>29.295820299784342</v>
      </c>
      <c r="DA114">
        <f t="shared" si="173"/>
        <v>4.0911335067382613</v>
      </c>
      <c r="DB114">
        <f t="shared" si="173"/>
        <v>0.25881746635945468</v>
      </c>
      <c r="DC114">
        <f t="shared" si="173"/>
        <v>1.5295137233424467</v>
      </c>
      <c r="DD114">
        <f t="shared" si="173"/>
        <v>2.5616197833958139</v>
      </c>
      <c r="DE114">
        <f t="shared" si="173"/>
        <v>0.16323842938578537</v>
      </c>
      <c r="DF114">
        <f t="shared" si="173"/>
        <v>16.363033480094522</v>
      </c>
      <c r="DG114">
        <f t="shared" si="173"/>
        <v>0.60579700175790996</v>
      </c>
      <c r="DH114">
        <f t="shared" si="173"/>
        <v>41.885926107765833</v>
      </c>
      <c r="DI114">
        <f t="shared" si="173"/>
        <v>377.37600842819302</v>
      </c>
      <c r="DJ114">
        <f t="shared" si="173"/>
        <v>2.4499895813404105E-2</v>
      </c>
    </row>
    <row r="115" spans="1:114" x14ac:dyDescent="0.25">
      <c r="A115" s="1" t="s">
        <v>9</v>
      </c>
      <c r="B115" s="1" t="s">
        <v>130</v>
      </c>
    </row>
    <row r="116" spans="1:114" x14ac:dyDescent="0.25">
      <c r="A116" s="1" t="s">
        <v>9</v>
      </c>
      <c r="B116" s="1" t="s">
        <v>131</v>
      </c>
    </row>
    <row r="117" spans="1:114" x14ac:dyDescent="0.25">
      <c r="A117" s="1">
        <v>91</v>
      </c>
      <c r="B117" s="1" t="s">
        <v>132</v>
      </c>
      <c r="C117" s="1">
        <v>2124.5000159703195</v>
      </c>
      <c r="D117" s="1">
        <v>0</v>
      </c>
      <c r="E117">
        <f t="shared" ref="E117:E131" si="174">(R117-S117*(1000-T117)/(1000-U117))*AK117</f>
        <v>19.734710429639225</v>
      </c>
      <c r="F117">
        <f t="shared" ref="F117:F131" si="175">IF(AV117&lt;&gt;0,1/(1/AV117-1/N117),0)</f>
        <v>0.23123543757497778</v>
      </c>
      <c r="G117">
        <f t="shared" ref="G117:G131" si="176">((AY117-AL117/2)*S117-E117)/(AY117+AL117/2)</f>
        <v>222.77286145811394</v>
      </c>
      <c r="H117">
        <f t="shared" ref="H117:H131" si="177">AL117*1000</f>
        <v>8.6801428634453455</v>
      </c>
      <c r="I117">
        <f t="shared" ref="I117:I131" si="178">(AQ117-AW117)</f>
        <v>2.6529075914054694</v>
      </c>
      <c r="J117">
        <f t="shared" ref="J117:J131" si="179">(P117+AP117*D117)</f>
        <v>31.515512466430664</v>
      </c>
      <c r="K117" s="1">
        <v>3.1068212759999998</v>
      </c>
      <c r="L117">
        <f t="shared" ref="L117:L131" si="180">(K117*AE117+AF117)</f>
        <v>2.0552415049038588</v>
      </c>
      <c r="M117" s="1">
        <v>1</v>
      </c>
      <c r="N117">
        <f t="shared" ref="N117:N131" si="181">L117*(M117+1)*(M117+1)/(M117*M117+1)</f>
        <v>4.1104830098077176</v>
      </c>
      <c r="O117" s="1">
        <v>35.060264587402344</v>
      </c>
      <c r="P117" s="1">
        <v>31.515512466430664</v>
      </c>
      <c r="Q117" s="1">
        <v>36.937942504882813</v>
      </c>
      <c r="R117" s="1">
        <v>399.38064575195312</v>
      </c>
      <c r="S117" s="1">
        <v>385.03372192382812</v>
      </c>
      <c r="T117" s="1">
        <v>23.132730484008789</v>
      </c>
      <c r="U117" s="1">
        <v>28.376060485839844</v>
      </c>
      <c r="V117" s="1">
        <v>28.665721893310547</v>
      </c>
      <c r="W117" s="1">
        <v>35.163173675537109</v>
      </c>
      <c r="X117" s="1">
        <v>499.72854614257812</v>
      </c>
      <c r="Y117" s="1">
        <v>1498.735595703125</v>
      </c>
      <c r="Z117" s="1">
        <v>155.49566650390625</v>
      </c>
      <c r="AA117" s="1">
        <v>70.227668762207031</v>
      </c>
      <c r="AB117" s="1">
        <v>-0.6577458381652832</v>
      </c>
      <c r="AC117" s="1">
        <v>0.19107860326766968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ref="AK117:AK131" si="182">X117*0.000001/(K117*0.0001)</f>
        <v>1.6084882320169165</v>
      </c>
      <c r="AL117">
        <f t="shared" ref="AL117:AL131" si="183">(U117-T117)/(1000-U117)*AK117</f>
        <v>8.6801428634453448E-3</v>
      </c>
      <c r="AM117">
        <f t="shared" ref="AM117:AM131" si="184">(P117+273.15)</f>
        <v>304.66551246643064</v>
      </c>
      <c r="AN117">
        <f t="shared" ref="AN117:AN131" si="185">(O117+273.15)</f>
        <v>308.21026458740232</v>
      </c>
      <c r="AO117">
        <f t="shared" ref="AO117:AO131" si="186">(Y117*AG117+Z117*AH117)*AI117</f>
        <v>239.79768995260383</v>
      </c>
      <c r="AP117">
        <f t="shared" ref="AP117:AP131" si="187">((AO117+0.00000010773*(AN117^4-AM117^4))-AL117*44100)/(L117*51.4+0.00000043092*AM117^3)</f>
        <v>-0.84056441190094222</v>
      </c>
      <c r="AQ117">
        <f t="shared" ref="AQ117:AQ131" si="188">0.61365*EXP(17.502*J117/(240.97+J117))</f>
        <v>4.6456921679813812</v>
      </c>
      <c r="AR117">
        <f t="shared" ref="AR117:AR131" si="189">AQ117*1000/AA117</f>
        <v>66.151877883229091</v>
      </c>
      <c r="AS117">
        <f t="shared" ref="AS117:AS131" si="190">(AR117-U117)</f>
        <v>37.775817397389247</v>
      </c>
      <c r="AT117">
        <f t="shared" ref="AT117:AT131" si="191">IF(D117,P117,(O117+P117)/2)</f>
        <v>33.287888526916504</v>
      </c>
      <c r="AU117">
        <f t="shared" ref="AU117:AU131" si="192">0.61365*EXP(17.502*AT117/(240.97+AT117))</f>
        <v>5.1344068302638979</v>
      </c>
      <c r="AV117">
        <f t="shared" ref="AV117:AV131" si="193">IF(AS117&lt;&gt;0,(1000-(AR117+U117)/2)/AS117*AL117,0)</f>
        <v>0.21892007713912906</v>
      </c>
      <c r="AW117">
        <f t="shared" ref="AW117:AW131" si="194">U117*AA117/1000</f>
        <v>1.992784576575912</v>
      </c>
      <c r="AX117">
        <f t="shared" ref="AX117:AX131" si="195">(AU117-AW117)</f>
        <v>3.1416222536879861</v>
      </c>
      <c r="AY117">
        <f t="shared" ref="AY117:AY131" si="196">1/(1.6/F117+1.37/N117)</f>
        <v>0.13788065929131146</v>
      </c>
      <c r="AZ117">
        <f t="shared" ref="AZ117:AZ131" si="197">G117*AA117*0.001</f>
        <v>15.644818723689463</v>
      </c>
      <c r="BA117">
        <f t="shared" ref="BA117:BA131" si="198">G117/S117</f>
        <v>0.57858013148828946</v>
      </c>
      <c r="BB117">
        <f t="shared" ref="BB117:BB131" si="199">(1-AL117*AA117/AQ117/F117)*100</f>
        <v>43.254646732912697</v>
      </c>
      <c r="BC117">
        <f t="shared" ref="BC117:BC131" si="200">(S117-E117/(N117/1.35))</f>
        <v>378.55227947133659</v>
      </c>
      <c r="BD117">
        <f t="shared" ref="BD117:BD131" si="201">E117*BB117/100/BC117</f>
        <v>2.2549538711072722E-2</v>
      </c>
    </row>
    <row r="118" spans="1:114" x14ac:dyDescent="0.25">
      <c r="A118" s="1">
        <v>92</v>
      </c>
      <c r="B118" s="1" t="s">
        <v>132</v>
      </c>
      <c r="C118" s="1">
        <v>2124.5000159703195</v>
      </c>
      <c r="D118" s="1">
        <v>0</v>
      </c>
      <c r="E118">
        <f t="shared" si="174"/>
        <v>19.734710429639225</v>
      </c>
      <c r="F118">
        <f t="shared" si="175"/>
        <v>0.23123543757497778</v>
      </c>
      <c r="G118">
        <f t="shared" si="176"/>
        <v>222.77286145811394</v>
      </c>
      <c r="H118">
        <f t="shared" si="177"/>
        <v>8.6801428634453455</v>
      </c>
      <c r="I118">
        <f t="shared" si="178"/>
        <v>2.6529075914054694</v>
      </c>
      <c r="J118">
        <f t="shared" si="179"/>
        <v>31.515512466430664</v>
      </c>
      <c r="K118" s="1">
        <v>3.1068212759999998</v>
      </c>
      <c r="L118">
        <f t="shared" si="180"/>
        <v>2.0552415049038588</v>
      </c>
      <c r="M118" s="1">
        <v>1</v>
      </c>
      <c r="N118">
        <f t="shared" si="181"/>
        <v>4.1104830098077176</v>
      </c>
      <c r="O118" s="1">
        <v>35.060264587402344</v>
      </c>
      <c r="P118" s="1">
        <v>31.515512466430664</v>
      </c>
      <c r="Q118" s="1">
        <v>36.937942504882813</v>
      </c>
      <c r="R118" s="1">
        <v>399.38064575195312</v>
      </c>
      <c r="S118" s="1">
        <v>385.03372192382812</v>
      </c>
      <c r="T118" s="1">
        <v>23.132730484008789</v>
      </c>
      <c r="U118" s="1">
        <v>28.376060485839844</v>
      </c>
      <c r="V118" s="1">
        <v>28.665721893310547</v>
      </c>
      <c r="W118" s="1">
        <v>35.163173675537109</v>
      </c>
      <c r="X118" s="1">
        <v>499.72854614257812</v>
      </c>
      <c r="Y118" s="1">
        <v>1498.735595703125</v>
      </c>
      <c r="Z118" s="1">
        <v>155.49566650390625</v>
      </c>
      <c r="AA118" s="1">
        <v>70.227668762207031</v>
      </c>
      <c r="AB118" s="1">
        <v>-0.6577458381652832</v>
      </c>
      <c r="AC118" s="1">
        <v>0.19107860326766968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1.6084882320169165</v>
      </c>
      <c r="AL118">
        <f t="shared" si="183"/>
        <v>8.6801428634453448E-3</v>
      </c>
      <c r="AM118">
        <f t="shared" si="184"/>
        <v>304.66551246643064</v>
      </c>
      <c r="AN118">
        <f t="shared" si="185"/>
        <v>308.21026458740232</v>
      </c>
      <c r="AO118">
        <f t="shared" si="186"/>
        <v>239.79768995260383</v>
      </c>
      <c r="AP118">
        <f t="shared" si="187"/>
        <v>-0.84056441190094222</v>
      </c>
      <c r="AQ118">
        <f t="shared" si="188"/>
        <v>4.6456921679813812</v>
      </c>
      <c r="AR118">
        <f t="shared" si="189"/>
        <v>66.151877883229091</v>
      </c>
      <c r="AS118">
        <f t="shared" si="190"/>
        <v>37.775817397389247</v>
      </c>
      <c r="AT118">
        <f t="shared" si="191"/>
        <v>33.287888526916504</v>
      </c>
      <c r="AU118">
        <f t="shared" si="192"/>
        <v>5.1344068302638979</v>
      </c>
      <c r="AV118">
        <f t="shared" si="193"/>
        <v>0.21892007713912906</v>
      </c>
      <c r="AW118">
        <f t="shared" si="194"/>
        <v>1.992784576575912</v>
      </c>
      <c r="AX118">
        <f t="shared" si="195"/>
        <v>3.1416222536879861</v>
      </c>
      <c r="AY118">
        <f t="shared" si="196"/>
        <v>0.13788065929131146</v>
      </c>
      <c r="AZ118">
        <f t="shared" si="197"/>
        <v>15.644818723689463</v>
      </c>
      <c r="BA118">
        <f t="shared" si="198"/>
        <v>0.57858013148828946</v>
      </c>
      <c r="BB118">
        <f t="shared" si="199"/>
        <v>43.254646732912697</v>
      </c>
      <c r="BC118">
        <f t="shared" si="200"/>
        <v>378.55227947133659</v>
      </c>
      <c r="BD118">
        <f t="shared" si="201"/>
        <v>2.2549538711072722E-2</v>
      </c>
    </row>
    <row r="119" spans="1:114" x14ac:dyDescent="0.25">
      <c r="A119" s="1">
        <v>93</v>
      </c>
      <c r="B119" s="1" t="s">
        <v>133</v>
      </c>
      <c r="C119" s="1">
        <v>2124.5000159703195</v>
      </c>
      <c r="D119" s="1">
        <v>0</v>
      </c>
      <c r="E119">
        <f t="shared" si="174"/>
        <v>19.734710429639225</v>
      </c>
      <c r="F119">
        <f t="shared" si="175"/>
        <v>0.23123543757497778</v>
      </c>
      <c r="G119">
        <f t="shared" si="176"/>
        <v>222.77286145811394</v>
      </c>
      <c r="H119">
        <f t="shared" si="177"/>
        <v>8.6801428634453455</v>
      </c>
      <c r="I119">
        <f t="shared" si="178"/>
        <v>2.6529075914054694</v>
      </c>
      <c r="J119">
        <f t="shared" si="179"/>
        <v>31.515512466430664</v>
      </c>
      <c r="K119" s="1">
        <v>3.1068212759999998</v>
      </c>
      <c r="L119">
        <f t="shared" si="180"/>
        <v>2.0552415049038588</v>
      </c>
      <c r="M119" s="1">
        <v>1</v>
      </c>
      <c r="N119">
        <f t="shared" si="181"/>
        <v>4.1104830098077176</v>
      </c>
      <c r="O119" s="1">
        <v>35.060264587402344</v>
      </c>
      <c r="P119" s="1">
        <v>31.515512466430664</v>
      </c>
      <c r="Q119" s="1">
        <v>36.937942504882813</v>
      </c>
      <c r="R119" s="1">
        <v>399.38064575195312</v>
      </c>
      <c r="S119" s="1">
        <v>385.03372192382812</v>
      </c>
      <c r="T119" s="1">
        <v>23.132730484008789</v>
      </c>
      <c r="U119" s="1">
        <v>28.376060485839844</v>
      </c>
      <c r="V119" s="1">
        <v>28.665721893310547</v>
      </c>
      <c r="W119" s="1">
        <v>35.163173675537109</v>
      </c>
      <c r="X119" s="1">
        <v>499.72854614257812</v>
      </c>
      <c r="Y119" s="1">
        <v>1498.735595703125</v>
      </c>
      <c r="Z119" s="1">
        <v>155.49566650390625</v>
      </c>
      <c r="AA119" s="1">
        <v>70.227668762207031</v>
      </c>
      <c r="AB119" s="1">
        <v>-0.6577458381652832</v>
      </c>
      <c r="AC119" s="1">
        <v>0.19107860326766968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1.6084882320169165</v>
      </c>
      <c r="AL119">
        <f t="shared" si="183"/>
        <v>8.6801428634453448E-3</v>
      </c>
      <c r="AM119">
        <f t="shared" si="184"/>
        <v>304.66551246643064</v>
      </c>
      <c r="AN119">
        <f t="shared" si="185"/>
        <v>308.21026458740232</v>
      </c>
      <c r="AO119">
        <f t="shared" si="186"/>
        <v>239.79768995260383</v>
      </c>
      <c r="AP119">
        <f t="shared" si="187"/>
        <v>-0.84056441190094222</v>
      </c>
      <c r="AQ119">
        <f t="shared" si="188"/>
        <v>4.6456921679813812</v>
      </c>
      <c r="AR119">
        <f t="shared" si="189"/>
        <v>66.151877883229091</v>
      </c>
      <c r="AS119">
        <f t="shared" si="190"/>
        <v>37.775817397389247</v>
      </c>
      <c r="AT119">
        <f t="shared" si="191"/>
        <v>33.287888526916504</v>
      </c>
      <c r="AU119">
        <f t="shared" si="192"/>
        <v>5.1344068302638979</v>
      </c>
      <c r="AV119">
        <f t="shared" si="193"/>
        <v>0.21892007713912906</v>
      </c>
      <c r="AW119">
        <f t="shared" si="194"/>
        <v>1.992784576575912</v>
      </c>
      <c r="AX119">
        <f t="shared" si="195"/>
        <v>3.1416222536879861</v>
      </c>
      <c r="AY119">
        <f t="shared" si="196"/>
        <v>0.13788065929131146</v>
      </c>
      <c r="AZ119">
        <f t="shared" si="197"/>
        <v>15.644818723689463</v>
      </c>
      <c r="BA119">
        <f t="shared" si="198"/>
        <v>0.57858013148828946</v>
      </c>
      <c r="BB119">
        <f t="shared" si="199"/>
        <v>43.254646732912697</v>
      </c>
      <c r="BC119">
        <f t="shared" si="200"/>
        <v>378.55227947133659</v>
      </c>
      <c r="BD119">
        <f t="shared" si="201"/>
        <v>2.2549538711072722E-2</v>
      </c>
    </row>
    <row r="120" spans="1:114" x14ac:dyDescent="0.25">
      <c r="A120" s="1">
        <v>94</v>
      </c>
      <c r="B120" s="1" t="s">
        <v>133</v>
      </c>
      <c r="C120" s="1">
        <v>2125.0000159591436</v>
      </c>
      <c r="D120" s="1">
        <v>0</v>
      </c>
      <c r="E120">
        <f t="shared" si="174"/>
        <v>19.826985387838072</v>
      </c>
      <c r="F120">
        <f t="shared" si="175"/>
        <v>0.23122483877780597</v>
      </c>
      <c r="G120">
        <f t="shared" si="176"/>
        <v>222.08543754847452</v>
      </c>
      <c r="H120">
        <f t="shared" si="177"/>
        <v>8.6857724643177825</v>
      </c>
      <c r="I120">
        <f t="shared" si="178"/>
        <v>2.654700236464735</v>
      </c>
      <c r="J120">
        <f t="shared" si="179"/>
        <v>31.52308464050293</v>
      </c>
      <c r="K120" s="1">
        <v>3.1068212759999998</v>
      </c>
      <c r="L120">
        <f t="shared" si="180"/>
        <v>2.0552415049038588</v>
      </c>
      <c r="M120" s="1">
        <v>1</v>
      </c>
      <c r="N120">
        <f t="shared" si="181"/>
        <v>4.1104830098077176</v>
      </c>
      <c r="O120" s="1">
        <v>35.061115264892578</v>
      </c>
      <c r="P120" s="1">
        <v>31.52308464050293</v>
      </c>
      <c r="Q120" s="1">
        <v>36.937774658203125</v>
      </c>
      <c r="R120" s="1">
        <v>399.41775512695312</v>
      </c>
      <c r="S120" s="1">
        <v>385.01275634765625</v>
      </c>
      <c r="T120" s="1">
        <v>23.132463455200195</v>
      </c>
      <c r="U120" s="1">
        <v>28.378986358642578</v>
      </c>
      <c r="V120" s="1">
        <v>28.664045333862305</v>
      </c>
      <c r="W120" s="1">
        <v>35.165149688720703</v>
      </c>
      <c r="X120" s="1">
        <v>499.746826171875</v>
      </c>
      <c r="Y120" s="1">
        <v>1498.7841796875</v>
      </c>
      <c r="Z120" s="1">
        <v>156.38261413574219</v>
      </c>
      <c r="AA120" s="1">
        <v>70.227684020996094</v>
      </c>
      <c r="AB120" s="1">
        <v>-0.6577458381652832</v>
      </c>
      <c r="AC120" s="1">
        <v>0.19107860326766968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1.6085470703847302</v>
      </c>
      <c r="AL120">
        <f t="shared" si="183"/>
        <v>8.6857724643177817E-3</v>
      </c>
      <c r="AM120">
        <f t="shared" si="184"/>
        <v>304.67308464050291</v>
      </c>
      <c r="AN120">
        <f t="shared" si="185"/>
        <v>308.21111526489256</v>
      </c>
      <c r="AO120">
        <f t="shared" si="186"/>
        <v>239.80546338993008</v>
      </c>
      <c r="AP120">
        <f t="shared" si="187"/>
        <v>-0.84329108848190293</v>
      </c>
      <c r="AQ120">
        <f t="shared" si="188"/>
        <v>4.6476907232956446</v>
      </c>
      <c r="AR120">
        <f t="shared" si="189"/>
        <v>66.180321736170541</v>
      </c>
      <c r="AS120">
        <f t="shared" si="190"/>
        <v>37.801335377527963</v>
      </c>
      <c r="AT120">
        <f t="shared" si="191"/>
        <v>33.292099952697754</v>
      </c>
      <c r="AU120">
        <f t="shared" si="192"/>
        <v>5.1356193712778415</v>
      </c>
      <c r="AV120">
        <f t="shared" si="193"/>
        <v>0.21891057721706081</v>
      </c>
      <c r="AW120">
        <f t="shared" si="194"/>
        <v>1.9929904868309094</v>
      </c>
      <c r="AX120">
        <f t="shared" si="195"/>
        <v>3.1426288844469319</v>
      </c>
      <c r="AY120">
        <f t="shared" si="196"/>
        <v>0.1378746298732495</v>
      </c>
      <c r="AZ120">
        <f t="shared" si="197"/>
        <v>15.596545933818931</v>
      </c>
      <c r="BA120">
        <f t="shared" si="198"/>
        <v>0.5768261801381388</v>
      </c>
      <c r="BB120">
        <f t="shared" si="199"/>
        <v>43.239646862803525</v>
      </c>
      <c r="BC120">
        <f t="shared" si="200"/>
        <v>378.50100816387442</v>
      </c>
      <c r="BD120">
        <f t="shared" si="201"/>
        <v>2.2650186605392211E-2</v>
      </c>
    </row>
    <row r="121" spans="1:114" x14ac:dyDescent="0.25">
      <c r="A121" s="1">
        <v>95</v>
      </c>
      <c r="B121" s="1" t="s">
        <v>134</v>
      </c>
      <c r="C121" s="1">
        <v>2125.5000159479678</v>
      </c>
      <c r="D121" s="1">
        <v>0</v>
      </c>
      <c r="E121">
        <f t="shared" si="174"/>
        <v>19.80768846138842</v>
      </c>
      <c r="F121">
        <f t="shared" si="175"/>
        <v>0.23107660771300279</v>
      </c>
      <c r="G121">
        <f t="shared" si="176"/>
        <v>222.11567187837065</v>
      </c>
      <c r="H121">
        <f t="shared" si="177"/>
        <v>8.6867982911536004</v>
      </c>
      <c r="I121">
        <f t="shared" si="178"/>
        <v>2.6565974754908463</v>
      </c>
      <c r="J121">
        <f t="shared" si="179"/>
        <v>31.530313491821289</v>
      </c>
      <c r="K121" s="1">
        <v>3.1068212759999998</v>
      </c>
      <c r="L121">
        <f t="shared" si="180"/>
        <v>2.0552415049038588</v>
      </c>
      <c r="M121" s="1">
        <v>1</v>
      </c>
      <c r="N121">
        <f t="shared" si="181"/>
        <v>4.1104830098077176</v>
      </c>
      <c r="O121" s="1">
        <v>35.060691833496094</v>
      </c>
      <c r="P121" s="1">
        <v>31.530313491821289</v>
      </c>
      <c r="Q121" s="1">
        <v>36.937335968017578</v>
      </c>
      <c r="R121" s="1">
        <v>399.39950561523437</v>
      </c>
      <c r="S121" s="1">
        <v>385.00564575195312</v>
      </c>
      <c r="T121" s="1">
        <v>23.131673812866211</v>
      </c>
      <c r="U121" s="1">
        <v>28.379053115844727</v>
      </c>
      <c r="V121" s="1">
        <v>28.663835525512695</v>
      </c>
      <c r="W121" s="1">
        <v>35.166179656982422</v>
      </c>
      <c r="X121" s="1">
        <v>499.7242431640625</v>
      </c>
      <c r="Y121" s="1">
        <v>1498.7894287109375</v>
      </c>
      <c r="Z121" s="1">
        <v>155.51844787597656</v>
      </c>
      <c r="AA121" s="1">
        <v>70.227920532226562</v>
      </c>
      <c r="AB121" s="1">
        <v>-0.6577458381652832</v>
      </c>
      <c r="AC121" s="1">
        <v>0.19107860326766968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1.6084743819169804</v>
      </c>
      <c r="AL121">
        <f t="shared" si="183"/>
        <v>8.6867982911536003E-3</v>
      </c>
      <c r="AM121">
        <f t="shared" si="184"/>
        <v>304.68031349182127</v>
      </c>
      <c r="AN121">
        <f t="shared" si="185"/>
        <v>308.21069183349607</v>
      </c>
      <c r="AO121">
        <f t="shared" si="186"/>
        <v>239.80630323366131</v>
      </c>
      <c r="AP121">
        <f t="shared" si="187"/>
        <v>-0.84445475210311782</v>
      </c>
      <c r="AQ121">
        <f t="shared" si="188"/>
        <v>4.6495993624902265</v>
      </c>
      <c r="AR121">
        <f t="shared" si="189"/>
        <v>66.207276639447031</v>
      </c>
      <c r="AS121">
        <f t="shared" si="190"/>
        <v>37.828223523602304</v>
      </c>
      <c r="AT121">
        <f t="shared" si="191"/>
        <v>33.295502662658691</v>
      </c>
      <c r="AU121">
        <f t="shared" si="192"/>
        <v>5.1365992512120888</v>
      </c>
      <c r="AV121">
        <f t="shared" si="193"/>
        <v>0.21877770977396185</v>
      </c>
      <c r="AW121">
        <f t="shared" si="194"/>
        <v>1.99300188699938</v>
      </c>
      <c r="AX121">
        <f t="shared" si="195"/>
        <v>3.1435973642127086</v>
      </c>
      <c r="AY121">
        <f t="shared" si="196"/>
        <v>0.13779030188232785</v>
      </c>
      <c r="AZ121">
        <f t="shared" si="197"/>
        <v>15.598721753636324</v>
      </c>
      <c r="BA121">
        <f t="shared" si="198"/>
        <v>0.57691536300606017</v>
      </c>
      <c r="BB121">
        <f t="shared" si="199"/>
        <v>43.219654622033374</v>
      </c>
      <c r="BC121">
        <f t="shared" si="200"/>
        <v>378.50023522986334</v>
      </c>
      <c r="BD121">
        <f t="shared" si="201"/>
        <v>2.2617725815735481E-2</v>
      </c>
    </row>
    <row r="122" spans="1:114" x14ac:dyDescent="0.25">
      <c r="A122" s="1">
        <v>96</v>
      </c>
      <c r="B122" s="1" t="s">
        <v>134</v>
      </c>
      <c r="C122" s="1">
        <v>2126.0000159367919</v>
      </c>
      <c r="D122" s="1">
        <v>0</v>
      </c>
      <c r="E122">
        <f t="shared" si="174"/>
        <v>19.792855912849681</v>
      </c>
      <c r="F122">
        <f t="shared" si="175"/>
        <v>0.23101676984219299</v>
      </c>
      <c r="G122">
        <f t="shared" si="176"/>
        <v>222.16422291932054</v>
      </c>
      <c r="H122">
        <f t="shared" si="177"/>
        <v>8.6865512182296083</v>
      </c>
      <c r="I122">
        <f t="shared" si="178"/>
        <v>2.65715891650584</v>
      </c>
      <c r="J122">
        <f t="shared" si="179"/>
        <v>31.532264709472656</v>
      </c>
      <c r="K122" s="1">
        <v>3.1068212759999998</v>
      </c>
      <c r="L122">
        <f t="shared" si="180"/>
        <v>2.0552415049038588</v>
      </c>
      <c r="M122" s="1">
        <v>1</v>
      </c>
      <c r="N122">
        <f t="shared" si="181"/>
        <v>4.1104830098077176</v>
      </c>
      <c r="O122" s="1">
        <v>35.061801910400391</v>
      </c>
      <c r="P122" s="1">
        <v>31.532264709472656</v>
      </c>
      <c r="Q122" s="1">
        <v>36.938182830810547</v>
      </c>
      <c r="R122" s="1">
        <v>399.37179565429687</v>
      </c>
      <c r="S122" s="1">
        <v>384.9871826171875</v>
      </c>
      <c r="T122" s="1">
        <v>23.131166458129883</v>
      </c>
      <c r="U122" s="1">
        <v>28.378448486328125</v>
      </c>
      <c r="V122" s="1">
        <v>28.661396026611328</v>
      </c>
      <c r="W122" s="1">
        <v>35.163204193115234</v>
      </c>
      <c r="X122" s="1">
        <v>499.7196044921875</v>
      </c>
      <c r="Y122" s="1">
        <v>1498.8072509765625</v>
      </c>
      <c r="Z122" s="1">
        <v>156.18502807617187</v>
      </c>
      <c r="AA122" s="1">
        <v>70.227790832519531</v>
      </c>
      <c r="AB122" s="1">
        <v>-0.6577458381652832</v>
      </c>
      <c r="AC122" s="1">
        <v>0.19107860326766968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1.6084594513127939</v>
      </c>
      <c r="AL122">
        <f t="shared" si="183"/>
        <v>8.6865512182296087E-3</v>
      </c>
      <c r="AM122">
        <f t="shared" si="184"/>
        <v>304.68226470947263</v>
      </c>
      <c r="AN122">
        <f t="shared" si="185"/>
        <v>308.21180191040037</v>
      </c>
      <c r="AO122">
        <f t="shared" si="186"/>
        <v>239.80915479609757</v>
      </c>
      <c r="AP122">
        <f t="shared" si="187"/>
        <v>-0.84441936921727712</v>
      </c>
      <c r="AQ122">
        <f t="shared" si="188"/>
        <v>4.650114660955122</v>
      </c>
      <c r="AR122">
        <f t="shared" si="189"/>
        <v>66.214736443081307</v>
      </c>
      <c r="AS122">
        <f t="shared" si="190"/>
        <v>37.836287956753182</v>
      </c>
      <c r="AT122">
        <f t="shared" si="191"/>
        <v>33.297033309936523</v>
      </c>
      <c r="AU122">
        <f t="shared" si="192"/>
        <v>5.1370400854388194</v>
      </c>
      <c r="AV122">
        <f t="shared" si="193"/>
        <v>0.21872407131472141</v>
      </c>
      <c r="AW122">
        <f t="shared" si="194"/>
        <v>1.992955744449282</v>
      </c>
      <c r="AX122">
        <f t="shared" si="195"/>
        <v>3.1440843409895374</v>
      </c>
      <c r="AY122">
        <f t="shared" si="196"/>
        <v>0.13775625897709318</v>
      </c>
      <c r="AZ122">
        <f t="shared" si="197"/>
        <v>15.602102577647285</v>
      </c>
      <c r="BA122">
        <f t="shared" si="198"/>
        <v>0.57706914139068832</v>
      </c>
      <c r="BB122">
        <f t="shared" si="199"/>
        <v>43.212961177102763</v>
      </c>
      <c r="BC122">
        <f t="shared" si="200"/>
        <v>378.48664352759835</v>
      </c>
      <c r="BD122">
        <f t="shared" si="201"/>
        <v>2.2598100323283802E-2</v>
      </c>
    </row>
    <row r="123" spans="1:114" x14ac:dyDescent="0.25">
      <c r="A123" s="1">
        <v>97</v>
      </c>
      <c r="B123" s="1" t="s">
        <v>135</v>
      </c>
      <c r="C123" s="1">
        <v>2126.500015925616</v>
      </c>
      <c r="D123" s="1">
        <v>0</v>
      </c>
      <c r="E123">
        <f t="shared" si="174"/>
        <v>19.803002194179893</v>
      </c>
      <c r="F123">
        <f t="shared" si="175"/>
        <v>0.23103861841361586</v>
      </c>
      <c r="G123">
        <f t="shared" si="176"/>
        <v>222.0883240567575</v>
      </c>
      <c r="H123">
        <f t="shared" si="177"/>
        <v>8.6880160805905575</v>
      </c>
      <c r="I123">
        <f t="shared" si="178"/>
        <v>2.6573860742195556</v>
      </c>
      <c r="J123">
        <f t="shared" si="179"/>
        <v>31.533441543579102</v>
      </c>
      <c r="K123" s="1">
        <v>3.1068212759999998</v>
      </c>
      <c r="L123">
        <f t="shared" si="180"/>
        <v>2.0552415049038588</v>
      </c>
      <c r="M123" s="1">
        <v>1</v>
      </c>
      <c r="N123">
        <f t="shared" si="181"/>
        <v>4.1104830098077176</v>
      </c>
      <c r="O123" s="1">
        <v>35.062515258789063</v>
      </c>
      <c r="P123" s="1">
        <v>31.533441543579102</v>
      </c>
      <c r="Q123" s="1">
        <v>36.938148498535156</v>
      </c>
      <c r="R123" s="1">
        <v>399.36187744140625</v>
      </c>
      <c r="S123" s="1">
        <v>384.97055053710937</v>
      </c>
      <c r="T123" s="1">
        <v>23.131172180175781</v>
      </c>
      <c r="U123" s="1">
        <v>28.379386901855469</v>
      </c>
      <c r="V123" s="1">
        <v>28.6605224609375</v>
      </c>
      <c r="W123" s="1">
        <v>35.163288116455078</v>
      </c>
      <c r="X123" s="1">
        <v>499.71456909179687</v>
      </c>
      <c r="Y123" s="1">
        <v>1498.7703857421875</v>
      </c>
      <c r="Z123" s="1">
        <v>158.69630432128906</v>
      </c>
      <c r="AA123" s="1">
        <v>70.228416442871094</v>
      </c>
      <c r="AB123" s="1">
        <v>-0.6577458381652832</v>
      </c>
      <c r="AC123" s="1">
        <v>0.19107860326766968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1.608443243749039</v>
      </c>
      <c r="AL123">
        <f t="shared" si="183"/>
        <v>8.6880160805905583E-3</v>
      </c>
      <c r="AM123">
        <f t="shared" si="184"/>
        <v>304.68344154357908</v>
      </c>
      <c r="AN123">
        <f t="shared" si="185"/>
        <v>308.21251525878904</v>
      </c>
      <c r="AO123">
        <f t="shared" si="186"/>
        <v>239.80325635872941</v>
      </c>
      <c r="AP123">
        <f t="shared" si="187"/>
        <v>-0.84506202811517062</v>
      </c>
      <c r="AQ123">
        <f t="shared" si="188"/>
        <v>4.650425475956423</v>
      </c>
      <c r="AR123">
        <f t="shared" si="189"/>
        <v>66.218572360084721</v>
      </c>
      <c r="AS123">
        <f t="shared" si="190"/>
        <v>37.839185458229252</v>
      </c>
      <c r="AT123">
        <f t="shared" si="191"/>
        <v>33.297978401184082</v>
      </c>
      <c r="AU123">
        <f t="shared" si="192"/>
        <v>5.1373122929751691</v>
      </c>
      <c r="AV123">
        <f t="shared" si="193"/>
        <v>0.21874365646951494</v>
      </c>
      <c r="AW123">
        <f t="shared" si="194"/>
        <v>1.9930394017368671</v>
      </c>
      <c r="AX123">
        <f t="shared" si="195"/>
        <v>3.1442728912383018</v>
      </c>
      <c r="AY123">
        <f t="shared" si="196"/>
        <v>0.13776868913966589</v>
      </c>
      <c r="AZ123">
        <f t="shared" si="197"/>
        <v>15.596911308957273</v>
      </c>
      <c r="BA123">
        <f t="shared" si="198"/>
        <v>0.5768969178211184</v>
      </c>
      <c r="BB123">
        <f t="shared" si="199"/>
        <v>43.212045737918189</v>
      </c>
      <c r="BC123">
        <f t="shared" si="200"/>
        <v>378.46667911899266</v>
      </c>
      <c r="BD123">
        <f t="shared" si="201"/>
        <v>2.2610398319740814E-2</v>
      </c>
    </row>
    <row r="124" spans="1:114" x14ac:dyDescent="0.25">
      <c r="A124" s="1">
        <v>98</v>
      </c>
      <c r="B124" s="1" t="s">
        <v>135</v>
      </c>
      <c r="C124" s="1">
        <v>2127.0000159144402</v>
      </c>
      <c r="D124" s="1">
        <v>0</v>
      </c>
      <c r="E124">
        <f t="shared" si="174"/>
        <v>19.720080375792975</v>
      </c>
      <c r="F124">
        <f t="shared" si="175"/>
        <v>0.23094060845194561</v>
      </c>
      <c r="G124">
        <f t="shared" si="176"/>
        <v>222.63496332030206</v>
      </c>
      <c r="H124">
        <f t="shared" si="177"/>
        <v>8.6848381798002485</v>
      </c>
      <c r="I124">
        <f t="shared" si="178"/>
        <v>2.6575019240234754</v>
      </c>
      <c r="J124">
        <f t="shared" si="179"/>
        <v>31.533353805541992</v>
      </c>
      <c r="K124" s="1">
        <v>3.1068212759999998</v>
      </c>
      <c r="L124">
        <f t="shared" si="180"/>
        <v>2.0552415049038588</v>
      </c>
      <c r="M124" s="1">
        <v>1</v>
      </c>
      <c r="N124">
        <f t="shared" si="181"/>
        <v>4.1104830098077176</v>
      </c>
      <c r="O124" s="1">
        <v>35.063339233398438</v>
      </c>
      <c r="P124" s="1">
        <v>31.533353805541992</v>
      </c>
      <c r="Q124" s="1">
        <v>36.937973022460938</v>
      </c>
      <c r="R124" s="1">
        <v>399.33050537109375</v>
      </c>
      <c r="S124" s="1">
        <v>384.99191284179687</v>
      </c>
      <c r="T124" s="1">
        <v>23.131120681762695</v>
      </c>
      <c r="U124" s="1">
        <v>28.377231597900391</v>
      </c>
      <c r="V124" s="1">
        <v>28.659330368041992</v>
      </c>
      <c r="W124" s="1">
        <v>35.159233093261719</v>
      </c>
      <c r="X124" s="1">
        <v>499.73321533203125</v>
      </c>
      <c r="Y124" s="1">
        <v>1498.7774658203125</v>
      </c>
      <c r="Z124" s="1">
        <v>160.57534790039062</v>
      </c>
      <c r="AA124" s="1">
        <v>70.228851318359375</v>
      </c>
      <c r="AB124" s="1">
        <v>-0.6577458381652832</v>
      </c>
      <c r="AC124" s="1">
        <v>0.19107860326766968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1.6085032608487622</v>
      </c>
      <c r="AL124">
        <f t="shared" si="183"/>
        <v>8.6848381798002479E-3</v>
      </c>
      <c r="AM124">
        <f t="shared" si="184"/>
        <v>304.68335380554197</v>
      </c>
      <c r="AN124">
        <f t="shared" si="185"/>
        <v>308.21333923339841</v>
      </c>
      <c r="AO124">
        <f t="shared" si="186"/>
        <v>239.80438917120409</v>
      </c>
      <c r="AP124">
        <f t="shared" si="187"/>
        <v>-0.84376577407059117</v>
      </c>
      <c r="AQ124">
        <f t="shared" si="188"/>
        <v>4.6504023027390717</v>
      </c>
      <c r="AR124">
        <f t="shared" si="189"/>
        <v>66.217832350097893</v>
      </c>
      <c r="AS124">
        <f t="shared" si="190"/>
        <v>37.840600752197503</v>
      </c>
      <c r="AT124">
        <f t="shared" si="191"/>
        <v>33.298346519470215</v>
      </c>
      <c r="AU124">
        <f t="shared" si="192"/>
        <v>5.1374183227168855</v>
      </c>
      <c r="AV124">
        <f t="shared" si="193"/>
        <v>0.21865579837079199</v>
      </c>
      <c r="AW124">
        <f t="shared" si="194"/>
        <v>1.9929003787155961</v>
      </c>
      <c r="AX124">
        <f t="shared" si="195"/>
        <v>3.1445179440012891</v>
      </c>
      <c r="AY124">
        <f t="shared" si="196"/>
        <v>0.13771292813933744</v>
      </c>
      <c r="AZ124">
        <f t="shared" si="197"/>
        <v>15.635397737289887</v>
      </c>
      <c r="BA124">
        <f t="shared" si="198"/>
        <v>0.57828477922285215</v>
      </c>
      <c r="BB124">
        <f t="shared" si="199"/>
        <v>43.208091270744411</v>
      </c>
      <c r="BC124">
        <f t="shared" si="200"/>
        <v>378.51527531676646</v>
      </c>
      <c r="BD124">
        <f t="shared" si="201"/>
        <v>2.2510770061541452E-2</v>
      </c>
    </row>
    <row r="125" spans="1:114" x14ac:dyDescent="0.25">
      <c r="A125" s="1">
        <v>99</v>
      </c>
      <c r="B125" s="1" t="s">
        <v>136</v>
      </c>
      <c r="C125" s="1">
        <v>2127.5000159032643</v>
      </c>
      <c r="D125" s="1">
        <v>0</v>
      </c>
      <c r="E125">
        <f t="shared" si="174"/>
        <v>19.679025443127678</v>
      </c>
      <c r="F125">
        <f t="shared" si="175"/>
        <v>0.23102202758571064</v>
      </c>
      <c r="G125">
        <f t="shared" si="176"/>
        <v>222.99687146228194</v>
      </c>
      <c r="H125">
        <f t="shared" si="177"/>
        <v>8.6859967511449234</v>
      </c>
      <c r="I125">
        <f t="shared" si="178"/>
        <v>2.6569585253229993</v>
      </c>
      <c r="J125">
        <f t="shared" si="179"/>
        <v>31.531557083129883</v>
      </c>
      <c r="K125" s="1">
        <v>3.1068212759999998</v>
      </c>
      <c r="L125">
        <f t="shared" si="180"/>
        <v>2.0552415049038588</v>
      </c>
      <c r="M125" s="1">
        <v>1</v>
      </c>
      <c r="N125">
        <f t="shared" si="181"/>
        <v>4.1104830098077176</v>
      </c>
      <c r="O125" s="1">
        <v>35.064144134521484</v>
      </c>
      <c r="P125" s="1">
        <v>31.531557083129883</v>
      </c>
      <c r="Q125" s="1">
        <v>36.938526153564453</v>
      </c>
      <c r="R125" s="1">
        <v>399.329345703125</v>
      </c>
      <c r="S125" s="1">
        <v>385.01593017578125</v>
      </c>
      <c r="T125" s="1">
        <v>23.131624221801758</v>
      </c>
      <c r="U125" s="1">
        <v>28.378406524658203</v>
      </c>
      <c r="V125" s="1">
        <v>28.658479690551758</v>
      </c>
      <c r="W125" s="1">
        <v>35.158878326416016</v>
      </c>
      <c r="X125" s="1">
        <v>499.73532104492187</v>
      </c>
      <c r="Y125" s="1">
        <v>1498.8089599609375</v>
      </c>
      <c r="Z125" s="1">
        <v>161.70783996582031</v>
      </c>
      <c r="AA125" s="1">
        <v>70.228370666503906</v>
      </c>
      <c r="AB125" s="1">
        <v>-0.6577458381652832</v>
      </c>
      <c r="AC125" s="1">
        <v>0.19107860326766968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1.6085100385572415</v>
      </c>
      <c r="AL125">
        <f t="shared" si="183"/>
        <v>8.6859967511449237E-3</v>
      </c>
      <c r="AM125">
        <f t="shared" si="184"/>
        <v>304.68155708312986</v>
      </c>
      <c r="AN125">
        <f t="shared" si="185"/>
        <v>308.21414413452146</v>
      </c>
      <c r="AO125">
        <f t="shared" si="186"/>
        <v>239.80942823359146</v>
      </c>
      <c r="AP125">
        <f t="shared" si="187"/>
        <v>-0.84388613417769942</v>
      </c>
      <c r="AQ125">
        <f t="shared" si="188"/>
        <v>4.6499277776614285</v>
      </c>
      <c r="AR125">
        <f t="shared" si="189"/>
        <v>66.21152866756249</v>
      </c>
      <c r="AS125">
        <f t="shared" si="190"/>
        <v>37.833122142904287</v>
      </c>
      <c r="AT125">
        <f t="shared" si="191"/>
        <v>33.297850608825684</v>
      </c>
      <c r="AU125">
        <f t="shared" si="192"/>
        <v>5.1372754851680105</v>
      </c>
      <c r="AV125">
        <f t="shared" si="193"/>
        <v>0.21872878439697163</v>
      </c>
      <c r="AW125">
        <f t="shared" si="194"/>
        <v>1.9929692523384293</v>
      </c>
      <c r="AX125">
        <f t="shared" si="195"/>
        <v>3.1443062328295812</v>
      </c>
      <c r="AY125">
        <f t="shared" si="196"/>
        <v>0.13775925024004221</v>
      </c>
      <c r="AZ125">
        <f t="shared" si="197"/>
        <v>15.660706946523865</v>
      </c>
      <c r="BA125">
        <f t="shared" si="198"/>
        <v>0.57918868801213352</v>
      </c>
      <c r="BB125">
        <f t="shared" si="199"/>
        <v>43.215127290328347</v>
      </c>
      <c r="BC125">
        <f t="shared" si="200"/>
        <v>378.55277626300904</v>
      </c>
      <c r="BD125">
        <f t="shared" si="201"/>
        <v>2.2465337538127423E-2</v>
      </c>
    </row>
    <row r="126" spans="1:114" x14ac:dyDescent="0.25">
      <c r="A126" s="1">
        <v>100</v>
      </c>
      <c r="B126" s="1" t="s">
        <v>136</v>
      </c>
      <c r="C126" s="1">
        <v>2128.0000158920884</v>
      </c>
      <c r="D126" s="1">
        <v>0</v>
      </c>
      <c r="E126">
        <f t="shared" si="174"/>
        <v>19.714309332290917</v>
      </c>
      <c r="F126">
        <f t="shared" si="175"/>
        <v>0.23110006938453673</v>
      </c>
      <c r="G126">
        <f t="shared" si="176"/>
        <v>222.79989188160445</v>
      </c>
      <c r="H126">
        <f t="shared" si="177"/>
        <v>8.6868920986951643</v>
      </c>
      <c r="I126">
        <f t="shared" si="178"/>
        <v>2.6563910054151361</v>
      </c>
      <c r="J126">
        <f t="shared" si="179"/>
        <v>31.529701232910156</v>
      </c>
      <c r="K126" s="1">
        <v>3.1068212759999998</v>
      </c>
      <c r="L126">
        <f t="shared" si="180"/>
        <v>2.0552415049038588</v>
      </c>
      <c r="M126" s="1">
        <v>1</v>
      </c>
      <c r="N126">
        <f t="shared" si="181"/>
        <v>4.1104830098077176</v>
      </c>
      <c r="O126" s="1">
        <v>35.065101623535156</v>
      </c>
      <c r="P126" s="1">
        <v>31.529701232910156</v>
      </c>
      <c r="Q126" s="1">
        <v>36.939590454101563</v>
      </c>
      <c r="R126" s="1">
        <v>399.35394287109375</v>
      </c>
      <c r="S126" s="1">
        <v>385.01864624023437</v>
      </c>
      <c r="T126" s="1">
        <v>23.132295608520508</v>
      </c>
      <c r="U126" s="1">
        <v>28.379508972167969</v>
      </c>
      <c r="V126" s="1">
        <v>28.657794952392578</v>
      </c>
      <c r="W126" s="1">
        <v>35.158382415771484</v>
      </c>
      <c r="X126" s="1">
        <v>499.74520874023437</v>
      </c>
      <c r="Y126" s="1">
        <v>1498.8631591796875</v>
      </c>
      <c r="Z126" s="1">
        <v>163.47358703613281</v>
      </c>
      <c r="AA126" s="1">
        <v>70.228370666503906</v>
      </c>
      <c r="AB126" s="1">
        <v>-0.6577458381652832</v>
      </c>
      <c r="AC126" s="1">
        <v>0.19107860326766968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1.6085418643187968</v>
      </c>
      <c r="AL126">
        <f t="shared" si="183"/>
        <v>8.6868920986951648E-3</v>
      </c>
      <c r="AM126">
        <f t="shared" si="184"/>
        <v>304.67970123291013</v>
      </c>
      <c r="AN126">
        <f t="shared" si="185"/>
        <v>308.21510162353513</v>
      </c>
      <c r="AO126">
        <f t="shared" si="186"/>
        <v>239.81810010839763</v>
      </c>
      <c r="AP126">
        <f t="shared" si="187"/>
        <v>-0.84385474259591986</v>
      </c>
      <c r="AQ126">
        <f t="shared" si="188"/>
        <v>4.6494376808459217</v>
      </c>
      <c r="AR126">
        <f t="shared" si="189"/>
        <v>66.204550051785773</v>
      </c>
      <c r="AS126">
        <f t="shared" si="190"/>
        <v>37.825041079617804</v>
      </c>
      <c r="AT126">
        <f t="shared" si="191"/>
        <v>33.297401428222656</v>
      </c>
      <c r="AU126">
        <f t="shared" si="192"/>
        <v>5.1371461102931057</v>
      </c>
      <c r="AV126">
        <f t="shared" si="193"/>
        <v>0.2187987403312012</v>
      </c>
      <c r="AW126">
        <f t="shared" si="194"/>
        <v>1.9930466754307854</v>
      </c>
      <c r="AX126">
        <f t="shared" si="195"/>
        <v>3.1440994348623201</v>
      </c>
      <c r="AY126">
        <f t="shared" si="196"/>
        <v>0.13780364945347764</v>
      </c>
      <c r="AZ126">
        <f t="shared" si="197"/>
        <v>15.646873391518312</v>
      </c>
      <c r="BA126">
        <f t="shared" si="198"/>
        <v>0.57867299170385456</v>
      </c>
      <c r="BB126">
        <f t="shared" si="199"/>
        <v>43.222467711938087</v>
      </c>
      <c r="BC126">
        <f t="shared" si="200"/>
        <v>378.54390409068884</v>
      </c>
      <c r="BD126">
        <f t="shared" si="201"/>
        <v>2.250996751948655E-2</v>
      </c>
    </row>
    <row r="127" spans="1:114" x14ac:dyDescent="0.25">
      <c r="A127" s="1">
        <v>101</v>
      </c>
      <c r="B127" s="1" t="s">
        <v>137</v>
      </c>
      <c r="C127" s="1">
        <v>2128.5000158809125</v>
      </c>
      <c r="D127" s="1">
        <v>0</v>
      </c>
      <c r="E127">
        <f t="shared" si="174"/>
        <v>19.745125341722108</v>
      </c>
      <c r="F127">
        <f t="shared" si="175"/>
        <v>0.23126672172255969</v>
      </c>
      <c r="G127">
        <f t="shared" si="176"/>
        <v>222.69858461643091</v>
      </c>
      <c r="H127">
        <f t="shared" si="177"/>
        <v>8.6898584382414512</v>
      </c>
      <c r="I127">
        <f t="shared" si="178"/>
        <v>2.6555031404742016</v>
      </c>
      <c r="J127">
        <f t="shared" si="179"/>
        <v>31.526765823364258</v>
      </c>
      <c r="K127" s="1">
        <v>3.1068212759999998</v>
      </c>
      <c r="L127">
        <f t="shared" si="180"/>
        <v>2.0552415049038588</v>
      </c>
      <c r="M127" s="1">
        <v>1</v>
      </c>
      <c r="N127">
        <f t="shared" si="181"/>
        <v>4.1104830098077176</v>
      </c>
      <c r="O127" s="1">
        <v>35.065093994140625</v>
      </c>
      <c r="P127" s="1">
        <v>31.526765823364258</v>
      </c>
      <c r="Q127" s="1">
        <v>36.938861846923828</v>
      </c>
      <c r="R127" s="1">
        <v>399.388427734375</v>
      </c>
      <c r="S127" s="1">
        <v>385.0330810546875</v>
      </c>
      <c r="T127" s="1">
        <v>23.132030487060547</v>
      </c>
      <c r="U127" s="1">
        <v>28.381065368652344</v>
      </c>
      <c r="V127" s="1">
        <v>28.657527923583984</v>
      </c>
      <c r="W127" s="1">
        <v>35.160388946533203</v>
      </c>
      <c r="X127" s="1">
        <v>499.7415771484375</v>
      </c>
      <c r="Y127" s="1">
        <v>1498.8538818359375</v>
      </c>
      <c r="Z127" s="1">
        <v>163.32957458496094</v>
      </c>
      <c r="AA127" s="1">
        <v>70.228492736816406</v>
      </c>
      <c r="AB127" s="1">
        <v>-0.6577458381652832</v>
      </c>
      <c r="AC127" s="1">
        <v>0.19107860326766968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1.6085301752273615</v>
      </c>
      <c r="AL127">
        <f t="shared" si="183"/>
        <v>8.6898584382414518E-3</v>
      </c>
      <c r="AM127">
        <f t="shared" si="184"/>
        <v>304.67676582336424</v>
      </c>
      <c r="AN127">
        <f t="shared" si="185"/>
        <v>308.2150939941406</v>
      </c>
      <c r="AO127">
        <f t="shared" si="186"/>
        <v>239.81661573343081</v>
      </c>
      <c r="AP127">
        <f t="shared" si="187"/>
        <v>-0.84467728511104456</v>
      </c>
      <c r="AQ127">
        <f t="shared" si="188"/>
        <v>4.6486625835797142</v>
      </c>
      <c r="AR127">
        <f t="shared" si="189"/>
        <v>66.193398183850107</v>
      </c>
      <c r="AS127">
        <f t="shared" si="190"/>
        <v>37.812332815197763</v>
      </c>
      <c r="AT127">
        <f t="shared" si="191"/>
        <v>33.295929908752441</v>
      </c>
      <c r="AU127">
        <f t="shared" si="192"/>
        <v>5.1367222969561634</v>
      </c>
      <c r="AV127">
        <f t="shared" si="193"/>
        <v>0.21894811749996004</v>
      </c>
      <c r="AW127">
        <f t="shared" si="194"/>
        <v>1.9931594431055129</v>
      </c>
      <c r="AX127">
        <f t="shared" si="195"/>
        <v>3.1435628538506508</v>
      </c>
      <c r="AY127">
        <f t="shared" si="196"/>
        <v>0.13789845599327546</v>
      </c>
      <c r="AZ127">
        <f t="shared" si="197"/>
        <v>15.639785932234313</v>
      </c>
      <c r="BA127">
        <f t="shared" si="198"/>
        <v>0.57838818422150151</v>
      </c>
      <c r="BB127">
        <f t="shared" si="199"/>
        <v>43.234446043157767</v>
      </c>
      <c r="BC127">
        <f t="shared" si="200"/>
        <v>378.54821804765811</v>
      </c>
      <c r="BD127">
        <f t="shared" si="201"/>
        <v>2.2551144491045977E-2</v>
      </c>
    </row>
    <row r="128" spans="1:114" x14ac:dyDescent="0.25">
      <c r="A128" s="1">
        <v>102</v>
      </c>
      <c r="B128" s="1" t="s">
        <v>137</v>
      </c>
      <c r="C128" s="1">
        <v>2129.0000158697367</v>
      </c>
      <c r="D128" s="1">
        <v>0</v>
      </c>
      <c r="E128">
        <f t="shared" si="174"/>
        <v>19.694088615750708</v>
      </c>
      <c r="F128">
        <f t="shared" si="175"/>
        <v>0.2310676927175625</v>
      </c>
      <c r="G128">
        <f t="shared" si="176"/>
        <v>222.96927045380164</v>
      </c>
      <c r="H128">
        <f t="shared" si="177"/>
        <v>8.6839876209730598</v>
      </c>
      <c r="I128">
        <f t="shared" si="178"/>
        <v>2.6558812654260286</v>
      </c>
      <c r="J128">
        <f t="shared" si="179"/>
        <v>31.527830123901367</v>
      </c>
      <c r="K128" s="1">
        <v>3.1068212759999998</v>
      </c>
      <c r="L128">
        <f t="shared" si="180"/>
        <v>2.0552415049038588</v>
      </c>
      <c r="M128" s="1">
        <v>1</v>
      </c>
      <c r="N128">
        <f t="shared" si="181"/>
        <v>4.1104830098077176</v>
      </c>
      <c r="O128" s="1">
        <v>35.066131591796875</v>
      </c>
      <c r="P128" s="1">
        <v>31.527830123901367</v>
      </c>
      <c r="Q128" s="1">
        <v>36.940391540527344</v>
      </c>
      <c r="R128" s="1">
        <v>399.38531494140625</v>
      </c>
      <c r="S128" s="1">
        <v>385.06329345703125</v>
      </c>
      <c r="T128" s="1">
        <v>23.134195327758789</v>
      </c>
      <c r="U128" s="1">
        <v>28.379562377929688</v>
      </c>
      <c r="V128" s="1">
        <v>28.658687591552734</v>
      </c>
      <c r="W128" s="1">
        <v>35.156658172607422</v>
      </c>
      <c r="X128" s="1">
        <v>499.75393676757812</v>
      </c>
      <c r="Y128" s="1">
        <v>1498.834716796875</v>
      </c>
      <c r="Z128" s="1">
        <v>163.29150390625</v>
      </c>
      <c r="AA128" s="1">
        <v>70.228790283203125</v>
      </c>
      <c r="AB128" s="1">
        <v>-0.6577458381652832</v>
      </c>
      <c r="AC128" s="1">
        <v>0.19107860326766968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1.6085699574293058</v>
      </c>
      <c r="AL128">
        <f t="shared" si="183"/>
        <v>8.6839876209730601E-3</v>
      </c>
      <c r="AM128">
        <f t="shared" si="184"/>
        <v>304.67783012390134</v>
      </c>
      <c r="AN128">
        <f t="shared" si="185"/>
        <v>308.21613159179685</v>
      </c>
      <c r="AO128">
        <f t="shared" si="186"/>
        <v>239.81354932724935</v>
      </c>
      <c r="AP128">
        <f t="shared" si="187"/>
        <v>-0.84250405911722415</v>
      </c>
      <c r="AQ128">
        <f t="shared" si="188"/>
        <v>4.6489435999947339</v>
      </c>
      <c r="AR128">
        <f t="shared" si="189"/>
        <v>66.19711917644463</v>
      </c>
      <c r="AS128">
        <f t="shared" si="190"/>
        <v>37.817556798514943</v>
      </c>
      <c r="AT128">
        <f t="shared" si="191"/>
        <v>33.296980857849121</v>
      </c>
      <c r="AU128">
        <f t="shared" si="192"/>
        <v>5.1370249784254085</v>
      </c>
      <c r="AV128">
        <f t="shared" si="193"/>
        <v>0.21876971849679344</v>
      </c>
      <c r="AW128">
        <f t="shared" si="194"/>
        <v>1.9930623345687055</v>
      </c>
      <c r="AX128">
        <f t="shared" si="195"/>
        <v>3.1439626438567032</v>
      </c>
      <c r="AY128">
        <f t="shared" si="196"/>
        <v>0.13778523002282941</v>
      </c>
      <c r="AZ128">
        <f t="shared" si="197"/>
        <v>15.658862134298834</v>
      </c>
      <c r="BA128">
        <f t="shared" si="198"/>
        <v>0.57904576791005535</v>
      </c>
      <c r="BB128">
        <f t="shared" si="199"/>
        <v>43.22712625145634</v>
      </c>
      <c r="BC128">
        <f t="shared" si="200"/>
        <v>378.59519236822342</v>
      </c>
      <c r="BD128">
        <f t="shared" si="201"/>
        <v>2.2486256354053973E-2</v>
      </c>
    </row>
    <row r="129" spans="1:114" x14ac:dyDescent="0.25">
      <c r="A129" s="1">
        <v>103</v>
      </c>
      <c r="B129" s="1" t="s">
        <v>138</v>
      </c>
      <c r="C129" s="1">
        <v>2129.5000158585608</v>
      </c>
      <c r="D129" s="1">
        <v>0</v>
      </c>
      <c r="E129">
        <f t="shared" si="174"/>
        <v>19.626482046165371</v>
      </c>
      <c r="F129">
        <f t="shared" si="175"/>
        <v>0.23103314973686892</v>
      </c>
      <c r="G129">
        <f t="shared" si="176"/>
        <v>223.44076244424357</v>
      </c>
      <c r="H129">
        <f t="shared" si="177"/>
        <v>8.6823816970978367</v>
      </c>
      <c r="I129">
        <f t="shared" si="178"/>
        <v>2.6557631873338514</v>
      </c>
      <c r="J129">
        <f t="shared" si="179"/>
        <v>31.526950836181641</v>
      </c>
      <c r="K129" s="1">
        <v>3.1068212759999998</v>
      </c>
      <c r="L129">
        <f t="shared" si="180"/>
        <v>2.0552415049038588</v>
      </c>
      <c r="M129" s="1">
        <v>1</v>
      </c>
      <c r="N129">
        <f t="shared" si="181"/>
        <v>4.1104830098077176</v>
      </c>
      <c r="O129" s="1">
        <v>35.067733764648438</v>
      </c>
      <c r="P129" s="1">
        <v>31.526950836181641</v>
      </c>
      <c r="Q129" s="1">
        <v>36.941738128662109</v>
      </c>
      <c r="R129" s="1">
        <v>399.357666015625</v>
      </c>
      <c r="S129" s="1">
        <v>385.0789794921875</v>
      </c>
      <c r="T129" s="1">
        <v>23.134000778198242</v>
      </c>
      <c r="U129" s="1">
        <v>28.378036499023438</v>
      </c>
      <c r="V129" s="1">
        <v>28.655803680419922</v>
      </c>
      <c r="W129" s="1">
        <v>35.151527404785156</v>
      </c>
      <c r="X129" s="1">
        <v>499.78915405273437</v>
      </c>
      <c r="Y129" s="1">
        <v>1498.831298828125</v>
      </c>
      <c r="Z129" s="1">
        <v>165.54234313964844</v>
      </c>
      <c r="AA129" s="1">
        <v>70.228546142578125</v>
      </c>
      <c r="AB129" s="1">
        <v>-0.6577458381652832</v>
      </c>
      <c r="AC129" s="1">
        <v>0.19107860326766968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1.6086833121479318</v>
      </c>
      <c r="AL129">
        <f t="shared" si="183"/>
        <v>8.6823816970978372E-3</v>
      </c>
      <c r="AM129">
        <f t="shared" si="184"/>
        <v>304.67695083618162</v>
      </c>
      <c r="AN129">
        <f t="shared" si="185"/>
        <v>308.21773376464841</v>
      </c>
      <c r="AO129">
        <f t="shared" si="186"/>
        <v>239.81300245226157</v>
      </c>
      <c r="AP129">
        <f t="shared" si="187"/>
        <v>-0.84164587729080842</v>
      </c>
      <c r="AQ129">
        <f t="shared" si="188"/>
        <v>4.6487114330412851</v>
      </c>
      <c r="AR129">
        <f t="shared" si="189"/>
        <v>66.194043425069097</v>
      </c>
      <c r="AS129">
        <f t="shared" si="190"/>
        <v>37.816006926045659</v>
      </c>
      <c r="AT129">
        <f t="shared" si="191"/>
        <v>33.297342300415039</v>
      </c>
      <c r="AU129">
        <f t="shared" si="192"/>
        <v>5.1371290802659013</v>
      </c>
      <c r="AV129">
        <f t="shared" si="193"/>
        <v>0.218738754342303</v>
      </c>
      <c r="AW129">
        <f t="shared" si="194"/>
        <v>1.9929482457074337</v>
      </c>
      <c r="AX129">
        <f t="shared" si="195"/>
        <v>3.1441808345584676</v>
      </c>
      <c r="AY129">
        <f t="shared" si="196"/>
        <v>0.1377655778918678</v>
      </c>
      <c r="AZ129">
        <f t="shared" si="197"/>
        <v>15.691919895448398</v>
      </c>
      <c r="BA129">
        <f t="shared" si="198"/>
        <v>0.58024658406153473</v>
      </c>
      <c r="BB129">
        <f t="shared" si="199"/>
        <v>43.226500482220409</v>
      </c>
      <c r="BC129">
        <f t="shared" si="200"/>
        <v>378.63308233141498</v>
      </c>
      <c r="BD129">
        <f t="shared" si="201"/>
        <v>2.2406497879397465E-2</v>
      </c>
    </row>
    <row r="130" spans="1:114" x14ac:dyDescent="0.25">
      <c r="A130" s="1">
        <v>104</v>
      </c>
      <c r="B130" s="1" t="s">
        <v>138</v>
      </c>
      <c r="C130" s="1">
        <v>2130.0000158473849</v>
      </c>
      <c r="D130" s="1">
        <v>0</v>
      </c>
      <c r="E130">
        <f t="shared" si="174"/>
        <v>19.634841347610536</v>
      </c>
      <c r="F130">
        <f t="shared" si="175"/>
        <v>0.23096654895371616</v>
      </c>
      <c r="G130">
        <f t="shared" si="176"/>
        <v>223.34521862590609</v>
      </c>
      <c r="H130">
        <f t="shared" si="177"/>
        <v>8.6811561310224423</v>
      </c>
      <c r="I130">
        <f t="shared" si="178"/>
        <v>2.656110954566639</v>
      </c>
      <c r="J130">
        <f t="shared" si="179"/>
        <v>31.528060913085938</v>
      </c>
      <c r="K130" s="1">
        <v>3.1068212759999998</v>
      </c>
      <c r="L130">
        <f t="shared" si="180"/>
        <v>2.0552415049038588</v>
      </c>
      <c r="M130" s="1">
        <v>1</v>
      </c>
      <c r="N130">
        <f t="shared" si="181"/>
        <v>4.1104830098077176</v>
      </c>
      <c r="O130" s="1">
        <v>35.068485260009766</v>
      </c>
      <c r="P130" s="1">
        <v>31.528060913085938</v>
      </c>
      <c r="Q130" s="1">
        <v>36.941287994384766</v>
      </c>
      <c r="R130" s="1">
        <v>399.36636352539062</v>
      </c>
      <c r="S130" s="1">
        <v>385.0830078125</v>
      </c>
      <c r="T130" s="1">
        <v>23.134027481079102</v>
      </c>
      <c r="U130" s="1">
        <v>28.377233505249023</v>
      </c>
      <c r="V130" s="1">
        <v>28.654670715332031</v>
      </c>
      <c r="W130" s="1">
        <v>35.149101257324219</v>
      </c>
      <c r="X130" s="1">
        <v>499.798095703125</v>
      </c>
      <c r="Y130" s="1">
        <v>1498.8486328125</v>
      </c>
      <c r="Z130" s="1">
        <v>166.63816833496094</v>
      </c>
      <c r="AA130" s="1">
        <v>70.228607177734375</v>
      </c>
      <c r="AB130" s="1">
        <v>-0.6577458381652832</v>
      </c>
      <c r="AC130" s="1">
        <v>0.19107860326766968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1.6087120928520542</v>
      </c>
      <c r="AL130">
        <f t="shared" si="183"/>
        <v>8.6811561310224418E-3</v>
      </c>
      <c r="AM130">
        <f t="shared" si="184"/>
        <v>304.67806091308591</v>
      </c>
      <c r="AN130">
        <f t="shared" si="185"/>
        <v>308.21848526000974</v>
      </c>
      <c r="AO130">
        <f t="shared" si="186"/>
        <v>239.81577588969958</v>
      </c>
      <c r="AP130">
        <f t="shared" si="187"/>
        <v>-0.8411970347312131</v>
      </c>
      <c r="AQ130">
        <f t="shared" si="188"/>
        <v>4.6490045391976151</v>
      </c>
      <c r="AR130">
        <f t="shared" si="189"/>
        <v>66.198159496911671</v>
      </c>
      <c r="AS130">
        <f t="shared" si="190"/>
        <v>37.820925991662648</v>
      </c>
      <c r="AT130">
        <f t="shared" si="191"/>
        <v>33.298273086547852</v>
      </c>
      <c r="AU130">
        <f t="shared" si="192"/>
        <v>5.1373971715542295</v>
      </c>
      <c r="AV130">
        <f t="shared" si="193"/>
        <v>0.21867905234375709</v>
      </c>
      <c r="AW130">
        <f t="shared" si="194"/>
        <v>1.9928935846309759</v>
      </c>
      <c r="AX130">
        <f t="shared" si="195"/>
        <v>3.1445035869232534</v>
      </c>
      <c r="AY130">
        <f t="shared" si="196"/>
        <v>0.13772768673144054</v>
      </c>
      <c r="AZ130">
        <f t="shared" si="197"/>
        <v>15.685223623903962</v>
      </c>
      <c r="BA130">
        <f t="shared" si="198"/>
        <v>0.57999240188404955</v>
      </c>
      <c r="BB130">
        <f t="shared" si="199"/>
        <v>43.221676243525764</v>
      </c>
      <c r="BC130">
        <f t="shared" si="200"/>
        <v>378.6343652184234</v>
      </c>
      <c r="BD130">
        <f t="shared" si="201"/>
        <v>2.2413463588542817E-2</v>
      </c>
    </row>
    <row r="131" spans="1:114" x14ac:dyDescent="0.25">
      <c r="A131" s="1">
        <v>105</v>
      </c>
      <c r="B131" s="1" t="s">
        <v>139</v>
      </c>
      <c r="C131" s="1">
        <v>2130.5000158362091</v>
      </c>
      <c r="D131" s="1">
        <v>0</v>
      </c>
      <c r="E131">
        <f t="shared" si="174"/>
        <v>19.713704249359029</v>
      </c>
      <c r="F131">
        <f t="shared" si="175"/>
        <v>0.23089437388603662</v>
      </c>
      <c r="G131">
        <f t="shared" si="176"/>
        <v>222.74370268056163</v>
      </c>
      <c r="H131">
        <f t="shared" si="177"/>
        <v>8.6828848312326237</v>
      </c>
      <c r="I131">
        <f t="shared" si="178"/>
        <v>2.657369810082896</v>
      </c>
      <c r="J131">
        <f t="shared" si="179"/>
        <v>31.533098220825195</v>
      </c>
      <c r="K131" s="1">
        <v>3.1068212759999998</v>
      </c>
      <c r="L131">
        <f t="shared" si="180"/>
        <v>2.0552415049038588</v>
      </c>
      <c r="M131" s="1">
        <v>1</v>
      </c>
      <c r="N131">
        <f t="shared" si="181"/>
        <v>4.1104830098077176</v>
      </c>
      <c r="O131" s="1">
        <v>35.069473266601562</v>
      </c>
      <c r="P131" s="1">
        <v>31.533098220825195</v>
      </c>
      <c r="Q131" s="1">
        <v>36.941856384277344</v>
      </c>
      <c r="R131" s="1">
        <v>399.4195556640625</v>
      </c>
      <c r="S131" s="1">
        <v>385.08749389648437</v>
      </c>
      <c r="T131" s="1">
        <v>23.134572982788086</v>
      </c>
      <c r="U131" s="1">
        <v>28.3785400390625</v>
      </c>
      <c r="V131" s="1">
        <v>28.653486251831055</v>
      </c>
      <c r="W131" s="1">
        <v>35.1484375</v>
      </c>
      <c r="X131" s="1">
        <v>499.82440185546875</v>
      </c>
      <c r="Y131" s="1">
        <v>1498.8941650390625</v>
      </c>
      <c r="Z131" s="1">
        <v>165.74563598632812</v>
      </c>
      <c r="AA131" s="1">
        <v>70.227890014648438</v>
      </c>
      <c r="AB131" s="1">
        <v>-0.6577458381652832</v>
      </c>
      <c r="AC131" s="1">
        <v>0.19107860326766968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1.608796765094217</v>
      </c>
      <c r="AL131">
        <f t="shared" si="183"/>
        <v>8.6828848312326245E-3</v>
      </c>
      <c r="AM131">
        <f t="shared" si="184"/>
        <v>304.68309822082517</v>
      </c>
      <c r="AN131">
        <f t="shared" si="185"/>
        <v>308.21947326660154</v>
      </c>
      <c r="AO131">
        <f t="shared" si="186"/>
        <v>239.82306104578674</v>
      </c>
      <c r="AP131">
        <f t="shared" si="187"/>
        <v>-0.8421931529340031</v>
      </c>
      <c r="AQ131">
        <f t="shared" si="188"/>
        <v>4.6503347987224739</v>
      </c>
      <c r="AR131">
        <f t="shared" si="189"/>
        <v>66.217777548955084</v>
      </c>
      <c r="AS131">
        <f t="shared" si="190"/>
        <v>37.839237509892584</v>
      </c>
      <c r="AT131">
        <f t="shared" si="191"/>
        <v>33.301285743713379</v>
      </c>
      <c r="AU131">
        <f t="shared" si="192"/>
        <v>5.1382649808053635</v>
      </c>
      <c r="AV131">
        <f t="shared" si="193"/>
        <v>0.2186143513999782</v>
      </c>
      <c r="AW131">
        <f t="shared" si="194"/>
        <v>1.9929649886395782</v>
      </c>
      <c r="AX131">
        <f t="shared" si="195"/>
        <v>3.1452999921657856</v>
      </c>
      <c r="AY131">
        <f t="shared" si="196"/>
        <v>0.13768662306268162</v>
      </c>
      <c r="AZ131">
        <f t="shared" si="197"/>
        <v>15.642820253306034</v>
      </c>
      <c r="BA131">
        <f t="shared" si="198"/>
        <v>0.57842362115358004</v>
      </c>
      <c r="BB131">
        <f t="shared" si="199"/>
        <v>43.209448089759874</v>
      </c>
      <c r="BC131">
        <f t="shared" si="200"/>
        <v>378.61295047345254</v>
      </c>
      <c r="BD131">
        <f t="shared" si="201"/>
        <v>2.2498392602639857E-2</v>
      </c>
      <c r="BE131">
        <f>AVERAGE(E117:E131)</f>
        <v>19.730821333132869</v>
      </c>
      <c r="BF131">
        <f>AVERAGE(O117:O131)</f>
        <v>35.063761393229164</v>
      </c>
      <c r="BG131">
        <f>AVERAGE(P117:P131)</f>
        <v>31.52686398824056</v>
      </c>
      <c r="BH131" t="e">
        <f>AVERAGE(B117:B131)</f>
        <v>#DIV/0!</v>
      </c>
      <c r="BI131">
        <f t="shared" ref="BI131:DJ131" si="202">AVERAGE(C117:C131)</f>
        <v>2127.100015912205</v>
      </c>
      <c r="BJ131">
        <f t="shared" si="202"/>
        <v>0</v>
      </c>
      <c r="BK131">
        <f t="shared" si="202"/>
        <v>19.730821333132869</v>
      </c>
      <c r="BL131">
        <f t="shared" si="202"/>
        <v>0.23109028932736583</v>
      </c>
      <c r="BM131">
        <f t="shared" si="202"/>
        <v>222.69343375082644</v>
      </c>
      <c r="BN131">
        <f t="shared" si="202"/>
        <v>8.6843708261890225</v>
      </c>
      <c r="BO131">
        <f t="shared" si="202"/>
        <v>2.6557363526361741</v>
      </c>
      <c r="BP131">
        <f t="shared" si="202"/>
        <v>31.52686398824056</v>
      </c>
      <c r="BQ131">
        <f t="shared" si="202"/>
        <v>3.1068212759999989</v>
      </c>
      <c r="BR131">
        <f t="shared" si="202"/>
        <v>2.0552415049038584</v>
      </c>
      <c r="BS131">
        <f t="shared" si="202"/>
        <v>1</v>
      </c>
      <c r="BT131">
        <f t="shared" si="202"/>
        <v>4.1104830098077167</v>
      </c>
      <c r="BU131">
        <f t="shared" si="202"/>
        <v>35.063761393229164</v>
      </c>
      <c r="BV131">
        <f t="shared" si="202"/>
        <v>31.52686398824056</v>
      </c>
      <c r="BW131">
        <f t="shared" si="202"/>
        <v>36.939032999674481</v>
      </c>
      <c r="BX131">
        <f t="shared" si="202"/>
        <v>399.37493286132815</v>
      </c>
      <c r="BY131">
        <f t="shared" si="202"/>
        <v>385.02997639973961</v>
      </c>
      <c r="BZ131">
        <f t="shared" si="202"/>
        <v>23.132568995157879</v>
      </c>
      <c r="CA131">
        <f t="shared" si="202"/>
        <v>28.378242746988931</v>
      </c>
      <c r="CB131">
        <f t="shared" si="202"/>
        <v>28.660183080037434</v>
      </c>
      <c r="CC131">
        <f t="shared" si="202"/>
        <v>35.159329986572267</v>
      </c>
      <c r="CD131">
        <f t="shared" si="202"/>
        <v>499.74745279947916</v>
      </c>
      <c r="CE131">
        <f t="shared" si="202"/>
        <v>1498.8046875</v>
      </c>
      <c r="CF131">
        <f t="shared" si="202"/>
        <v>160.23822631835938</v>
      </c>
      <c r="CG131">
        <f t="shared" si="202"/>
        <v>70.22818247477214</v>
      </c>
      <c r="CH131">
        <f t="shared" si="202"/>
        <v>-0.6577458381652832</v>
      </c>
      <c r="CI131">
        <f t="shared" si="202"/>
        <v>0.19107860326766968</v>
      </c>
      <c r="CJ131">
        <f t="shared" si="202"/>
        <v>1</v>
      </c>
      <c r="CK131">
        <f t="shared" si="202"/>
        <v>-0.21956524252891541</v>
      </c>
      <c r="CL131">
        <f t="shared" si="202"/>
        <v>2.737391471862793</v>
      </c>
      <c r="CM131">
        <f t="shared" si="202"/>
        <v>1</v>
      </c>
      <c r="CN131">
        <f t="shared" si="202"/>
        <v>0</v>
      </c>
      <c r="CO131">
        <f t="shared" si="202"/>
        <v>0.15999999642372131</v>
      </c>
      <c r="CP131">
        <f t="shared" si="202"/>
        <v>111115</v>
      </c>
      <c r="CQ131">
        <f t="shared" si="202"/>
        <v>1.6085490873259976</v>
      </c>
      <c r="CR131">
        <f t="shared" si="202"/>
        <v>8.684370826189022E-3</v>
      </c>
      <c r="CS131">
        <f t="shared" si="202"/>
        <v>304.67686398824054</v>
      </c>
      <c r="CT131">
        <f t="shared" si="202"/>
        <v>308.21376139322916</v>
      </c>
      <c r="CU131">
        <f t="shared" si="202"/>
        <v>239.80874463985674</v>
      </c>
      <c r="CV131">
        <f t="shared" si="202"/>
        <v>-0.84284296890992005</v>
      </c>
      <c r="CW131">
        <f t="shared" si="202"/>
        <v>4.6486887628282538</v>
      </c>
      <c r="CX131">
        <f t="shared" si="202"/>
        <v>66.194063315276509</v>
      </c>
      <c r="CY131">
        <f t="shared" si="202"/>
        <v>37.81582056828757</v>
      </c>
      <c r="CZ131">
        <f t="shared" si="202"/>
        <v>33.29531269073486</v>
      </c>
      <c r="DA131">
        <f t="shared" si="202"/>
        <v>5.1365446611920449</v>
      </c>
      <c r="DB131">
        <f t="shared" si="202"/>
        <v>0.21878997089162686</v>
      </c>
      <c r="DC131">
        <f t="shared" si="202"/>
        <v>1.9929524101920795</v>
      </c>
      <c r="DD131">
        <f t="shared" si="202"/>
        <v>3.1435922509999661</v>
      </c>
      <c r="DE131">
        <f t="shared" si="202"/>
        <v>0.13779808395208151</v>
      </c>
      <c r="DF131">
        <f t="shared" si="202"/>
        <v>15.63935517731012</v>
      </c>
      <c r="DG131">
        <f t="shared" si="202"/>
        <v>0.57837940099936247</v>
      </c>
      <c r="DH131">
        <f t="shared" si="202"/>
        <v>43.227542132115133</v>
      </c>
      <c r="DI131">
        <f t="shared" si="202"/>
        <v>378.54981123759831</v>
      </c>
      <c r="DJ131">
        <f t="shared" si="202"/>
        <v>2.2531123815480399E-2</v>
      </c>
    </row>
    <row r="132" spans="1:114" x14ac:dyDescent="0.25">
      <c r="A132" s="1" t="s">
        <v>9</v>
      </c>
      <c r="B132" s="1" t="s"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stm-pdeba2_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2015-06-27T23:23:33Z</dcterms:created>
  <dcterms:modified xsi:type="dcterms:W3CDTF">2015-07-22T14:54:55Z</dcterms:modified>
</cp:coreProperties>
</file>