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deba3_" sheetId="1" r:id="rId1"/>
  </sheets>
  <calcPr calcId="152511"/>
</workbook>
</file>

<file path=xl/calcChain.xml><?xml version="1.0" encoding="utf-8"?>
<calcChain xmlns="http://schemas.openxmlformats.org/spreadsheetml/2006/main">
  <c r="DJ135" i="1" l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 l="1"/>
  <c r="BF31" i="1"/>
  <c r="BG49" i="1"/>
  <c r="BF49" i="1"/>
  <c r="BG67" i="1"/>
  <c r="BF67" i="1"/>
  <c r="BG84" i="1"/>
  <c r="BF84" i="1"/>
  <c r="BG101" i="1"/>
  <c r="BF101" i="1"/>
  <c r="BG118" i="1"/>
  <c r="BF118" i="1"/>
  <c r="BG135" i="1"/>
  <c r="BF135" i="1"/>
  <c r="L17" i="1" l="1"/>
  <c r="N17" i="1" s="1"/>
  <c r="AK17" i="1"/>
  <c r="E17" i="1" s="1"/>
  <c r="AM17" i="1"/>
  <c r="AN17" i="1"/>
  <c r="AO17" i="1"/>
  <c r="AT17" i="1"/>
  <c r="AU17" i="1"/>
  <c r="AW17" i="1"/>
  <c r="L18" i="1"/>
  <c r="N18" i="1" s="1"/>
  <c r="AK18" i="1"/>
  <c r="E18" i="1" s="1"/>
  <c r="AM18" i="1"/>
  <c r="AN18" i="1"/>
  <c r="AO18" i="1"/>
  <c r="AT18" i="1"/>
  <c r="AU18" i="1"/>
  <c r="AX18" i="1" s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M20" i="1"/>
  <c r="AN20" i="1"/>
  <c r="AO20" i="1"/>
  <c r="AT20" i="1"/>
  <c r="AU20" i="1" s="1"/>
  <c r="AX20" i="1" s="1"/>
  <c r="AW20" i="1"/>
  <c r="L21" i="1"/>
  <c r="N21" i="1" s="1"/>
  <c r="AK21" i="1"/>
  <c r="E21" i="1" s="1"/>
  <c r="AM21" i="1"/>
  <c r="AN21" i="1"/>
  <c r="AO21" i="1"/>
  <c r="AT21" i="1"/>
  <c r="AU21" i="1"/>
  <c r="AW21" i="1"/>
  <c r="L22" i="1"/>
  <c r="N22" i="1" s="1"/>
  <c r="AK22" i="1"/>
  <c r="E22" i="1" s="1"/>
  <c r="BC22" i="1" s="1"/>
  <c r="AM22" i="1"/>
  <c r="AN22" i="1"/>
  <c r="AO22" i="1"/>
  <c r="AT22" i="1"/>
  <c r="AU22" i="1"/>
  <c r="AW22" i="1"/>
  <c r="L23" i="1"/>
  <c r="N23" i="1" s="1"/>
  <c r="AK23" i="1"/>
  <c r="AL23" i="1" s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 s="1"/>
  <c r="AK24" i="1"/>
  <c r="AM24" i="1"/>
  <c r="AN24" i="1"/>
  <c r="AO24" i="1"/>
  <c r="AT24" i="1"/>
  <c r="AU24" i="1" s="1"/>
  <c r="AW24" i="1"/>
  <c r="L25" i="1"/>
  <c r="N25" i="1" s="1"/>
  <c r="AK25" i="1"/>
  <c r="AL25" i="1" s="1"/>
  <c r="AM25" i="1"/>
  <c r="AN25" i="1"/>
  <c r="AO25" i="1"/>
  <c r="AT25" i="1"/>
  <c r="AU25" i="1"/>
  <c r="AW25" i="1"/>
  <c r="L26" i="1"/>
  <c r="N26" i="1" s="1"/>
  <c r="AK26" i="1"/>
  <c r="AL26" i="1" s="1"/>
  <c r="AM26" i="1"/>
  <c r="AN26" i="1"/>
  <c r="AO26" i="1"/>
  <c r="AT26" i="1"/>
  <c r="AU26" i="1"/>
  <c r="AX26" i="1" s="1"/>
  <c r="AW26" i="1"/>
  <c r="L27" i="1"/>
  <c r="N27" i="1" s="1"/>
  <c r="AK27" i="1"/>
  <c r="AL27" i="1" s="1"/>
  <c r="AM27" i="1"/>
  <c r="AN27" i="1"/>
  <c r="AO27" i="1"/>
  <c r="AT27" i="1"/>
  <c r="AU27" i="1"/>
  <c r="AW27" i="1"/>
  <c r="L28" i="1"/>
  <c r="N28" i="1" s="1"/>
  <c r="AK28" i="1"/>
  <c r="AL28" i="1" s="1"/>
  <c r="AM28" i="1"/>
  <c r="AN28" i="1"/>
  <c r="AO28" i="1"/>
  <c r="AP28" i="1" s="1"/>
  <c r="J28" i="1" s="1"/>
  <c r="AQ28" i="1" s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T29" i="1"/>
  <c r="AU29" i="1" s="1"/>
  <c r="AX29" i="1" s="1"/>
  <c r="AW29" i="1"/>
  <c r="L30" i="1"/>
  <c r="N30" i="1"/>
  <c r="AK30" i="1"/>
  <c r="E30" i="1" s="1"/>
  <c r="AM30" i="1"/>
  <c r="AN30" i="1"/>
  <c r="AO30" i="1"/>
  <c r="AT30" i="1"/>
  <c r="AU30" i="1" s="1"/>
  <c r="AW30" i="1"/>
  <c r="L31" i="1"/>
  <c r="N31" i="1"/>
  <c r="AK31" i="1"/>
  <c r="E31" i="1" s="1"/>
  <c r="AM31" i="1"/>
  <c r="AN31" i="1"/>
  <c r="AO31" i="1"/>
  <c r="AT31" i="1"/>
  <c r="AU31" i="1" s="1"/>
  <c r="AX31" i="1" s="1"/>
  <c r="AW31" i="1"/>
  <c r="L35" i="1"/>
  <c r="N35" i="1"/>
  <c r="AK35" i="1"/>
  <c r="E35" i="1" s="1"/>
  <c r="AM35" i="1"/>
  <c r="AN35" i="1"/>
  <c r="AO35" i="1"/>
  <c r="AT35" i="1"/>
  <c r="AU35" i="1" s="1"/>
  <c r="AW35" i="1"/>
  <c r="L36" i="1"/>
  <c r="N36" i="1"/>
  <c r="AK36" i="1"/>
  <c r="E36" i="1" s="1"/>
  <c r="AL36" i="1"/>
  <c r="H36" i="1" s="1"/>
  <c r="AM36" i="1"/>
  <c r="AN36" i="1"/>
  <c r="AO36" i="1"/>
  <c r="AT36" i="1"/>
  <c r="AU36" i="1" s="1"/>
  <c r="AX36" i="1" s="1"/>
  <c r="AW36" i="1"/>
  <c r="L37" i="1"/>
  <c r="N37" i="1"/>
  <c r="AK37" i="1"/>
  <c r="E37" i="1" s="1"/>
  <c r="AL37" i="1"/>
  <c r="H37" i="1" s="1"/>
  <c r="AM37" i="1"/>
  <c r="AN37" i="1"/>
  <c r="AO37" i="1"/>
  <c r="AT37" i="1"/>
  <c r="AU37" i="1" s="1"/>
  <c r="AW37" i="1"/>
  <c r="L38" i="1"/>
  <c r="N38" i="1" s="1"/>
  <c r="AK38" i="1"/>
  <c r="E38" i="1" s="1"/>
  <c r="AL38" i="1"/>
  <c r="H38" i="1" s="1"/>
  <c r="AM38" i="1"/>
  <c r="AN38" i="1"/>
  <c r="AO38" i="1"/>
  <c r="AT38" i="1"/>
  <c r="AU38" i="1" s="1"/>
  <c r="AX38" i="1" s="1"/>
  <c r="AW38" i="1"/>
  <c r="L39" i="1"/>
  <c r="N39" i="1"/>
  <c r="AK39" i="1"/>
  <c r="E39" i="1" s="1"/>
  <c r="AL39" i="1"/>
  <c r="H39" i="1" s="1"/>
  <c r="AM39" i="1"/>
  <c r="AN39" i="1"/>
  <c r="AO39" i="1"/>
  <c r="AT39" i="1"/>
  <c r="AU39" i="1" s="1"/>
  <c r="AW39" i="1"/>
  <c r="L40" i="1"/>
  <c r="N40" i="1" s="1"/>
  <c r="AK40" i="1"/>
  <c r="E40" i="1" s="1"/>
  <c r="AL40" i="1"/>
  <c r="H40" i="1" s="1"/>
  <c r="AM40" i="1"/>
  <c r="AN40" i="1"/>
  <c r="AO40" i="1"/>
  <c r="AT40" i="1"/>
  <c r="AU40" i="1" s="1"/>
  <c r="AX40" i="1" s="1"/>
  <c r="AW40" i="1"/>
  <c r="L41" i="1"/>
  <c r="N41" i="1" s="1"/>
  <c r="AK41" i="1"/>
  <c r="E41" i="1" s="1"/>
  <c r="AL41" i="1"/>
  <c r="H41" i="1" s="1"/>
  <c r="AM41" i="1"/>
  <c r="AN41" i="1"/>
  <c r="AO41" i="1"/>
  <c r="AT41" i="1"/>
  <c r="AU41" i="1" s="1"/>
  <c r="AW41" i="1"/>
  <c r="L42" i="1"/>
  <c r="N42" i="1"/>
  <c r="AK42" i="1"/>
  <c r="E42" i="1" s="1"/>
  <c r="AL42" i="1"/>
  <c r="H42" i="1" s="1"/>
  <c r="AM42" i="1"/>
  <c r="AN42" i="1"/>
  <c r="AO42" i="1"/>
  <c r="AP42" i="1" s="1"/>
  <c r="J42" i="1" s="1"/>
  <c r="AQ42" i="1" s="1"/>
  <c r="AT42" i="1"/>
  <c r="AU42" i="1" s="1"/>
  <c r="AX42" i="1" s="1"/>
  <c r="AW42" i="1"/>
  <c r="L43" i="1"/>
  <c r="N43" i="1"/>
  <c r="AK43" i="1"/>
  <c r="E43" i="1" s="1"/>
  <c r="AL43" i="1"/>
  <c r="H43" i="1" s="1"/>
  <c r="AM43" i="1"/>
  <c r="AN43" i="1"/>
  <c r="AO43" i="1"/>
  <c r="AT43" i="1"/>
  <c r="AU43" i="1" s="1"/>
  <c r="AW43" i="1"/>
  <c r="L44" i="1"/>
  <c r="N44" i="1" s="1"/>
  <c r="AK44" i="1"/>
  <c r="E44" i="1" s="1"/>
  <c r="AL44" i="1"/>
  <c r="H44" i="1" s="1"/>
  <c r="AM44" i="1"/>
  <c r="AN44" i="1"/>
  <c r="AO44" i="1"/>
  <c r="AP44" i="1" s="1"/>
  <c r="J44" i="1" s="1"/>
  <c r="AQ44" i="1" s="1"/>
  <c r="AT44" i="1"/>
  <c r="AU44" i="1" s="1"/>
  <c r="AW44" i="1"/>
  <c r="AX44" i="1"/>
  <c r="L45" i="1"/>
  <c r="N45" i="1" s="1"/>
  <c r="AK45" i="1"/>
  <c r="E45" i="1" s="1"/>
  <c r="AM45" i="1"/>
  <c r="AN45" i="1"/>
  <c r="AO45" i="1"/>
  <c r="AT45" i="1"/>
  <c r="AU45" i="1" s="1"/>
  <c r="AW45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AT46" i="1"/>
  <c r="AU46" i="1" s="1"/>
  <c r="AX46" i="1" s="1"/>
  <c r="AW46" i="1"/>
  <c r="L47" i="1"/>
  <c r="N47" i="1"/>
  <c r="AK47" i="1"/>
  <c r="E47" i="1" s="1"/>
  <c r="AM47" i="1"/>
  <c r="AN47" i="1"/>
  <c r="AO47" i="1"/>
  <c r="AT47" i="1"/>
  <c r="AU47" i="1" s="1"/>
  <c r="AX47" i="1" s="1"/>
  <c r="AW47" i="1"/>
  <c r="L48" i="1"/>
  <c r="N48" i="1"/>
  <c r="AK48" i="1"/>
  <c r="E48" i="1" s="1"/>
  <c r="AL48" i="1"/>
  <c r="H48" i="1" s="1"/>
  <c r="AM48" i="1"/>
  <c r="AN48" i="1"/>
  <c r="AO48" i="1"/>
  <c r="AP48" i="1"/>
  <c r="J48" i="1" s="1"/>
  <c r="AQ48" i="1" s="1"/>
  <c r="AT48" i="1"/>
  <c r="AU48" i="1" s="1"/>
  <c r="AW48" i="1"/>
  <c r="AX48" i="1"/>
  <c r="L49" i="1"/>
  <c r="N49" i="1"/>
  <c r="BC49" i="1" s="1"/>
  <c r="AK49" i="1"/>
  <c r="E49" i="1" s="1"/>
  <c r="AL49" i="1"/>
  <c r="H49" i="1" s="1"/>
  <c r="AM49" i="1"/>
  <c r="AN49" i="1"/>
  <c r="AO49" i="1"/>
  <c r="AP49" i="1" s="1"/>
  <c r="J49" i="1" s="1"/>
  <c r="AQ49" i="1" s="1"/>
  <c r="AT49" i="1"/>
  <c r="AU49" i="1" s="1"/>
  <c r="AX49" i="1" s="1"/>
  <c r="AW49" i="1"/>
  <c r="L53" i="1"/>
  <c r="N53" i="1" s="1"/>
  <c r="AK53" i="1"/>
  <c r="E53" i="1" s="1"/>
  <c r="AL53" i="1"/>
  <c r="H53" i="1" s="1"/>
  <c r="AM53" i="1"/>
  <c r="AN53" i="1"/>
  <c r="AO53" i="1"/>
  <c r="AP53" i="1" s="1"/>
  <c r="J53" i="1" s="1"/>
  <c r="AQ53" i="1" s="1"/>
  <c r="AT53" i="1"/>
  <c r="AU53" i="1" s="1"/>
  <c r="AW53" i="1"/>
  <c r="L54" i="1"/>
  <c r="N54" i="1" s="1"/>
  <c r="AK54" i="1"/>
  <c r="E54" i="1" s="1"/>
  <c r="AL54" i="1"/>
  <c r="H54" i="1" s="1"/>
  <c r="AM54" i="1"/>
  <c r="AN54" i="1"/>
  <c r="AO54" i="1"/>
  <c r="AT54" i="1"/>
  <c r="AU54" i="1" s="1"/>
  <c r="AX54" i="1" s="1"/>
  <c r="AW54" i="1"/>
  <c r="L55" i="1"/>
  <c r="N55" i="1" s="1"/>
  <c r="AK55" i="1"/>
  <c r="E55" i="1" s="1"/>
  <c r="AL55" i="1"/>
  <c r="H55" i="1" s="1"/>
  <c r="AM55" i="1"/>
  <c r="AN55" i="1"/>
  <c r="AO55" i="1"/>
  <c r="AT55" i="1"/>
  <c r="AU55" i="1" s="1"/>
  <c r="AW55" i="1"/>
  <c r="L56" i="1"/>
  <c r="N56" i="1"/>
  <c r="AK56" i="1"/>
  <c r="E56" i="1" s="1"/>
  <c r="AL56" i="1"/>
  <c r="H56" i="1" s="1"/>
  <c r="AM56" i="1"/>
  <c r="AN56" i="1"/>
  <c r="AO56" i="1"/>
  <c r="AP56" i="1" s="1"/>
  <c r="J56" i="1" s="1"/>
  <c r="AQ56" i="1" s="1"/>
  <c r="AT56" i="1"/>
  <c r="AU56" i="1" s="1"/>
  <c r="AX56" i="1" s="1"/>
  <c r="AW56" i="1"/>
  <c r="L57" i="1"/>
  <c r="N57" i="1" s="1"/>
  <c r="AK57" i="1"/>
  <c r="E57" i="1" s="1"/>
  <c r="AL57" i="1"/>
  <c r="H57" i="1" s="1"/>
  <c r="AM57" i="1"/>
  <c r="AN57" i="1"/>
  <c r="AO57" i="1"/>
  <c r="AT57" i="1"/>
  <c r="AU57" i="1" s="1"/>
  <c r="AW57" i="1"/>
  <c r="L58" i="1"/>
  <c r="N58" i="1"/>
  <c r="AK58" i="1"/>
  <c r="E58" i="1" s="1"/>
  <c r="AL58" i="1"/>
  <c r="H58" i="1" s="1"/>
  <c r="AM58" i="1"/>
  <c r="AN58" i="1"/>
  <c r="AO58" i="1"/>
  <c r="AP58" i="1" s="1"/>
  <c r="J58" i="1" s="1"/>
  <c r="AQ58" i="1" s="1"/>
  <c r="AT58" i="1"/>
  <c r="AU58" i="1" s="1"/>
  <c r="AX58" i="1" s="1"/>
  <c r="AW58" i="1"/>
  <c r="L59" i="1"/>
  <c r="N59" i="1" s="1"/>
  <c r="AK59" i="1"/>
  <c r="E59" i="1" s="1"/>
  <c r="AM59" i="1"/>
  <c r="AN59" i="1"/>
  <c r="AO59" i="1"/>
  <c r="AT59" i="1"/>
  <c r="AU59" i="1" s="1"/>
  <c r="AW59" i="1"/>
  <c r="L60" i="1"/>
  <c r="N60" i="1" s="1"/>
  <c r="AK60" i="1"/>
  <c r="E60" i="1" s="1"/>
  <c r="AL60" i="1"/>
  <c r="H60" i="1" s="1"/>
  <c r="AM60" i="1"/>
  <c r="AN60" i="1"/>
  <c r="AO60" i="1"/>
  <c r="AP60" i="1" s="1"/>
  <c r="J60" i="1" s="1"/>
  <c r="AQ60" i="1" s="1"/>
  <c r="AT60" i="1"/>
  <c r="AU60" i="1" s="1"/>
  <c r="AX60" i="1" s="1"/>
  <c r="AW60" i="1"/>
  <c r="L61" i="1"/>
  <c r="N61" i="1" s="1"/>
  <c r="AK61" i="1"/>
  <c r="E61" i="1" s="1"/>
  <c r="AL61" i="1"/>
  <c r="H61" i="1" s="1"/>
  <c r="AM61" i="1"/>
  <c r="AN61" i="1"/>
  <c r="AO61" i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T62" i="1"/>
  <c r="AU62" i="1" s="1"/>
  <c r="AX62" i="1" s="1"/>
  <c r="AW62" i="1"/>
  <c r="L63" i="1"/>
  <c r="N63" i="1" s="1"/>
  <c r="AK63" i="1"/>
  <c r="E63" i="1" s="1"/>
  <c r="AL63" i="1"/>
  <c r="H63" i="1" s="1"/>
  <c r="AM63" i="1"/>
  <c r="AN63" i="1"/>
  <c r="AO63" i="1"/>
  <c r="AT63" i="1"/>
  <c r="AU63" i="1" s="1"/>
  <c r="AW63" i="1"/>
  <c r="L64" i="1"/>
  <c r="N64" i="1"/>
  <c r="AK64" i="1"/>
  <c r="E64" i="1" s="1"/>
  <c r="AL64" i="1"/>
  <c r="H64" i="1" s="1"/>
  <c r="AM64" i="1"/>
  <c r="AN64" i="1"/>
  <c r="AO64" i="1"/>
  <c r="AT64" i="1"/>
  <c r="AU64" i="1" s="1"/>
  <c r="AX64" i="1" s="1"/>
  <c r="AW64" i="1"/>
  <c r="L65" i="1"/>
  <c r="N65" i="1" s="1"/>
  <c r="AK65" i="1"/>
  <c r="E65" i="1" s="1"/>
  <c r="AM65" i="1"/>
  <c r="AN65" i="1"/>
  <c r="AO65" i="1"/>
  <c r="AT65" i="1"/>
  <c r="AU65" i="1" s="1"/>
  <c r="AW65" i="1"/>
  <c r="L66" i="1"/>
  <c r="N66" i="1"/>
  <c r="AK66" i="1"/>
  <c r="E66" i="1" s="1"/>
  <c r="AM66" i="1"/>
  <c r="AN66" i="1"/>
  <c r="AO66" i="1"/>
  <c r="AT66" i="1"/>
  <c r="AU66" i="1" s="1"/>
  <c r="AX66" i="1" s="1"/>
  <c r="AW66" i="1"/>
  <c r="L67" i="1"/>
  <c r="N67" i="1" s="1"/>
  <c r="AK67" i="1"/>
  <c r="E67" i="1" s="1"/>
  <c r="AL67" i="1"/>
  <c r="H67" i="1" s="1"/>
  <c r="AM67" i="1"/>
  <c r="AN67" i="1"/>
  <c r="AO67" i="1"/>
  <c r="AP67" i="1" s="1"/>
  <c r="J67" i="1" s="1"/>
  <c r="AQ67" i="1" s="1"/>
  <c r="AT67" i="1"/>
  <c r="AU67" i="1" s="1"/>
  <c r="AW67" i="1"/>
  <c r="L70" i="1"/>
  <c r="N70" i="1"/>
  <c r="BC70" i="1" s="1"/>
  <c r="AK70" i="1"/>
  <c r="E70" i="1" s="1"/>
  <c r="AL70" i="1"/>
  <c r="H70" i="1" s="1"/>
  <c r="AM70" i="1"/>
  <c r="AN70" i="1"/>
  <c r="AO70" i="1"/>
  <c r="AT70" i="1"/>
  <c r="AU70" i="1" s="1"/>
  <c r="AX70" i="1" s="1"/>
  <c r="AW70" i="1"/>
  <c r="L71" i="1"/>
  <c r="N71" i="1"/>
  <c r="AK71" i="1"/>
  <c r="E71" i="1" s="1"/>
  <c r="AL71" i="1"/>
  <c r="H71" i="1" s="1"/>
  <c r="AM71" i="1"/>
  <c r="AN71" i="1"/>
  <c r="AO71" i="1"/>
  <c r="AT71" i="1"/>
  <c r="AU71" i="1" s="1"/>
  <c r="AW71" i="1"/>
  <c r="L72" i="1"/>
  <c r="N72" i="1" s="1"/>
  <c r="AK72" i="1"/>
  <c r="E72" i="1" s="1"/>
  <c r="AL72" i="1"/>
  <c r="H72" i="1" s="1"/>
  <c r="AM72" i="1"/>
  <c r="AN72" i="1"/>
  <c r="AO72" i="1"/>
  <c r="AT72" i="1"/>
  <c r="AU72" i="1" s="1"/>
  <c r="AW72" i="1"/>
  <c r="L73" i="1"/>
  <c r="N73" i="1"/>
  <c r="AK73" i="1"/>
  <c r="E73" i="1" s="1"/>
  <c r="AL73" i="1"/>
  <c r="H73" i="1" s="1"/>
  <c r="AM73" i="1"/>
  <c r="AN73" i="1"/>
  <c r="AO73" i="1"/>
  <c r="AT73" i="1"/>
  <c r="AU73" i="1" s="1"/>
  <c r="AW73" i="1"/>
  <c r="L74" i="1"/>
  <c r="N74" i="1" s="1"/>
  <c r="AK74" i="1"/>
  <c r="E74" i="1" s="1"/>
  <c r="AL74" i="1"/>
  <c r="H74" i="1" s="1"/>
  <c r="AM74" i="1"/>
  <c r="AN74" i="1"/>
  <c r="AP74" i="1" s="1"/>
  <c r="J74" i="1" s="1"/>
  <c r="AQ74" i="1" s="1"/>
  <c r="AO74" i="1"/>
  <c r="AT74" i="1"/>
  <c r="AU74" i="1" s="1"/>
  <c r="AW74" i="1"/>
  <c r="L75" i="1"/>
  <c r="N75" i="1"/>
  <c r="AK75" i="1"/>
  <c r="E75" i="1" s="1"/>
  <c r="AM75" i="1"/>
  <c r="AN75" i="1"/>
  <c r="AO75" i="1"/>
  <c r="AT75" i="1"/>
  <c r="AU75" i="1" s="1"/>
  <c r="AW75" i="1"/>
  <c r="L76" i="1"/>
  <c r="N76" i="1" s="1"/>
  <c r="AK76" i="1"/>
  <c r="E76" i="1" s="1"/>
  <c r="AL76" i="1"/>
  <c r="H76" i="1" s="1"/>
  <c r="AM76" i="1"/>
  <c r="AN76" i="1"/>
  <c r="AP76" i="1" s="1"/>
  <c r="J76" i="1" s="1"/>
  <c r="AQ76" i="1" s="1"/>
  <c r="AO76" i="1"/>
  <c r="AT76" i="1"/>
  <c r="AU76" i="1" s="1"/>
  <c r="AW76" i="1"/>
  <c r="L77" i="1"/>
  <c r="N77" i="1"/>
  <c r="AK77" i="1"/>
  <c r="E77" i="1" s="1"/>
  <c r="AL77" i="1"/>
  <c r="H77" i="1" s="1"/>
  <c r="AM77" i="1"/>
  <c r="AN77" i="1"/>
  <c r="AP77" i="1" s="1"/>
  <c r="J77" i="1" s="1"/>
  <c r="AQ77" i="1" s="1"/>
  <c r="AO77" i="1"/>
  <c r="AT77" i="1"/>
  <c r="AU77" i="1" s="1"/>
  <c r="AW77" i="1"/>
  <c r="L78" i="1"/>
  <c r="N78" i="1" s="1"/>
  <c r="AK78" i="1"/>
  <c r="E78" i="1" s="1"/>
  <c r="AM78" i="1"/>
  <c r="AN78" i="1"/>
  <c r="AO78" i="1"/>
  <c r="AT78" i="1"/>
  <c r="AU78" i="1" s="1"/>
  <c r="AW78" i="1"/>
  <c r="L79" i="1"/>
  <c r="N79" i="1"/>
  <c r="AK79" i="1"/>
  <c r="E79" i="1" s="1"/>
  <c r="AL79" i="1"/>
  <c r="H79" i="1" s="1"/>
  <c r="AM79" i="1"/>
  <c r="AN79" i="1"/>
  <c r="AO79" i="1"/>
  <c r="AT79" i="1"/>
  <c r="AU79" i="1" s="1"/>
  <c r="AW79" i="1"/>
  <c r="L80" i="1"/>
  <c r="N80" i="1" s="1"/>
  <c r="AK80" i="1"/>
  <c r="E80" i="1" s="1"/>
  <c r="AL80" i="1"/>
  <c r="H80" i="1" s="1"/>
  <c r="AM80" i="1"/>
  <c r="AN80" i="1"/>
  <c r="AP80" i="1" s="1"/>
  <c r="J80" i="1" s="1"/>
  <c r="AQ80" i="1" s="1"/>
  <c r="AO80" i="1"/>
  <c r="AT80" i="1"/>
  <c r="AU80" i="1" s="1"/>
  <c r="AX80" i="1" s="1"/>
  <c r="AW80" i="1"/>
  <c r="L81" i="1"/>
  <c r="N81" i="1"/>
  <c r="AK81" i="1"/>
  <c r="E81" i="1" s="1"/>
  <c r="AM81" i="1"/>
  <c r="AN81" i="1"/>
  <c r="AO81" i="1"/>
  <c r="AT81" i="1"/>
  <c r="AU81" i="1" s="1"/>
  <c r="AW81" i="1"/>
  <c r="L82" i="1"/>
  <c r="N82" i="1" s="1"/>
  <c r="AK82" i="1"/>
  <c r="E82" i="1" s="1"/>
  <c r="AL82" i="1"/>
  <c r="H82" i="1" s="1"/>
  <c r="AM82" i="1"/>
  <c r="AN82" i="1"/>
  <c r="AO82" i="1"/>
  <c r="AT82" i="1"/>
  <c r="AU82" i="1" s="1"/>
  <c r="AX82" i="1" s="1"/>
  <c r="AW82" i="1"/>
  <c r="L83" i="1"/>
  <c r="N83" i="1" s="1"/>
  <c r="AK83" i="1"/>
  <c r="E83" i="1" s="1"/>
  <c r="AL83" i="1"/>
  <c r="H83" i="1" s="1"/>
  <c r="AM83" i="1"/>
  <c r="AN83" i="1"/>
  <c r="AP83" i="1" s="1"/>
  <c r="J83" i="1" s="1"/>
  <c r="AQ83" i="1" s="1"/>
  <c r="AO83" i="1"/>
  <c r="AT83" i="1"/>
  <c r="AU83" i="1" s="1"/>
  <c r="AW83" i="1"/>
  <c r="L84" i="1"/>
  <c r="N84" i="1" s="1"/>
  <c r="AK84" i="1"/>
  <c r="E84" i="1" s="1"/>
  <c r="AM84" i="1"/>
  <c r="AN84" i="1"/>
  <c r="AO84" i="1"/>
  <c r="AT84" i="1"/>
  <c r="AU84" i="1" s="1"/>
  <c r="AX84" i="1" s="1"/>
  <c r="AW84" i="1"/>
  <c r="L87" i="1"/>
  <c r="N87" i="1"/>
  <c r="AK87" i="1"/>
  <c r="E87" i="1" s="1"/>
  <c r="AM87" i="1"/>
  <c r="AN87" i="1"/>
  <c r="AO87" i="1"/>
  <c r="AT87" i="1"/>
  <c r="AU87" i="1" s="1"/>
  <c r="AW87" i="1"/>
  <c r="L88" i="1"/>
  <c r="N88" i="1" s="1"/>
  <c r="AK88" i="1"/>
  <c r="E88" i="1" s="1"/>
  <c r="AL88" i="1"/>
  <c r="H88" i="1" s="1"/>
  <c r="AM88" i="1"/>
  <c r="AN88" i="1"/>
  <c r="AP88" i="1" s="1"/>
  <c r="J88" i="1" s="1"/>
  <c r="AQ88" i="1" s="1"/>
  <c r="AO88" i="1"/>
  <c r="AT88" i="1"/>
  <c r="AU88" i="1" s="1"/>
  <c r="AX88" i="1" s="1"/>
  <c r="AW88" i="1"/>
  <c r="L89" i="1"/>
  <c r="N89" i="1" s="1"/>
  <c r="AK89" i="1"/>
  <c r="E89" i="1" s="1"/>
  <c r="AL89" i="1"/>
  <c r="H89" i="1" s="1"/>
  <c r="AM89" i="1"/>
  <c r="AN89" i="1"/>
  <c r="AP89" i="1" s="1"/>
  <c r="J89" i="1" s="1"/>
  <c r="AQ89" i="1" s="1"/>
  <c r="AO89" i="1"/>
  <c r="AT89" i="1"/>
  <c r="AU89" i="1" s="1"/>
  <c r="AW89" i="1"/>
  <c r="L90" i="1"/>
  <c r="N90" i="1" s="1"/>
  <c r="AK90" i="1"/>
  <c r="E90" i="1" s="1"/>
  <c r="AL90" i="1"/>
  <c r="H90" i="1" s="1"/>
  <c r="AM90" i="1"/>
  <c r="AN90" i="1"/>
  <c r="AP90" i="1" s="1"/>
  <c r="J90" i="1" s="1"/>
  <c r="AQ90" i="1" s="1"/>
  <c r="AO90" i="1"/>
  <c r="AT90" i="1"/>
  <c r="AU90" i="1" s="1"/>
  <c r="AX90" i="1" s="1"/>
  <c r="AW90" i="1"/>
  <c r="L91" i="1"/>
  <c r="N91" i="1"/>
  <c r="AK91" i="1"/>
  <c r="E91" i="1" s="1"/>
  <c r="AL91" i="1"/>
  <c r="H91" i="1" s="1"/>
  <c r="AM91" i="1"/>
  <c r="AN91" i="1"/>
  <c r="AO91" i="1"/>
  <c r="AT91" i="1"/>
  <c r="AU91" i="1" s="1"/>
  <c r="AW91" i="1"/>
  <c r="L92" i="1"/>
  <c r="N92" i="1" s="1"/>
  <c r="AK92" i="1"/>
  <c r="E92" i="1" s="1"/>
  <c r="AL92" i="1"/>
  <c r="H92" i="1" s="1"/>
  <c r="AM92" i="1"/>
  <c r="AN92" i="1"/>
  <c r="AP92" i="1" s="1"/>
  <c r="J92" i="1" s="1"/>
  <c r="AQ92" i="1" s="1"/>
  <c r="AO92" i="1"/>
  <c r="AT92" i="1"/>
  <c r="AU92" i="1" s="1"/>
  <c r="AX92" i="1" s="1"/>
  <c r="AW92" i="1"/>
  <c r="L93" i="1"/>
  <c r="N93" i="1"/>
  <c r="AK93" i="1"/>
  <c r="E93" i="1" s="1"/>
  <c r="AM93" i="1"/>
  <c r="AN93" i="1"/>
  <c r="AO93" i="1"/>
  <c r="AT93" i="1"/>
  <c r="AU93" i="1" s="1"/>
  <c r="AW93" i="1"/>
  <c r="L94" i="1"/>
  <c r="N94" i="1" s="1"/>
  <c r="AK94" i="1"/>
  <c r="E94" i="1" s="1"/>
  <c r="AL94" i="1"/>
  <c r="H94" i="1" s="1"/>
  <c r="AM94" i="1"/>
  <c r="AN94" i="1"/>
  <c r="AO94" i="1"/>
  <c r="AT94" i="1"/>
  <c r="AU94" i="1" s="1"/>
  <c r="AX94" i="1" s="1"/>
  <c r="AW94" i="1"/>
  <c r="L95" i="1"/>
  <c r="N95" i="1" s="1"/>
  <c r="AK95" i="1"/>
  <c r="E95" i="1" s="1"/>
  <c r="AL95" i="1"/>
  <c r="H95" i="1" s="1"/>
  <c r="AM95" i="1"/>
  <c r="AN95" i="1"/>
  <c r="AP95" i="1" s="1"/>
  <c r="J95" i="1" s="1"/>
  <c r="AQ95" i="1" s="1"/>
  <c r="AO95" i="1"/>
  <c r="AT95" i="1"/>
  <c r="AU95" i="1" s="1"/>
  <c r="AW95" i="1"/>
  <c r="L96" i="1"/>
  <c r="N96" i="1" s="1"/>
  <c r="AK96" i="1"/>
  <c r="E96" i="1" s="1"/>
  <c r="AL96" i="1"/>
  <c r="H96" i="1" s="1"/>
  <c r="AM96" i="1"/>
  <c r="AN96" i="1"/>
  <c r="AP96" i="1" s="1"/>
  <c r="J96" i="1" s="1"/>
  <c r="AQ96" i="1" s="1"/>
  <c r="AO96" i="1"/>
  <c r="AT96" i="1"/>
  <c r="AU96" i="1" s="1"/>
  <c r="AX96" i="1" s="1"/>
  <c r="AW96" i="1"/>
  <c r="L97" i="1"/>
  <c r="N97" i="1" s="1"/>
  <c r="AK97" i="1"/>
  <c r="E97" i="1" s="1"/>
  <c r="AL97" i="1"/>
  <c r="H97" i="1" s="1"/>
  <c r="AM97" i="1"/>
  <c r="AN97" i="1"/>
  <c r="AP97" i="1" s="1"/>
  <c r="J97" i="1" s="1"/>
  <c r="AQ97" i="1" s="1"/>
  <c r="AO97" i="1"/>
  <c r="AT97" i="1"/>
  <c r="AU97" i="1" s="1"/>
  <c r="AW97" i="1"/>
  <c r="L98" i="1"/>
  <c r="N98" i="1" s="1"/>
  <c r="AK98" i="1"/>
  <c r="E98" i="1" s="1"/>
  <c r="AL98" i="1"/>
  <c r="H98" i="1" s="1"/>
  <c r="AM98" i="1"/>
  <c r="AN98" i="1"/>
  <c r="AO98" i="1"/>
  <c r="AT98" i="1"/>
  <c r="AU98" i="1" s="1"/>
  <c r="AX98" i="1" s="1"/>
  <c r="AW98" i="1"/>
  <c r="L99" i="1"/>
  <c r="N99" i="1" s="1"/>
  <c r="AK99" i="1"/>
  <c r="E99" i="1" s="1"/>
  <c r="AM99" i="1"/>
  <c r="AN99" i="1"/>
  <c r="AO99" i="1"/>
  <c r="AT99" i="1"/>
  <c r="AU99" i="1" s="1"/>
  <c r="AW99" i="1"/>
  <c r="L100" i="1"/>
  <c r="N100" i="1" s="1"/>
  <c r="AK100" i="1"/>
  <c r="E100" i="1" s="1"/>
  <c r="AL100" i="1"/>
  <c r="H100" i="1" s="1"/>
  <c r="AM100" i="1"/>
  <c r="AN100" i="1"/>
  <c r="AO100" i="1"/>
  <c r="AT100" i="1"/>
  <c r="AU100" i="1" s="1"/>
  <c r="AX100" i="1" s="1"/>
  <c r="AW100" i="1"/>
  <c r="L101" i="1"/>
  <c r="N101" i="1"/>
  <c r="AK101" i="1"/>
  <c r="E101" i="1" s="1"/>
  <c r="AL101" i="1"/>
  <c r="H101" i="1" s="1"/>
  <c r="AM101" i="1"/>
  <c r="AN101" i="1"/>
  <c r="AO101" i="1"/>
  <c r="AT101" i="1"/>
  <c r="AU101" i="1" s="1"/>
  <c r="AW101" i="1"/>
  <c r="L104" i="1"/>
  <c r="N104" i="1" s="1"/>
  <c r="AK104" i="1"/>
  <c r="E104" i="1" s="1"/>
  <c r="AL104" i="1"/>
  <c r="H104" i="1" s="1"/>
  <c r="AM104" i="1"/>
  <c r="AN104" i="1"/>
  <c r="AP104" i="1" s="1"/>
  <c r="J104" i="1" s="1"/>
  <c r="AQ104" i="1" s="1"/>
  <c r="AO104" i="1"/>
  <c r="AT104" i="1"/>
  <c r="AU104" i="1" s="1"/>
  <c r="AX104" i="1" s="1"/>
  <c r="AW104" i="1"/>
  <c r="L105" i="1"/>
  <c r="N105" i="1"/>
  <c r="AK105" i="1"/>
  <c r="E105" i="1" s="1"/>
  <c r="AL105" i="1"/>
  <c r="H105" i="1" s="1"/>
  <c r="AM105" i="1"/>
  <c r="AN105" i="1"/>
  <c r="AP105" i="1" s="1"/>
  <c r="J105" i="1" s="1"/>
  <c r="AQ105" i="1" s="1"/>
  <c r="AO105" i="1"/>
  <c r="AT105" i="1"/>
  <c r="AU105" i="1" s="1"/>
  <c r="AW105" i="1"/>
  <c r="L106" i="1"/>
  <c r="N106" i="1"/>
  <c r="AK106" i="1"/>
  <c r="E106" i="1" s="1"/>
  <c r="BC106" i="1" s="1"/>
  <c r="AM106" i="1"/>
  <c r="AN106" i="1"/>
  <c r="AO106" i="1"/>
  <c r="AT106" i="1"/>
  <c r="AU106" i="1" s="1"/>
  <c r="AW106" i="1"/>
  <c r="AX106" i="1"/>
  <c r="L107" i="1"/>
  <c r="N107" i="1"/>
  <c r="AK107" i="1"/>
  <c r="E107" i="1" s="1"/>
  <c r="AL107" i="1"/>
  <c r="H107" i="1" s="1"/>
  <c r="AM107" i="1"/>
  <c r="AN107" i="1"/>
  <c r="AO107" i="1"/>
  <c r="AT107" i="1"/>
  <c r="AU107" i="1" s="1"/>
  <c r="AX107" i="1" s="1"/>
  <c r="AW107" i="1"/>
  <c r="L108" i="1"/>
  <c r="N108" i="1"/>
  <c r="AK108" i="1"/>
  <c r="E108" i="1" s="1"/>
  <c r="BC108" i="1" s="1"/>
  <c r="AM108" i="1"/>
  <c r="AN108" i="1"/>
  <c r="AO108" i="1"/>
  <c r="AT108" i="1"/>
  <c r="AU108" i="1" s="1"/>
  <c r="AW108" i="1"/>
  <c r="AX108" i="1"/>
  <c r="L109" i="1"/>
  <c r="N109" i="1"/>
  <c r="AK109" i="1"/>
  <c r="E109" i="1" s="1"/>
  <c r="AM109" i="1"/>
  <c r="AN109" i="1"/>
  <c r="AO109" i="1"/>
  <c r="AT109" i="1"/>
  <c r="AU109" i="1" s="1"/>
  <c r="AW109" i="1"/>
  <c r="L110" i="1"/>
  <c r="N110" i="1" s="1"/>
  <c r="AK110" i="1"/>
  <c r="E110" i="1" s="1"/>
  <c r="AM110" i="1"/>
  <c r="AN110" i="1"/>
  <c r="AO110" i="1"/>
  <c r="AT110" i="1"/>
  <c r="AU110" i="1" s="1"/>
  <c r="AX110" i="1" s="1"/>
  <c r="AW110" i="1"/>
  <c r="L111" i="1"/>
  <c r="N111" i="1" s="1"/>
  <c r="AK111" i="1"/>
  <c r="E111" i="1" s="1"/>
  <c r="AM111" i="1"/>
  <c r="AN111" i="1"/>
  <c r="AO111" i="1"/>
  <c r="AT111" i="1"/>
  <c r="AU111" i="1"/>
  <c r="AW111" i="1"/>
  <c r="L112" i="1"/>
  <c r="N112" i="1" s="1"/>
  <c r="AK112" i="1"/>
  <c r="E112" i="1" s="1"/>
  <c r="AM112" i="1"/>
  <c r="AN112" i="1"/>
  <c r="AO112" i="1"/>
  <c r="AT112" i="1"/>
  <c r="AU112" i="1" s="1"/>
  <c r="AX112" i="1" s="1"/>
  <c r="AW112" i="1"/>
  <c r="L113" i="1"/>
  <c r="N113" i="1" s="1"/>
  <c r="AK113" i="1"/>
  <c r="E113" i="1" s="1"/>
  <c r="AM113" i="1"/>
  <c r="AN113" i="1"/>
  <c r="AO113" i="1"/>
  <c r="AT113" i="1"/>
  <c r="AU113" i="1"/>
  <c r="AW113" i="1"/>
  <c r="L114" i="1"/>
  <c r="N114" i="1" s="1"/>
  <c r="AK114" i="1"/>
  <c r="E114" i="1" s="1"/>
  <c r="AM114" i="1"/>
  <c r="AN114" i="1"/>
  <c r="AO114" i="1"/>
  <c r="AT114" i="1"/>
  <c r="AU114" i="1"/>
  <c r="AW114" i="1"/>
  <c r="L115" i="1"/>
  <c r="N115" i="1" s="1"/>
  <c r="AK115" i="1"/>
  <c r="E115" i="1" s="1"/>
  <c r="AM115" i="1"/>
  <c r="AN115" i="1"/>
  <c r="AO115" i="1"/>
  <c r="AT115" i="1"/>
  <c r="AU115" i="1" s="1"/>
  <c r="AX115" i="1" s="1"/>
  <c r="AW115" i="1"/>
  <c r="L116" i="1"/>
  <c r="N116" i="1" s="1"/>
  <c r="AK116" i="1"/>
  <c r="E116" i="1" s="1"/>
  <c r="AM116" i="1"/>
  <c r="AN116" i="1"/>
  <c r="AO116" i="1"/>
  <c r="AT116" i="1"/>
  <c r="AU116" i="1"/>
  <c r="AW116" i="1"/>
  <c r="L117" i="1"/>
  <c r="N117" i="1" s="1"/>
  <c r="AK117" i="1"/>
  <c r="E117" i="1" s="1"/>
  <c r="AM117" i="1"/>
  <c r="AN117" i="1"/>
  <c r="AO117" i="1"/>
  <c r="AT117" i="1"/>
  <c r="AU117" i="1" s="1"/>
  <c r="AX117" i="1" s="1"/>
  <c r="AW117" i="1"/>
  <c r="L118" i="1"/>
  <c r="N118" i="1" s="1"/>
  <c r="AK118" i="1"/>
  <c r="E118" i="1" s="1"/>
  <c r="AM118" i="1"/>
  <c r="AN118" i="1"/>
  <c r="AO118" i="1"/>
  <c r="AT118" i="1"/>
  <c r="AU118" i="1"/>
  <c r="AW118" i="1"/>
  <c r="L121" i="1"/>
  <c r="N121" i="1" s="1"/>
  <c r="AK121" i="1"/>
  <c r="E121" i="1" s="1"/>
  <c r="AM121" i="1"/>
  <c r="AN121" i="1"/>
  <c r="AO121" i="1"/>
  <c r="AT121" i="1"/>
  <c r="AU121" i="1"/>
  <c r="AW121" i="1"/>
  <c r="L122" i="1"/>
  <c r="N122" i="1" s="1"/>
  <c r="AK122" i="1"/>
  <c r="E122" i="1" s="1"/>
  <c r="AM122" i="1"/>
  <c r="AN122" i="1"/>
  <c r="AO122" i="1"/>
  <c r="AT122" i="1"/>
  <c r="AU122" i="1" s="1"/>
  <c r="AX122" i="1" s="1"/>
  <c r="AW122" i="1"/>
  <c r="L123" i="1"/>
  <c r="N123" i="1" s="1"/>
  <c r="AK123" i="1"/>
  <c r="E123" i="1" s="1"/>
  <c r="AM123" i="1"/>
  <c r="AN123" i="1"/>
  <c r="AO123" i="1"/>
  <c r="AT123" i="1"/>
  <c r="AU123" i="1"/>
  <c r="AW123" i="1"/>
  <c r="L124" i="1"/>
  <c r="N124" i="1" s="1"/>
  <c r="AK124" i="1"/>
  <c r="E124" i="1" s="1"/>
  <c r="AM124" i="1"/>
  <c r="AN124" i="1"/>
  <c r="AO124" i="1"/>
  <c r="AT124" i="1"/>
  <c r="AU124" i="1" s="1"/>
  <c r="AX124" i="1" s="1"/>
  <c r="AW124" i="1"/>
  <c r="L125" i="1"/>
  <c r="N125" i="1" s="1"/>
  <c r="AK125" i="1"/>
  <c r="E125" i="1" s="1"/>
  <c r="AM125" i="1"/>
  <c r="AN125" i="1"/>
  <c r="AO125" i="1"/>
  <c r="AT125" i="1"/>
  <c r="AU125" i="1"/>
  <c r="AW125" i="1"/>
  <c r="L126" i="1"/>
  <c r="N126" i="1" s="1"/>
  <c r="AK126" i="1"/>
  <c r="E126" i="1" s="1"/>
  <c r="AM126" i="1"/>
  <c r="AN126" i="1"/>
  <c r="AO126" i="1"/>
  <c r="AT126" i="1"/>
  <c r="AU126" i="1"/>
  <c r="AW126" i="1"/>
  <c r="L127" i="1"/>
  <c r="N127" i="1" s="1"/>
  <c r="AK127" i="1"/>
  <c r="E127" i="1" s="1"/>
  <c r="AM127" i="1"/>
  <c r="AN127" i="1"/>
  <c r="AO127" i="1"/>
  <c r="AT127" i="1"/>
  <c r="AU127" i="1" s="1"/>
  <c r="AX127" i="1" s="1"/>
  <c r="AW127" i="1"/>
  <c r="L128" i="1"/>
  <c r="N128" i="1" s="1"/>
  <c r="AK128" i="1"/>
  <c r="E128" i="1" s="1"/>
  <c r="AM128" i="1"/>
  <c r="AN128" i="1"/>
  <c r="AO128" i="1"/>
  <c r="AT128" i="1"/>
  <c r="AU128" i="1"/>
  <c r="AW128" i="1"/>
  <c r="L129" i="1"/>
  <c r="N129" i="1" s="1"/>
  <c r="AK129" i="1"/>
  <c r="E129" i="1" s="1"/>
  <c r="AM129" i="1"/>
  <c r="AN129" i="1"/>
  <c r="AO129" i="1"/>
  <c r="AT129" i="1"/>
  <c r="AU129" i="1" s="1"/>
  <c r="AX129" i="1" s="1"/>
  <c r="AW129" i="1"/>
  <c r="L130" i="1"/>
  <c r="N130" i="1" s="1"/>
  <c r="AK130" i="1"/>
  <c r="E130" i="1" s="1"/>
  <c r="AM130" i="1"/>
  <c r="AN130" i="1"/>
  <c r="AO130" i="1"/>
  <c r="AT130" i="1"/>
  <c r="AU130" i="1"/>
  <c r="AW130" i="1"/>
  <c r="L131" i="1"/>
  <c r="N131" i="1" s="1"/>
  <c r="AK131" i="1"/>
  <c r="E131" i="1" s="1"/>
  <c r="AM131" i="1"/>
  <c r="AN131" i="1"/>
  <c r="AO131" i="1"/>
  <c r="AT131" i="1"/>
  <c r="AU131" i="1"/>
  <c r="AW131" i="1"/>
  <c r="L132" i="1"/>
  <c r="N132" i="1" s="1"/>
  <c r="AK132" i="1"/>
  <c r="E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M133" i="1"/>
  <c r="AN133" i="1"/>
  <c r="AO133" i="1"/>
  <c r="AT133" i="1"/>
  <c r="AU133" i="1"/>
  <c r="AW133" i="1"/>
  <c r="L134" i="1"/>
  <c r="N134" i="1" s="1"/>
  <c r="AK134" i="1"/>
  <c r="E134" i="1" s="1"/>
  <c r="AM134" i="1"/>
  <c r="AN134" i="1"/>
  <c r="AO134" i="1"/>
  <c r="AT134" i="1"/>
  <c r="AU134" i="1" s="1"/>
  <c r="AX134" i="1" s="1"/>
  <c r="AW134" i="1"/>
  <c r="L135" i="1"/>
  <c r="N135" i="1" s="1"/>
  <c r="AK135" i="1"/>
  <c r="E135" i="1" s="1"/>
  <c r="AM135" i="1"/>
  <c r="AN135" i="1"/>
  <c r="AO135" i="1"/>
  <c r="AT135" i="1"/>
  <c r="AU135" i="1"/>
  <c r="AW135" i="1"/>
  <c r="AP91" i="1" l="1"/>
  <c r="J91" i="1" s="1"/>
  <c r="AQ91" i="1" s="1"/>
  <c r="AP82" i="1"/>
  <c r="J82" i="1" s="1"/>
  <c r="AQ82" i="1" s="1"/>
  <c r="AP54" i="1"/>
  <c r="J54" i="1" s="1"/>
  <c r="AQ54" i="1" s="1"/>
  <c r="AL109" i="1"/>
  <c r="H109" i="1" s="1"/>
  <c r="AP98" i="1"/>
  <c r="J98" i="1" s="1"/>
  <c r="AQ98" i="1" s="1"/>
  <c r="AL75" i="1"/>
  <c r="H75" i="1" s="1"/>
  <c r="AP70" i="1"/>
  <c r="J70" i="1" s="1"/>
  <c r="AQ70" i="1" s="1"/>
  <c r="AL66" i="1"/>
  <c r="H66" i="1" s="1"/>
  <c r="AP61" i="1"/>
  <c r="J61" i="1" s="1"/>
  <c r="AQ61" i="1" s="1"/>
  <c r="I61" i="1" s="1"/>
  <c r="AL59" i="1"/>
  <c r="H59" i="1" s="1"/>
  <c r="AL47" i="1"/>
  <c r="H47" i="1" s="1"/>
  <c r="AL45" i="1"/>
  <c r="H45" i="1" s="1"/>
  <c r="AP36" i="1"/>
  <c r="J36" i="1" s="1"/>
  <c r="AQ36" i="1" s="1"/>
  <c r="AR36" i="1" s="1"/>
  <c r="AS36" i="1" s="1"/>
  <c r="AV36" i="1" s="1"/>
  <c r="F36" i="1" s="1"/>
  <c r="AY36" i="1" s="1"/>
  <c r="G36" i="1" s="1"/>
  <c r="AP100" i="1"/>
  <c r="J100" i="1" s="1"/>
  <c r="AQ100" i="1" s="1"/>
  <c r="BB100" i="1" s="1"/>
  <c r="AP63" i="1"/>
  <c r="J63" i="1" s="1"/>
  <c r="AQ63" i="1" s="1"/>
  <c r="I63" i="1" s="1"/>
  <c r="AP38" i="1"/>
  <c r="J38" i="1" s="1"/>
  <c r="AQ38" i="1" s="1"/>
  <c r="AR38" i="1" s="1"/>
  <c r="AS38" i="1" s="1"/>
  <c r="AV38" i="1" s="1"/>
  <c r="F38" i="1" s="1"/>
  <c r="AY38" i="1" s="1"/>
  <c r="G38" i="1" s="1"/>
  <c r="AL93" i="1"/>
  <c r="H93" i="1" s="1"/>
  <c r="AL84" i="1"/>
  <c r="H84" i="1" s="1"/>
  <c r="AP79" i="1"/>
  <c r="J79" i="1" s="1"/>
  <c r="AQ79" i="1" s="1"/>
  <c r="AP72" i="1"/>
  <c r="J72" i="1" s="1"/>
  <c r="AQ72" i="1" s="1"/>
  <c r="AP40" i="1"/>
  <c r="J40" i="1" s="1"/>
  <c r="AQ40" i="1" s="1"/>
  <c r="AL31" i="1"/>
  <c r="H31" i="1" s="1"/>
  <c r="AP109" i="1"/>
  <c r="J109" i="1" s="1"/>
  <c r="AQ109" i="1" s="1"/>
  <c r="AL106" i="1"/>
  <c r="H106" i="1" s="1"/>
  <c r="AL81" i="1"/>
  <c r="H81" i="1" s="1"/>
  <c r="AL65" i="1"/>
  <c r="H65" i="1" s="1"/>
  <c r="AP66" i="1"/>
  <c r="J66" i="1" s="1"/>
  <c r="AQ66" i="1" s="1"/>
  <c r="AR66" i="1" s="1"/>
  <c r="AS66" i="1" s="1"/>
  <c r="AV66" i="1" s="1"/>
  <c r="F66" i="1" s="1"/>
  <c r="AY66" i="1" s="1"/>
  <c r="G66" i="1" s="1"/>
  <c r="AP31" i="1"/>
  <c r="J31" i="1" s="1"/>
  <c r="AQ31" i="1" s="1"/>
  <c r="AR31" i="1" s="1"/>
  <c r="AS31" i="1" s="1"/>
  <c r="AV31" i="1" s="1"/>
  <c r="F31" i="1" s="1"/>
  <c r="AY31" i="1" s="1"/>
  <c r="G31" i="1" s="1"/>
  <c r="BC44" i="1"/>
  <c r="AP62" i="1"/>
  <c r="J62" i="1" s="1"/>
  <c r="AQ62" i="1" s="1"/>
  <c r="I62" i="1" s="1"/>
  <c r="AP55" i="1"/>
  <c r="J55" i="1" s="1"/>
  <c r="AQ55" i="1" s="1"/>
  <c r="AR55" i="1" s="1"/>
  <c r="AS55" i="1" s="1"/>
  <c r="AV55" i="1" s="1"/>
  <c r="F55" i="1" s="1"/>
  <c r="AY55" i="1" s="1"/>
  <c r="G55" i="1" s="1"/>
  <c r="AP71" i="1"/>
  <c r="J71" i="1" s="1"/>
  <c r="AQ71" i="1" s="1"/>
  <c r="AR71" i="1" s="1"/>
  <c r="AS71" i="1" s="1"/>
  <c r="AV71" i="1" s="1"/>
  <c r="F71" i="1" s="1"/>
  <c r="AY71" i="1" s="1"/>
  <c r="G71" i="1" s="1"/>
  <c r="AP37" i="1"/>
  <c r="J37" i="1" s="1"/>
  <c r="AQ37" i="1" s="1"/>
  <c r="AR37" i="1" s="1"/>
  <c r="AS37" i="1" s="1"/>
  <c r="AV37" i="1" s="1"/>
  <c r="F37" i="1" s="1"/>
  <c r="AY37" i="1" s="1"/>
  <c r="G37" i="1" s="1"/>
  <c r="AP106" i="1"/>
  <c r="J106" i="1" s="1"/>
  <c r="AQ106" i="1" s="1"/>
  <c r="I106" i="1" s="1"/>
  <c r="AP65" i="1"/>
  <c r="J65" i="1" s="1"/>
  <c r="AQ65" i="1" s="1"/>
  <c r="I65" i="1" s="1"/>
  <c r="AL99" i="1"/>
  <c r="H99" i="1" s="1"/>
  <c r="AP39" i="1"/>
  <c r="J39" i="1" s="1"/>
  <c r="AQ39" i="1" s="1"/>
  <c r="AP101" i="1"/>
  <c r="J101" i="1" s="1"/>
  <c r="AQ101" i="1" s="1"/>
  <c r="AP94" i="1"/>
  <c r="J94" i="1" s="1"/>
  <c r="AQ94" i="1" s="1"/>
  <c r="AP64" i="1"/>
  <c r="J64" i="1" s="1"/>
  <c r="AQ64" i="1" s="1"/>
  <c r="AP57" i="1"/>
  <c r="J57" i="1" s="1"/>
  <c r="AQ57" i="1" s="1"/>
  <c r="AP41" i="1"/>
  <c r="J41" i="1" s="1"/>
  <c r="AQ41" i="1" s="1"/>
  <c r="AL30" i="1"/>
  <c r="AP81" i="1"/>
  <c r="J81" i="1" s="1"/>
  <c r="AQ81" i="1" s="1"/>
  <c r="I81" i="1" s="1"/>
  <c r="AP107" i="1"/>
  <c r="J107" i="1" s="1"/>
  <c r="AQ107" i="1" s="1"/>
  <c r="BB107" i="1" s="1"/>
  <c r="AL87" i="1"/>
  <c r="H87" i="1" s="1"/>
  <c r="AL78" i="1"/>
  <c r="H78" i="1" s="1"/>
  <c r="AP73" i="1"/>
  <c r="J73" i="1" s="1"/>
  <c r="AQ73" i="1" s="1"/>
  <c r="AP43" i="1"/>
  <c r="J43" i="1" s="1"/>
  <c r="AQ43" i="1" s="1"/>
  <c r="AR43" i="1" s="1"/>
  <c r="AS43" i="1" s="1"/>
  <c r="AV43" i="1" s="1"/>
  <c r="F43" i="1" s="1"/>
  <c r="AY43" i="1" s="1"/>
  <c r="G43" i="1" s="1"/>
  <c r="AL35" i="1"/>
  <c r="I44" i="1"/>
  <c r="AR44" i="1"/>
  <c r="AS44" i="1" s="1"/>
  <c r="AV44" i="1" s="1"/>
  <c r="F44" i="1" s="1"/>
  <c r="AY44" i="1" s="1"/>
  <c r="G44" i="1" s="1"/>
  <c r="BA44" i="1" s="1"/>
  <c r="AX43" i="1"/>
  <c r="AX41" i="1"/>
  <c r="AX39" i="1"/>
  <c r="AX37" i="1"/>
  <c r="AX133" i="1"/>
  <c r="AX128" i="1"/>
  <c r="AX123" i="1"/>
  <c r="AX116" i="1"/>
  <c r="AX111" i="1"/>
  <c r="AX99" i="1"/>
  <c r="AX95" i="1"/>
  <c r="AX91" i="1"/>
  <c r="AX77" i="1"/>
  <c r="BC110" i="1"/>
  <c r="AP47" i="1"/>
  <c r="J47" i="1" s="1"/>
  <c r="AQ47" i="1" s="1"/>
  <c r="I47" i="1" s="1"/>
  <c r="AX21" i="1"/>
  <c r="AX45" i="1"/>
  <c r="AX131" i="1"/>
  <c r="AX126" i="1"/>
  <c r="AX121" i="1"/>
  <c r="AX114" i="1"/>
  <c r="AX109" i="1"/>
  <c r="BE118" i="1"/>
  <c r="BE84" i="1"/>
  <c r="BC66" i="1"/>
  <c r="AX35" i="1"/>
  <c r="AX97" i="1"/>
  <c r="AX81" i="1"/>
  <c r="AX71" i="1"/>
  <c r="BE135" i="1"/>
  <c r="AX67" i="1"/>
  <c r="AX65" i="1"/>
  <c r="AX63" i="1"/>
  <c r="AX61" i="1"/>
  <c r="AX59" i="1"/>
  <c r="AX57" i="1"/>
  <c r="AX55" i="1"/>
  <c r="AX53" i="1"/>
  <c r="AX101" i="1"/>
  <c r="AX75" i="1"/>
  <c r="AX130" i="1"/>
  <c r="BE101" i="1"/>
  <c r="AX22" i="1"/>
  <c r="AX17" i="1"/>
  <c r="AX93" i="1"/>
  <c r="AX79" i="1"/>
  <c r="AX135" i="1"/>
  <c r="AX27" i="1"/>
  <c r="BC67" i="1"/>
  <c r="BC65" i="1"/>
  <c r="BE67" i="1"/>
  <c r="AP27" i="1"/>
  <c r="J27" i="1" s="1"/>
  <c r="AQ27" i="1" s="1"/>
  <c r="AX30" i="1"/>
  <c r="AX105" i="1"/>
  <c r="AX83" i="1"/>
  <c r="BC48" i="1"/>
  <c r="AX89" i="1"/>
  <c r="AX73" i="1"/>
  <c r="AX113" i="1"/>
  <c r="BE49" i="1"/>
  <c r="AX125" i="1"/>
  <c r="AX78" i="1"/>
  <c r="AX76" i="1"/>
  <c r="AX74" i="1"/>
  <c r="AX72" i="1"/>
  <c r="BC46" i="1"/>
  <c r="AX87" i="1"/>
  <c r="AX118" i="1"/>
  <c r="AP29" i="1"/>
  <c r="J29" i="1" s="1"/>
  <c r="AQ29" i="1" s="1"/>
  <c r="AR29" i="1" s="1"/>
  <c r="AS29" i="1" s="1"/>
  <c r="AV29" i="1" s="1"/>
  <c r="F29" i="1" s="1"/>
  <c r="AL108" i="1"/>
  <c r="H108" i="1" s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18" i="1"/>
  <c r="BC117" i="1"/>
  <c r="BC116" i="1"/>
  <c r="BC115" i="1"/>
  <c r="BC114" i="1"/>
  <c r="BC113" i="1"/>
  <c r="BC112" i="1"/>
  <c r="BC111" i="1"/>
  <c r="I109" i="1"/>
  <c r="AR109" i="1"/>
  <c r="AS109" i="1" s="1"/>
  <c r="AV109" i="1" s="1"/>
  <c r="F109" i="1" s="1"/>
  <c r="AY109" i="1" s="1"/>
  <c r="G109" i="1" s="1"/>
  <c r="I107" i="1"/>
  <c r="AR107" i="1"/>
  <c r="AS107" i="1" s="1"/>
  <c r="AV107" i="1" s="1"/>
  <c r="F107" i="1" s="1"/>
  <c r="AY107" i="1" s="1"/>
  <c r="G107" i="1" s="1"/>
  <c r="I105" i="1"/>
  <c r="AR105" i="1"/>
  <c r="AS105" i="1" s="1"/>
  <c r="AV105" i="1" s="1"/>
  <c r="F105" i="1" s="1"/>
  <c r="AY105" i="1" s="1"/>
  <c r="G105" i="1" s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18" i="1"/>
  <c r="AL117" i="1"/>
  <c r="AL116" i="1"/>
  <c r="AL115" i="1"/>
  <c r="AL114" i="1"/>
  <c r="AL113" i="1"/>
  <c r="AL112" i="1"/>
  <c r="AL111" i="1"/>
  <c r="AL110" i="1"/>
  <c r="BC109" i="1"/>
  <c r="BC107" i="1"/>
  <c r="BC105" i="1"/>
  <c r="AR104" i="1"/>
  <c r="AS104" i="1" s="1"/>
  <c r="AV104" i="1" s="1"/>
  <c r="F104" i="1" s="1"/>
  <c r="AY104" i="1" s="1"/>
  <c r="G104" i="1" s="1"/>
  <c r="I104" i="1"/>
  <c r="AR101" i="1"/>
  <c r="AS101" i="1" s="1"/>
  <c r="AV101" i="1" s="1"/>
  <c r="F101" i="1" s="1"/>
  <c r="AY101" i="1" s="1"/>
  <c r="G101" i="1" s="1"/>
  <c r="I101" i="1"/>
  <c r="AR100" i="1"/>
  <c r="AS100" i="1" s="1"/>
  <c r="AV100" i="1" s="1"/>
  <c r="F100" i="1" s="1"/>
  <c r="AY100" i="1" s="1"/>
  <c r="G100" i="1" s="1"/>
  <c r="AR98" i="1"/>
  <c r="AS98" i="1" s="1"/>
  <c r="AV98" i="1" s="1"/>
  <c r="F98" i="1" s="1"/>
  <c r="AY98" i="1" s="1"/>
  <c r="G98" i="1" s="1"/>
  <c r="I98" i="1"/>
  <c r="AR97" i="1"/>
  <c r="AS97" i="1" s="1"/>
  <c r="AV97" i="1" s="1"/>
  <c r="F97" i="1" s="1"/>
  <c r="AY97" i="1" s="1"/>
  <c r="G97" i="1" s="1"/>
  <c r="I97" i="1"/>
  <c r="AR96" i="1"/>
  <c r="AS96" i="1" s="1"/>
  <c r="AV96" i="1" s="1"/>
  <c r="F96" i="1" s="1"/>
  <c r="AY96" i="1" s="1"/>
  <c r="G96" i="1" s="1"/>
  <c r="BB96" i="1"/>
  <c r="I96" i="1"/>
  <c r="AR95" i="1"/>
  <c r="AS95" i="1" s="1"/>
  <c r="AV95" i="1" s="1"/>
  <c r="F95" i="1" s="1"/>
  <c r="AY95" i="1" s="1"/>
  <c r="G95" i="1" s="1"/>
  <c r="I95" i="1"/>
  <c r="AR94" i="1"/>
  <c r="AS94" i="1" s="1"/>
  <c r="AV94" i="1" s="1"/>
  <c r="F94" i="1" s="1"/>
  <c r="AY94" i="1" s="1"/>
  <c r="G94" i="1" s="1"/>
  <c r="I94" i="1"/>
  <c r="AR92" i="1"/>
  <c r="AS92" i="1" s="1"/>
  <c r="AV92" i="1" s="1"/>
  <c r="F92" i="1" s="1"/>
  <c r="AY92" i="1" s="1"/>
  <c r="G92" i="1" s="1"/>
  <c r="I92" i="1"/>
  <c r="AR91" i="1"/>
  <c r="AS91" i="1" s="1"/>
  <c r="AV91" i="1" s="1"/>
  <c r="F91" i="1" s="1"/>
  <c r="AY91" i="1" s="1"/>
  <c r="G91" i="1" s="1"/>
  <c r="I91" i="1"/>
  <c r="AR90" i="1"/>
  <c r="AS90" i="1" s="1"/>
  <c r="AV90" i="1" s="1"/>
  <c r="F90" i="1" s="1"/>
  <c r="AY90" i="1" s="1"/>
  <c r="G90" i="1" s="1"/>
  <c r="BB90" i="1"/>
  <c r="I90" i="1"/>
  <c r="AR89" i="1"/>
  <c r="AS89" i="1" s="1"/>
  <c r="AV89" i="1" s="1"/>
  <c r="F89" i="1" s="1"/>
  <c r="AY89" i="1" s="1"/>
  <c r="G89" i="1" s="1"/>
  <c r="I89" i="1"/>
  <c r="AR88" i="1"/>
  <c r="AS88" i="1" s="1"/>
  <c r="AV88" i="1" s="1"/>
  <c r="F88" i="1" s="1"/>
  <c r="AY88" i="1" s="1"/>
  <c r="G88" i="1" s="1"/>
  <c r="BB88" i="1"/>
  <c r="I88" i="1"/>
  <c r="AR83" i="1"/>
  <c r="AS83" i="1" s="1"/>
  <c r="AV83" i="1" s="1"/>
  <c r="F83" i="1" s="1"/>
  <c r="AY83" i="1" s="1"/>
  <c r="G83" i="1" s="1"/>
  <c r="I83" i="1"/>
  <c r="AR82" i="1"/>
  <c r="AS82" i="1" s="1"/>
  <c r="AV82" i="1" s="1"/>
  <c r="F82" i="1" s="1"/>
  <c r="AY82" i="1" s="1"/>
  <c r="G82" i="1" s="1"/>
  <c r="I82" i="1"/>
  <c r="AR81" i="1"/>
  <c r="AS81" i="1" s="1"/>
  <c r="AV81" i="1" s="1"/>
  <c r="F81" i="1" s="1"/>
  <c r="AY81" i="1" s="1"/>
  <c r="G81" i="1" s="1"/>
  <c r="AR80" i="1"/>
  <c r="AS80" i="1" s="1"/>
  <c r="AV80" i="1" s="1"/>
  <c r="F80" i="1" s="1"/>
  <c r="AY80" i="1" s="1"/>
  <c r="G80" i="1" s="1"/>
  <c r="I80" i="1"/>
  <c r="AR79" i="1"/>
  <c r="AS79" i="1" s="1"/>
  <c r="AV79" i="1" s="1"/>
  <c r="F79" i="1" s="1"/>
  <c r="AY79" i="1" s="1"/>
  <c r="G79" i="1" s="1"/>
  <c r="I79" i="1"/>
  <c r="AR77" i="1"/>
  <c r="AS77" i="1" s="1"/>
  <c r="AV77" i="1" s="1"/>
  <c r="F77" i="1" s="1"/>
  <c r="AY77" i="1" s="1"/>
  <c r="G77" i="1" s="1"/>
  <c r="I77" i="1"/>
  <c r="AR76" i="1"/>
  <c r="AS76" i="1" s="1"/>
  <c r="AV76" i="1" s="1"/>
  <c r="F76" i="1" s="1"/>
  <c r="AY76" i="1" s="1"/>
  <c r="G76" i="1" s="1"/>
  <c r="I76" i="1"/>
  <c r="AR74" i="1"/>
  <c r="AS74" i="1" s="1"/>
  <c r="AV74" i="1" s="1"/>
  <c r="F74" i="1" s="1"/>
  <c r="AY74" i="1" s="1"/>
  <c r="G74" i="1" s="1"/>
  <c r="I74" i="1"/>
  <c r="AR73" i="1"/>
  <c r="AS73" i="1" s="1"/>
  <c r="AV73" i="1" s="1"/>
  <c r="F73" i="1" s="1"/>
  <c r="AY73" i="1" s="1"/>
  <c r="G73" i="1" s="1"/>
  <c r="I73" i="1"/>
  <c r="AR72" i="1"/>
  <c r="AS72" i="1" s="1"/>
  <c r="AV72" i="1" s="1"/>
  <c r="F72" i="1" s="1"/>
  <c r="AY72" i="1" s="1"/>
  <c r="G72" i="1" s="1"/>
  <c r="I72" i="1"/>
  <c r="BC104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D88" i="1" s="1"/>
  <c r="BC87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AR70" i="1"/>
  <c r="AS70" i="1" s="1"/>
  <c r="AV70" i="1" s="1"/>
  <c r="F70" i="1" s="1"/>
  <c r="AY70" i="1" s="1"/>
  <c r="G70" i="1" s="1"/>
  <c r="I70" i="1"/>
  <c r="I67" i="1"/>
  <c r="AR67" i="1"/>
  <c r="AS67" i="1" s="1"/>
  <c r="AV67" i="1" s="1"/>
  <c r="F67" i="1" s="1"/>
  <c r="AY67" i="1" s="1"/>
  <c r="G67" i="1" s="1"/>
  <c r="BB67" i="1"/>
  <c r="I66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I48" i="1"/>
  <c r="AR48" i="1"/>
  <c r="AS48" i="1" s="1"/>
  <c r="AV48" i="1" s="1"/>
  <c r="F48" i="1" s="1"/>
  <c r="AY48" i="1" s="1"/>
  <c r="G48" i="1" s="1"/>
  <c r="I46" i="1"/>
  <c r="AR46" i="1"/>
  <c r="AS46" i="1" s="1"/>
  <c r="AV46" i="1" s="1"/>
  <c r="F46" i="1" s="1"/>
  <c r="AY46" i="1" s="1"/>
  <c r="G46" i="1" s="1"/>
  <c r="BB46" i="1"/>
  <c r="BD46" i="1" s="1"/>
  <c r="I64" i="1"/>
  <c r="AR64" i="1"/>
  <c r="AS64" i="1" s="1"/>
  <c r="AV64" i="1" s="1"/>
  <c r="F64" i="1" s="1"/>
  <c r="AY64" i="1" s="1"/>
  <c r="G64" i="1" s="1"/>
  <c r="I60" i="1"/>
  <c r="AR60" i="1"/>
  <c r="AS60" i="1" s="1"/>
  <c r="AV60" i="1" s="1"/>
  <c r="F60" i="1" s="1"/>
  <c r="AY60" i="1" s="1"/>
  <c r="G60" i="1" s="1"/>
  <c r="I58" i="1"/>
  <c r="AR58" i="1"/>
  <c r="AS58" i="1" s="1"/>
  <c r="AV58" i="1" s="1"/>
  <c r="F58" i="1" s="1"/>
  <c r="AY58" i="1" s="1"/>
  <c r="G58" i="1" s="1"/>
  <c r="I57" i="1"/>
  <c r="AR57" i="1"/>
  <c r="AS57" i="1" s="1"/>
  <c r="AV57" i="1" s="1"/>
  <c r="F57" i="1" s="1"/>
  <c r="AY57" i="1" s="1"/>
  <c r="G57" i="1" s="1"/>
  <c r="BB57" i="1"/>
  <c r="BD57" i="1" s="1"/>
  <c r="I56" i="1"/>
  <c r="AR56" i="1"/>
  <c r="AS56" i="1" s="1"/>
  <c r="AV56" i="1" s="1"/>
  <c r="F56" i="1" s="1"/>
  <c r="AY56" i="1" s="1"/>
  <c r="G56" i="1" s="1"/>
  <c r="I55" i="1"/>
  <c r="I54" i="1"/>
  <c r="AR54" i="1"/>
  <c r="AS54" i="1" s="1"/>
  <c r="AV54" i="1" s="1"/>
  <c r="F54" i="1" s="1"/>
  <c r="AY54" i="1" s="1"/>
  <c r="G54" i="1" s="1"/>
  <c r="I53" i="1"/>
  <c r="AR53" i="1"/>
  <c r="AS53" i="1" s="1"/>
  <c r="AV53" i="1" s="1"/>
  <c r="F53" i="1" s="1"/>
  <c r="AY53" i="1" s="1"/>
  <c r="G53" i="1" s="1"/>
  <c r="I49" i="1"/>
  <c r="AR49" i="1"/>
  <c r="AS49" i="1" s="1"/>
  <c r="AV49" i="1" s="1"/>
  <c r="F49" i="1" s="1"/>
  <c r="AY49" i="1" s="1"/>
  <c r="G49" i="1" s="1"/>
  <c r="BC43" i="1"/>
  <c r="BC42" i="1"/>
  <c r="BC41" i="1"/>
  <c r="BC40" i="1"/>
  <c r="BC39" i="1"/>
  <c r="BC38" i="1"/>
  <c r="BC37" i="1"/>
  <c r="BC36" i="1"/>
  <c r="BC35" i="1"/>
  <c r="BC31" i="1"/>
  <c r="BC30" i="1"/>
  <c r="AR28" i="1"/>
  <c r="AS28" i="1" s="1"/>
  <c r="AV28" i="1" s="1"/>
  <c r="F28" i="1" s="1"/>
  <c r="AY28" i="1" s="1"/>
  <c r="I28" i="1"/>
  <c r="BC47" i="1"/>
  <c r="BC45" i="1"/>
  <c r="AR42" i="1"/>
  <c r="AS42" i="1" s="1"/>
  <c r="AV42" i="1" s="1"/>
  <c r="F42" i="1" s="1"/>
  <c r="AY42" i="1" s="1"/>
  <c r="G42" i="1" s="1"/>
  <c r="I42" i="1"/>
  <c r="AR41" i="1"/>
  <c r="AS41" i="1" s="1"/>
  <c r="AV41" i="1" s="1"/>
  <c r="F41" i="1" s="1"/>
  <c r="AY41" i="1" s="1"/>
  <c r="G41" i="1" s="1"/>
  <c r="I41" i="1"/>
  <c r="AR40" i="1"/>
  <c r="AS40" i="1" s="1"/>
  <c r="AV40" i="1" s="1"/>
  <c r="F40" i="1" s="1"/>
  <c r="AY40" i="1" s="1"/>
  <c r="G40" i="1" s="1"/>
  <c r="I40" i="1"/>
  <c r="AR39" i="1"/>
  <c r="AS39" i="1" s="1"/>
  <c r="AV39" i="1" s="1"/>
  <c r="F39" i="1" s="1"/>
  <c r="AY39" i="1" s="1"/>
  <c r="G39" i="1" s="1"/>
  <c r="I39" i="1"/>
  <c r="I31" i="1"/>
  <c r="H29" i="1"/>
  <c r="E29" i="1"/>
  <c r="H28" i="1"/>
  <c r="BB28" i="1"/>
  <c r="E28" i="1"/>
  <c r="H27" i="1"/>
  <c r="E27" i="1"/>
  <c r="H26" i="1"/>
  <c r="E26" i="1"/>
  <c r="H25" i="1"/>
  <c r="E25" i="1"/>
  <c r="E24" i="1"/>
  <c r="AL24" i="1"/>
  <c r="AP24" i="1" s="1"/>
  <c r="J24" i="1" s="1"/>
  <c r="AQ24" i="1" s="1"/>
  <c r="AR23" i="1"/>
  <c r="AS23" i="1" s="1"/>
  <c r="AV23" i="1" s="1"/>
  <c r="F23" i="1" s="1"/>
  <c r="AY23" i="1" s="1"/>
  <c r="I23" i="1"/>
  <c r="AP26" i="1"/>
  <c r="J26" i="1" s="1"/>
  <c r="AQ26" i="1" s="1"/>
  <c r="AX25" i="1"/>
  <c r="AP25" i="1"/>
  <c r="J25" i="1" s="1"/>
  <c r="AQ25" i="1" s="1"/>
  <c r="AX24" i="1"/>
  <c r="BC21" i="1"/>
  <c r="BC20" i="1"/>
  <c r="BC19" i="1"/>
  <c r="BC18" i="1"/>
  <c r="BC17" i="1"/>
  <c r="H23" i="1"/>
  <c r="E23" i="1"/>
  <c r="AL22" i="1"/>
  <c r="AL21" i="1"/>
  <c r="AL20" i="1"/>
  <c r="AL19" i="1"/>
  <c r="AL18" i="1"/>
  <c r="AL17" i="1"/>
  <c r="BB41" i="1" l="1"/>
  <c r="BB94" i="1"/>
  <c r="BB104" i="1"/>
  <c r="I43" i="1"/>
  <c r="AZ44" i="1"/>
  <c r="I36" i="1"/>
  <c r="BB109" i="1"/>
  <c r="BB44" i="1"/>
  <c r="BD44" i="1" s="1"/>
  <c r="BD94" i="1"/>
  <c r="BB105" i="1"/>
  <c r="BD105" i="1" s="1"/>
  <c r="BD100" i="1"/>
  <c r="BB43" i="1"/>
  <c r="BD43" i="1" s="1"/>
  <c r="AP84" i="1"/>
  <c r="J84" i="1" s="1"/>
  <c r="AQ84" i="1" s="1"/>
  <c r="AR61" i="1"/>
  <c r="AS61" i="1" s="1"/>
  <c r="AV61" i="1" s="1"/>
  <c r="F61" i="1" s="1"/>
  <c r="AY61" i="1" s="1"/>
  <c r="G61" i="1" s="1"/>
  <c r="AZ61" i="1" s="1"/>
  <c r="I37" i="1"/>
  <c r="BB98" i="1"/>
  <c r="AP93" i="1"/>
  <c r="J93" i="1" s="1"/>
  <c r="AQ93" i="1" s="1"/>
  <c r="BD98" i="1"/>
  <c r="BB37" i="1"/>
  <c r="AR62" i="1"/>
  <c r="AS62" i="1" s="1"/>
  <c r="AV62" i="1" s="1"/>
  <c r="F62" i="1" s="1"/>
  <c r="AY62" i="1" s="1"/>
  <c r="G62" i="1" s="1"/>
  <c r="BD104" i="1"/>
  <c r="BE31" i="1"/>
  <c r="AR27" i="1"/>
  <c r="AS27" i="1" s="1"/>
  <c r="AV27" i="1" s="1"/>
  <c r="F27" i="1" s="1"/>
  <c r="AY27" i="1" s="1"/>
  <c r="I71" i="1"/>
  <c r="AP59" i="1"/>
  <c r="J59" i="1" s="1"/>
  <c r="AQ59" i="1" s="1"/>
  <c r="AR63" i="1"/>
  <c r="AS63" i="1" s="1"/>
  <c r="AV63" i="1" s="1"/>
  <c r="F63" i="1" s="1"/>
  <c r="AY63" i="1" s="1"/>
  <c r="G63" i="1" s="1"/>
  <c r="BB80" i="1"/>
  <c r="BD80" i="1" s="1"/>
  <c r="I27" i="1"/>
  <c r="AR65" i="1"/>
  <c r="AS65" i="1" s="1"/>
  <c r="AV65" i="1" s="1"/>
  <c r="F65" i="1" s="1"/>
  <c r="I100" i="1"/>
  <c r="AR106" i="1"/>
  <c r="AS106" i="1" s="1"/>
  <c r="AV106" i="1" s="1"/>
  <c r="F106" i="1" s="1"/>
  <c r="AY106" i="1" s="1"/>
  <c r="G106" i="1" s="1"/>
  <c r="AZ106" i="1" s="1"/>
  <c r="AP78" i="1"/>
  <c r="J78" i="1" s="1"/>
  <c r="AQ78" i="1" s="1"/>
  <c r="AP45" i="1"/>
  <c r="J45" i="1" s="1"/>
  <c r="AQ45" i="1" s="1"/>
  <c r="H35" i="1"/>
  <c r="AP35" i="1"/>
  <c r="J35" i="1" s="1"/>
  <c r="AQ35" i="1" s="1"/>
  <c r="AP99" i="1"/>
  <c r="J99" i="1" s="1"/>
  <c r="AQ99" i="1" s="1"/>
  <c r="H30" i="1"/>
  <c r="AP30" i="1"/>
  <c r="J30" i="1" s="1"/>
  <c r="AQ30" i="1" s="1"/>
  <c r="I38" i="1"/>
  <c r="I29" i="1"/>
  <c r="BB72" i="1"/>
  <c r="BD72" i="1" s="1"/>
  <c r="AP87" i="1"/>
  <c r="J87" i="1" s="1"/>
  <c r="AQ87" i="1" s="1"/>
  <c r="AP75" i="1"/>
  <c r="J75" i="1" s="1"/>
  <c r="AQ75" i="1" s="1"/>
  <c r="AY29" i="1"/>
  <c r="BB29" i="1"/>
  <c r="BD41" i="1"/>
  <c r="BB55" i="1"/>
  <c r="BD55" i="1" s="1"/>
  <c r="BB63" i="1"/>
  <c r="BD63" i="1" s="1"/>
  <c r="BD107" i="1"/>
  <c r="BB70" i="1"/>
  <c r="BD70" i="1" s="1"/>
  <c r="BB74" i="1"/>
  <c r="BD74" i="1" s="1"/>
  <c r="BB82" i="1"/>
  <c r="BD82" i="1" s="1"/>
  <c r="BB92" i="1"/>
  <c r="BD92" i="1"/>
  <c r="AR47" i="1"/>
  <c r="AS47" i="1" s="1"/>
  <c r="AV47" i="1" s="1"/>
  <c r="F47" i="1" s="1"/>
  <c r="AY47" i="1" s="1"/>
  <c r="G47" i="1" s="1"/>
  <c r="BD67" i="1"/>
  <c r="BD37" i="1"/>
  <c r="BB39" i="1"/>
  <c r="BD39" i="1" s="1"/>
  <c r="BD96" i="1"/>
  <c r="BB76" i="1"/>
  <c r="BD76" i="1" s="1"/>
  <c r="BD90" i="1"/>
  <c r="BB23" i="1"/>
  <c r="BB53" i="1"/>
  <c r="BD53" i="1" s="1"/>
  <c r="AP108" i="1"/>
  <c r="J108" i="1" s="1"/>
  <c r="AQ108" i="1" s="1"/>
  <c r="AR24" i="1"/>
  <c r="AS24" i="1" s="1"/>
  <c r="AV24" i="1" s="1"/>
  <c r="F24" i="1" s="1"/>
  <c r="AY24" i="1" s="1"/>
  <c r="G24" i="1" s="1"/>
  <c r="I24" i="1"/>
  <c r="H17" i="1"/>
  <c r="H19" i="1"/>
  <c r="H21" i="1"/>
  <c r="AP17" i="1"/>
  <c r="J17" i="1" s="1"/>
  <c r="AQ17" i="1" s="1"/>
  <c r="AP19" i="1"/>
  <c r="J19" i="1" s="1"/>
  <c r="AQ19" i="1" s="1"/>
  <c r="AP21" i="1"/>
  <c r="J21" i="1" s="1"/>
  <c r="AQ21" i="1" s="1"/>
  <c r="BC23" i="1"/>
  <c r="AR25" i="1"/>
  <c r="AS25" i="1" s="1"/>
  <c r="AV25" i="1" s="1"/>
  <c r="F25" i="1" s="1"/>
  <c r="AY25" i="1" s="1"/>
  <c r="G25" i="1" s="1"/>
  <c r="I25" i="1"/>
  <c r="AR26" i="1"/>
  <c r="AS26" i="1" s="1"/>
  <c r="AV26" i="1" s="1"/>
  <c r="F26" i="1" s="1"/>
  <c r="I26" i="1"/>
  <c r="G23" i="1"/>
  <c r="BC24" i="1"/>
  <c r="BB25" i="1"/>
  <c r="BC26" i="1"/>
  <c r="BC28" i="1"/>
  <c r="BD28" i="1" s="1"/>
  <c r="BB31" i="1"/>
  <c r="BD31" i="1" s="1"/>
  <c r="BB36" i="1"/>
  <c r="BD36" i="1" s="1"/>
  <c r="AZ37" i="1"/>
  <c r="BA37" i="1"/>
  <c r="BB38" i="1"/>
  <c r="BD38" i="1" s="1"/>
  <c r="AZ39" i="1"/>
  <c r="BA39" i="1"/>
  <c r="BB40" i="1"/>
  <c r="BD40" i="1" s="1"/>
  <c r="AZ41" i="1"/>
  <c r="BA41" i="1"/>
  <c r="BB42" i="1"/>
  <c r="BD42" i="1" s="1"/>
  <c r="AZ43" i="1"/>
  <c r="BA43" i="1"/>
  <c r="BA47" i="1"/>
  <c r="AZ47" i="1"/>
  <c r="BB49" i="1"/>
  <c r="BD49" i="1" s="1"/>
  <c r="BA53" i="1"/>
  <c r="AZ53" i="1"/>
  <c r="BB54" i="1"/>
  <c r="BD54" i="1" s="1"/>
  <c r="BA55" i="1"/>
  <c r="AZ55" i="1"/>
  <c r="BB56" i="1"/>
  <c r="BD56" i="1" s="1"/>
  <c r="BA57" i="1"/>
  <c r="AZ57" i="1"/>
  <c r="BB58" i="1"/>
  <c r="BD58" i="1" s="1"/>
  <c r="BB60" i="1"/>
  <c r="BD60" i="1" s="1"/>
  <c r="BB62" i="1"/>
  <c r="BD62" i="1" s="1"/>
  <c r="BA63" i="1"/>
  <c r="AZ63" i="1"/>
  <c r="BB64" i="1"/>
  <c r="BD64" i="1" s="1"/>
  <c r="BA46" i="1"/>
  <c r="AZ46" i="1"/>
  <c r="BB48" i="1"/>
  <c r="BD48" i="1" s="1"/>
  <c r="BB66" i="1"/>
  <c r="BD66" i="1" s="1"/>
  <c r="BA67" i="1"/>
  <c r="AZ67" i="1"/>
  <c r="AZ70" i="1"/>
  <c r="BA70" i="1"/>
  <c r="BB71" i="1"/>
  <c r="BD71" i="1" s="1"/>
  <c r="AZ72" i="1"/>
  <c r="BA72" i="1"/>
  <c r="BB73" i="1"/>
  <c r="BD73" i="1" s="1"/>
  <c r="AZ74" i="1"/>
  <c r="BA74" i="1"/>
  <c r="AZ76" i="1"/>
  <c r="BA76" i="1"/>
  <c r="BB77" i="1"/>
  <c r="BD77" i="1" s="1"/>
  <c r="BB79" i="1"/>
  <c r="BD79" i="1" s="1"/>
  <c r="AZ80" i="1"/>
  <c r="BA80" i="1"/>
  <c r="BB81" i="1"/>
  <c r="BD81" i="1" s="1"/>
  <c r="AZ82" i="1"/>
  <c r="BA82" i="1"/>
  <c r="BB83" i="1"/>
  <c r="BD83" i="1" s="1"/>
  <c r="AZ88" i="1"/>
  <c r="BA88" i="1"/>
  <c r="BB89" i="1"/>
  <c r="BD89" i="1" s="1"/>
  <c r="AZ90" i="1"/>
  <c r="BA90" i="1"/>
  <c r="BB91" i="1"/>
  <c r="BD91" i="1" s="1"/>
  <c r="AZ92" i="1"/>
  <c r="BA92" i="1"/>
  <c r="AZ94" i="1"/>
  <c r="BA94" i="1"/>
  <c r="BB95" i="1"/>
  <c r="BD95" i="1" s="1"/>
  <c r="AZ96" i="1"/>
  <c r="BA96" i="1"/>
  <c r="BB97" i="1"/>
  <c r="BD97" i="1" s="1"/>
  <c r="AZ98" i="1"/>
  <c r="BA98" i="1"/>
  <c r="AZ100" i="1"/>
  <c r="BA100" i="1"/>
  <c r="BB101" i="1"/>
  <c r="BD101" i="1" s="1"/>
  <c r="AZ104" i="1"/>
  <c r="BA104" i="1"/>
  <c r="BD109" i="1"/>
  <c r="H111" i="1"/>
  <c r="H113" i="1"/>
  <c r="H115" i="1"/>
  <c r="H117" i="1"/>
  <c r="H121" i="1"/>
  <c r="H123" i="1"/>
  <c r="H125" i="1"/>
  <c r="H127" i="1"/>
  <c r="H129" i="1"/>
  <c r="H131" i="1"/>
  <c r="H133" i="1"/>
  <c r="H135" i="1"/>
  <c r="AP111" i="1"/>
  <c r="J111" i="1" s="1"/>
  <c r="AQ111" i="1" s="1"/>
  <c r="AP113" i="1"/>
  <c r="J113" i="1" s="1"/>
  <c r="AQ113" i="1" s="1"/>
  <c r="AP115" i="1"/>
  <c r="J115" i="1" s="1"/>
  <c r="AQ115" i="1" s="1"/>
  <c r="AP117" i="1"/>
  <c r="J117" i="1" s="1"/>
  <c r="AQ117" i="1" s="1"/>
  <c r="AP121" i="1"/>
  <c r="J121" i="1" s="1"/>
  <c r="AQ121" i="1" s="1"/>
  <c r="AP123" i="1"/>
  <c r="J123" i="1" s="1"/>
  <c r="AQ123" i="1" s="1"/>
  <c r="AP125" i="1"/>
  <c r="J125" i="1" s="1"/>
  <c r="AQ125" i="1" s="1"/>
  <c r="AP127" i="1"/>
  <c r="J127" i="1" s="1"/>
  <c r="AQ127" i="1" s="1"/>
  <c r="AP129" i="1"/>
  <c r="J129" i="1" s="1"/>
  <c r="AQ129" i="1" s="1"/>
  <c r="AP131" i="1"/>
  <c r="J131" i="1" s="1"/>
  <c r="AQ131" i="1" s="1"/>
  <c r="AP133" i="1"/>
  <c r="J133" i="1" s="1"/>
  <c r="AQ133" i="1" s="1"/>
  <c r="AP135" i="1"/>
  <c r="J135" i="1" s="1"/>
  <c r="AQ135" i="1" s="1"/>
  <c r="H18" i="1"/>
  <c r="H20" i="1"/>
  <c r="H22" i="1"/>
  <c r="AP18" i="1"/>
  <c r="J18" i="1" s="1"/>
  <c r="AQ18" i="1" s="1"/>
  <c r="AP20" i="1"/>
  <c r="J20" i="1" s="1"/>
  <c r="AQ20" i="1" s="1"/>
  <c r="AP22" i="1"/>
  <c r="J22" i="1" s="1"/>
  <c r="AQ22" i="1" s="1"/>
  <c r="H24" i="1"/>
  <c r="BC25" i="1"/>
  <c r="BC27" i="1"/>
  <c r="BC29" i="1"/>
  <c r="AZ31" i="1"/>
  <c r="BA31" i="1"/>
  <c r="AZ36" i="1"/>
  <c r="BA36" i="1"/>
  <c r="AZ38" i="1"/>
  <c r="BA38" i="1"/>
  <c r="AZ40" i="1"/>
  <c r="BA40" i="1"/>
  <c r="AZ42" i="1"/>
  <c r="BA42" i="1"/>
  <c r="G27" i="1"/>
  <c r="G28" i="1"/>
  <c r="G29" i="1"/>
  <c r="BA49" i="1"/>
  <c r="AZ49" i="1"/>
  <c r="BA54" i="1"/>
  <c r="AZ54" i="1"/>
  <c r="BA56" i="1"/>
  <c r="AZ56" i="1"/>
  <c r="BA58" i="1"/>
  <c r="AZ58" i="1"/>
  <c r="BA60" i="1"/>
  <c r="AZ60" i="1"/>
  <c r="BA62" i="1"/>
  <c r="AZ62" i="1"/>
  <c r="BA64" i="1"/>
  <c r="AZ64" i="1"/>
  <c r="BA48" i="1"/>
  <c r="AZ48" i="1"/>
  <c r="AY65" i="1"/>
  <c r="G65" i="1" s="1"/>
  <c r="BB65" i="1"/>
  <c r="BD65" i="1" s="1"/>
  <c r="BA66" i="1"/>
  <c r="AZ66" i="1"/>
  <c r="AZ71" i="1"/>
  <c r="BA71" i="1"/>
  <c r="AZ73" i="1"/>
  <c r="BA73" i="1"/>
  <c r="AZ77" i="1"/>
  <c r="BA77" i="1"/>
  <c r="AZ79" i="1"/>
  <c r="BA79" i="1"/>
  <c r="AZ81" i="1"/>
  <c r="BA81" i="1"/>
  <c r="AZ83" i="1"/>
  <c r="BA83" i="1"/>
  <c r="AZ89" i="1"/>
  <c r="BA89" i="1"/>
  <c r="AZ91" i="1"/>
  <c r="BA91" i="1"/>
  <c r="AZ95" i="1"/>
  <c r="BA95" i="1"/>
  <c r="AZ97" i="1"/>
  <c r="BA97" i="1"/>
  <c r="AZ101" i="1"/>
  <c r="BA101" i="1"/>
  <c r="H110" i="1"/>
  <c r="H112" i="1"/>
  <c r="H114" i="1"/>
  <c r="H116" i="1"/>
  <c r="H118" i="1"/>
  <c r="H122" i="1"/>
  <c r="H124" i="1"/>
  <c r="H126" i="1"/>
  <c r="H128" i="1"/>
  <c r="H130" i="1"/>
  <c r="H132" i="1"/>
  <c r="H134" i="1"/>
  <c r="AP110" i="1"/>
  <c r="J110" i="1" s="1"/>
  <c r="AQ110" i="1" s="1"/>
  <c r="AP112" i="1"/>
  <c r="J112" i="1" s="1"/>
  <c r="AQ112" i="1" s="1"/>
  <c r="AP114" i="1"/>
  <c r="J114" i="1" s="1"/>
  <c r="AQ114" i="1" s="1"/>
  <c r="AP116" i="1"/>
  <c r="J116" i="1" s="1"/>
  <c r="AQ116" i="1" s="1"/>
  <c r="AP118" i="1"/>
  <c r="J118" i="1" s="1"/>
  <c r="AQ118" i="1" s="1"/>
  <c r="AP122" i="1"/>
  <c r="J122" i="1" s="1"/>
  <c r="AQ122" i="1" s="1"/>
  <c r="AP124" i="1"/>
  <c r="J124" i="1" s="1"/>
  <c r="AQ124" i="1" s="1"/>
  <c r="AP126" i="1"/>
  <c r="J126" i="1" s="1"/>
  <c r="AQ126" i="1" s="1"/>
  <c r="AP128" i="1"/>
  <c r="J128" i="1" s="1"/>
  <c r="AQ128" i="1" s="1"/>
  <c r="AP130" i="1"/>
  <c r="J130" i="1" s="1"/>
  <c r="AQ130" i="1" s="1"/>
  <c r="AP132" i="1"/>
  <c r="J132" i="1" s="1"/>
  <c r="AQ132" i="1" s="1"/>
  <c r="AP134" i="1"/>
  <c r="J134" i="1" s="1"/>
  <c r="AQ134" i="1" s="1"/>
  <c r="BA105" i="1"/>
  <c r="AZ105" i="1"/>
  <c r="BA107" i="1"/>
  <c r="AZ107" i="1"/>
  <c r="BA109" i="1"/>
  <c r="AZ109" i="1"/>
  <c r="BB61" i="1" l="1"/>
  <c r="BD61" i="1" s="1"/>
  <c r="AR84" i="1"/>
  <c r="AS84" i="1" s="1"/>
  <c r="AV84" i="1" s="1"/>
  <c r="F84" i="1" s="1"/>
  <c r="I84" i="1"/>
  <c r="I87" i="1"/>
  <c r="AR87" i="1"/>
  <c r="AS87" i="1" s="1"/>
  <c r="AV87" i="1" s="1"/>
  <c r="F87" i="1" s="1"/>
  <c r="AY87" i="1" s="1"/>
  <c r="G87" i="1" s="1"/>
  <c r="BD29" i="1"/>
  <c r="BD23" i="1"/>
  <c r="AR45" i="1"/>
  <c r="AS45" i="1" s="1"/>
  <c r="AV45" i="1" s="1"/>
  <c r="F45" i="1" s="1"/>
  <c r="AY45" i="1" s="1"/>
  <c r="G45" i="1" s="1"/>
  <c r="I45" i="1"/>
  <c r="BA61" i="1"/>
  <c r="AR75" i="1"/>
  <c r="AS75" i="1" s="1"/>
  <c r="AV75" i="1" s="1"/>
  <c r="F75" i="1" s="1"/>
  <c r="I75" i="1"/>
  <c r="BD25" i="1"/>
  <c r="BB87" i="1"/>
  <c r="BD87" i="1" s="1"/>
  <c r="AR30" i="1"/>
  <c r="AS30" i="1" s="1"/>
  <c r="AV30" i="1" s="1"/>
  <c r="F30" i="1" s="1"/>
  <c r="AY30" i="1" s="1"/>
  <c r="G30" i="1" s="1"/>
  <c r="I30" i="1"/>
  <c r="BA106" i="1"/>
  <c r="AR78" i="1"/>
  <c r="AS78" i="1" s="1"/>
  <c r="AV78" i="1" s="1"/>
  <c r="F78" i="1" s="1"/>
  <c r="AY78" i="1" s="1"/>
  <c r="G78" i="1" s="1"/>
  <c r="I78" i="1"/>
  <c r="BB106" i="1"/>
  <c r="BD106" i="1" s="1"/>
  <c r="I59" i="1"/>
  <c r="AR59" i="1"/>
  <c r="AS59" i="1" s="1"/>
  <c r="AV59" i="1" s="1"/>
  <c r="F59" i="1" s="1"/>
  <c r="AY59" i="1" s="1"/>
  <c r="G59" i="1" s="1"/>
  <c r="BB59" i="1"/>
  <c r="BD59" i="1" s="1"/>
  <c r="AR99" i="1"/>
  <c r="AS99" i="1" s="1"/>
  <c r="AV99" i="1" s="1"/>
  <c r="F99" i="1" s="1"/>
  <c r="I99" i="1"/>
  <c r="AR93" i="1"/>
  <c r="AS93" i="1" s="1"/>
  <c r="AV93" i="1" s="1"/>
  <c r="F93" i="1" s="1"/>
  <c r="I93" i="1"/>
  <c r="BB27" i="1"/>
  <c r="BD27" i="1" s="1"/>
  <c r="BB78" i="1"/>
  <c r="BD78" i="1" s="1"/>
  <c r="BB24" i="1"/>
  <c r="BD24" i="1" s="1"/>
  <c r="I35" i="1"/>
  <c r="AR35" i="1"/>
  <c r="AS35" i="1" s="1"/>
  <c r="AV35" i="1" s="1"/>
  <c r="F35" i="1" s="1"/>
  <c r="AY35" i="1" s="1"/>
  <c r="G35" i="1" s="1"/>
  <c r="BB47" i="1"/>
  <c r="BD47" i="1" s="1"/>
  <c r="I108" i="1"/>
  <c r="AR108" i="1"/>
  <c r="AS108" i="1" s="1"/>
  <c r="AV108" i="1" s="1"/>
  <c r="F108" i="1" s="1"/>
  <c r="I134" i="1"/>
  <c r="AR134" i="1"/>
  <c r="AS134" i="1" s="1"/>
  <c r="AV134" i="1" s="1"/>
  <c r="F134" i="1" s="1"/>
  <c r="AY134" i="1" s="1"/>
  <c r="G134" i="1" s="1"/>
  <c r="I130" i="1"/>
  <c r="AR130" i="1"/>
  <c r="AS130" i="1" s="1"/>
  <c r="AV130" i="1" s="1"/>
  <c r="F130" i="1" s="1"/>
  <c r="AY130" i="1" s="1"/>
  <c r="G130" i="1" s="1"/>
  <c r="I126" i="1"/>
  <c r="AR126" i="1"/>
  <c r="AS126" i="1" s="1"/>
  <c r="AV126" i="1" s="1"/>
  <c r="F126" i="1" s="1"/>
  <c r="AY126" i="1" s="1"/>
  <c r="G126" i="1" s="1"/>
  <c r="I122" i="1"/>
  <c r="AR122" i="1"/>
  <c r="AS122" i="1" s="1"/>
  <c r="AV122" i="1" s="1"/>
  <c r="F122" i="1" s="1"/>
  <c r="AY122" i="1" s="1"/>
  <c r="G122" i="1" s="1"/>
  <c r="I116" i="1"/>
  <c r="AR116" i="1"/>
  <c r="AS116" i="1" s="1"/>
  <c r="AV116" i="1" s="1"/>
  <c r="F116" i="1" s="1"/>
  <c r="AY116" i="1" s="1"/>
  <c r="G116" i="1" s="1"/>
  <c r="I112" i="1"/>
  <c r="AR112" i="1"/>
  <c r="AS112" i="1" s="1"/>
  <c r="AV112" i="1" s="1"/>
  <c r="F112" i="1" s="1"/>
  <c r="AY112" i="1" s="1"/>
  <c r="G112" i="1" s="1"/>
  <c r="BB134" i="1"/>
  <c r="BD134" i="1" s="1"/>
  <c r="BB130" i="1"/>
  <c r="BD130" i="1" s="1"/>
  <c r="BB122" i="1"/>
  <c r="BD122" i="1" s="1"/>
  <c r="BB112" i="1"/>
  <c r="BD112" i="1" s="1"/>
  <c r="AZ29" i="1"/>
  <c r="BA29" i="1"/>
  <c r="AZ27" i="1"/>
  <c r="BA27" i="1"/>
  <c r="I20" i="1"/>
  <c r="AR20" i="1"/>
  <c r="AS20" i="1" s="1"/>
  <c r="AV20" i="1" s="1"/>
  <c r="F20" i="1" s="1"/>
  <c r="AY20" i="1" s="1"/>
  <c r="G20" i="1" s="1"/>
  <c r="I135" i="1"/>
  <c r="AR135" i="1"/>
  <c r="AS135" i="1" s="1"/>
  <c r="AV135" i="1" s="1"/>
  <c r="F135" i="1" s="1"/>
  <c r="AY135" i="1" s="1"/>
  <c r="G135" i="1" s="1"/>
  <c r="I131" i="1"/>
  <c r="AR131" i="1"/>
  <c r="AS131" i="1" s="1"/>
  <c r="AV131" i="1" s="1"/>
  <c r="F131" i="1" s="1"/>
  <c r="AY131" i="1" s="1"/>
  <c r="G131" i="1" s="1"/>
  <c r="I127" i="1"/>
  <c r="AR127" i="1"/>
  <c r="AS127" i="1" s="1"/>
  <c r="AV127" i="1" s="1"/>
  <c r="F127" i="1" s="1"/>
  <c r="AY127" i="1" s="1"/>
  <c r="G127" i="1" s="1"/>
  <c r="I123" i="1"/>
  <c r="AR123" i="1"/>
  <c r="AS123" i="1" s="1"/>
  <c r="AV123" i="1" s="1"/>
  <c r="F123" i="1" s="1"/>
  <c r="AY123" i="1" s="1"/>
  <c r="G123" i="1" s="1"/>
  <c r="I117" i="1"/>
  <c r="AR117" i="1"/>
  <c r="AS117" i="1" s="1"/>
  <c r="AV117" i="1" s="1"/>
  <c r="F117" i="1" s="1"/>
  <c r="AY117" i="1" s="1"/>
  <c r="G117" i="1" s="1"/>
  <c r="I113" i="1"/>
  <c r="AR113" i="1"/>
  <c r="AS113" i="1" s="1"/>
  <c r="AV113" i="1" s="1"/>
  <c r="F113" i="1" s="1"/>
  <c r="AY113" i="1" s="1"/>
  <c r="G113" i="1" s="1"/>
  <c r="AZ23" i="1"/>
  <c r="BA23" i="1"/>
  <c r="AY26" i="1"/>
  <c r="G26" i="1" s="1"/>
  <c r="BB26" i="1"/>
  <c r="BD26" i="1" s="1"/>
  <c r="AZ25" i="1"/>
  <c r="BA25" i="1"/>
  <c r="I19" i="1"/>
  <c r="AR19" i="1"/>
  <c r="AS19" i="1" s="1"/>
  <c r="AV19" i="1" s="1"/>
  <c r="F19" i="1" s="1"/>
  <c r="AY19" i="1" s="1"/>
  <c r="G19" i="1" s="1"/>
  <c r="I132" i="1"/>
  <c r="AR132" i="1"/>
  <c r="AS132" i="1" s="1"/>
  <c r="AV132" i="1" s="1"/>
  <c r="F132" i="1" s="1"/>
  <c r="AY132" i="1" s="1"/>
  <c r="G132" i="1" s="1"/>
  <c r="I128" i="1"/>
  <c r="AR128" i="1"/>
  <c r="AS128" i="1" s="1"/>
  <c r="AV128" i="1" s="1"/>
  <c r="F128" i="1" s="1"/>
  <c r="AY128" i="1" s="1"/>
  <c r="G128" i="1" s="1"/>
  <c r="I124" i="1"/>
  <c r="AR124" i="1"/>
  <c r="AS124" i="1" s="1"/>
  <c r="AV124" i="1" s="1"/>
  <c r="F124" i="1" s="1"/>
  <c r="AY124" i="1" s="1"/>
  <c r="G124" i="1" s="1"/>
  <c r="I118" i="1"/>
  <c r="AR118" i="1"/>
  <c r="AS118" i="1" s="1"/>
  <c r="AV118" i="1" s="1"/>
  <c r="F118" i="1" s="1"/>
  <c r="AY118" i="1" s="1"/>
  <c r="G118" i="1" s="1"/>
  <c r="I114" i="1"/>
  <c r="AR114" i="1"/>
  <c r="AS114" i="1" s="1"/>
  <c r="AV114" i="1" s="1"/>
  <c r="F114" i="1" s="1"/>
  <c r="AY114" i="1" s="1"/>
  <c r="G114" i="1" s="1"/>
  <c r="I110" i="1"/>
  <c r="AR110" i="1"/>
  <c r="AS110" i="1" s="1"/>
  <c r="AV110" i="1" s="1"/>
  <c r="F110" i="1" s="1"/>
  <c r="AY110" i="1" s="1"/>
  <c r="G110" i="1" s="1"/>
  <c r="BA65" i="1"/>
  <c r="AZ65" i="1"/>
  <c r="AZ28" i="1"/>
  <c r="BA28" i="1"/>
  <c r="I22" i="1"/>
  <c r="AR22" i="1"/>
  <c r="AS22" i="1" s="1"/>
  <c r="AV22" i="1" s="1"/>
  <c r="F22" i="1" s="1"/>
  <c r="AY22" i="1" s="1"/>
  <c r="G22" i="1" s="1"/>
  <c r="I18" i="1"/>
  <c r="AR18" i="1"/>
  <c r="AS18" i="1" s="1"/>
  <c r="AV18" i="1" s="1"/>
  <c r="F18" i="1" s="1"/>
  <c r="AY18" i="1" s="1"/>
  <c r="G18" i="1" s="1"/>
  <c r="I133" i="1"/>
  <c r="AR133" i="1"/>
  <c r="AS133" i="1" s="1"/>
  <c r="AV133" i="1" s="1"/>
  <c r="F133" i="1" s="1"/>
  <c r="AY133" i="1" s="1"/>
  <c r="G133" i="1" s="1"/>
  <c r="I129" i="1"/>
  <c r="AR129" i="1"/>
  <c r="AS129" i="1" s="1"/>
  <c r="AV129" i="1" s="1"/>
  <c r="F129" i="1" s="1"/>
  <c r="AY129" i="1" s="1"/>
  <c r="G129" i="1" s="1"/>
  <c r="I125" i="1"/>
  <c r="AR125" i="1"/>
  <c r="AS125" i="1" s="1"/>
  <c r="AV125" i="1" s="1"/>
  <c r="F125" i="1" s="1"/>
  <c r="AY125" i="1" s="1"/>
  <c r="G125" i="1" s="1"/>
  <c r="I121" i="1"/>
  <c r="AR121" i="1"/>
  <c r="AS121" i="1" s="1"/>
  <c r="AV121" i="1" s="1"/>
  <c r="F121" i="1" s="1"/>
  <c r="AY121" i="1" s="1"/>
  <c r="G121" i="1" s="1"/>
  <c r="I115" i="1"/>
  <c r="AR115" i="1"/>
  <c r="AS115" i="1" s="1"/>
  <c r="AV115" i="1" s="1"/>
  <c r="F115" i="1" s="1"/>
  <c r="AY115" i="1" s="1"/>
  <c r="G115" i="1" s="1"/>
  <c r="I111" i="1"/>
  <c r="AR111" i="1"/>
  <c r="AS111" i="1" s="1"/>
  <c r="AV111" i="1" s="1"/>
  <c r="F111" i="1" s="1"/>
  <c r="AY111" i="1" s="1"/>
  <c r="G111" i="1" s="1"/>
  <c r="BB135" i="1"/>
  <c r="BD135" i="1" s="1"/>
  <c r="BB133" i="1"/>
  <c r="BD133" i="1" s="1"/>
  <c r="I21" i="1"/>
  <c r="AR21" i="1"/>
  <c r="AS21" i="1" s="1"/>
  <c r="AV21" i="1" s="1"/>
  <c r="F21" i="1" s="1"/>
  <c r="AY21" i="1" s="1"/>
  <c r="G21" i="1" s="1"/>
  <c r="I17" i="1"/>
  <c r="AR17" i="1"/>
  <c r="AS17" i="1" s="1"/>
  <c r="AV17" i="1" s="1"/>
  <c r="F17" i="1" s="1"/>
  <c r="AY17" i="1" s="1"/>
  <c r="G17" i="1" s="1"/>
  <c r="AZ24" i="1"/>
  <c r="BA24" i="1"/>
  <c r="BB30" i="1" l="1"/>
  <c r="BD30" i="1" s="1"/>
  <c r="BB35" i="1"/>
  <c r="BD35" i="1" s="1"/>
  <c r="AY99" i="1"/>
  <c r="G99" i="1" s="1"/>
  <c r="BB99" i="1"/>
  <c r="BD99" i="1" s="1"/>
  <c r="AZ87" i="1"/>
  <c r="BA87" i="1"/>
  <c r="BA59" i="1"/>
  <c r="AZ59" i="1"/>
  <c r="AY84" i="1"/>
  <c r="G84" i="1" s="1"/>
  <c r="BB84" i="1"/>
  <c r="BD84" i="1" s="1"/>
  <c r="AZ30" i="1"/>
  <c r="BA30" i="1"/>
  <c r="AZ35" i="1"/>
  <c r="BA35" i="1"/>
  <c r="AY75" i="1"/>
  <c r="G75" i="1" s="1"/>
  <c r="BB75" i="1"/>
  <c r="BD75" i="1" s="1"/>
  <c r="BA45" i="1"/>
  <c r="AZ45" i="1"/>
  <c r="AY93" i="1"/>
  <c r="G93" i="1" s="1"/>
  <c r="BB93" i="1"/>
  <c r="BD93" i="1" s="1"/>
  <c r="AZ78" i="1"/>
  <c r="BA78" i="1"/>
  <c r="BB45" i="1"/>
  <c r="BD45" i="1" s="1"/>
  <c r="BB111" i="1"/>
  <c r="BD111" i="1" s="1"/>
  <c r="BB19" i="1"/>
  <c r="BD19" i="1" s="1"/>
  <c r="BB123" i="1"/>
  <c r="BD123" i="1" s="1"/>
  <c r="BB115" i="1"/>
  <c r="BD115" i="1" s="1"/>
  <c r="BB117" i="1"/>
  <c r="BD117" i="1" s="1"/>
  <c r="BB121" i="1"/>
  <c r="BD121" i="1" s="1"/>
  <c r="AY108" i="1"/>
  <c r="G108" i="1" s="1"/>
  <c r="BB108" i="1"/>
  <c r="BD108" i="1" s="1"/>
  <c r="BB125" i="1"/>
  <c r="BD125" i="1" s="1"/>
  <c r="BB129" i="1"/>
  <c r="BD129" i="1" s="1"/>
  <c r="BB113" i="1"/>
  <c r="BD113" i="1" s="1"/>
  <c r="BB127" i="1"/>
  <c r="BD127" i="1" s="1"/>
  <c r="BB131" i="1"/>
  <c r="BD131" i="1" s="1"/>
  <c r="BA17" i="1"/>
  <c r="AZ17" i="1"/>
  <c r="BA21" i="1"/>
  <c r="AZ21" i="1"/>
  <c r="BA111" i="1"/>
  <c r="AZ111" i="1"/>
  <c r="BA115" i="1"/>
  <c r="AZ115" i="1"/>
  <c r="BA121" i="1"/>
  <c r="AZ121" i="1"/>
  <c r="BA125" i="1"/>
  <c r="AZ125" i="1"/>
  <c r="BA129" i="1"/>
  <c r="AZ129" i="1"/>
  <c r="BA133" i="1"/>
  <c r="AZ133" i="1"/>
  <c r="BA18" i="1"/>
  <c r="AZ18" i="1"/>
  <c r="AZ22" i="1"/>
  <c r="BA22" i="1"/>
  <c r="BA110" i="1"/>
  <c r="AZ110" i="1"/>
  <c r="BA114" i="1"/>
  <c r="AZ114" i="1"/>
  <c r="BA118" i="1"/>
  <c r="AZ118" i="1"/>
  <c r="BA124" i="1"/>
  <c r="AZ124" i="1"/>
  <c r="BA128" i="1"/>
  <c r="AZ128" i="1"/>
  <c r="BA132" i="1"/>
  <c r="AZ132" i="1"/>
  <c r="AZ26" i="1"/>
  <c r="BA26" i="1"/>
  <c r="BA112" i="1"/>
  <c r="AZ112" i="1"/>
  <c r="BA116" i="1"/>
  <c r="AZ116" i="1"/>
  <c r="BA122" i="1"/>
  <c r="AZ122" i="1"/>
  <c r="BA126" i="1"/>
  <c r="AZ126" i="1"/>
  <c r="BA130" i="1"/>
  <c r="AZ130" i="1"/>
  <c r="BA134" i="1"/>
  <c r="AZ134" i="1"/>
  <c r="BB18" i="1"/>
  <c r="BD18" i="1" s="1"/>
  <c r="BB17" i="1"/>
  <c r="BD17" i="1" s="1"/>
  <c r="BB110" i="1"/>
  <c r="BD110" i="1" s="1"/>
  <c r="BB118" i="1"/>
  <c r="BD118" i="1" s="1"/>
  <c r="BB128" i="1"/>
  <c r="BD128" i="1" s="1"/>
  <c r="BA20" i="1"/>
  <c r="AZ20" i="1"/>
  <c r="BA19" i="1"/>
  <c r="AZ19" i="1"/>
  <c r="BA113" i="1"/>
  <c r="AZ113" i="1"/>
  <c r="BA117" i="1"/>
  <c r="AZ117" i="1"/>
  <c r="BA123" i="1"/>
  <c r="AZ123" i="1"/>
  <c r="BA127" i="1"/>
  <c r="AZ127" i="1"/>
  <c r="BA131" i="1"/>
  <c r="AZ131" i="1"/>
  <c r="BA135" i="1"/>
  <c r="AZ135" i="1"/>
  <c r="BB20" i="1"/>
  <c r="BD20" i="1" s="1"/>
  <c r="BB116" i="1"/>
  <c r="BD116" i="1" s="1"/>
  <c r="BB126" i="1"/>
  <c r="BD126" i="1" s="1"/>
  <c r="BB22" i="1"/>
  <c r="BD22" i="1" s="1"/>
  <c r="BB21" i="1"/>
  <c r="BD21" i="1" s="1"/>
  <c r="BB114" i="1"/>
  <c r="BD114" i="1" s="1"/>
  <c r="BB124" i="1"/>
  <c r="BD124" i="1" s="1"/>
  <c r="BB132" i="1"/>
  <c r="BD132" i="1" s="1"/>
  <c r="AZ75" i="1" l="1"/>
  <c r="BA75" i="1"/>
  <c r="AZ93" i="1"/>
  <c r="BA93" i="1"/>
  <c r="BA99" i="1"/>
  <c r="AZ99" i="1"/>
  <c r="BA84" i="1"/>
  <c r="AZ84" i="1"/>
  <c r="AZ108" i="1"/>
  <c r="BA108" i="1"/>
</calcChain>
</file>

<file path=xl/sharedStrings.xml><?xml version="1.0" encoding="utf-8"?>
<sst xmlns="http://schemas.openxmlformats.org/spreadsheetml/2006/main" count="384" uniqueCount="145">
  <si>
    <t>OPEN 6.2.4</t>
  </si>
  <si>
    <t>Sun Jun 28 2015 10:40:36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</si>
  <si>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</si>
  <si>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</si>
  <si>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</si>
  <si>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</si>
  <si>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</si>
  <si>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</si>
  <si>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</si>
  <si>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</si>
  <si>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</si>
  <si>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</si>
  <si>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</si>
  <si>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</si>
  <si>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</si>
  <si>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</si>
  <si>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</si>
  <si>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</si>
  <si>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</si>
  <si>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</si>
  <si>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</si>
  <si>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</si>
  <si>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</si>
  <si>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</si>
  <si>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</si>
  <si>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</si>
  <si>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</si>
  <si>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</si>
  <si>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</si>
  <si>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</si>
  <si>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</si>
  <si>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</si>
  <si>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</si>
  <si>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</si>
  <si>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</si>
  <si>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</si>
  <si>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</si>
  <si>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</si>
  <si>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</si>
  <si>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</si>
  <si>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</si>
  <si>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</si>
  <si>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</si>
  <si>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</si>
  <si>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</si>
  <si>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</si>
  <si>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</si>
  <si>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</si>
  <si>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</si>
  <si>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</si>
  <si>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</si>
  <si>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</si>
  <si>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</si>
  <si>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</si>
  <si>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</si>
  <si>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</si>
  <si>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</si>
  <si>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</si>
  <si>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</si>
  <si>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</si>
  <si>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</si>
  <si>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</si>
  <si>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</si>
  <si>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</si>
  <si>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</si>
  <si>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</si>
  <si>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</si>
  <si>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</si>
  <si>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</si>
  <si>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"10:42:55 CO2 Mixer: CO2R -&gt; 400 uml"
</t>
  </si>
  <si>
    <t xml:space="preserve">"10:43:03 Coolers: Tblock -&gt; 0.00 C"
</t>
  </si>
  <si>
    <t xml:space="preserve">"10:43:10 Lamp: ParIn -&gt;  1500 uml"
</t>
  </si>
  <si>
    <t xml:space="preserve">"10:56:26 Flow: Fixed -&gt; 500 umol/s"
</t>
  </si>
  <si>
    <t xml:space="preserve">"10:57:28 Coolers: Tblock -&gt; 7.77 C"
</t>
  </si>
  <si>
    <t xml:space="preserve">"10:58:01 Flow: Fixed -&gt; 500 umol/s"
</t>
  </si>
  <si>
    <t>10:58:45</t>
  </si>
  <si>
    <t>10:58:46</t>
  </si>
  <si>
    <t>10:58:47</t>
  </si>
  <si>
    <t>10:58:48</t>
  </si>
  <si>
    <t>10:58:49</t>
  </si>
  <si>
    <t>10:58:50</t>
  </si>
  <si>
    <t>10:58:51</t>
  </si>
  <si>
    <t>10:58:52</t>
  </si>
  <si>
    <t xml:space="preserve">"10:59:07 Coolers: Tblock -&gt; 13.00 C"
</t>
  </si>
  <si>
    <t xml:space="preserve">"11:01:01 Flow: Fixed -&gt; 500 umol/s"
</t>
  </si>
  <si>
    <t xml:space="preserve">"11:01:45 Flow: Fixed -&gt; 500 umol/s"
</t>
  </si>
  <si>
    <t>11:02:07</t>
  </si>
  <si>
    <t>11:02:08</t>
  </si>
  <si>
    <t>11:02:09</t>
  </si>
  <si>
    <t>11:02:10</t>
  </si>
  <si>
    <t>11:02:11</t>
  </si>
  <si>
    <t>11:02:12</t>
  </si>
  <si>
    <t>11:02:13</t>
  </si>
  <si>
    <t>11:02:14</t>
  </si>
  <si>
    <t xml:space="preserve">"11:02:21 Coolers: Tblock -&gt; 18.00 C"
</t>
  </si>
  <si>
    <t xml:space="preserve">"11:04:00 Flow: Fixed -&gt; 500 umol/s"
</t>
  </si>
  <si>
    <t xml:space="preserve">"11:05:55 Flow: Fixed -&gt; 500 umol/s"
</t>
  </si>
  <si>
    <t>11:07:40</t>
  </si>
  <si>
    <t>11:07:41</t>
  </si>
  <si>
    <t>11:07:42</t>
  </si>
  <si>
    <t>11:07:43</t>
  </si>
  <si>
    <t>11:07:44</t>
  </si>
  <si>
    <t>11:07:45</t>
  </si>
  <si>
    <t>11:07:46</t>
  </si>
  <si>
    <t>11:07:47</t>
  </si>
  <si>
    <t xml:space="preserve">"11:07:57 Coolers: Tblock -&gt; 23.00 C"
</t>
  </si>
  <si>
    <t xml:space="preserve">"11:10:54 Flow: Fixed -&gt; 500 umol/s"
</t>
  </si>
  <si>
    <t>11:11:44</t>
  </si>
  <si>
    <t>11:11:45</t>
  </si>
  <si>
    <t>11:11:46</t>
  </si>
  <si>
    <t>11:11:47</t>
  </si>
  <si>
    <t>11:11:48</t>
  </si>
  <si>
    <t>11:11:49</t>
  </si>
  <si>
    <t>11:11:50</t>
  </si>
  <si>
    <t>11:11:51</t>
  </si>
  <si>
    <t xml:space="preserve">"11:12:09 Coolers: Tblock -&gt; 28.00 C"
</t>
  </si>
  <si>
    <t xml:space="preserve">"11:15:17 Flow: Fixed -&gt; 500 umol/s"
</t>
  </si>
  <si>
    <t>11:16:10</t>
  </si>
  <si>
    <t>11:16:11</t>
  </si>
  <si>
    <t>11:16:12</t>
  </si>
  <si>
    <t>11:16:13</t>
  </si>
  <si>
    <t>11:16:14</t>
  </si>
  <si>
    <t>11:16:15</t>
  </si>
  <si>
    <t>11:16:16</t>
  </si>
  <si>
    <t>11:16:17</t>
  </si>
  <si>
    <t xml:space="preserve">"11:16:33 Coolers: Tblock -&gt; 33.00 C"
</t>
  </si>
  <si>
    <t xml:space="preserve">"11:19:46 Flow: Fixed -&gt; 500 umol/s"
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</si>
  <si>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</si>
  <si>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</si>
  <si>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</si>
  <si>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</si>
  <si>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</si>
  <si>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</si>
  <si>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</si>
  <si>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</si>
  <si>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 xml:space="preserve">"11:20:47 Coolers: Tblock -&gt; 38.00 C"
</t>
  </si>
  <si>
    <t xml:space="preserve">"11:29:14 Flow: Fixed -&gt; 500 umol/s"
</t>
  </si>
  <si>
    <t>11:30:46</t>
  </si>
  <si>
    <t>11:30:47</t>
  </si>
  <si>
    <t>11:30:48</t>
  </si>
  <si>
    <t>11:30:49</t>
  </si>
  <si>
    <t>11:30:50</t>
  </si>
  <si>
    <t>11:30:51</t>
  </si>
  <si>
    <t>11:30:52</t>
  </si>
  <si>
    <t>11:30:53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</si>
</sst>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5"/>
  <sheetViews>
    <sheetView tabSelected="1" topLeftCell="BB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1098.9999990612268</v>
      </c>
      <c r="D17" s="1">
        <v>0</v>
      </c>
      <c r="E17">
        <f t="shared" ref="E17:E31" si="0">(R17-S17*(1000-T17)/(1000-U17))*AK17</f>
        <v>23.335437427440617</v>
      </c>
      <c r="F17">
        <f t="shared" ref="F17:F31" si="1">IF(AV17&lt;&gt;0,1/(1/AV17-1/N17),0)</f>
        <v>0.40699749351739345</v>
      </c>
      <c r="G17">
        <f t="shared" ref="G17:G31" si="2">((AY17-AL17/2)*S17-E17)/(AY17+AL17/2)</f>
        <v>267.94601875437957</v>
      </c>
      <c r="H17">
        <f t="shared" ref="H17:H31" si="3">AL17*1000</f>
        <v>6.0121361069878354</v>
      </c>
      <c r="I17">
        <f t="shared" ref="I17:I31" si="4">(AQ17-AW17)</f>
        <v>1.1400941887546234</v>
      </c>
      <c r="J17">
        <f t="shared" ref="J17:J31" si="5">(P17+AP17*D17)</f>
        <v>13.862579345703125</v>
      </c>
      <c r="K17" s="1">
        <v>4.331782799</v>
      </c>
      <c r="L17">
        <f t="shared" ref="L17:L31" si="6">(K17*AE17+AF17)</f>
        <v>1.7862825310177741</v>
      </c>
      <c r="M17" s="1">
        <v>1</v>
      </c>
      <c r="N17">
        <f t="shared" ref="N17:N31" si="7">L17*(M17+1)*(M17+1)/(M17*M17+1)</f>
        <v>3.5725650620355482</v>
      </c>
      <c r="O17" s="1">
        <v>10.149611473083496</v>
      </c>
      <c r="P17" s="1">
        <v>13.862579345703125</v>
      </c>
      <c r="Q17" s="1">
        <v>7.8539719581604004</v>
      </c>
      <c r="R17" s="1">
        <v>399.17892456054687</v>
      </c>
      <c r="S17" s="1">
        <v>376.99667358398437</v>
      </c>
      <c r="T17" s="1">
        <v>1.2239851951599121</v>
      </c>
      <c r="U17" s="1">
        <v>6.399724006652832</v>
      </c>
      <c r="V17" s="1">
        <v>6.9125270843505859</v>
      </c>
      <c r="W17" s="1">
        <v>36.142810821533203</v>
      </c>
      <c r="X17" s="1">
        <v>499.95950317382812</v>
      </c>
      <c r="Y17" s="1">
        <v>1500.85791015625</v>
      </c>
      <c r="Z17" s="1">
        <v>162.21672058105469</v>
      </c>
      <c r="AA17" s="1">
        <v>70.306465148925781</v>
      </c>
      <c r="AB17" s="1">
        <v>-1.4886455535888672</v>
      </c>
      <c r="AC17" s="1">
        <v>0.28348430991172791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1.1541656781342884</v>
      </c>
      <c r="AL17">
        <f t="shared" ref="AL17:AL31" si="9">(U17-T17)/(1000-U17)*AK17</f>
        <v>6.0121361069878356E-3</v>
      </c>
      <c r="AM17">
        <f t="shared" ref="AM17:AM31" si="10">(P17+273.15)</f>
        <v>287.0125793457031</v>
      </c>
      <c r="AN17">
        <f t="shared" ref="AN17:AN31" si="11">(O17+273.15)</f>
        <v>283.29961147308347</v>
      </c>
      <c r="AO17">
        <f t="shared" ref="AO17:AO31" si="12">(Y17*AG17+Z17*AH17)*AI17</f>
        <v>240.13726025751384</v>
      </c>
      <c r="AP17">
        <f t="shared" ref="AP17:AP31" si="13">((AO17+0.00000010773*(AN17^4-AM17^4))-AL17*44100)/(L17*51.4+0.00000043092*AM17^3)</f>
        <v>-0.60879308318509207</v>
      </c>
      <c r="AQ17">
        <f t="shared" ref="AQ17:AQ31" si="14">0.61365*EXP(17.502*J17/(240.97+J17))</f>
        <v>1.5900361615911045</v>
      </c>
      <c r="AR17">
        <f t="shared" ref="AR17:AR31" si="15">AQ17*1000/AA17</f>
        <v>22.615788721891086</v>
      </c>
      <c r="AS17">
        <f t="shared" ref="AS17:AS31" si="16">(AR17-U17)</f>
        <v>16.216064715238254</v>
      </c>
      <c r="AT17">
        <f t="shared" ref="AT17:AT31" si="17">IF(D17,P17,(O17+P17)/2)</f>
        <v>12.006095409393311</v>
      </c>
      <c r="AU17">
        <f t="shared" ref="AU17:AU31" si="18">0.61365*EXP(17.502*AT17/(240.97+AT17))</f>
        <v>1.4081883089619938</v>
      </c>
      <c r="AV17">
        <f t="shared" ref="AV17:AV31" si="19">IF(AS17&lt;&gt;0,(1000-(AR17+U17)/2)/AS17*AL17,0)</f>
        <v>0.36537307942235614</v>
      </c>
      <c r="AW17">
        <f t="shared" ref="AW17:AW31" si="20">U17*AA17/1000</f>
        <v>0.44994197283648102</v>
      </c>
      <c r="AX17">
        <f t="shared" ref="AX17:AX31" si="21">(AU17-AW17)</f>
        <v>0.95824633612551269</v>
      </c>
      <c r="AY17">
        <f t="shared" ref="AY17:AY31" si="22">1/(1.6/F17+1.37/N17)</f>
        <v>0.23176549550027958</v>
      </c>
      <c r="AZ17">
        <f t="shared" ref="AZ17:AZ31" si="23">G17*AA17*0.001</f>
        <v>18.838337429348201</v>
      </c>
      <c r="BA17">
        <f t="shared" ref="BA17:BA31" si="24">G17/S17</f>
        <v>0.71073841635551893</v>
      </c>
      <c r="BB17">
        <f t="shared" ref="BB17:BB31" si="25">(1-AL17*AA17/AQ17/F17)*100</f>
        <v>34.683135130624166</v>
      </c>
      <c r="BC17">
        <f t="shared" ref="BC17:BC31" si="26">(S17-E17/(N17/1.35))</f>
        <v>368.1786842737784</v>
      </c>
      <c r="BD17">
        <f t="shared" ref="BD17:BD31" si="27">E17*BB17/100/BC17</f>
        <v>2.1982427668906446E-2</v>
      </c>
    </row>
    <row r="18" spans="1:114" x14ac:dyDescent="0.25">
      <c r="A18" s="1">
        <v>2</v>
      </c>
      <c r="B18" s="1" t="s">
        <v>76</v>
      </c>
      <c r="C18" s="1">
        <v>1098.9999990612268</v>
      </c>
      <c r="D18" s="1">
        <v>0</v>
      </c>
      <c r="E18">
        <f t="shared" si="0"/>
        <v>23.335437427440617</v>
      </c>
      <c r="F18">
        <f t="shared" si="1"/>
        <v>0.40699749351739345</v>
      </c>
      <c r="G18">
        <f t="shared" si="2"/>
        <v>267.94601875437957</v>
      </c>
      <c r="H18">
        <f t="shared" si="3"/>
        <v>6.0121361069878354</v>
      </c>
      <c r="I18">
        <f t="shared" si="4"/>
        <v>1.1400941887546234</v>
      </c>
      <c r="J18">
        <f t="shared" si="5"/>
        <v>13.862579345703125</v>
      </c>
      <c r="K18" s="1">
        <v>4.331782799</v>
      </c>
      <c r="L18">
        <f t="shared" si="6"/>
        <v>1.7862825310177741</v>
      </c>
      <c r="M18" s="1">
        <v>1</v>
      </c>
      <c r="N18">
        <f t="shared" si="7"/>
        <v>3.5725650620355482</v>
      </c>
      <c r="O18" s="1">
        <v>10.149611473083496</v>
      </c>
      <c r="P18" s="1">
        <v>13.862579345703125</v>
      </c>
      <c r="Q18" s="1">
        <v>7.8539719581604004</v>
      </c>
      <c r="R18" s="1">
        <v>399.17892456054687</v>
      </c>
      <c r="S18" s="1">
        <v>376.99667358398437</v>
      </c>
      <c r="T18" s="1">
        <v>1.2239851951599121</v>
      </c>
      <c r="U18" s="1">
        <v>6.399724006652832</v>
      </c>
      <c r="V18" s="1">
        <v>6.9125270843505859</v>
      </c>
      <c r="W18" s="1">
        <v>36.142810821533203</v>
      </c>
      <c r="X18" s="1">
        <v>499.95950317382812</v>
      </c>
      <c r="Y18" s="1">
        <v>1500.85791015625</v>
      </c>
      <c r="Z18" s="1">
        <v>162.21672058105469</v>
      </c>
      <c r="AA18" s="1">
        <v>70.306465148925781</v>
      </c>
      <c r="AB18" s="1">
        <v>-1.4886455535888672</v>
      </c>
      <c r="AC18" s="1">
        <v>0.28348430991172791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1.1541656781342884</v>
      </c>
      <c r="AL18">
        <f t="shared" si="9"/>
        <v>6.0121361069878356E-3</v>
      </c>
      <c r="AM18">
        <f t="shared" si="10"/>
        <v>287.0125793457031</v>
      </c>
      <c r="AN18">
        <f t="shared" si="11"/>
        <v>283.29961147308347</v>
      </c>
      <c r="AO18">
        <f t="shared" si="12"/>
        <v>240.13726025751384</v>
      </c>
      <c r="AP18">
        <f t="shared" si="13"/>
        <v>-0.60879308318509207</v>
      </c>
      <c r="AQ18">
        <f t="shared" si="14"/>
        <v>1.5900361615911045</v>
      </c>
      <c r="AR18">
        <f t="shared" si="15"/>
        <v>22.615788721891086</v>
      </c>
      <c r="AS18">
        <f t="shared" si="16"/>
        <v>16.216064715238254</v>
      </c>
      <c r="AT18">
        <f t="shared" si="17"/>
        <v>12.006095409393311</v>
      </c>
      <c r="AU18">
        <f t="shared" si="18"/>
        <v>1.4081883089619938</v>
      </c>
      <c r="AV18">
        <f t="shared" si="19"/>
        <v>0.36537307942235614</v>
      </c>
      <c r="AW18">
        <f t="shared" si="20"/>
        <v>0.44994197283648102</v>
      </c>
      <c r="AX18">
        <f t="shared" si="21"/>
        <v>0.95824633612551269</v>
      </c>
      <c r="AY18">
        <f t="shared" si="22"/>
        <v>0.23176549550027958</v>
      </c>
      <c r="AZ18">
        <f t="shared" si="23"/>
        <v>18.838337429348201</v>
      </c>
      <c r="BA18">
        <f t="shared" si="24"/>
        <v>0.71073841635551893</v>
      </c>
      <c r="BB18">
        <f t="shared" si="25"/>
        <v>34.683135130624166</v>
      </c>
      <c r="BC18">
        <f t="shared" si="26"/>
        <v>368.1786842737784</v>
      </c>
      <c r="BD18">
        <f t="shared" si="27"/>
        <v>2.1982427668906446E-2</v>
      </c>
    </row>
    <row r="19" spans="1:114" x14ac:dyDescent="0.25">
      <c r="A19" s="1">
        <v>3</v>
      </c>
      <c r="B19" s="1" t="s">
        <v>76</v>
      </c>
      <c r="C19" s="1">
        <v>1099.499999050051</v>
      </c>
      <c r="D19" s="1">
        <v>0</v>
      </c>
      <c r="E19">
        <f t="shared" si="0"/>
        <v>23.306491731907759</v>
      </c>
      <c r="F19">
        <f t="shared" si="1"/>
        <v>0.40684726380903835</v>
      </c>
      <c r="G19">
        <f t="shared" si="2"/>
        <v>268.0602829110058</v>
      </c>
      <c r="H19">
        <f t="shared" si="3"/>
        <v>6.011573585716615</v>
      </c>
      <c r="I19">
        <f t="shared" si="4"/>
        <v>1.140354515300023</v>
      </c>
      <c r="J19">
        <f t="shared" si="5"/>
        <v>13.864413261413574</v>
      </c>
      <c r="K19" s="1">
        <v>4.331782799</v>
      </c>
      <c r="L19">
        <f t="shared" si="6"/>
        <v>1.7862825310177741</v>
      </c>
      <c r="M19" s="1">
        <v>1</v>
      </c>
      <c r="N19">
        <f t="shared" si="7"/>
        <v>3.5725650620355482</v>
      </c>
      <c r="O19" s="1">
        <v>10.148948669433594</v>
      </c>
      <c r="P19" s="1">
        <v>13.864413261413574</v>
      </c>
      <c r="Q19" s="1">
        <v>7.8536524772644043</v>
      </c>
      <c r="R19" s="1">
        <v>399.18063354492188</v>
      </c>
      <c r="S19" s="1">
        <v>377.02374267578125</v>
      </c>
      <c r="T19" s="1">
        <v>1.223565936088562</v>
      </c>
      <c r="U19" s="1">
        <v>6.3987698554992676</v>
      </c>
      <c r="V19" s="1">
        <v>6.9104065895080566</v>
      </c>
      <c r="W19" s="1">
        <v>36.138713836669922</v>
      </c>
      <c r="X19" s="1">
        <v>499.96487426757812</v>
      </c>
      <c r="Y19" s="1">
        <v>1500.8038330078125</v>
      </c>
      <c r="Z19" s="1">
        <v>162.11148071289062</v>
      </c>
      <c r="AA19" s="1">
        <v>70.305862426757813</v>
      </c>
      <c r="AB19" s="1">
        <v>-1.4886455535888672</v>
      </c>
      <c r="AC19" s="1">
        <v>0.28348430991172791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1.1541780774026711</v>
      </c>
      <c r="AL19">
        <f t="shared" si="9"/>
        <v>6.0115735857166151E-3</v>
      </c>
      <c r="AM19">
        <f t="shared" si="10"/>
        <v>287.01441326141355</v>
      </c>
      <c r="AN19">
        <f t="shared" si="11"/>
        <v>283.29894866943357</v>
      </c>
      <c r="AO19">
        <f t="shared" si="12"/>
        <v>240.12860791395724</v>
      </c>
      <c r="AP19">
        <f t="shared" si="13"/>
        <v>-0.60888038332148386</v>
      </c>
      <c r="AQ19">
        <f t="shared" si="14"/>
        <v>1.5902255484612395</v>
      </c>
      <c r="AR19">
        <f t="shared" si="15"/>
        <v>22.618676360280492</v>
      </c>
      <c r="AS19">
        <f t="shared" si="16"/>
        <v>16.219906504781225</v>
      </c>
      <c r="AT19">
        <f t="shared" si="17"/>
        <v>12.006680965423584</v>
      </c>
      <c r="AU19">
        <f t="shared" si="18"/>
        <v>1.4082426500404723</v>
      </c>
      <c r="AV19">
        <f t="shared" si="19"/>
        <v>0.36525200236958183</v>
      </c>
      <c r="AW19">
        <f t="shared" si="20"/>
        <v>0.44987103316121646</v>
      </c>
      <c r="AX19">
        <f t="shared" si="21"/>
        <v>0.95837161687925587</v>
      </c>
      <c r="AY19">
        <f t="shared" si="22"/>
        <v>0.23168754764945051</v>
      </c>
      <c r="AZ19">
        <f t="shared" si="23"/>
        <v>18.846209372418951</v>
      </c>
      <c r="BA19">
        <f t="shared" si="24"/>
        <v>0.71099045648571324</v>
      </c>
      <c r="BB19">
        <f t="shared" si="25"/>
        <v>34.673471292096572</v>
      </c>
      <c r="BC19">
        <f t="shared" si="26"/>
        <v>368.21669135782759</v>
      </c>
      <c r="BD19">
        <f t="shared" si="27"/>
        <v>2.1946777290453502E-2</v>
      </c>
    </row>
    <row r="20" spans="1:114" x14ac:dyDescent="0.25">
      <c r="A20" s="1">
        <v>4</v>
      </c>
      <c r="B20" s="1" t="s">
        <v>77</v>
      </c>
      <c r="C20" s="1">
        <v>1099.9999990388751</v>
      </c>
      <c r="D20" s="1">
        <v>0</v>
      </c>
      <c r="E20">
        <f t="shared" si="0"/>
        <v>23.297315310704914</v>
      </c>
      <c r="F20">
        <f t="shared" si="1"/>
        <v>0.40695720720728445</v>
      </c>
      <c r="G20">
        <f t="shared" si="2"/>
        <v>268.13110394030883</v>
      </c>
      <c r="H20">
        <f t="shared" si="3"/>
        <v>6.0114517746610874</v>
      </c>
      <c r="I20">
        <f t="shared" si="4"/>
        <v>1.1400562588300271</v>
      </c>
      <c r="J20">
        <f t="shared" si="5"/>
        <v>13.861613273620605</v>
      </c>
      <c r="K20" s="1">
        <v>4.331782799</v>
      </c>
      <c r="L20">
        <f t="shared" si="6"/>
        <v>1.7862825310177741</v>
      </c>
      <c r="M20" s="1">
        <v>1</v>
      </c>
      <c r="N20">
        <f t="shared" si="7"/>
        <v>3.5725650620355482</v>
      </c>
      <c r="O20" s="1">
        <v>10.148676872253418</v>
      </c>
      <c r="P20" s="1">
        <v>13.861613273620605</v>
      </c>
      <c r="Q20" s="1">
        <v>7.85400390625</v>
      </c>
      <c r="R20" s="1">
        <v>399.17999267578125</v>
      </c>
      <c r="S20" s="1">
        <v>377.02896118164062</v>
      </c>
      <c r="T20" s="1">
        <v>1.2233144044876099</v>
      </c>
      <c r="U20" s="1">
        <v>6.3989043235778809</v>
      </c>
      <c r="V20" s="1">
        <v>6.9091067314147949</v>
      </c>
      <c r="W20" s="1">
        <v>36.140106201171875</v>
      </c>
      <c r="X20" s="1">
        <v>499.91738891601562</v>
      </c>
      <c r="Y20" s="1">
        <v>1500.7840576171875</v>
      </c>
      <c r="Z20" s="1">
        <v>162.12474060058594</v>
      </c>
      <c r="AA20" s="1">
        <v>70.305809020996094</v>
      </c>
      <c r="AB20" s="1">
        <v>-1.4886455535888672</v>
      </c>
      <c r="AC20" s="1">
        <v>0.28348430991172791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1.1540684565981065</v>
      </c>
      <c r="AL20">
        <f t="shared" si="9"/>
        <v>6.0114517746610871E-3</v>
      </c>
      <c r="AM20">
        <f t="shared" si="10"/>
        <v>287.01161327362058</v>
      </c>
      <c r="AN20">
        <f t="shared" si="11"/>
        <v>283.2986768722534</v>
      </c>
      <c r="AO20">
        <f t="shared" si="12"/>
        <v>240.12544385152796</v>
      </c>
      <c r="AP20">
        <f t="shared" si="13"/>
        <v>-0.60860695706642576</v>
      </c>
      <c r="AQ20">
        <f t="shared" si="14"/>
        <v>1.5899364041471198</v>
      </c>
      <c r="AR20">
        <f t="shared" si="15"/>
        <v>22.614580875846286</v>
      </c>
      <c r="AS20">
        <f t="shared" si="16"/>
        <v>16.215676552268405</v>
      </c>
      <c r="AT20">
        <f t="shared" si="17"/>
        <v>12.005145072937012</v>
      </c>
      <c r="AU20">
        <f t="shared" si="18"/>
        <v>1.4081001192664953</v>
      </c>
      <c r="AV20">
        <f t="shared" si="19"/>
        <v>0.36534061172345939</v>
      </c>
      <c r="AW20">
        <f t="shared" si="20"/>
        <v>0.44988014531709269</v>
      </c>
      <c r="AX20">
        <f t="shared" si="21"/>
        <v>0.95821997394940261</v>
      </c>
      <c r="AY20">
        <f t="shared" si="22"/>
        <v>0.23174459313727808</v>
      </c>
      <c r="AZ20">
        <f t="shared" si="23"/>
        <v>18.851174186216205</v>
      </c>
      <c r="BA20">
        <f t="shared" si="24"/>
        <v>0.71116845533553519</v>
      </c>
      <c r="BB20">
        <f t="shared" si="25"/>
        <v>34.680616067389316</v>
      </c>
      <c r="BC20">
        <f t="shared" si="26"/>
        <v>368.22537744745625</v>
      </c>
      <c r="BD20">
        <f t="shared" si="27"/>
        <v>2.1942139167384252E-2</v>
      </c>
    </row>
    <row r="21" spans="1:114" x14ac:dyDescent="0.25">
      <c r="A21" s="1">
        <v>5</v>
      </c>
      <c r="B21" s="1" t="s">
        <v>77</v>
      </c>
      <c r="C21" s="1">
        <v>1100.4999990276992</v>
      </c>
      <c r="D21" s="1">
        <v>0</v>
      </c>
      <c r="E21">
        <f t="shared" si="0"/>
        <v>23.2837397286483</v>
      </c>
      <c r="F21">
        <f t="shared" si="1"/>
        <v>0.40697755592005969</v>
      </c>
      <c r="G21">
        <f t="shared" si="2"/>
        <v>268.22309587838629</v>
      </c>
      <c r="H21">
        <f t="shared" si="3"/>
        <v>6.0107111332230412</v>
      </c>
      <c r="I21">
        <f t="shared" si="4"/>
        <v>1.139869114901443</v>
      </c>
      <c r="J21">
        <f t="shared" si="5"/>
        <v>13.860062599182129</v>
      </c>
      <c r="K21" s="1">
        <v>4.331782799</v>
      </c>
      <c r="L21">
        <f t="shared" si="6"/>
        <v>1.7862825310177741</v>
      </c>
      <c r="M21" s="1">
        <v>1</v>
      </c>
      <c r="N21">
        <f t="shared" si="7"/>
        <v>3.5725650620355482</v>
      </c>
      <c r="O21" s="1">
        <v>10.148524284362793</v>
      </c>
      <c r="P21" s="1">
        <v>13.860062599182129</v>
      </c>
      <c r="Q21" s="1">
        <v>7.8546357154846191</v>
      </c>
      <c r="R21" s="1">
        <v>399.19699096679687</v>
      </c>
      <c r="S21" s="1">
        <v>377.05795288085937</v>
      </c>
      <c r="T21" s="1">
        <v>1.224352240562439</v>
      </c>
      <c r="U21" s="1">
        <v>6.3992700576782227</v>
      </c>
      <c r="V21" s="1">
        <v>6.9150586128234863</v>
      </c>
      <c r="W21" s="1">
        <v>36.142642974853516</v>
      </c>
      <c r="X21" s="1">
        <v>499.9205322265625</v>
      </c>
      <c r="Y21" s="1">
        <v>1500.7408447265625</v>
      </c>
      <c r="Z21" s="1">
        <v>162.09510803222656</v>
      </c>
      <c r="AA21" s="1">
        <v>70.306015014648438</v>
      </c>
      <c r="AB21" s="1">
        <v>-1.4886455535888672</v>
      </c>
      <c r="AC21" s="1">
        <v>0.28348430991172791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1.1540757129881258</v>
      </c>
      <c r="AL21">
        <f t="shared" si="9"/>
        <v>6.0107111332230413E-3</v>
      </c>
      <c r="AM21">
        <f t="shared" si="10"/>
        <v>287.01006259918211</v>
      </c>
      <c r="AN21">
        <f t="shared" si="11"/>
        <v>283.29852428436277</v>
      </c>
      <c r="AO21">
        <f t="shared" si="12"/>
        <v>240.1185297891825</v>
      </c>
      <c r="AP21">
        <f t="shared" si="13"/>
        <v>-0.60821529115274153</v>
      </c>
      <c r="AQ21">
        <f t="shared" si="14"/>
        <v>1.5897762916593583</v>
      </c>
      <c r="AR21">
        <f t="shared" si="15"/>
        <v>22.612237250655216</v>
      </c>
      <c r="AS21">
        <f t="shared" si="16"/>
        <v>16.212967192976993</v>
      </c>
      <c r="AT21">
        <f t="shared" si="17"/>
        <v>12.004293441772461</v>
      </c>
      <c r="AU21">
        <f t="shared" si="18"/>
        <v>1.4080210933928543</v>
      </c>
      <c r="AV21">
        <f t="shared" si="19"/>
        <v>0.36535701131894321</v>
      </c>
      <c r="AW21">
        <f t="shared" si="20"/>
        <v>0.44990717675791531</v>
      </c>
      <c r="AX21">
        <f t="shared" si="21"/>
        <v>0.95811391663493906</v>
      </c>
      <c r="AY21">
        <f t="shared" si="22"/>
        <v>0.23175515101740499</v>
      </c>
      <c r="AZ21">
        <f t="shared" si="23"/>
        <v>18.857697006101311</v>
      </c>
      <c r="BA21">
        <f t="shared" si="24"/>
        <v>0.71135774707591937</v>
      </c>
      <c r="BB21">
        <f t="shared" si="25"/>
        <v>34.685160491265897</v>
      </c>
      <c r="BC21">
        <f t="shared" si="26"/>
        <v>368.25949908425713</v>
      </c>
      <c r="BD21">
        <f t="shared" si="27"/>
        <v>2.1930194640824529E-2</v>
      </c>
    </row>
    <row r="22" spans="1:114" x14ac:dyDescent="0.25">
      <c r="A22" s="1">
        <v>6</v>
      </c>
      <c r="B22" s="1" t="s">
        <v>78</v>
      </c>
      <c r="C22" s="1">
        <v>1100.9999990165234</v>
      </c>
      <c r="D22" s="1">
        <v>0</v>
      </c>
      <c r="E22">
        <f t="shared" si="0"/>
        <v>23.248453275754965</v>
      </c>
      <c r="F22">
        <f t="shared" si="1"/>
        <v>0.40690058705590393</v>
      </c>
      <c r="G22">
        <f t="shared" si="2"/>
        <v>268.3865642598825</v>
      </c>
      <c r="H22">
        <f t="shared" si="3"/>
        <v>6.0105289675294404</v>
      </c>
      <c r="I22">
        <f t="shared" si="4"/>
        <v>1.1400316364439338</v>
      </c>
      <c r="J22">
        <f t="shared" si="5"/>
        <v>13.862110137939453</v>
      </c>
      <c r="K22" s="1">
        <v>4.331782799</v>
      </c>
      <c r="L22">
        <f t="shared" si="6"/>
        <v>1.7862825310177741</v>
      </c>
      <c r="M22" s="1">
        <v>1</v>
      </c>
      <c r="N22">
        <f t="shared" si="7"/>
        <v>3.5725650620355482</v>
      </c>
      <c r="O22" s="1">
        <v>10.148652076721191</v>
      </c>
      <c r="P22" s="1">
        <v>13.862110137939453</v>
      </c>
      <c r="Q22" s="1">
        <v>7.8545212745666504</v>
      </c>
      <c r="R22" s="1">
        <v>399.19961547851562</v>
      </c>
      <c r="S22" s="1">
        <v>377.09017944335937</v>
      </c>
      <c r="T22" s="1">
        <v>1.2249742746353149</v>
      </c>
      <c r="U22" s="1">
        <v>6.3999342918395996</v>
      </c>
      <c r="V22" s="1">
        <v>6.918546199798584</v>
      </c>
      <c r="W22" s="1">
        <v>36.146263122558594</v>
      </c>
      <c r="X22" s="1">
        <v>499.90097045898437</v>
      </c>
      <c r="Y22" s="1">
        <v>1500.7225341796875</v>
      </c>
      <c r="Z22" s="1">
        <v>162.1614990234375</v>
      </c>
      <c r="AA22" s="1">
        <v>70.306358337402344</v>
      </c>
      <c r="AB22" s="1">
        <v>-1.4886455535888672</v>
      </c>
      <c r="AC22" s="1">
        <v>0.28348430991172791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1.1540305542890734</v>
      </c>
      <c r="AL22">
        <f t="shared" si="9"/>
        <v>6.0105289675294405E-3</v>
      </c>
      <c r="AM22">
        <f t="shared" si="10"/>
        <v>287.01211013793943</v>
      </c>
      <c r="AN22">
        <f t="shared" si="11"/>
        <v>283.29865207672117</v>
      </c>
      <c r="AO22">
        <f t="shared" si="12"/>
        <v>240.11560010174799</v>
      </c>
      <c r="AP22">
        <f t="shared" si="13"/>
        <v>-0.60835618859038565</v>
      </c>
      <c r="AQ22">
        <f t="shared" si="14"/>
        <v>1.589987710101838</v>
      </c>
      <c r="AR22">
        <f t="shared" si="15"/>
        <v>22.615133932430961</v>
      </c>
      <c r="AS22">
        <f t="shared" si="16"/>
        <v>16.215199640591361</v>
      </c>
      <c r="AT22">
        <f t="shared" si="17"/>
        <v>12.005381107330322</v>
      </c>
      <c r="AU22">
        <f t="shared" si="18"/>
        <v>1.4081220224250846</v>
      </c>
      <c r="AV22">
        <f t="shared" si="19"/>
        <v>0.3652949790808131</v>
      </c>
      <c r="AW22">
        <f t="shared" si="20"/>
        <v>0.44995607365790419</v>
      </c>
      <c r="AX22">
        <f t="shared" si="21"/>
        <v>0.95816594876718031</v>
      </c>
      <c r="AY22">
        <f t="shared" si="22"/>
        <v>0.23171521541567916</v>
      </c>
      <c r="AZ22">
        <f t="shared" si="23"/>
        <v>18.869281959799558</v>
      </c>
      <c r="BA22">
        <f t="shared" si="24"/>
        <v>0.71173045306048699</v>
      </c>
      <c r="BB22">
        <f t="shared" si="25"/>
        <v>34.683152714438293</v>
      </c>
      <c r="BC22">
        <f t="shared" si="26"/>
        <v>368.30505968282893</v>
      </c>
      <c r="BD22">
        <f t="shared" si="27"/>
        <v>2.1892983388060835E-2</v>
      </c>
    </row>
    <row r="23" spans="1:114" x14ac:dyDescent="0.25">
      <c r="A23" s="1">
        <v>7</v>
      </c>
      <c r="B23" s="1" t="s">
        <v>78</v>
      </c>
      <c r="C23" s="1">
        <v>1101.4999990053475</v>
      </c>
      <c r="D23" s="1">
        <v>0</v>
      </c>
      <c r="E23">
        <f t="shared" si="0"/>
        <v>23.286293508926963</v>
      </c>
      <c r="F23">
        <f t="shared" si="1"/>
        <v>0.40663737223013374</v>
      </c>
      <c r="G23">
        <f t="shared" si="2"/>
        <v>268.12640229942355</v>
      </c>
      <c r="H23">
        <f t="shared" si="3"/>
        <v>6.008518310666723</v>
      </c>
      <c r="I23">
        <f t="shared" si="4"/>
        <v>1.1403126994089119</v>
      </c>
      <c r="J23">
        <f t="shared" si="5"/>
        <v>13.863520622253418</v>
      </c>
      <c r="K23" s="1">
        <v>4.331782799</v>
      </c>
      <c r="L23">
        <f t="shared" si="6"/>
        <v>1.7862825310177741</v>
      </c>
      <c r="M23" s="1">
        <v>1</v>
      </c>
      <c r="N23">
        <f t="shared" si="7"/>
        <v>3.5725650620355482</v>
      </c>
      <c r="O23" s="1">
        <v>10.14794921875</v>
      </c>
      <c r="P23" s="1">
        <v>13.863520622253418</v>
      </c>
      <c r="Q23" s="1">
        <v>7.854952335357666</v>
      </c>
      <c r="R23" s="1">
        <v>399.19329833984375</v>
      </c>
      <c r="S23" s="1">
        <v>377.05084228515625</v>
      </c>
      <c r="T23" s="1">
        <v>1.2245128154754639</v>
      </c>
      <c r="U23" s="1">
        <v>6.3980069160461426</v>
      </c>
      <c r="V23" s="1">
        <v>6.916266918182373</v>
      </c>
      <c r="W23" s="1">
        <v>36.1370849609375</v>
      </c>
      <c r="X23" s="1">
        <v>499.87631225585937</v>
      </c>
      <c r="Y23" s="1">
        <v>1500.7547607421875</v>
      </c>
      <c r="Z23" s="1">
        <v>162.15031433105469</v>
      </c>
      <c r="AA23" s="1">
        <v>70.306373596191406</v>
      </c>
      <c r="AB23" s="1">
        <v>-1.4886455535888672</v>
      </c>
      <c r="AC23" s="1">
        <v>0.28348430991172791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1.1539736303751347</v>
      </c>
      <c r="AL23">
        <f t="shared" si="9"/>
        <v>6.0085183106667233E-3</v>
      </c>
      <c r="AM23">
        <f t="shared" si="10"/>
        <v>287.0135206222534</v>
      </c>
      <c r="AN23">
        <f t="shared" si="11"/>
        <v>283.29794921874998</v>
      </c>
      <c r="AO23">
        <f t="shared" si="12"/>
        <v>240.12075635163274</v>
      </c>
      <c r="AP23">
        <f t="shared" si="13"/>
        <v>-0.60764385124746656</v>
      </c>
      <c r="AQ23">
        <f t="shared" si="14"/>
        <v>1.5901333639194684</v>
      </c>
      <c r="AR23">
        <f t="shared" si="15"/>
        <v>22.617200725676572</v>
      </c>
      <c r="AS23">
        <f t="shared" si="16"/>
        <v>16.219193809630429</v>
      </c>
      <c r="AT23">
        <f t="shared" si="17"/>
        <v>12.005734920501709</v>
      </c>
      <c r="AU23">
        <f t="shared" si="18"/>
        <v>1.4081548556001475</v>
      </c>
      <c r="AV23">
        <f t="shared" si="19"/>
        <v>0.36508282575360029</v>
      </c>
      <c r="AW23">
        <f t="shared" si="20"/>
        <v>0.44982066451055652</v>
      </c>
      <c r="AX23">
        <f t="shared" si="21"/>
        <v>0.95833419108959106</v>
      </c>
      <c r="AY23">
        <f t="shared" si="22"/>
        <v>0.23157863520883787</v>
      </c>
      <c r="AZ23">
        <f t="shared" si="23"/>
        <v>18.850995011065987</v>
      </c>
      <c r="BA23">
        <f t="shared" si="24"/>
        <v>0.71111471512545976</v>
      </c>
      <c r="BB23">
        <f t="shared" si="25"/>
        <v>34.668708078091889</v>
      </c>
      <c r="BC23">
        <f t="shared" si="26"/>
        <v>368.25142346669537</v>
      </c>
      <c r="BD23">
        <f t="shared" si="27"/>
        <v>2.1922677291558865E-2</v>
      </c>
    </row>
    <row r="24" spans="1:114" x14ac:dyDescent="0.25">
      <c r="A24" s="1">
        <v>8</v>
      </c>
      <c r="B24" s="1" t="s">
        <v>79</v>
      </c>
      <c r="C24" s="1">
        <v>1101.9999989941716</v>
      </c>
      <c r="D24" s="1">
        <v>0</v>
      </c>
      <c r="E24">
        <f t="shared" si="0"/>
        <v>23.333919722056169</v>
      </c>
      <c r="F24">
        <f t="shared" si="1"/>
        <v>0.40663952290826311</v>
      </c>
      <c r="G24">
        <f t="shared" si="2"/>
        <v>267.91770480179304</v>
      </c>
      <c r="H24">
        <f t="shared" si="3"/>
        <v>6.0079822734698221</v>
      </c>
      <c r="I24">
        <f t="shared" si="4"/>
        <v>1.1402105729673999</v>
      </c>
      <c r="J24">
        <f t="shared" si="5"/>
        <v>13.862585067749023</v>
      </c>
      <c r="K24" s="1">
        <v>4.331782799</v>
      </c>
      <c r="L24">
        <f t="shared" si="6"/>
        <v>1.7862825310177741</v>
      </c>
      <c r="M24" s="1">
        <v>1</v>
      </c>
      <c r="N24">
        <f t="shared" si="7"/>
        <v>3.5725650620355482</v>
      </c>
      <c r="O24" s="1">
        <v>10.147623062133789</v>
      </c>
      <c r="P24" s="1">
        <v>13.862585067749023</v>
      </c>
      <c r="Q24" s="1">
        <v>7.8548502922058105</v>
      </c>
      <c r="R24" s="1">
        <v>399.22744750976562</v>
      </c>
      <c r="S24" s="1">
        <v>377.04373168945312</v>
      </c>
      <c r="T24" s="1">
        <v>1.224982738494873</v>
      </c>
      <c r="U24" s="1">
        <v>6.3980617523193359</v>
      </c>
      <c r="V24" s="1">
        <v>6.9190974235534668</v>
      </c>
      <c r="W24" s="1">
        <v>36.138317108154297</v>
      </c>
      <c r="X24" s="1">
        <v>499.87179565429687</v>
      </c>
      <c r="Y24" s="1">
        <v>1500.7005615234375</v>
      </c>
      <c r="Z24" s="1">
        <v>162.15281677246094</v>
      </c>
      <c r="AA24" s="1">
        <v>70.306632995605469</v>
      </c>
      <c r="AB24" s="1">
        <v>-1.4886455535888672</v>
      </c>
      <c r="AC24" s="1">
        <v>0.28348430991172791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1.1539632037176313</v>
      </c>
      <c r="AL24">
        <f t="shared" si="9"/>
        <v>6.0079822734698217E-3</v>
      </c>
      <c r="AM24">
        <f t="shared" si="10"/>
        <v>287.012585067749</v>
      </c>
      <c r="AN24">
        <f t="shared" si="11"/>
        <v>283.29762306213377</v>
      </c>
      <c r="AO24">
        <f t="shared" si="12"/>
        <v>240.11208447682657</v>
      </c>
      <c r="AP24">
        <f t="shared" si="13"/>
        <v>-0.6074355936661191</v>
      </c>
      <c r="AQ24">
        <f t="shared" si="14"/>
        <v>1.590036752470936</v>
      </c>
      <c r="AR24">
        <f t="shared" si="15"/>
        <v>22.615743134368582</v>
      </c>
      <c r="AS24">
        <f t="shared" si="16"/>
        <v>16.217681382049246</v>
      </c>
      <c r="AT24">
        <f t="shared" si="17"/>
        <v>12.005104064941406</v>
      </c>
      <c r="AU24">
        <f t="shared" si="18"/>
        <v>1.4080963138998162</v>
      </c>
      <c r="AV24">
        <f t="shared" si="19"/>
        <v>0.36508455933169326</v>
      </c>
      <c r="AW24">
        <f t="shared" si="20"/>
        <v>0.44982617950353598</v>
      </c>
      <c r="AX24">
        <f t="shared" si="21"/>
        <v>0.95827013439628017</v>
      </c>
      <c r="AY24">
        <f t="shared" si="22"/>
        <v>0.23157975124327893</v>
      </c>
      <c r="AZ24">
        <f t="shared" si="23"/>
        <v>18.836391744524629</v>
      </c>
      <c r="BA24">
        <f t="shared" si="24"/>
        <v>0.71057461584445536</v>
      </c>
      <c r="BB24">
        <f t="shared" si="25"/>
        <v>34.670671747634074</v>
      </c>
      <c r="BC24">
        <f t="shared" si="26"/>
        <v>368.22631588938157</v>
      </c>
      <c r="BD24">
        <f t="shared" si="27"/>
        <v>2.1970256778499394E-2</v>
      </c>
    </row>
    <row r="25" spans="1:114" x14ac:dyDescent="0.25">
      <c r="A25" s="1">
        <v>9</v>
      </c>
      <c r="B25" s="1" t="s">
        <v>79</v>
      </c>
      <c r="C25" s="1">
        <v>1102.4999989829957</v>
      </c>
      <c r="D25" s="1">
        <v>0</v>
      </c>
      <c r="E25">
        <f t="shared" si="0"/>
        <v>23.338307469929749</v>
      </c>
      <c r="F25">
        <f t="shared" si="1"/>
        <v>0.40697997672449543</v>
      </c>
      <c r="G25">
        <f t="shared" si="2"/>
        <v>267.98354893930116</v>
      </c>
      <c r="H25">
        <f t="shared" si="3"/>
        <v>6.0087115809515712</v>
      </c>
      <c r="I25">
        <f t="shared" si="4"/>
        <v>1.1394952115560526</v>
      </c>
      <c r="J25">
        <f t="shared" si="5"/>
        <v>13.855985641479492</v>
      </c>
      <c r="K25" s="1">
        <v>4.331782799</v>
      </c>
      <c r="L25">
        <f t="shared" si="6"/>
        <v>1.7862825310177741</v>
      </c>
      <c r="M25" s="1">
        <v>1</v>
      </c>
      <c r="N25">
        <f t="shared" si="7"/>
        <v>3.5725650620355482</v>
      </c>
      <c r="O25" s="1">
        <v>10.146798133850098</v>
      </c>
      <c r="P25" s="1">
        <v>13.855985641479492</v>
      </c>
      <c r="Q25" s="1">
        <v>7.8544893264770508</v>
      </c>
      <c r="R25" s="1">
        <v>399.235595703125</v>
      </c>
      <c r="S25" s="1">
        <v>377.0472412109375</v>
      </c>
      <c r="T25" s="1">
        <v>1.2247204780578613</v>
      </c>
      <c r="U25" s="1">
        <v>6.3985600471496582</v>
      </c>
      <c r="V25" s="1">
        <v>6.9179821014404297</v>
      </c>
      <c r="W25" s="1">
        <v>36.143039703369141</v>
      </c>
      <c r="X25" s="1">
        <v>499.85873413085937</v>
      </c>
      <c r="Y25" s="1">
        <v>1500.7264404296875</v>
      </c>
      <c r="Z25" s="1">
        <v>162.18870544433594</v>
      </c>
      <c r="AA25" s="1">
        <v>70.306472778320313</v>
      </c>
      <c r="AB25" s="1">
        <v>-1.4886455535888672</v>
      </c>
      <c r="AC25" s="1">
        <v>0.28348430991172791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1.1539330509513372</v>
      </c>
      <c r="AL25">
        <f t="shared" si="9"/>
        <v>6.0087115809515715E-3</v>
      </c>
      <c r="AM25">
        <f t="shared" si="10"/>
        <v>287.00598564147947</v>
      </c>
      <c r="AN25">
        <f t="shared" si="11"/>
        <v>283.29679813385007</v>
      </c>
      <c r="AO25">
        <f t="shared" si="12"/>
        <v>240.11622510173402</v>
      </c>
      <c r="AP25">
        <f t="shared" si="13"/>
        <v>-0.60713458964220512</v>
      </c>
      <c r="AQ25">
        <f t="shared" si="14"/>
        <v>1.589355399331428</v>
      </c>
      <c r="AR25">
        <f t="shared" si="15"/>
        <v>22.606103485560173</v>
      </c>
      <c r="AS25">
        <f t="shared" si="16"/>
        <v>16.207543438410514</v>
      </c>
      <c r="AT25">
        <f t="shared" si="17"/>
        <v>12.001391887664795</v>
      </c>
      <c r="AU25">
        <f t="shared" si="18"/>
        <v>1.4077518772066693</v>
      </c>
      <c r="AV25">
        <f t="shared" si="19"/>
        <v>0.3653589623016309</v>
      </c>
      <c r="AW25">
        <f t="shared" si="20"/>
        <v>0.4498601877753754</v>
      </c>
      <c r="AX25">
        <f t="shared" si="21"/>
        <v>0.95789168943129388</v>
      </c>
      <c r="AY25">
        <f t="shared" si="22"/>
        <v>0.23175640703965275</v>
      </c>
      <c r="AZ25">
        <f t="shared" si="23"/>
        <v>18.840978088538648</v>
      </c>
      <c r="BA25">
        <f t="shared" si="24"/>
        <v>0.71074263288238426</v>
      </c>
      <c r="BB25">
        <f t="shared" si="25"/>
        <v>34.689560797536664</v>
      </c>
      <c r="BC25">
        <f t="shared" si="26"/>
        <v>368.22816736978723</v>
      </c>
      <c r="BD25">
        <f t="shared" si="27"/>
        <v>2.1986249495050403E-2</v>
      </c>
    </row>
    <row r="26" spans="1:114" x14ac:dyDescent="0.25">
      <c r="A26" s="1">
        <v>10</v>
      </c>
      <c r="B26" s="1" t="s">
        <v>80</v>
      </c>
      <c r="C26" s="1">
        <v>1102.9999989718199</v>
      </c>
      <c r="D26" s="1">
        <v>0</v>
      </c>
      <c r="E26">
        <f t="shared" si="0"/>
        <v>23.373187053595124</v>
      </c>
      <c r="F26">
        <f t="shared" si="1"/>
        <v>0.40731785923404001</v>
      </c>
      <c r="G26">
        <f t="shared" si="2"/>
        <v>267.89637571676025</v>
      </c>
      <c r="H26">
        <f t="shared" si="3"/>
        <v>6.0102163584462973</v>
      </c>
      <c r="I26">
        <f t="shared" si="4"/>
        <v>1.1389307496735117</v>
      </c>
      <c r="J26">
        <f t="shared" si="5"/>
        <v>13.850462913513184</v>
      </c>
      <c r="K26" s="1">
        <v>4.331782799</v>
      </c>
      <c r="L26">
        <f t="shared" si="6"/>
        <v>1.7862825310177741</v>
      </c>
      <c r="M26" s="1">
        <v>1</v>
      </c>
      <c r="N26">
        <f t="shared" si="7"/>
        <v>3.5725650620355482</v>
      </c>
      <c r="O26" s="1">
        <v>10.14628791809082</v>
      </c>
      <c r="P26" s="1">
        <v>13.850462913513184</v>
      </c>
      <c r="Q26" s="1">
        <v>7.8544578552246094</v>
      </c>
      <c r="R26" s="1">
        <v>399.24737548828125</v>
      </c>
      <c r="S26" s="1">
        <v>377.02874755859375</v>
      </c>
      <c r="T26" s="1">
        <v>1.223459005355835</v>
      </c>
      <c r="U26" s="1">
        <v>6.3985133171081543</v>
      </c>
      <c r="V26" s="1">
        <v>6.9110574722290039</v>
      </c>
      <c r="W26" s="1">
        <v>36.143829345703125</v>
      </c>
      <c r="X26" s="1">
        <v>499.8665771484375</v>
      </c>
      <c r="Y26" s="1">
        <v>1500.7451171875</v>
      </c>
      <c r="Z26" s="1">
        <v>162.1451416015625</v>
      </c>
      <c r="AA26" s="1">
        <v>70.306121826171875</v>
      </c>
      <c r="AB26" s="1">
        <v>-1.4886455535888672</v>
      </c>
      <c r="AC26" s="1">
        <v>0.28348430991172791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1.1539511567011915</v>
      </c>
      <c r="AL26">
        <f t="shared" si="9"/>
        <v>6.0102163584462975E-3</v>
      </c>
      <c r="AM26">
        <f t="shared" si="10"/>
        <v>287.00046291351316</v>
      </c>
      <c r="AN26">
        <f t="shared" si="11"/>
        <v>283.2962879180908</v>
      </c>
      <c r="AO26">
        <f t="shared" si="12"/>
        <v>240.11921338291722</v>
      </c>
      <c r="AP26">
        <f t="shared" si="13"/>
        <v>-0.60725681232923556</v>
      </c>
      <c r="AQ26">
        <f t="shared" si="14"/>
        <v>1.5887854064525007</v>
      </c>
      <c r="AR26">
        <f t="shared" si="15"/>
        <v>22.598109029263306</v>
      </c>
      <c r="AS26">
        <f t="shared" si="16"/>
        <v>16.199595712155151</v>
      </c>
      <c r="AT26">
        <f t="shared" si="17"/>
        <v>11.998375415802002</v>
      </c>
      <c r="AU26">
        <f t="shared" si="18"/>
        <v>1.4074720465824975</v>
      </c>
      <c r="AV26">
        <f t="shared" si="19"/>
        <v>0.36563124640320921</v>
      </c>
      <c r="AW26">
        <f t="shared" si="20"/>
        <v>0.449854656778989</v>
      </c>
      <c r="AX26">
        <f t="shared" si="21"/>
        <v>0.95761738980350852</v>
      </c>
      <c r="AY26">
        <f t="shared" si="22"/>
        <v>0.23193170265941074</v>
      </c>
      <c r="AZ26">
        <f t="shared" si="23"/>
        <v>18.834755227932458</v>
      </c>
      <c r="BA26">
        <f t="shared" si="24"/>
        <v>0.71054628447165469</v>
      </c>
      <c r="BB26">
        <f t="shared" si="25"/>
        <v>34.704304220758019</v>
      </c>
      <c r="BC26">
        <f t="shared" si="26"/>
        <v>368.19649342901465</v>
      </c>
      <c r="BD26">
        <f t="shared" si="27"/>
        <v>2.2030361738711979E-2</v>
      </c>
    </row>
    <row r="27" spans="1:114" x14ac:dyDescent="0.25">
      <c r="A27" s="1">
        <v>11</v>
      </c>
      <c r="B27" s="1" t="s">
        <v>80</v>
      </c>
      <c r="C27" s="1">
        <v>1103.499998960644</v>
      </c>
      <c r="D27" s="1">
        <v>0</v>
      </c>
      <c r="E27">
        <f t="shared" si="0"/>
        <v>23.414401492744695</v>
      </c>
      <c r="F27">
        <f t="shared" si="1"/>
        <v>0.40746861901797249</v>
      </c>
      <c r="G27">
        <f t="shared" si="2"/>
        <v>267.72326032066462</v>
      </c>
      <c r="H27">
        <f t="shared" si="3"/>
        <v>6.0091637953872175</v>
      </c>
      <c r="I27">
        <f t="shared" si="4"/>
        <v>1.1383586163199886</v>
      </c>
      <c r="J27">
        <f t="shared" si="5"/>
        <v>13.84502124786377</v>
      </c>
      <c r="K27" s="1">
        <v>4.331782799</v>
      </c>
      <c r="L27">
        <f t="shared" si="6"/>
        <v>1.7862825310177741</v>
      </c>
      <c r="M27" s="1">
        <v>1</v>
      </c>
      <c r="N27">
        <f t="shared" si="7"/>
        <v>3.5725650620355482</v>
      </c>
      <c r="O27" s="1">
        <v>10.146200180053711</v>
      </c>
      <c r="P27" s="1">
        <v>13.84502124786377</v>
      </c>
      <c r="Q27" s="1">
        <v>7.8551192283630371</v>
      </c>
      <c r="R27" s="1">
        <v>399.24789428710937</v>
      </c>
      <c r="S27" s="1">
        <v>376.9923095703125</v>
      </c>
      <c r="T27" s="1">
        <v>1.22409987449646</v>
      </c>
      <c r="U27" s="1">
        <v>6.3986597061157227</v>
      </c>
      <c r="V27" s="1">
        <v>6.9147243499755859</v>
      </c>
      <c r="W27" s="1">
        <v>36.1448974609375</v>
      </c>
      <c r="X27" s="1">
        <v>499.82672119140625</v>
      </c>
      <c r="Y27" s="1">
        <v>1500.743408203125</v>
      </c>
      <c r="Z27" s="1">
        <v>162.23564147949219</v>
      </c>
      <c r="AA27" s="1">
        <v>70.306182861328125</v>
      </c>
      <c r="AB27" s="1">
        <v>-1.4886455535888672</v>
      </c>
      <c r="AC27" s="1">
        <v>0.28348430991172791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1.1538591484937615</v>
      </c>
      <c r="AL27">
        <f t="shared" si="9"/>
        <v>6.0091637953872176E-3</v>
      </c>
      <c r="AM27">
        <f t="shared" si="10"/>
        <v>286.99502124786375</v>
      </c>
      <c r="AN27">
        <f t="shared" si="11"/>
        <v>283.29620018005369</v>
      </c>
      <c r="AO27">
        <f t="shared" si="12"/>
        <v>240.11893994542334</v>
      </c>
      <c r="AP27">
        <f t="shared" si="13"/>
        <v>-0.60627284899199807</v>
      </c>
      <c r="AQ27">
        <f t="shared" si="14"/>
        <v>1.5882239556855726</v>
      </c>
      <c r="AR27">
        <f t="shared" si="15"/>
        <v>22.590103616038789</v>
      </c>
      <c r="AS27">
        <f t="shared" si="16"/>
        <v>16.191443909923066</v>
      </c>
      <c r="AT27">
        <f t="shared" si="17"/>
        <v>11.99561071395874</v>
      </c>
      <c r="AU27">
        <f t="shared" si="18"/>
        <v>1.4072156150340642</v>
      </c>
      <c r="AV27">
        <f t="shared" si="19"/>
        <v>0.36575272192022107</v>
      </c>
      <c r="AW27">
        <f t="shared" si="20"/>
        <v>0.44986533936558409</v>
      </c>
      <c r="AX27">
        <f t="shared" si="21"/>
        <v>0.95735027566848019</v>
      </c>
      <c r="AY27">
        <f t="shared" si="22"/>
        <v>0.23200990946008482</v>
      </c>
      <c r="AZ27">
        <f t="shared" si="23"/>
        <v>18.8226004963356</v>
      </c>
      <c r="BA27">
        <f t="shared" si="24"/>
        <v>0.7101557605400749</v>
      </c>
      <c r="BB27">
        <f t="shared" si="25"/>
        <v>34.716767307356953</v>
      </c>
      <c r="BC27">
        <f t="shared" si="26"/>
        <v>368.14448133868467</v>
      </c>
      <c r="BD27">
        <f t="shared" si="27"/>
        <v>2.2080252984067537E-2</v>
      </c>
    </row>
    <row r="28" spans="1:114" x14ac:dyDescent="0.25">
      <c r="A28" s="1">
        <v>12</v>
      </c>
      <c r="B28" s="1" t="s">
        <v>81</v>
      </c>
      <c r="C28" s="1">
        <v>1103.9999989494681</v>
      </c>
      <c r="D28" s="1">
        <v>0</v>
      </c>
      <c r="E28">
        <f t="shared" si="0"/>
        <v>23.383063605329006</v>
      </c>
      <c r="F28">
        <f t="shared" si="1"/>
        <v>0.40755472388289921</v>
      </c>
      <c r="G28">
        <f t="shared" si="2"/>
        <v>267.88902931803284</v>
      </c>
      <c r="H28">
        <f t="shared" si="3"/>
        <v>6.0094236979158282</v>
      </c>
      <c r="I28">
        <f t="shared" si="4"/>
        <v>1.1381897653943038</v>
      </c>
      <c r="J28">
        <f t="shared" si="5"/>
        <v>13.843279838562012</v>
      </c>
      <c r="K28" s="1">
        <v>4.331782799</v>
      </c>
      <c r="L28">
        <f t="shared" si="6"/>
        <v>1.7862825310177741</v>
      </c>
      <c r="M28" s="1">
        <v>1</v>
      </c>
      <c r="N28">
        <f t="shared" si="7"/>
        <v>3.5725650620355482</v>
      </c>
      <c r="O28" s="1">
        <v>10.146380424499512</v>
      </c>
      <c r="P28" s="1">
        <v>13.843279838562012</v>
      </c>
      <c r="Q28" s="1">
        <v>7.8553972244262695</v>
      </c>
      <c r="R28" s="1">
        <v>399.23171997070312</v>
      </c>
      <c r="S28" s="1">
        <v>377.00466918945312</v>
      </c>
      <c r="T28" s="1">
        <v>1.2240976095199585</v>
      </c>
      <c r="U28" s="1">
        <v>6.3985271453857422</v>
      </c>
      <c r="V28" s="1">
        <v>6.9146056175231934</v>
      </c>
      <c r="W28" s="1">
        <v>36.143596649169922</v>
      </c>
      <c r="X28" s="1">
        <v>499.86099243164062</v>
      </c>
      <c r="Y28" s="1">
        <v>1500.764892578125</v>
      </c>
      <c r="Z28" s="1">
        <v>162.25120544433594</v>
      </c>
      <c r="AA28" s="1">
        <v>70.305953979492187</v>
      </c>
      <c r="AB28" s="1">
        <v>-1.4886455535888672</v>
      </c>
      <c r="AC28" s="1">
        <v>0.28348430991172791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1.1539382642800891</v>
      </c>
      <c r="AL28">
        <f t="shared" si="9"/>
        <v>6.0094236979158283E-3</v>
      </c>
      <c r="AM28">
        <f t="shared" si="10"/>
        <v>286.99327983856199</v>
      </c>
      <c r="AN28">
        <f t="shared" si="11"/>
        <v>283.29638042449949</v>
      </c>
      <c r="AO28">
        <f t="shared" si="12"/>
        <v>240.1223774453465</v>
      </c>
      <c r="AP28">
        <f t="shared" si="13"/>
        <v>-0.60616140087036097</v>
      </c>
      <c r="AQ28">
        <f t="shared" si="14"/>
        <v>1.5880443204143253</v>
      </c>
      <c r="AR28">
        <f t="shared" si="15"/>
        <v>22.587622107759863</v>
      </c>
      <c r="AS28">
        <f t="shared" si="16"/>
        <v>16.189094962374121</v>
      </c>
      <c r="AT28">
        <f t="shared" si="17"/>
        <v>11.994830131530762</v>
      </c>
      <c r="AU28">
        <f t="shared" si="18"/>
        <v>1.4071432219178346</v>
      </c>
      <c r="AV28">
        <f t="shared" si="19"/>
        <v>0.3658220972551966</v>
      </c>
      <c r="AW28">
        <f t="shared" si="20"/>
        <v>0.44985455502002153</v>
      </c>
      <c r="AX28">
        <f t="shared" si="21"/>
        <v>0.95728866689781311</v>
      </c>
      <c r="AY28">
        <f t="shared" si="22"/>
        <v>0.23205457414161945</v>
      </c>
      <c r="AZ28">
        <f t="shared" si="23"/>
        <v>18.834193766844454</v>
      </c>
      <c r="BA28">
        <f t="shared" si="24"/>
        <v>0.71057217910320558</v>
      </c>
      <c r="BB28">
        <f t="shared" si="25"/>
        <v>34.720565946415164</v>
      </c>
      <c r="BC28">
        <f t="shared" si="26"/>
        <v>368.16868291095324</v>
      </c>
      <c r="BD28">
        <f t="shared" si="27"/>
        <v>2.2051663805810692E-2</v>
      </c>
    </row>
    <row r="29" spans="1:114" x14ac:dyDescent="0.25">
      <c r="A29" s="1">
        <v>13</v>
      </c>
      <c r="B29" s="1" t="s">
        <v>81</v>
      </c>
      <c r="C29" s="1">
        <v>1104.4999989382923</v>
      </c>
      <c r="D29" s="1">
        <v>0</v>
      </c>
      <c r="E29">
        <f t="shared" si="0"/>
        <v>23.385666930845467</v>
      </c>
      <c r="F29">
        <f t="shared" si="1"/>
        <v>0.40771303777098833</v>
      </c>
      <c r="G29">
        <f t="shared" si="2"/>
        <v>267.91343028909557</v>
      </c>
      <c r="H29">
        <f t="shared" si="3"/>
        <v>6.0099128228875855</v>
      </c>
      <c r="I29">
        <f t="shared" si="4"/>
        <v>1.1378852671517983</v>
      </c>
      <c r="J29">
        <f t="shared" si="5"/>
        <v>13.839898109436035</v>
      </c>
      <c r="K29" s="1">
        <v>4.331782799</v>
      </c>
      <c r="L29">
        <f t="shared" si="6"/>
        <v>1.7862825310177741</v>
      </c>
      <c r="M29" s="1">
        <v>1</v>
      </c>
      <c r="N29">
        <f t="shared" si="7"/>
        <v>3.5725650620355482</v>
      </c>
      <c r="O29" s="1">
        <v>10.147193908691406</v>
      </c>
      <c r="P29" s="1">
        <v>13.839898109436035</v>
      </c>
      <c r="Q29" s="1">
        <v>7.8563675880432129</v>
      </c>
      <c r="R29" s="1">
        <v>399.2322998046875</v>
      </c>
      <c r="S29" s="1">
        <v>377.00265502929687</v>
      </c>
      <c r="T29" s="1">
        <v>1.2230194807052612</v>
      </c>
      <c r="U29" s="1">
        <v>6.3979172706604004</v>
      </c>
      <c r="V29" s="1">
        <v>6.9081182479858398</v>
      </c>
      <c r="W29" s="1">
        <v>36.138076782226563</v>
      </c>
      <c r="X29" s="1">
        <v>499.85675048828125</v>
      </c>
      <c r="Y29" s="1">
        <v>1500.75927734375</v>
      </c>
      <c r="Z29" s="1">
        <v>162.28057861328125</v>
      </c>
      <c r="AA29" s="1">
        <v>70.305732727050781</v>
      </c>
      <c r="AB29" s="1">
        <v>-1.4886455535888672</v>
      </c>
      <c r="AC29" s="1">
        <v>0.28348430991172791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1.1539284716760823</v>
      </c>
      <c r="AL29">
        <f t="shared" si="9"/>
        <v>6.0099128228875854E-3</v>
      </c>
      <c r="AM29">
        <f t="shared" si="10"/>
        <v>286.98989810943601</v>
      </c>
      <c r="AN29">
        <f t="shared" si="11"/>
        <v>283.29719390869138</v>
      </c>
      <c r="AO29">
        <f t="shared" si="12"/>
        <v>240.12147900786658</v>
      </c>
      <c r="AP29">
        <f t="shared" si="13"/>
        <v>-0.60596797636253941</v>
      </c>
      <c r="AQ29">
        <f t="shared" si="14"/>
        <v>1.5876955287926307</v>
      </c>
      <c r="AR29">
        <f t="shared" si="15"/>
        <v>22.582732121668794</v>
      </c>
      <c r="AS29">
        <f t="shared" si="16"/>
        <v>16.184814851008394</v>
      </c>
      <c r="AT29">
        <f t="shared" si="17"/>
        <v>11.993546009063721</v>
      </c>
      <c r="AU29">
        <f t="shared" si="18"/>
        <v>1.4070241364022222</v>
      </c>
      <c r="AV29">
        <f t="shared" si="19"/>
        <v>0.36594964410848846</v>
      </c>
      <c r="AW29">
        <f t="shared" si="20"/>
        <v>0.44981026164083232</v>
      </c>
      <c r="AX29">
        <f t="shared" si="21"/>
        <v>0.95721387476138986</v>
      </c>
      <c r="AY29">
        <f t="shared" si="22"/>
        <v>0.2321366910121051</v>
      </c>
      <c r="AZ29">
        <f t="shared" si="23"/>
        <v>18.835850023892505</v>
      </c>
      <c r="BA29">
        <f t="shared" si="24"/>
        <v>0.71064069898466897</v>
      </c>
      <c r="BB29">
        <f t="shared" si="25"/>
        <v>34.726471509306492</v>
      </c>
      <c r="BC29">
        <f t="shared" si="26"/>
        <v>368.1656850067962</v>
      </c>
      <c r="BD29">
        <f t="shared" si="27"/>
        <v>2.2058049662752929E-2</v>
      </c>
    </row>
    <row r="30" spans="1:114" x14ac:dyDescent="0.25">
      <c r="A30" s="1">
        <v>14</v>
      </c>
      <c r="B30" s="1" t="s">
        <v>82</v>
      </c>
      <c r="C30" s="1">
        <v>1104.9999989271164</v>
      </c>
      <c r="D30" s="1">
        <v>0</v>
      </c>
      <c r="E30">
        <f t="shared" si="0"/>
        <v>23.399619205839166</v>
      </c>
      <c r="F30">
        <f t="shared" si="1"/>
        <v>0.40773769076201033</v>
      </c>
      <c r="G30">
        <f t="shared" si="2"/>
        <v>267.85481753603699</v>
      </c>
      <c r="H30">
        <f t="shared" si="3"/>
        <v>6.0088777408025917</v>
      </c>
      <c r="I30">
        <f t="shared" si="4"/>
        <v>1.1376354298177072</v>
      </c>
      <c r="J30">
        <f t="shared" si="5"/>
        <v>13.836621284484863</v>
      </c>
      <c r="K30" s="1">
        <v>4.331782799</v>
      </c>
      <c r="L30">
        <f t="shared" si="6"/>
        <v>1.7862825310177741</v>
      </c>
      <c r="M30" s="1">
        <v>1</v>
      </c>
      <c r="N30">
        <f t="shared" si="7"/>
        <v>3.5725650620355482</v>
      </c>
      <c r="O30" s="1">
        <v>10.14713191986084</v>
      </c>
      <c r="P30" s="1">
        <v>13.836621284484863</v>
      </c>
      <c r="Q30" s="1">
        <v>7.8569164276123047</v>
      </c>
      <c r="R30" s="1">
        <v>399.23651123046875</v>
      </c>
      <c r="S30" s="1">
        <v>376.995849609375</v>
      </c>
      <c r="T30" s="1">
        <v>1.2227901220321655</v>
      </c>
      <c r="U30" s="1">
        <v>6.3966403007507324</v>
      </c>
      <c r="V30" s="1">
        <v>6.9068779945373535</v>
      </c>
      <c r="W30" s="1">
        <v>36.131149291992187</v>
      </c>
      <c r="X30" s="1">
        <v>499.87249755859375</v>
      </c>
      <c r="Y30" s="1">
        <v>1500.75341796875</v>
      </c>
      <c r="Z30" s="1">
        <v>162.29898071289062</v>
      </c>
      <c r="AA30" s="1">
        <v>70.305999755859375</v>
      </c>
      <c r="AB30" s="1">
        <v>-1.4886455535888672</v>
      </c>
      <c r="AC30" s="1">
        <v>0.28348430991172791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1.1539648240765679</v>
      </c>
      <c r="AL30">
        <f t="shared" si="9"/>
        <v>6.0088777408025922E-3</v>
      </c>
      <c r="AM30">
        <f t="shared" si="10"/>
        <v>286.98662128448484</v>
      </c>
      <c r="AN30">
        <f t="shared" si="11"/>
        <v>283.29713191986082</v>
      </c>
      <c r="AO30">
        <f t="shared" si="12"/>
        <v>240.12054150788754</v>
      </c>
      <c r="AP30">
        <f t="shared" si="13"/>
        <v>-0.60521045518699235</v>
      </c>
      <c r="AQ30">
        <f t="shared" si="14"/>
        <v>1.5873576212406084</v>
      </c>
      <c r="AR30">
        <f t="shared" si="15"/>
        <v>22.577840109702962</v>
      </c>
      <c r="AS30">
        <f t="shared" si="16"/>
        <v>16.181199808952229</v>
      </c>
      <c r="AT30">
        <f t="shared" si="17"/>
        <v>11.991876602172852</v>
      </c>
      <c r="AU30">
        <f t="shared" si="18"/>
        <v>1.4068693340699054</v>
      </c>
      <c r="AV30">
        <f t="shared" si="19"/>
        <v>0.36596950507535925</v>
      </c>
      <c r="AW30">
        <f t="shared" si="20"/>
        <v>0.44972219142290121</v>
      </c>
      <c r="AX30">
        <f t="shared" si="21"/>
        <v>0.95714714264700418</v>
      </c>
      <c r="AY30">
        <f t="shared" si="22"/>
        <v>0.23214947792311216</v>
      </c>
      <c r="AZ30">
        <f t="shared" si="23"/>
        <v>18.831800736294376</v>
      </c>
      <c r="BA30">
        <f t="shared" si="24"/>
        <v>0.71049805405968069</v>
      </c>
      <c r="BB30">
        <f t="shared" si="25"/>
        <v>34.727519726913684</v>
      </c>
      <c r="BC30">
        <f t="shared" si="26"/>
        <v>368.15360730465852</v>
      </c>
      <c r="BD30">
        <f t="shared" si="27"/>
        <v>2.2072600171498178E-2</v>
      </c>
    </row>
    <row r="31" spans="1:114" x14ac:dyDescent="0.25">
      <c r="A31" s="1">
        <v>15</v>
      </c>
      <c r="B31" s="1" t="s">
        <v>82</v>
      </c>
      <c r="C31" s="1">
        <v>1105.4999989159405</v>
      </c>
      <c r="D31" s="1">
        <v>0</v>
      </c>
      <c r="E31">
        <f t="shared" si="0"/>
        <v>23.417823927285223</v>
      </c>
      <c r="F31">
        <f t="shared" si="1"/>
        <v>0.40815169243243066</v>
      </c>
      <c r="G31">
        <f t="shared" si="2"/>
        <v>267.88465087982695</v>
      </c>
      <c r="H31">
        <f t="shared" si="3"/>
        <v>6.0111763175499071</v>
      </c>
      <c r="I31">
        <f t="shared" si="4"/>
        <v>1.1370386405384889</v>
      </c>
      <c r="J31">
        <f t="shared" si="5"/>
        <v>13.832008361816406</v>
      </c>
      <c r="K31" s="1">
        <v>4.331782799</v>
      </c>
      <c r="L31">
        <f t="shared" si="6"/>
        <v>1.7862825310177741</v>
      </c>
      <c r="M31" s="1">
        <v>1</v>
      </c>
      <c r="N31">
        <f t="shared" si="7"/>
        <v>3.5725650620355482</v>
      </c>
      <c r="O31" s="1">
        <v>10.147274017333984</v>
      </c>
      <c r="P31" s="1">
        <v>13.832008361816406</v>
      </c>
      <c r="Q31" s="1">
        <v>7.8566880226135254</v>
      </c>
      <c r="R31" s="1">
        <v>399.26318359375</v>
      </c>
      <c r="S31" s="1">
        <v>377.00689697265625</v>
      </c>
      <c r="T31" s="1">
        <v>1.2227600812911987</v>
      </c>
      <c r="U31" s="1">
        <v>6.3983573913574219</v>
      </c>
      <c r="V31" s="1">
        <v>6.9066500663757324</v>
      </c>
      <c r="W31" s="1">
        <v>36.140544891357422</v>
      </c>
      <c r="X31" s="1">
        <v>499.89404296875</v>
      </c>
      <c r="Y31" s="1">
        <v>1500.71240234375</v>
      </c>
      <c r="Z31" s="1">
        <v>162.27146911621094</v>
      </c>
      <c r="AA31" s="1">
        <v>70.306076049804688</v>
      </c>
      <c r="AB31" s="1">
        <v>-1.4886455535888672</v>
      </c>
      <c r="AC31" s="1">
        <v>0.28348430991172791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1.154014562050875</v>
      </c>
      <c r="AL31">
        <f t="shared" si="9"/>
        <v>6.0111763175499074E-3</v>
      </c>
      <c r="AM31">
        <f t="shared" si="10"/>
        <v>286.98200836181638</v>
      </c>
      <c r="AN31">
        <f t="shared" si="11"/>
        <v>283.29727401733396</v>
      </c>
      <c r="AO31">
        <f t="shared" si="12"/>
        <v>240.11397900803422</v>
      </c>
      <c r="AP31">
        <f t="shared" si="13"/>
        <v>-0.60579723063079982</v>
      </c>
      <c r="AQ31">
        <f t="shared" si="14"/>
        <v>1.5868820418890937</v>
      </c>
      <c r="AR31">
        <f t="shared" si="15"/>
        <v>22.571051195702481</v>
      </c>
      <c r="AS31">
        <f t="shared" si="16"/>
        <v>16.172693804345059</v>
      </c>
      <c r="AT31">
        <f t="shared" si="17"/>
        <v>11.989641189575195</v>
      </c>
      <c r="AU31">
        <f t="shared" si="18"/>
        <v>1.4066620701007073</v>
      </c>
      <c r="AV31">
        <f t="shared" si="19"/>
        <v>0.36630299675508099</v>
      </c>
      <c r="AW31">
        <f t="shared" si="20"/>
        <v>0.44984340135060485</v>
      </c>
      <c r="AX31">
        <f t="shared" si="21"/>
        <v>0.95681866875010246</v>
      </c>
      <c r="AY31">
        <f t="shared" si="22"/>
        <v>0.23236419002624351</v>
      </c>
      <c r="AZ31">
        <f t="shared" si="23"/>
        <v>18.833918637332491</v>
      </c>
      <c r="BA31">
        <f t="shared" si="24"/>
        <v>0.71055636655701881</v>
      </c>
      <c r="BB31">
        <f t="shared" si="25"/>
        <v>34.749164159162007</v>
      </c>
      <c r="BC31">
        <f t="shared" si="26"/>
        <v>368.15777547231266</v>
      </c>
      <c r="BD31">
        <f t="shared" si="27"/>
        <v>2.2103290005368481E-2</v>
      </c>
      <c r="BE31">
        <f>AVERAGE(E17:E31)</f>
        <v>23.342610521229915</v>
      </c>
      <c r="BF31">
        <f>AVERAGE(O17:O31)</f>
        <v>10.147790908813477</v>
      </c>
      <c r="BG31">
        <f>AVERAGE(P17:P31)</f>
        <v>13.853516070048014</v>
      </c>
      <c r="BH31" t="e">
        <f>AVERAGE(B17:B31)</f>
        <v>#DIV/0!</v>
      </c>
      <c r="BI31">
        <f t="shared" ref="BI31:DJ31" si="28">AVERAGE(C17:C31)</f>
        <v>1102.0333323267598</v>
      </c>
      <c r="BJ31">
        <f t="shared" si="28"/>
        <v>0</v>
      </c>
      <c r="BK31">
        <f t="shared" si="28"/>
        <v>23.342610521229915</v>
      </c>
      <c r="BL31">
        <f t="shared" si="28"/>
        <v>0.40719187306602045</v>
      </c>
      <c r="BM31">
        <f t="shared" si="28"/>
        <v>267.99215363995182</v>
      </c>
      <c r="BN31">
        <f t="shared" si="28"/>
        <v>6.0101680382122273</v>
      </c>
      <c r="BO31">
        <f t="shared" si="28"/>
        <v>1.1392371237208558</v>
      </c>
      <c r="BP31">
        <f t="shared" si="28"/>
        <v>13.853516070048014</v>
      </c>
      <c r="BQ31">
        <f t="shared" si="28"/>
        <v>4.3317827990000008</v>
      </c>
      <c r="BR31">
        <f t="shared" si="28"/>
        <v>1.7862825310177746</v>
      </c>
      <c r="BS31">
        <f t="shared" si="28"/>
        <v>1</v>
      </c>
      <c r="BT31">
        <f t="shared" si="28"/>
        <v>3.5725650620355491</v>
      </c>
      <c r="BU31">
        <f t="shared" si="28"/>
        <v>10.147790908813477</v>
      </c>
      <c r="BV31">
        <f t="shared" si="28"/>
        <v>13.853516070048014</v>
      </c>
      <c r="BW31">
        <f t="shared" si="28"/>
        <v>7.8549330393473307</v>
      </c>
      <c r="BX31">
        <f t="shared" si="28"/>
        <v>399.21536051432292</v>
      </c>
      <c r="BY31">
        <f t="shared" si="28"/>
        <v>377.02447509765625</v>
      </c>
      <c r="BZ31">
        <f t="shared" si="28"/>
        <v>1.2239079634348551</v>
      </c>
      <c r="CA31">
        <f t="shared" si="28"/>
        <v>6.3986380259195963</v>
      </c>
      <c r="CB31">
        <f t="shared" si="28"/>
        <v>6.9129034996032717</v>
      </c>
      <c r="CC31">
        <f t="shared" si="28"/>
        <v>36.140925598144534</v>
      </c>
      <c r="CD31">
        <f t="shared" si="28"/>
        <v>499.89381306966146</v>
      </c>
      <c r="CE31">
        <f t="shared" si="28"/>
        <v>1500.7618245442709</v>
      </c>
      <c r="CF31">
        <f t="shared" si="28"/>
        <v>162.19340820312499</v>
      </c>
      <c r="CG31">
        <f t="shared" si="28"/>
        <v>70.306168111165363</v>
      </c>
      <c r="CH31">
        <f t="shared" si="28"/>
        <v>-1.4886455535888672</v>
      </c>
      <c r="CI31">
        <f t="shared" si="28"/>
        <v>0.28348430991172791</v>
      </c>
      <c r="CJ31">
        <f t="shared" si="28"/>
        <v>0.93333333730697632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1.154014031324615</v>
      </c>
      <c r="CR31">
        <f t="shared" si="28"/>
        <v>6.0101680382122265E-3</v>
      </c>
      <c r="CS31">
        <f t="shared" si="28"/>
        <v>287.00351607004808</v>
      </c>
      <c r="CT31">
        <f t="shared" si="28"/>
        <v>283.29779090881351</v>
      </c>
      <c r="CU31">
        <f t="shared" si="28"/>
        <v>240.1218865599408</v>
      </c>
      <c r="CV31">
        <f t="shared" si="28"/>
        <v>-0.60736838302859586</v>
      </c>
      <c r="CW31">
        <f t="shared" si="28"/>
        <v>1.5891008445165553</v>
      </c>
      <c r="CX31">
        <f t="shared" si="28"/>
        <v>22.602580759249108</v>
      </c>
      <c r="CY31">
        <f t="shared" si="28"/>
        <v>16.203942733329509</v>
      </c>
      <c r="CZ31">
        <f t="shared" si="28"/>
        <v>12.000653489430745</v>
      </c>
      <c r="DA31">
        <f t="shared" si="28"/>
        <v>1.4076834649241838</v>
      </c>
      <c r="DB31">
        <f t="shared" si="28"/>
        <v>0.36552968814946601</v>
      </c>
      <c r="DC31">
        <f t="shared" si="28"/>
        <v>0.44986372079569936</v>
      </c>
      <c r="DD31">
        <f t="shared" si="28"/>
        <v>0.95781974412848447</v>
      </c>
      <c r="DE31">
        <f t="shared" si="28"/>
        <v>0.23186632246231445</v>
      </c>
      <c r="DF31">
        <f t="shared" si="28"/>
        <v>18.841501407732906</v>
      </c>
      <c r="DG31">
        <f t="shared" si="28"/>
        <v>0.710808350149153</v>
      </c>
      <c r="DH31">
        <f t="shared" si="28"/>
        <v>34.697493621307551</v>
      </c>
      <c r="DI31">
        <f t="shared" si="28"/>
        <v>368.20377522054736</v>
      </c>
      <c r="DJ31">
        <f t="shared" si="28"/>
        <v>2.1996823450523631E-2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>
        <v>16</v>
      </c>
      <c r="B35" s="1" t="s">
        <v>86</v>
      </c>
      <c r="C35" s="1">
        <v>1300.499999564141</v>
      </c>
      <c r="D35" s="1">
        <v>0</v>
      </c>
      <c r="E35">
        <f t="shared" ref="E35:E49" si="29">(R35-S35*(1000-T35)/(1000-U35))*AK35</f>
        <v>23.929964367116774</v>
      </c>
      <c r="F35">
        <f t="shared" ref="F35:F49" si="30">IF(AV35&lt;&gt;0,1/(1/AV35-1/N35),0)</f>
        <v>0.40325966187816387</v>
      </c>
      <c r="G35">
        <f t="shared" ref="G35:G49" si="31">((AY35-AL35/2)*S35-E35)/(AY35+AL35/2)</f>
        <v>263.58622300040679</v>
      </c>
      <c r="H35">
        <f t="shared" ref="H35:H49" si="32">AL35*1000</f>
        <v>6.2415287619655517</v>
      </c>
      <c r="I35">
        <f t="shared" ref="I35:I49" si="33">(AQ35-AW35)</f>
        <v>1.1902339474461927</v>
      </c>
      <c r="J35">
        <f t="shared" ref="J35:J49" si="34">(P35+AP35*D35)</f>
        <v>15.797212600708008</v>
      </c>
      <c r="K35" s="1">
        <v>4.331782799</v>
      </c>
      <c r="L35">
        <f t="shared" ref="L35:L49" si="35">(K35*AE35+AF35)</f>
        <v>1.7862825310177741</v>
      </c>
      <c r="M35" s="1">
        <v>1</v>
      </c>
      <c r="N35">
        <f t="shared" ref="N35:N49" si="36">L35*(M35+1)*(M35+1)/(M35*M35+1)</f>
        <v>3.5725650620355482</v>
      </c>
      <c r="O35" s="1">
        <v>14.252717018127441</v>
      </c>
      <c r="P35" s="1">
        <v>15.797212600708008</v>
      </c>
      <c r="Q35" s="1">
        <v>13.137624740600586</v>
      </c>
      <c r="R35" s="1">
        <v>399.1700439453125</v>
      </c>
      <c r="S35" s="1">
        <v>376.39926147460938</v>
      </c>
      <c r="T35" s="1">
        <v>3.3288381099700928</v>
      </c>
      <c r="U35" s="1">
        <v>8.6900758743286133</v>
      </c>
      <c r="V35" s="1">
        <v>14.351344108581543</v>
      </c>
      <c r="W35" s="1">
        <v>37.464805603027344</v>
      </c>
      <c r="X35" s="1">
        <v>499.9217529296875</v>
      </c>
      <c r="Y35" s="1">
        <v>1500.1573486328125</v>
      </c>
      <c r="Z35" s="1">
        <v>165.63795471191406</v>
      </c>
      <c r="AA35" s="1">
        <v>70.306243896484375</v>
      </c>
      <c r="AB35" s="1">
        <v>-1.9624309539794922</v>
      </c>
      <c r="AC35" s="1">
        <v>0.27619919180870056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ref="AK35:AK49" si="37">X35*0.000001/(K35*0.0001)</f>
        <v>1.1540785310036674</v>
      </c>
      <c r="AL35">
        <f t="shared" ref="AL35:AL49" si="38">(U35-T35)/(1000-U35)*AK35</f>
        <v>6.2415287619655519E-3</v>
      </c>
      <c r="AM35">
        <f t="shared" ref="AM35:AM49" si="39">(P35+273.15)</f>
        <v>288.94721260070799</v>
      </c>
      <c r="AN35">
        <f t="shared" ref="AN35:AN49" si="40">(O35+273.15)</f>
        <v>287.40271701812742</v>
      </c>
      <c r="AO35">
        <f t="shared" ref="AO35:AO49" si="41">(Y35*AG35+Z35*AH35)*AI35</f>
        <v>240.02517041626925</v>
      </c>
      <c r="AP35">
        <f t="shared" ref="AP35:AP49" si="42">((AO35+0.00000010773*(AN35^4-AM35^4))-AL35*44100)/(L35*51.4+0.00000043092*AM35^3)</f>
        <v>-0.50047679347582363</v>
      </c>
      <c r="AQ35">
        <f t="shared" ref="AQ35:AQ49" si="43">0.61365*EXP(17.502*J35/(240.97+J35))</f>
        <v>1.8012005413456948</v>
      </c>
      <c r="AR35">
        <f t="shared" ref="AR35:AR49" si="44">AQ35*1000/AA35</f>
        <v>25.619353865606847</v>
      </c>
      <c r="AS35">
        <f t="shared" ref="AS35:AS49" si="45">(AR35-U35)</f>
        <v>16.929277991278234</v>
      </c>
      <c r="AT35">
        <f t="shared" ref="AT35:AT49" si="46">IF(D35,P35,(O35+P35)/2)</f>
        <v>15.024964809417725</v>
      </c>
      <c r="AU35">
        <f t="shared" ref="AU35:AU49" si="47">0.61365*EXP(17.502*AT35/(240.97+AT35))</f>
        <v>1.7141275684748709</v>
      </c>
      <c r="AV35">
        <f t="shared" ref="AV35:AV49" si="48">IF(AS35&lt;&gt;0,(1000-(AR35+U35)/2)/AS35*AL35,0)</f>
        <v>0.36235787012663684</v>
      </c>
      <c r="AW35">
        <f t="shared" ref="AW35:AW49" si="49">U35*AA35/1000</f>
        <v>0.61096659389950214</v>
      </c>
      <c r="AX35">
        <f t="shared" ref="AX35:AX49" si="50">(AU35-AW35)</f>
        <v>1.1031609745753688</v>
      </c>
      <c r="AY35">
        <f t="shared" ref="AY35:AY49" si="51">1/(1.6/F35+1.37/N35)</f>
        <v>0.22982457189415456</v>
      </c>
      <c r="AZ35">
        <f t="shared" ref="AZ35:AZ49" si="52">G35*AA35*0.001</f>
        <v>18.531757282019722</v>
      </c>
      <c r="BA35">
        <f t="shared" ref="BA35:BA49" si="53">G35/S35</f>
        <v>0.70028358176836492</v>
      </c>
      <c r="BB35">
        <f t="shared" ref="BB35:BB49" si="54">(1-AL35*AA35/AQ35/F35)*100</f>
        <v>39.58594006195748</v>
      </c>
      <c r="BC35">
        <f t="shared" ref="BC35:BC49" si="55">(S35-E35/(N35/1.35))</f>
        <v>367.3566124718223</v>
      </c>
      <c r="BD35">
        <f t="shared" ref="BD35:BD49" si="56">E35*BB35/100/BC35</f>
        <v>2.5786663502460401E-2</v>
      </c>
    </row>
    <row r="36" spans="1:56" x14ac:dyDescent="0.25">
      <c r="A36" s="1">
        <v>17</v>
      </c>
      <c r="B36" s="1" t="s">
        <v>87</v>
      </c>
      <c r="C36" s="1">
        <v>1300.499999564141</v>
      </c>
      <c r="D36" s="1">
        <v>0</v>
      </c>
      <c r="E36">
        <f t="shared" si="29"/>
        <v>23.929964367116774</v>
      </c>
      <c r="F36">
        <f t="shared" si="30"/>
        <v>0.40325966187816387</v>
      </c>
      <c r="G36">
        <f t="shared" si="31"/>
        <v>263.58622300040679</v>
      </c>
      <c r="H36">
        <f t="shared" si="32"/>
        <v>6.2415287619655517</v>
      </c>
      <c r="I36">
        <f t="shared" si="33"/>
        <v>1.1902339474461927</v>
      </c>
      <c r="J36">
        <f t="shared" si="34"/>
        <v>15.797212600708008</v>
      </c>
      <c r="K36" s="1">
        <v>4.331782799</v>
      </c>
      <c r="L36">
        <f t="shared" si="35"/>
        <v>1.7862825310177741</v>
      </c>
      <c r="M36" s="1">
        <v>1</v>
      </c>
      <c r="N36">
        <f t="shared" si="36"/>
        <v>3.5725650620355482</v>
      </c>
      <c r="O36" s="1">
        <v>14.252717018127441</v>
      </c>
      <c r="P36" s="1">
        <v>15.797212600708008</v>
      </c>
      <c r="Q36" s="1">
        <v>13.137624740600586</v>
      </c>
      <c r="R36" s="1">
        <v>399.1700439453125</v>
      </c>
      <c r="S36" s="1">
        <v>376.39926147460938</v>
      </c>
      <c r="T36" s="1">
        <v>3.3288381099700928</v>
      </c>
      <c r="U36" s="1">
        <v>8.6900758743286133</v>
      </c>
      <c r="V36" s="1">
        <v>14.351344108581543</v>
      </c>
      <c r="W36" s="1">
        <v>37.464805603027344</v>
      </c>
      <c r="X36" s="1">
        <v>499.9217529296875</v>
      </c>
      <c r="Y36" s="1">
        <v>1500.1573486328125</v>
      </c>
      <c r="Z36" s="1">
        <v>165.63795471191406</v>
      </c>
      <c r="AA36" s="1">
        <v>70.306243896484375</v>
      </c>
      <c r="AB36" s="1">
        <v>-1.9624309539794922</v>
      </c>
      <c r="AC36" s="1">
        <v>0.27619919180870056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1.1540785310036674</v>
      </c>
      <c r="AL36">
        <f t="shared" si="38"/>
        <v>6.2415287619655519E-3</v>
      </c>
      <c r="AM36">
        <f t="shared" si="39"/>
        <v>288.94721260070799</v>
      </c>
      <c r="AN36">
        <f t="shared" si="40"/>
        <v>287.40271701812742</v>
      </c>
      <c r="AO36">
        <f t="shared" si="41"/>
        <v>240.02517041626925</v>
      </c>
      <c r="AP36">
        <f t="shared" si="42"/>
        <v>-0.50047679347582363</v>
      </c>
      <c r="AQ36">
        <f t="shared" si="43"/>
        <v>1.8012005413456948</v>
      </c>
      <c r="AR36">
        <f t="shared" si="44"/>
        <v>25.619353865606847</v>
      </c>
      <c r="AS36">
        <f t="shared" si="45"/>
        <v>16.929277991278234</v>
      </c>
      <c r="AT36">
        <f t="shared" si="46"/>
        <v>15.024964809417725</v>
      </c>
      <c r="AU36">
        <f t="shared" si="47"/>
        <v>1.7141275684748709</v>
      </c>
      <c r="AV36">
        <f t="shared" si="48"/>
        <v>0.36235787012663684</v>
      </c>
      <c r="AW36">
        <f t="shared" si="49"/>
        <v>0.61096659389950214</v>
      </c>
      <c r="AX36">
        <f t="shared" si="50"/>
        <v>1.1031609745753688</v>
      </c>
      <c r="AY36">
        <f t="shared" si="51"/>
        <v>0.22982457189415456</v>
      </c>
      <c r="AZ36">
        <f t="shared" si="52"/>
        <v>18.531757282019722</v>
      </c>
      <c r="BA36">
        <f t="shared" si="53"/>
        <v>0.70028358176836492</v>
      </c>
      <c r="BB36">
        <f t="shared" si="54"/>
        <v>39.58594006195748</v>
      </c>
      <c r="BC36">
        <f t="shared" si="55"/>
        <v>367.3566124718223</v>
      </c>
      <c r="BD36">
        <f t="shared" si="56"/>
        <v>2.5786663502460401E-2</v>
      </c>
    </row>
    <row r="37" spans="1:56" x14ac:dyDescent="0.25">
      <c r="A37" s="1">
        <v>18</v>
      </c>
      <c r="B37" s="1" t="s">
        <v>87</v>
      </c>
      <c r="C37" s="1">
        <v>1300.9999995529652</v>
      </c>
      <c r="D37" s="1">
        <v>0</v>
      </c>
      <c r="E37">
        <f t="shared" si="29"/>
        <v>23.938311624608787</v>
      </c>
      <c r="F37">
        <f t="shared" si="30"/>
        <v>0.40790679940119107</v>
      </c>
      <c r="G37">
        <f t="shared" si="31"/>
        <v>264.65113577418157</v>
      </c>
      <c r="H37">
        <f t="shared" si="32"/>
        <v>6.2663682401783323</v>
      </c>
      <c r="I37">
        <f t="shared" si="33"/>
        <v>1.1827770994036952</v>
      </c>
      <c r="J37">
        <f t="shared" si="34"/>
        <v>15.745454788208008</v>
      </c>
      <c r="K37" s="1">
        <v>4.331782799</v>
      </c>
      <c r="L37">
        <f t="shared" si="35"/>
        <v>1.7862825310177741</v>
      </c>
      <c r="M37" s="1">
        <v>1</v>
      </c>
      <c r="N37">
        <f t="shared" si="36"/>
        <v>3.5725650620355482</v>
      </c>
      <c r="O37" s="1">
        <v>14.253948211669922</v>
      </c>
      <c r="P37" s="1">
        <v>15.745454788208008</v>
      </c>
      <c r="Q37" s="1">
        <v>13.137655258178711</v>
      </c>
      <c r="R37" s="1">
        <v>399.16192626953125</v>
      </c>
      <c r="S37" s="1">
        <v>376.37643432617187</v>
      </c>
      <c r="T37" s="1">
        <v>3.3290889263153076</v>
      </c>
      <c r="U37" s="1">
        <v>8.7114286422729492</v>
      </c>
      <c r="V37" s="1">
        <v>14.351297378540039</v>
      </c>
      <c r="W37" s="1">
        <v>37.553913116455078</v>
      </c>
      <c r="X37" s="1">
        <v>499.9327392578125</v>
      </c>
      <c r="Y37" s="1">
        <v>1500.109619140625</v>
      </c>
      <c r="Z37" s="1">
        <v>165.69598388671875</v>
      </c>
      <c r="AA37" s="1">
        <v>70.306320190429687</v>
      </c>
      <c r="AB37" s="1">
        <v>-1.9624309539794922</v>
      </c>
      <c r="AC37" s="1">
        <v>0.27619919180870056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1.1541038931435408</v>
      </c>
      <c r="AL37">
        <f t="shared" si="38"/>
        <v>6.2663682401783325E-3</v>
      </c>
      <c r="AM37">
        <f t="shared" si="39"/>
        <v>288.89545478820799</v>
      </c>
      <c r="AN37">
        <f t="shared" si="40"/>
        <v>287.4039482116699</v>
      </c>
      <c r="AO37">
        <f t="shared" si="41"/>
        <v>240.01753369768994</v>
      </c>
      <c r="AP37">
        <f t="shared" si="42"/>
        <v>-0.50591044009339414</v>
      </c>
      <c r="AQ37">
        <f t="shared" si="43"/>
        <v>1.7952455908434173</v>
      </c>
      <c r="AR37">
        <f t="shared" si="44"/>
        <v>25.534625990677174</v>
      </c>
      <c r="AS37">
        <f t="shared" si="45"/>
        <v>16.823197348404225</v>
      </c>
      <c r="AT37">
        <f t="shared" si="46"/>
        <v>14.999701499938965</v>
      </c>
      <c r="AU37">
        <f t="shared" si="47"/>
        <v>1.7113426594015404</v>
      </c>
      <c r="AV37">
        <f t="shared" si="48"/>
        <v>0.36610573591178197</v>
      </c>
      <c r="AW37">
        <f t="shared" si="49"/>
        <v>0.61246849143972215</v>
      </c>
      <c r="AX37">
        <f t="shared" si="50"/>
        <v>1.0988741679618181</v>
      </c>
      <c r="AY37">
        <f t="shared" si="51"/>
        <v>0.23223718677925465</v>
      </c>
      <c r="AZ37">
        <f t="shared" si="52"/>
        <v>18.606647490500492</v>
      </c>
      <c r="BA37">
        <f t="shared" si="53"/>
        <v>0.703155435987876</v>
      </c>
      <c r="BB37">
        <f t="shared" si="54"/>
        <v>39.83755651699655</v>
      </c>
      <c r="BC37">
        <f t="shared" si="55"/>
        <v>367.33063106379302</v>
      </c>
      <c r="BD37">
        <f t="shared" si="56"/>
        <v>2.5961457107594496E-2</v>
      </c>
    </row>
    <row r="38" spans="1:56" x14ac:dyDescent="0.25">
      <c r="A38" s="1">
        <v>19</v>
      </c>
      <c r="B38" s="1" t="s">
        <v>88</v>
      </c>
      <c r="C38" s="1">
        <v>1301.4999995417893</v>
      </c>
      <c r="D38" s="1">
        <v>0</v>
      </c>
      <c r="E38">
        <f t="shared" si="29"/>
        <v>23.978713578504735</v>
      </c>
      <c r="F38">
        <f t="shared" si="30"/>
        <v>0.41294341526056477</v>
      </c>
      <c r="G38">
        <f t="shared" si="31"/>
        <v>265.62257183543511</v>
      </c>
      <c r="H38">
        <f t="shared" si="32"/>
        <v>6.2928464635584929</v>
      </c>
      <c r="I38">
        <f t="shared" si="33"/>
        <v>1.1748174637758839</v>
      </c>
      <c r="J38">
        <f t="shared" si="34"/>
        <v>15.690276145935059</v>
      </c>
      <c r="K38" s="1">
        <v>4.331782799</v>
      </c>
      <c r="L38">
        <f t="shared" si="35"/>
        <v>1.7862825310177741</v>
      </c>
      <c r="M38" s="1">
        <v>1</v>
      </c>
      <c r="N38">
        <f t="shared" si="36"/>
        <v>3.5725650620355482</v>
      </c>
      <c r="O38" s="1">
        <v>14.255448341369629</v>
      </c>
      <c r="P38" s="1">
        <v>15.690276145935059</v>
      </c>
      <c r="Q38" s="1">
        <v>13.137507438659668</v>
      </c>
      <c r="R38" s="1">
        <v>399.156982421875</v>
      </c>
      <c r="S38" s="1">
        <v>376.32705688476562</v>
      </c>
      <c r="T38" s="1">
        <v>3.3293697834014893</v>
      </c>
      <c r="U38" s="1">
        <v>8.7345771789550781</v>
      </c>
      <c r="V38" s="1">
        <v>14.351177215576172</v>
      </c>
      <c r="W38" s="1">
        <v>37.65020751953125</v>
      </c>
      <c r="X38" s="1">
        <v>499.90951538085937</v>
      </c>
      <c r="Y38" s="1">
        <v>1500.1427001953125</v>
      </c>
      <c r="Z38" s="1">
        <v>165.72474670410156</v>
      </c>
      <c r="AA38" s="1">
        <v>70.306625366210937</v>
      </c>
      <c r="AB38" s="1">
        <v>-1.9624309539794922</v>
      </c>
      <c r="AC38" s="1">
        <v>0.27619919180870056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1.1540502803978638</v>
      </c>
      <c r="AL38">
        <f t="shared" si="38"/>
        <v>6.2928464635584932E-3</v>
      </c>
      <c r="AM38">
        <f t="shared" si="39"/>
        <v>288.84027614593504</v>
      </c>
      <c r="AN38">
        <f t="shared" si="40"/>
        <v>287.40544834136961</v>
      </c>
      <c r="AO38">
        <f t="shared" si="41"/>
        <v>240.02282666632163</v>
      </c>
      <c r="AP38">
        <f t="shared" si="42"/>
        <v>-0.51155545833557825</v>
      </c>
      <c r="AQ38">
        <f t="shared" si="43"/>
        <v>1.7889161092289343</v>
      </c>
      <c r="AR38">
        <f t="shared" si="44"/>
        <v>25.444488338202614</v>
      </c>
      <c r="AS38">
        <f t="shared" si="45"/>
        <v>16.709911159247536</v>
      </c>
      <c r="AT38">
        <f t="shared" si="46"/>
        <v>14.972862243652344</v>
      </c>
      <c r="AU38">
        <f t="shared" si="47"/>
        <v>1.7083883811530405</v>
      </c>
      <c r="AV38">
        <f t="shared" si="48"/>
        <v>0.3701578421828865</v>
      </c>
      <c r="AW38">
        <f t="shared" si="49"/>
        <v>0.61409864545305026</v>
      </c>
      <c r="AX38">
        <f t="shared" si="50"/>
        <v>1.0942897356999901</v>
      </c>
      <c r="AY38">
        <f t="shared" si="51"/>
        <v>0.23484648153466348</v>
      </c>
      <c r="AZ38">
        <f t="shared" si="52"/>
        <v>18.675026646843389</v>
      </c>
      <c r="BA38">
        <f t="shared" si="53"/>
        <v>0.70582905740091628</v>
      </c>
      <c r="BB38">
        <f t="shared" si="54"/>
        <v>40.108820206310902</v>
      </c>
      <c r="BC38">
        <f t="shared" si="55"/>
        <v>367.26598654206424</v>
      </c>
      <c r="BD38">
        <f t="shared" si="56"/>
        <v>2.6186958415456721E-2</v>
      </c>
    </row>
    <row r="39" spans="1:56" x14ac:dyDescent="0.25">
      <c r="A39" s="1">
        <v>20</v>
      </c>
      <c r="B39" s="1" t="s">
        <v>88</v>
      </c>
      <c r="C39" s="1">
        <v>1301.9999995306134</v>
      </c>
      <c r="D39" s="1">
        <v>0</v>
      </c>
      <c r="E39">
        <f t="shared" si="29"/>
        <v>23.964742207863992</v>
      </c>
      <c r="F39">
        <f t="shared" si="30"/>
        <v>0.41804937121325225</v>
      </c>
      <c r="G39">
        <f t="shared" si="31"/>
        <v>266.8483862694909</v>
      </c>
      <c r="H39">
        <f t="shared" si="32"/>
        <v>6.3196190045517842</v>
      </c>
      <c r="I39">
        <f t="shared" si="33"/>
        <v>1.1669447049337842</v>
      </c>
      <c r="J39">
        <f t="shared" si="34"/>
        <v>15.635900497436523</v>
      </c>
      <c r="K39" s="1">
        <v>4.331782799</v>
      </c>
      <c r="L39">
        <f t="shared" si="35"/>
        <v>1.7862825310177741</v>
      </c>
      <c r="M39" s="1">
        <v>1</v>
      </c>
      <c r="N39">
        <f t="shared" si="36"/>
        <v>3.5725650620355482</v>
      </c>
      <c r="O39" s="1">
        <v>14.256972312927246</v>
      </c>
      <c r="P39" s="1">
        <v>15.635900497436523</v>
      </c>
      <c r="Q39" s="1">
        <v>13.137904167175293</v>
      </c>
      <c r="R39" s="1">
        <v>399.14199829101562</v>
      </c>
      <c r="S39" s="1">
        <v>376.3160400390625</v>
      </c>
      <c r="T39" s="1">
        <v>3.3301069736480713</v>
      </c>
      <c r="U39" s="1">
        <v>8.7580556869506836</v>
      </c>
      <c r="V39" s="1">
        <v>14.35302734375</v>
      </c>
      <c r="W39" s="1">
        <v>37.747920989990234</v>
      </c>
      <c r="X39" s="1">
        <v>499.921142578125</v>
      </c>
      <c r="Y39" s="1">
        <v>1500.05078125</v>
      </c>
      <c r="Z39" s="1">
        <v>165.85227966308594</v>
      </c>
      <c r="AA39" s="1">
        <v>70.30706787109375</v>
      </c>
      <c r="AB39" s="1">
        <v>-1.9624309539794922</v>
      </c>
      <c r="AC39" s="1">
        <v>0.27619919180870056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1.1540771219958965</v>
      </c>
      <c r="AL39">
        <f t="shared" si="38"/>
        <v>6.3196190045517846E-3</v>
      </c>
      <c r="AM39">
        <f t="shared" si="39"/>
        <v>288.7859004974365</v>
      </c>
      <c r="AN39">
        <f t="shared" si="40"/>
        <v>287.40697231292722</v>
      </c>
      <c r="AO39">
        <f t="shared" si="41"/>
        <v>240.00811963540036</v>
      </c>
      <c r="AP39">
        <f t="shared" si="42"/>
        <v>-0.51760577299185662</v>
      </c>
      <c r="AQ39">
        <f t="shared" si="43"/>
        <v>1.7826979205350446</v>
      </c>
      <c r="AR39">
        <f t="shared" si="44"/>
        <v>25.355884899133848</v>
      </c>
      <c r="AS39">
        <f t="shared" si="45"/>
        <v>16.597829212183164</v>
      </c>
      <c r="AT39">
        <f t="shared" si="46"/>
        <v>14.946436405181885</v>
      </c>
      <c r="AU39">
        <f t="shared" si="47"/>
        <v>1.7054839879533001</v>
      </c>
      <c r="AV39">
        <f t="shared" si="48"/>
        <v>0.3742552939614649</v>
      </c>
      <c r="AW39">
        <f t="shared" si="49"/>
        <v>0.61575321560126028</v>
      </c>
      <c r="AX39">
        <f t="shared" si="50"/>
        <v>1.08973077235204</v>
      </c>
      <c r="AY39">
        <f t="shared" si="51"/>
        <v>0.23748585429960051</v>
      </c>
      <c r="AZ39">
        <f t="shared" si="52"/>
        <v>18.761327604740938</v>
      </c>
      <c r="BA39">
        <f t="shared" si="53"/>
        <v>0.70910712772644879</v>
      </c>
      <c r="BB39">
        <f t="shared" si="54"/>
        <v>40.381018810423555</v>
      </c>
      <c r="BC39">
        <f t="shared" si="55"/>
        <v>367.26024919443535</v>
      </c>
      <c r="BD39">
        <f t="shared" si="56"/>
        <v>2.6349726331813695E-2</v>
      </c>
    </row>
    <row r="40" spans="1:56" x14ac:dyDescent="0.25">
      <c r="A40" s="1">
        <v>21</v>
      </c>
      <c r="B40" s="1" t="s">
        <v>89</v>
      </c>
      <c r="C40" s="1">
        <v>1302.4999995194376</v>
      </c>
      <c r="D40" s="1">
        <v>0</v>
      </c>
      <c r="E40">
        <f t="shared" si="29"/>
        <v>23.987072377040324</v>
      </c>
      <c r="F40">
        <f t="shared" si="30"/>
        <v>0.42244881391051087</v>
      </c>
      <c r="G40">
        <f t="shared" si="31"/>
        <v>267.71147451757713</v>
      </c>
      <c r="H40">
        <f t="shared" si="32"/>
        <v>6.3439390169181209</v>
      </c>
      <c r="I40">
        <f t="shared" si="33"/>
        <v>1.1605365171207866</v>
      </c>
      <c r="J40">
        <f t="shared" si="34"/>
        <v>15.592567443847656</v>
      </c>
      <c r="K40" s="1">
        <v>4.331782799</v>
      </c>
      <c r="L40">
        <f t="shared" si="35"/>
        <v>1.7862825310177741</v>
      </c>
      <c r="M40" s="1">
        <v>1</v>
      </c>
      <c r="N40">
        <f t="shared" si="36"/>
        <v>3.5725650620355482</v>
      </c>
      <c r="O40" s="1">
        <v>14.257537841796875</v>
      </c>
      <c r="P40" s="1">
        <v>15.592567443847656</v>
      </c>
      <c r="Q40" s="1">
        <v>13.13818359375</v>
      </c>
      <c r="R40" s="1">
        <v>399.13165283203125</v>
      </c>
      <c r="S40" s="1">
        <v>376.27963256835937</v>
      </c>
      <c r="T40" s="1">
        <v>3.3304822444915771</v>
      </c>
      <c r="U40" s="1">
        <v>8.7789621353149414</v>
      </c>
      <c r="V40" s="1">
        <v>14.354039192199707</v>
      </c>
      <c r="W40" s="1">
        <v>37.836433410644531</v>
      </c>
      <c r="X40" s="1">
        <v>499.94338989257812</v>
      </c>
      <c r="Y40" s="1">
        <v>1500.0789794921875</v>
      </c>
      <c r="Z40" s="1">
        <v>165.86849975585937</v>
      </c>
      <c r="AA40" s="1">
        <v>70.306671142578125</v>
      </c>
      <c r="AB40" s="1">
        <v>-1.9624309539794922</v>
      </c>
      <c r="AC40" s="1">
        <v>0.27619919180870056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1.1541284803291403</v>
      </c>
      <c r="AL40">
        <f t="shared" si="38"/>
        <v>6.3439390169181212E-3</v>
      </c>
      <c r="AM40">
        <f t="shared" si="39"/>
        <v>288.74256744384763</v>
      </c>
      <c r="AN40">
        <f t="shared" si="40"/>
        <v>287.40753784179685</v>
      </c>
      <c r="AO40">
        <f t="shared" si="41"/>
        <v>240.01263135404952</v>
      </c>
      <c r="AP40">
        <f t="shared" si="42"/>
        <v>-0.52362418474943473</v>
      </c>
      <c r="AQ40">
        <f t="shared" si="43"/>
        <v>1.7777561209415198</v>
      </c>
      <c r="AR40">
        <f t="shared" si="44"/>
        <v>25.285738779131311</v>
      </c>
      <c r="AS40">
        <f t="shared" si="45"/>
        <v>16.506776643816369</v>
      </c>
      <c r="AT40">
        <f t="shared" si="46"/>
        <v>14.925052642822266</v>
      </c>
      <c r="AU40">
        <f t="shared" si="47"/>
        <v>1.7031369325130672</v>
      </c>
      <c r="AV40">
        <f t="shared" si="48"/>
        <v>0.37777737948848761</v>
      </c>
      <c r="AW40">
        <f t="shared" si="49"/>
        <v>0.61721960382073304</v>
      </c>
      <c r="AX40">
        <f t="shared" si="50"/>
        <v>1.085917328692334</v>
      </c>
      <c r="AY40">
        <f t="shared" si="51"/>
        <v>0.2397553113156842</v>
      </c>
      <c r="AZ40">
        <f t="shared" si="52"/>
        <v>18.82190260000198</v>
      </c>
      <c r="BA40">
        <f t="shared" si="53"/>
        <v>0.71146947999887167</v>
      </c>
      <c r="BB40">
        <f t="shared" si="54"/>
        <v>40.61055628116582</v>
      </c>
      <c r="BC40">
        <f t="shared" si="55"/>
        <v>367.21540360493952</v>
      </c>
      <c r="BD40">
        <f t="shared" si="56"/>
        <v>2.6527437117975262E-2</v>
      </c>
    </row>
    <row r="41" spans="1:56" x14ac:dyDescent="0.25">
      <c r="A41" s="1">
        <v>22</v>
      </c>
      <c r="B41" s="1" t="s">
        <v>89</v>
      </c>
      <c r="C41" s="1">
        <v>1302.9999995082617</v>
      </c>
      <c r="D41" s="1">
        <v>0</v>
      </c>
      <c r="E41">
        <f t="shared" si="29"/>
        <v>24.003611621995482</v>
      </c>
      <c r="F41">
        <f t="shared" si="30"/>
        <v>0.4250028724465762</v>
      </c>
      <c r="G41">
        <f t="shared" si="31"/>
        <v>268.1701477499015</v>
      </c>
      <c r="H41">
        <f t="shared" si="32"/>
        <v>6.3625219383878244</v>
      </c>
      <c r="I41">
        <f t="shared" si="33"/>
        <v>1.1576941193478905</v>
      </c>
      <c r="J41">
        <f t="shared" si="34"/>
        <v>15.577143669128418</v>
      </c>
      <c r="K41" s="1">
        <v>4.331782799</v>
      </c>
      <c r="L41">
        <f t="shared" si="35"/>
        <v>1.7862825310177741</v>
      </c>
      <c r="M41" s="1">
        <v>1</v>
      </c>
      <c r="N41">
        <f t="shared" si="36"/>
        <v>3.5725650620355482</v>
      </c>
      <c r="O41" s="1">
        <v>14.257724761962891</v>
      </c>
      <c r="P41" s="1">
        <v>15.577143669128418</v>
      </c>
      <c r="Q41" s="1">
        <v>13.137975692749023</v>
      </c>
      <c r="R41" s="1">
        <v>399.11788940429688</v>
      </c>
      <c r="S41" s="1">
        <v>376.244873046875</v>
      </c>
      <c r="T41" s="1">
        <v>3.3298115730285645</v>
      </c>
      <c r="U41" s="1">
        <v>8.7943572998046875</v>
      </c>
      <c r="V41" s="1">
        <v>14.351066589355469</v>
      </c>
      <c r="W41" s="1">
        <v>37.902568817138672</v>
      </c>
      <c r="X41" s="1">
        <v>499.92593383789062</v>
      </c>
      <c r="Y41" s="1">
        <v>1500.10498046875</v>
      </c>
      <c r="Z41" s="1">
        <v>165.83448791503906</v>
      </c>
      <c r="AA41" s="1">
        <v>70.307121276855469</v>
      </c>
      <c r="AB41" s="1">
        <v>-1.9624309539794922</v>
      </c>
      <c r="AC41" s="1">
        <v>0.27619919180870056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1.1540881827068969</v>
      </c>
      <c r="AL41">
        <f t="shared" si="38"/>
        <v>6.3625219383878244E-3</v>
      </c>
      <c r="AM41">
        <f t="shared" si="39"/>
        <v>288.7271436691284</v>
      </c>
      <c r="AN41">
        <f t="shared" si="40"/>
        <v>287.40772476196287</v>
      </c>
      <c r="AO41">
        <f t="shared" si="41"/>
        <v>240.01679151020653</v>
      </c>
      <c r="AP41">
        <f t="shared" si="42"/>
        <v>-0.53002733477996256</v>
      </c>
      <c r="AQ41">
        <f t="shared" si="43"/>
        <v>1.7760000645772578</v>
      </c>
      <c r="AR41">
        <f t="shared" si="44"/>
        <v>25.260599955212538</v>
      </c>
      <c r="AS41">
        <f t="shared" si="45"/>
        <v>16.46624265540785</v>
      </c>
      <c r="AT41">
        <f t="shared" si="46"/>
        <v>14.917434215545654</v>
      </c>
      <c r="AU41">
        <f t="shared" si="47"/>
        <v>1.7023014292433114</v>
      </c>
      <c r="AV41">
        <f t="shared" si="48"/>
        <v>0.37981853923492798</v>
      </c>
      <c r="AW41">
        <f t="shared" si="49"/>
        <v>0.61830594522936733</v>
      </c>
      <c r="AX41">
        <f t="shared" si="50"/>
        <v>1.0839954840139441</v>
      </c>
      <c r="AY41">
        <f t="shared" si="51"/>
        <v>0.24107083227856382</v>
      </c>
      <c r="AZ41">
        <f t="shared" si="52"/>
        <v>18.854271100684574</v>
      </c>
      <c r="BA41">
        <f t="shared" si="53"/>
        <v>0.71275429105047539</v>
      </c>
      <c r="BB41">
        <f t="shared" si="54"/>
        <v>40.735617126172798</v>
      </c>
      <c r="BC41">
        <f t="shared" si="55"/>
        <v>367.17439423767161</v>
      </c>
      <c r="BD41">
        <f t="shared" si="56"/>
        <v>2.6630449944884487E-2</v>
      </c>
    </row>
    <row r="42" spans="1:56" x14ac:dyDescent="0.25">
      <c r="A42" s="1">
        <v>23</v>
      </c>
      <c r="B42" s="1" t="s">
        <v>90</v>
      </c>
      <c r="C42" s="1">
        <v>1303.4999994970858</v>
      </c>
      <c r="D42" s="1">
        <v>0</v>
      </c>
      <c r="E42">
        <f t="shared" si="29"/>
        <v>24.021562994659401</v>
      </c>
      <c r="F42">
        <f t="shared" si="30"/>
        <v>0.42671666899707961</v>
      </c>
      <c r="G42">
        <f t="shared" si="31"/>
        <v>268.44100786460422</v>
      </c>
      <c r="H42">
        <f t="shared" si="32"/>
        <v>6.3769354742364142</v>
      </c>
      <c r="I42">
        <f t="shared" si="33"/>
        <v>1.1561550738527633</v>
      </c>
      <c r="J42">
        <f t="shared" si="34"/>
        <v>15.571416854858398</v>
      </c>
      <c r="K42" s="1">
        <v>4.331782799</v>
      </c>
      <c r="L42">
        <f t="shared" si="35"/>
        <v>1.7862825310177741</v>
      </c>
      <c r="M42" s="1">
        <v>1</v>
      </c>
      <c r="N42">
        <f t="shared" si="36"/>
        <v>3.5725650620355482</v>
      </c>
      <c r="O42" s="1">
        <v>14.258520126342773</v>
      </c>
      <c r="P42" s="1">
        <v>15.571416854858398</v>
      </c>
      <c r="Q42" s="1">
        <v>13.138040542602539</v>
      </c>
      <c r="R42" s="1">
        <v>399.11053466796875</v>
      </c>
      <c r="S42" s="1">
        <v>376.21841430664062</v>
      </c>
      <c r="T42" s="1">
        <v>3.3303265571594238</v>
      </c>
      <c r="U42" s="1">
        <v>8.8069419860839844</v>
      </c>
      <c r="V42" s="1">
        <v>14.352608680725098</v>
      </c>
      <c r="W42" s="1">
        <v>37.955013275146484</v>
      </c>
      <c r="X42" s="1">
        <v>499.94784545898437</v>
      </c>
      <c r="Y42" s="1">
        <v>1500.0909423828125</v>
      </c>
      <c r="Z42" s="1">
        <v>165.93222045898437</v>
      </c>
      <c r="AA42" s="1">
        <v>70.307418823242188</v>
      </c>
      <c r="AB42" s="1">
        <v>-1.9624309539794922</v>
      </c>
      <c r="AC42" s="1">
        <v>0.27619919180870056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1.1541387660858669</v>
      </c>
      <c r="AL42">
        <f t="shared" si="38"/>
        <v>6.3769354742364143E-3</v>
      </c>
      <c r="AM42">
        <f t="shared" si="39"/>
        <v>288.72141685485838</v>
      </c>
      <c r="AN42">
        <f t="shared" si="40"/>
        <v>287.40852012634275</v>
      </c>
      <c r="AO42">
        <f t="shared" si="41"/>
        <v>240.01454541650673</v>
      </c>
      <c r="AP42">
        <f t="shared" si="42"/>
        <v>-0.53561200958472488</v>
      </c>
      <c r="AQ42">
        <f t="shared" si="43"/>
        <v>1.7753484326203663</v>
      </c>
      <c r="AR42">
        <f t="shared" si="44"/>
        <v>25.251224726137615</v>
      </c>
      <c r="AS42">
        <f t="shared" si="45"/>
        <v>16.44428274005363</v>
      </c>
      <c r="AT42">
        <f t="shared" si="46"/>
        <v>14.914968490600586</v>
      </c>
      <c r="AU42">
        <f t="shared" si="47"/>
        <v>1.7020310934641296</v>
      </c>
      <c r="AV42">
        <f t="shared" si="48"/>
        <v>0.38118671440872215</v>
      </c>
      <c r="AW42">
        <f t="shared" si="49"/>
        <v>0.61919335876760306</v>
      </c>
      <c r="AX42">
        <f t="shared" si="50"/>
        <v>1.0828377346965266</v>
      </c>
      <c r="AY42">
        <f t="shared" si="51"/>
        <v>0.24195273967467507</v>
      </c>
      <c r="AZ42">
        <f t="shared" si="52"/>
        <v>18.873394369269981</v>
      </c>
      <c r="BA42">
        <f t="shared" si="53"/>
        <v>0.71352437216379483</v>
      </c>
      <c r="BB42">
        <f t="shared" si="54"/>
        <v>40.8179550663653</v>
      </c>
      <c r="BC42">
        <f t="shared" si="55"/>
        <v>367.14115203718512</v>
      </c>
      <c r="BD42">
        <f t="shared" si="56"/>
        <v>2.6706651474486899E-2</v>
      </c>
    </row>
    <row r="43" spans="1:56" x14ac:dyDescent="0.25">
      <c r="A43" s="1">
        <v>24</v>
      </c>
      <c r="B43" s="1" t="s">
        <v>90</v>
      </c>
      <c r="C43" s="1">
        <v>1303.9999994859099</v>
      </c>
      <c r="D43" s="1">
        <v>0</v>
      </c>
      <c r="E43">
        <f t="shared" si="29"/>
        <v>24.011899249447257</v>
      </c>
      <c r="F43">
        <f t="shared" si="30"/>
        <v>0.42806998171653338</v>
      </c>
      <c r="G43">
        <f t="shared" si="31"/>
        <v>268.75217989976386</v>
      </c>
      <c r="H43">
        <f t="shared" si="32"/>
        <v>6.3887504863360993</v>
      </c>
      <c r="I43">
        <f t="shared" si="33"/>
        <v>1.1550226556810488</v>
      </c>
      <c r="J43">
        <f t="shared" si="34"/>
        <v>15.567398071289063</v>
      </c>
      <c r="K43" s="1">
        <v>4.331782799</v>
      </c>
      <c r="L43">
        <f t="shared" si="35"/>
        <v>1.7862825310177741</v>
      </c>
      <c r="M43" s="1">
        <v>1</v>
      </c>
      <c r="N43">
        <f t="shared" si="36"/>
        <v>3.5725650620355482</v>
      </c>
      <c r="O43" s="1">
        <v>14.259225845336914</v>
      </c>
      <c r="P43" s="1">
        <v>15.567398071289063</v>
      </c>
      <c r="Q43" s="1">
        <v>13.138559341430664</v>
      </c>
      <c r="R43" s="1">
        <v>399.0867919921875</v>
      </c>
      <c r="S43" s="1">
        <v>376.2001953125</v>
      </c>
      <c r="T43" s="1">
        <v>3.3300647735595703</v>
      </c>
      <c r="U43" s="1">
        <v>8.8165578842163086</v>
      </c>
      <c r="V43" s="1">
        <v>14.350805282592773</v>
      </c>
      <c r="W43" s="1">
        <v>37.994670867919922</v>
      </c>
      <c r="X43" s="1">
        <v>499.967529296875</v>
      </c>
      <c r="Y43" s="1">
        <v>1500.07373046875</v>
      </c>
      <c r="Z43" s="1">
        <v>165.87089538574219</v>
      </c>
      <c r="AA43" s="1">
        <v>70.307327270507813</v>
      </c>
      <c r="AB43" s="1">
        <v>-1.9624309539794922</v>
      </c>
      <c r="AC43" s="1">
        <v>0.27619919180870056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1.1541842065864738</v>
      </c>
      <c r="AL43">
        <f t="shared" si="38"/>
        <v>6.3887504863360993E-3</v>
      </c>
      <c r="AM43">
        <f t="shared" si="39"/>
        <v>288.71739807128904</v>
      </c>
      <c r="AN43">
        <f t="shared" si="40"/>
        <v>287.40922584533689</v>
      </c>
      <c r="AO43">
        <f t="shared" si="41"/>
        <v>240.01179151031829</v>
      </c>
      <c r="AP43">
        <f t="shared" si="42"/>
        <v>-0.5402616659405205</v>
      </c>
      <c r="AQ43">
        <f t="shared" si="43"/>
        <v>1.7748912762460207</v>
      </c>
      <c r="AR43">
        <f t="shared" si="44"/>
        <v>25.24475534985304</v>
      </c>
      <c r="AS43">
        <f t="shared" si="45"/>
        <v>16.428197465636732</v>
      </c>
      <c r="AT43">
        <f t="shared" si="46"/>
        <v>14.913311958312988</v>
      </c>
      <c r="AU43">
        <f t="shared" si="47"/>
        <v>1.7018494966836664</v>
      </c>
      <c r="AV43">
        <f t="shared" si="48"/>
        <v>0.38226627624408066</v>
      </c>
      <c r="AW43">
        <f t="shared" si="49"/>
        <v>0.61986862056497194</v>
      </c>
      <c r="AX43">
        <f t="shared" si="50"/>
        <v>1.0819808761186944</v>
      </c>
      <c r="AY43">
        <f t="shared" si="51"/>
        <v>0.24264868038462936</v>
      </c>
      <c r="AZ43">
        <f t="shared" si="52"/>
        <v>18.895247466875087</v>
      </c>
      <c r="BA43">
        <f t="shared" si="53"/>
        <v>0.71438607222550277</v>
      </c>
      <c r="BB43">
        <f t="shared" si="54"/>
        <v>40.880604237301007</v>
      </c>
      <c r="BC43">
        <f t="shared" si="55"/>
        <v>367.12658477668964</v>
      </c>
      <c r="BD43">
        <f t="shared" si="56"/>
        <v>2.673794246743761E-2</v>
      </c>
    </row>
    <row r="44" spans="1:56" x14ac:dyDescent="0.25">
      <c r="A44" s="1">
        <v>25</v>
      </c>
      <c r="B44" s="1" t="s">
        <v>91</v>
      </c>
      <c r="C44" s="1">
        <v>1304.4999994747341</v>
      </c>
      <c r="D44" s="1">
        <v>0</v>
      </c>
      <c r="E44">
        <f t="shared" si="29"/>
        <v>23.948241044362067</v>
      </c>
      <c r="F44">
        <f t="shared" si="30"/>
        <v>0.42916980959110773</v>
      </c>
      <c r="G44">
        <f t="shared" si="31"/>
        <v>269.268228706255</v>
      </c>
      <c r="H44">
        <f t="shared" si="32"/>
        <v>6.3998019552750822</v>
      </c>
      <c r="I44">
        <f t="shared" si="33"/>
        <v>1.1543738608381888</v>
      </c>
      <c r="J44">
        <f t="shared" si="34"/>
        <v>15.56776237487793</v>
      </c>
      <c r="K44" s="1">
        <v>4.331782799</v>
      </c>
      <c r="L44">
        <f t="shared" si="35"/>
        <v>1.7862825310177741</v>
      </c>
      <c r="M44" s="1">
        <v>1</v>
      </c>
      <c r="N44">
        <f t="shared" si="36"/>
        <v>3.5725650620355482</v>
      </c>
      <c r="O44" s="1">
        <v>14.259943962097168</v>
      </c>
      <c r="P44" s="1">
        <v>15.56776237487793</v>
      </c>
      <c r="Q44" s="1">
        <v>13.139138221740723</v>
      </c>
      <c r="R44" s="1">
        <v>399.0621337890625</v>
      </c>
      <c r="S44" s="1">
        <v>376.2265625</v>
      </c>
      <c r="T44" s="1">
        <v>3.3303003311157227</v>
      </c>
      <c r="U44" s="1">
        <v>8.8263216018676758</v>
      </c>
      <c r="V44" s="1">
        <v>14.351240158081055</v>
      </c>
      <c r="W44" s="1">
        <v>38.035205841064453</v>
      </c>
      <c r="X44" s="1">
        <v>499.95919799804687</v>
      </c>
      <c r="Y44" s="1">
        <v>1500.006591796875</v>
      </c>
      <c r="Z44" s="1">
        <v>165.75437927246094</v>
      </c>
      <c r="AA44" s="1">
        <v>70.307754516601562</v>
      </c>
      <c r="AB44" s="1">
        <v>-1.9624309539794922</v>
      </c>
      <c r="AC44" s="1">
        <v>0.27619919180870056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1.1541649736304032</v>
      </c>
      <c r="AL44">
        <f t="shared" si="38"/>
        <v>6.3998019552750822E-3</v>
      </c>
      <c r="AM44">
        <f t="shared" si="39"/>
        <v>288.71776237487791</v>
      </c>
      <c r="AN44">
        <f t="shared" si="40"/>
        <v>287.40994396209715</v>
      </c>
      <c r="AO44">
        <f t="shared" si="41"/>
        <v>240.0010493230584</v>
      </c>
      <c r="AP44">
        <f t="shared" si="42"/>
        <v>-0.54510110518063404</v>
      </c>
      <c r="AQ44">
        <f t="shared" si="43"/>
        <v>1.7749327133068789</v>
      </c>
      <c r="AR44">
        <f t="shared" si="44"/>
        <v>25.245191309413379</v>
      </c>
      <c r="AS44">
        <f t="shared" si="45"/>
        <v>16.418869707545703</v>
      </c>
      <c r="AT44">
        <f t="shared" si="46"/>
        <v>14.913853168487549</v>
      </c>
      <c r="AU44">
        <f t="shared" si="47"/>
        <v>1.7019088247898029</v>
      </c>
      <c r="AV44">
        <f t="shared" si="48"/>
        <v>0.38314309083709941</v>
      </c>
      <c r="AW44">
        <f t="shared" si="49"/>
        <v>0.62055885246869003</v>
      </c>
      <c r="AX44">
        <f t="shared" si="50"/>
        <v>1.0813499723211129</v>
      </c>
      <c r="AY44">
        <f t="shared" si="51"/>
        <v>0.24321396505640205</v>
      </c>
      <c r="AZ44">
        <f t="shared" si="52"/>
        <v>18.931644522999505</v>
      </c>
      <c r="BA44">
        <f t="shared" si="53"/>
        <v>0.71570764944661502</v>
      </c>
      <c r="BB44">
        <f t="shared" si="54"/>
        <v>40.931124239407943</v>
      </c>
      <c r="BC44">
        <f t="shared" si="55"/>
        <v>367.17700711094631</v>
      </c>
      <c r="BD44">
        <f t="shared" si="56"/>
        <v>2.6696345645790567E-2</v>
      </c>
    </row>
    <row r="45" spans="1:56" x14ac:dyDescent="0.25">
      <c r="A45" s="1">
        <v>26</v>
      </c>
      <c r="B45" s="1" t="s">
        <v>91</v>
      </c>
      <c r="C45" s="1">
        <v>1304.9999994635582</v>
      </c>
      <c r="D45" s="1">
        <v>0</v>
      </c>
      <c r="E45">
        <f t="shared" si="29"/>
        <v>23.959198324623802</v>
      </c>
      <c r="F45">
        <f t="shared" si="30"/>
        <v>0.42990390725805067</v>
      </c>
      <c r="G45">
        <f t="shared" si="31"/>
        <v>269.38122748673283</v>
      </c>
      <c r="H45">
        <f t="shared" si="32"/>
        <v>6.4077537782764002</v>
      </c>
      <c r="I45">
        <f t="shared" si="33"/>
        <v>1.1540372171300914</v>
      </c>
      <c r="J45">
        <f t="shared" si="34"/>
        <v>15.568600654602051</v>
      </c>
      <c r="K45" s="1">
        <v>4.331782799</v>
      </c>
      <c r="L45">
        <f t="shared" si="35"/>
        <v>1.7862825310177741</v>
      </c>
      <c r="M45" s="1">
        <v>1</v>
      </c>
      <c r="N45">
        <f t="shared" si="36"/>
        <v>3.5725650620355482</v>
      </c>
      <c r="O45" s="1">
        <v>14.260838508605957</v>
      </c>
      <c r="P45" s="1">
        <v>15.568600654602051</v>
      </c>
      <c r="Q45" s="1">
        <v>13.139499664306641</v>
      </c>
      <c r="R45" s="1">
        <v>399.07754516601562</v>
      </c>
      <c r="S45" s="1">
        <v>376.23101806640625</v>
      </c>
      <c r="T45" s="1">
        <v>3.3299627304077148</v>
      </c>
      <c r="U45" s="1">
        <v>8.8325004577636719</v>
      </c>
      <c r="V45" s="1">
        <v>14.348897933959961</v>
      </c>
      <c r="W45" s="1">
        <v>38.059478759765625</v>
      </c>
      <c r="X45" s="1">
        <v>499.98446655273438</v>
      </c>
      <c r="Y45" s="1">
        <v>1500.015625</v>
      </c>
      <c r="Z45" s="1">
        <v>165.71670532226562</v>
      </c>
      <c r="AA45" s="1">
        <v>70.307479858398438</v>
      </c>
      <c r="AB45" s="1">
        <v>-1.9624309539794922</v>
      </c>
      <c r="AC45" s="1">
        <v>0.27619919180870056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1.1542233065521121</v>
      </c>
      <c r="AL45">
        <f t="shared" si="38"/>
        <v>6.4077537782764003E-3</v>
      </c>
      <c r="AM45">
        <f t="shared" si="39"/>
        <v>288.71860065460203</v>
      </c>
      <c r="AN45">
        <f t="shared" si="40"/>
        <v>287.41083850860593</v>
      </c>
      <c r="AO45">
        <f t="shared" si="41"/>
        <v>240.00249463552609</v>
      </c>
      <c r="AP45">
        <f t="shared" si="42"/>
        <v>-0.54851373546988424</v>
      </c>
      <c r="AQ45">
        <f t="shared" si="43"/>
        <v>1.7750280651636059</v>
      </c>
      <c r="AR45">
        <f t="shared" si="44"/>
        <v>25.246646142609155</v>
      </c>
      <c r="AS45">
        <f t="shared" si="45"/>
        <v>16.414145684845483</v>
      </c>
      <c r="AT45">
        <f t="shared" si="46"/>
        <v>14.914719581604004</v>
      </c>
      <c r="AU45">
        <f t="shared" si="47"/>
        <v>1.702003805814357</v>
      </c>
      <c r="AV45">
        <f t="shared" si="48"/>
        <v>0.38372806657230579</v>
      </c>
      <c r="AW45">
        <f t="shared" si="49"/>
        <v>0.62099084803351434</v>
      </c>
      <c r="AX45">
        <f t="shared" si="50"/>
        <v>1.0810129577808425</v>
      </c>
      <c r="AY45">
        <f t="shared" si="51"/>
        <v>0.24359112298014635</v>
      </c>
      <c r="AZ45">
        <f t="shared" si="52"/>
        <v>18.939515225754118</v>
      </c>
      <c r="BA45">
        <f t="shared" si="53"/>
        <v>0.71599951771968462</v>
      </c>
      <c r="BB45">
        <f t="shared" si="54"/>
        <v>40.962123246475279</v>
      </c>
      <c r="BC45">
        <f t="shared" si="55"/>
        <v>367.17732214300355</v>
      </c>
      <c r="BD45">
        <f t="shared" si="56"/>
        <v>2.672876497197595E-2</v>
      </c>
    </row>
    <row r="46" spans="1:56" x14ac:dyDescent="0.25">
      <c r="A46" s="1">
        <v>27</v>
      </c>
      <c r="B46" s="1" t="s">
        <v>92</v>
      </c>
      <c r="C46" s="1">
        <v>1305.4999994523823</v>
      </c>
      <c r="D46" s="1">
        <v>0</v>
      </c>
      <c r="E46">
        <f t="shared" si="29"/>
        <v>23.92546011968307</v>
      </c>
      <c r="F46">
        <f t="shared" si="30"/>
        <v>0.43070531343629531</v>
      </c>
      <c r="G46">
        <f t="shared" si="31"/>
        <v>269.71312220401398</v>
      </c>
      <c r="H46">
        <f t="shared" si="32"/>
        <v>6.4140318798187206</v>
      </c>
      <c r="I46">
        <f t="shared" si="33"/>
        <v>1.1532481817138267</v>
      </c>
      <c r="J46">
        <f t="shared" si="34"/>
        <v>15.564818382263184</v>
      </c>
      <c r="K46" s="1">
        <v>4.331782799</v>
      </c>
      <c r="L46">
        <f t="shared" si="35"/>
        <v>1.7862825310177741</v>
      </c>
      <c r="M46" s="1">
        <v>1</v>
      </c>
      <c r="N46">
        <f t="shared" si="36"/>
        <v>3.5725650620355482</v>
      </c>
      <c r="O46" s="1">
        <v>14.261918067932129</v>
      </c>
      <c r="P46" s="1">
        <v>15.564818382263184</v>
      </c>
      <c r="Q46" s="1">
        <v>13.139687538146973</v>
      </c>
      <c r="R46" s="1">
        <v>399.07620239257812</v>
      </c>
      <c r="S46" s="1">
        <v>376.25741577148437</v>
      </c>
      <c r="T46" s="1">
        <v>3.3298871517181396</v>
      </c>
      <c r="U46" s="1">
        <v>8.8376178741455078</v>
      </c>
      <c r="V46" s="1">
        <v>14.34754753112793</v>
      </c>
      <c r="W46" s="1">
        <v>38.078811645507813</v>
      </c>
      <c r="X46" s="1">
        <v>499.9998779296875</v>
      </c>
      <c r="Y46" s="1">
        <v>1499.99951171875</v>
      </c>
      <c r="Z46" s="1">
        <v>165.76397705078125</v>
      </c>
      <c r="AA46" s="1">
        <v>70.307373046875</v>
      </c>
      <c r="AB46" s="1">
        <v>-1.9624309539794922</v>
      </c>
      <c r="AC46" s="1">
        <v>0.27619919180870056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1.1542588839983237</v>
      </c>
      <c r="AL46">
        <f t="shared" si="38"/>
        <v>6.4140318798187202E-3</v>
      </c>
      <c r="AM46">
        <f t="shared" si="39"/>
        <v>288.71481838226316</v>
      </c>
      <c r="AN46">
        <f t="shared" si="40"/>
        <v>287.41191806793211</v>
      </c>
      <c r="AO46">
        <f t="shared" si="41"/>
        <v>239.99991651058372</v>
      </c>
      <c r="AP46">
        <f t="shared" si="42"/>
        <v>-0.55075863309247941</v>
      </c>
      <c r="AQ46">
        <f t="shared" si="43"/>
        <v>1.7745978784371053</v>
      </c>
      <c r="AR46">
        <f t="shared" si="44"/>
        <v>25.240565840142452</v>
      </c>
      <c r="AS46">
        <f t="shared" si="45"/>
        <v>16.402947965996944</v>
      </c>
      <c r="AT46">
        <f t="shared" si="46"/>
        <v>14.913368225097656</v>
      </c>
      <c r="AU46">
        <f t="shared" si="47"/>
        <v>1.7018556646312035</v>
      </c>
      <c r="AV46">
        <f t="shared" si="48"/>
        <v>0.38436643306517054</v>
      </c>
      <c r="AW46">
        <f t="shared" si="49"/>
        <v>0.62134969672327867</v>
      </c>
      <c r="AX46">
        <f t="shared" si="50"/>
        <v>1.080505967907925</v>
      </c>
      <c r="AY46">
        <f t="shared" si="51"/>
        <v>0.24400272469983905</v>
      </c>
      <c r="AZ46">
        <f t="shared" si="52"/>
        <v>18.962821098434997</v>
      </c>
      <c r="BA46">
        <f t="shared" si="53"/>
        <v>0.716831378993527</v>
      </c>
      <c r="BB46">
        <f t="shared" si="54"/>
        <v>41.000029020217688</v>
      </c>
      <c r="BC46">
        <f t="shared" si="55"/>
        <v>367.21646883260098</v>
      </c>
      <c r="BD46">
        <f t="shared" si="56"/>
        <v>2.6712978378871113E-2</v>
      </c>
    </row>
    <row r="47" spans="1:56" x14ac:dyDescent="0.25">
      <c r="A47" s="1">
        <v>28</v>
      </c>
      <c r="B47" s="1" t="s">
        <v>92</v>
      </c>
      <c r="C47" s="1">
        <v>1305.9999994412065</v>
      </c>
      <c r="D47" s="1">
        <v>0</v>
      </c>
      <c r="E47">
        <f t="shared" si="29"/>
        <v>23.931439481147763</v>
      </c>
      <c r="F47">
        <f t="shared" si="30"/>
        <v>0.4310450829698188</v>
      </c>
      <c r="G47">
        <f t="shared" si="31"/>
        <v>269.72961343335055</v>
      </c>
      <c r="H47">
        <f t="shared" si="32"/>
        <v>6.4180117060430941</v>
      </c>
      <c r="I47">
        <f t="shared" si="33"/>
        <v>1.1531375114151432</v>
      </c>
      <c r="J47">
        <f t="shared" si="34"/>
        <v>15.566070556640625</v>
      </c>
      <c r="K47" s="1">
        <v>4.331782799</v>
      </c>
      <c r="L47">
        <f t="shared" si="35"/>
        <v>1.7862825310177741</v>
      </c>
      <c r="M47" s="1">
        <v>1</v>
      </c>
      <c r="N47">
        <f t="shared" si="36"/>
        <v>3.5725650620355482</v>
      </c>
      <c r="O47" s="1">
        <v>14.263707160949707</v>
      </c>
      <c r="P47" s="1">
        <v>15.566070556640625</v>
      </c>
      <c r="Q47" s="1">
        <v>13.138757705688477</v>
      </c>
      <c r="R47" s="1">
        <v>399.05239868164062</v>
      </c>
      <c r="S47" s="1">
        <v>376.22735595703125</v>
      </c>
      <c r="T47" s="1">
        <v>3.3301873207092285</v>
      </c>
      <c r="U47" s="1">
        <v>8.8413019180297852</v>
      </c>
      <c r="V47" s="1">
        <v>14.347043037414551</v>
      </c>
      <c r="W47" s="1">
        <v>38.089908599853516</v>
      </c>
      <c r="X47" s="1">
        <v>500.00106811523437</v>
      </c>
      <c r="Y47" s="1">
        <v>1500.06494140625</v>
      </c>
      <c r="Z47" s="1">
        <v>165.6640625</v>
      </c>
      <c r="AA47" s="1">
        <v>70.30670166015625</v>
      </c>
      <c r="AB47" s="1">
        <v>-1.9624309539794922</v>
      </c>
      <c r="AC47" s="1">
        <v>0.27619919180870056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1.1542616315634766</v>
      </c>
      <c r="AL47">
        <f t="shared" si="38"/>
        <v>6.4180117060430942E-3</v>
      </c>
      <c r="AM47">
        <f t="shared" si="39"/>
        <v>288.7160705566406</v>
      </c>
      <c r="AN47">
        <f t="shared" si="40"/>
        <v>287.41370716094968</v>
      </c>
      <c r="AO47">
        <f t="shared" si="41"/>
        <v>240.01038526034972</v>
      </c>
      <c r="AP47">
        <f t="shared" si="42"/>
        <v>-0.55232097635564781</v>
      </c>
      <c r="AQ47">
        <f t="shared" si="43"/>
        <v>1.7747402876534304</v>
      </c>
      <c r="AR47">
        <f t="shared" si="44"/>
        <v>25.242832414924671</v>
      </c>
      <c r="AS47">
        <f t="shared" si="45"/>
        <v>16.401530496894885</v>
      </c>
      <c r="AT47">
        <f t="shared" si="46"/>
        <v>14.914888858795166</v>
      </c>
      <c r="AU47">
        <f t="shared" si="47"/>
        <v>1.7020223634653924</v>
      </c>
      <c r="AV47">
        <f t="shared" si="48"/>
        <v>0.38463700205708323</v>
      </c>
      <c r="AW47">
        <f t="shared" si="49"/>
        <v>0.6216027762382873</v>
      </c>
      <c r="AX47">
        <f t="shared" si="50"/>
        <v>1.0804195872271052</v>
      </c>
      <c r="AY47">
        <f t="shared" si="51"/>
        <v>0.24417718686327347</v>
      </c>
      <c r="AZ47">
        <f t="shared" si="52"/>
        <v>18.963799460567852</v>
      </c>
      <c r="BA47">
        <f t="shared" si="53"/>
        <v>0.71693248553716615</v>
      </c>
      <c r="BB47">
        <f t="shared" si="54"/>
        <v>41.015252387920633</v>
      </c>
      <c r="BC47">
        <f t="shared" si="55"/>
        <v>367.18414953851982</v>
      </c>
      <c r="BD47">
        <f t="shared" si="56"/>
        <v>2.6731928149925571E-2</v>
      </c>
    </row>
    <row r="48" spans="1:56" x14ac:dyDescent="0.25">
      <c r="A48" s="1">
        <v>29</v>
      </c>
      <c r="B48" s="1" t="s">
        <v>93</v>
      </c>
      <c r="C48" s="1">
        <v>1306.4999994300306</v>
      </c>
      <c r="D48" s="1">
        <v>0</v>
      </c>
      <c r="E48">
        <f t="shared" si="29"/>
        <v>23.996101865401553</v>
      </c>
      <c r="F48">
        <f t="shared" si="30"/>
        <v>0.43134121499598893</v>
      </c>
      <c r="G48">
        <f t="shared" si="31"/>
        <v>269.49212018903631</v>
      </c>
      <c r="H48">
        <f t="shared" si="32"/>
        <v>6.4217759708653572</v>
      </c>
      <c r="I48">
        <f t="shared" si="33"/>
        <v>1.1531071710300416</v>
      </c>
      <c r="J48">
        <f t="shared" si="34"/>
        <v>15.567922592163086</v>
      </c>
      <c r="K48" s="1">
        <v>4.331782799</v>
      </c>
      <c r="L48">
        <f t="shared" si="35"/>
        <v>1.7862825310177741</v>
      </c>
      <c r="M48" s="1">
        <v>1</v>
      </c>
      <c r="N48">
        <f t="shared" si="36"/>
        <v>3.5725650620355482</v>
      </c>
      <c r="O48" s="1">
        <v>14.264723777770996</v>
      </c>
      <c r="P48" s="1">
        <v>15.567922592163086</v>
      </c>
      <c r="Q48" s="1">
        <v>13.138330459594727</v>
      </c>
      <c r="R48" s="1">
        <v>399.07308959960937</v>
      </c>
      <c r="S48" s="1">
        <v>376.18960571289062</v>
      </c>
      <c r="T48" s="1">
        <v>3.330033540725708</v>
      </c>
      <c r="U48" s="1">
        <v>8.8446998596191406</v>
      </c>
      <c r="V48" s="1">
        <v>14.345484733581543</v>
      </c>
      <c r="W48" s="1">
        <v>38.102169036865234</v>
      </c>
      <c r="X48" s="1">
        <v>499.97039794921875</v>
      </c>
      <c r="Y48" s="1">
        <v>1500.1431884765625</v>
      </c>
      <c r="Z48" s="1">
        <v>165.59262084960937</v>
      </c>
      <c r="AA48" s="1">
        <v>70.306938171386719</v>
      </c>
      <c r="AB48" s="1">
        <v>-1.9624309539794922</v>
      </c>
      <c r="AC48" s="1">
        <v>0.27619919180870056</v>
      </c>
      <c r="AD48" s="1">
        <v>0.3333333432674408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1.1541908289229961</v>
      </c>
      <c r="AL48">
        <f t="shared" si="38"/>
        <v>6.4217759708653571E-3</v>
      </c>
      <c r="AM48">
        <f t="shared" si="39"/>
        <v>288.71792259216306</v>
      </c>
      <c r="AN48">
        <f t="shared" si="40"/>
        <v>287.41472377777097</v>
      </c>
      <c r="AO48">
        <f t="shared" si="41"/>
        <v>240.02290479131989</v>
      </c>
      <c r="AP48">
        <f t="shared" si="42"/>
        <v>-0.55390808821901272</v>
      </c>
      <c r="AQ48">
        <f t="shared" si="43"/>
        <v>1.7749509372047574</v>
      </c>
      <c r="AR48">
        <f t="shared" si="44"/>
        <v>25.245743640236078</v>
      </c>
      <c r="AS48">
        <f t="shared" si="45"/>
        <v>16.401043780616938</v>
      </c>
      <c r="AT48">
        <f t="shared" si="46"/>
        <v>14.916323184967041</v>
      </c>
      <c r="AU48">
        <f t="shared" si="47"/>
        <v>1.7021796140215832</v>
      </c>
      <c r="AV48">
        <f t="shared" si="48"/>
        <v>0.38487278369890177</v>
      </c>
      <c r="AW48">
        <f t="shared" si="49"/>
        <v>0.62184376617471571</v>
      </c>
      <c r="AX48">
        <f t="shared" si="50"/>
        <v>1.0803358478468676</v>
      </c>
      <c r="AY48">
        <f t="shared" si="51"/>
        <v>0.24432922138249633</v>
      </c>
      <c r="AZ48">
        <f t="shared" si="52"/>
        <v>18.947165831806494</v>
      </c>
      <c r="BA48">
        <f t="shared" si="53"/>
        <v>0.71637311636598955</v>
      </c>
      <c r="BB48">
        <f t="shared" si="54"/>
        <v>41.027977084503711</v>
      </c>
      <c r="BC48">
        <f t="shared" si="55"/>
        <v>367.12196468864727</v>
      </c>
      <c r="BD48">
        <f t="shared" si="56"/>
        <v>2.6817014838272254E-2</v>
      </c>
    </row>
    <row r="49" spans="1:114" x14ac:dyDescent="0.25">
      <c r="A49" s="1">
        <v>30</v>
      </c>
      <c r="B49" s="1" t="s">
        <v>93</v>
      </c>
      <c r="C49" s="1">
        <v>1306.9999994188547</v>
      </c>
      <c r="D49" s="1">
        <v>0</v>
      </c>
      <c r="E49">
        <f t="shared" si="29"/>
        <v>23.99760590712129</v>
      </c>
      <c r="F49">
        <f t="shared" si="30"/>
        <v>0.43152993543571466</v>
      </c>
      <c r="G49">
        <f t="shared" si="31"/>
        <v>269.5389854974751</v>
      </c>
      <c r="H49">
        <f t="shared" si="32"/>
        <v>6.4248839448880233</v>
      </c>
      <c r="I49">
        <f t="shared" si="33"/>
        <v>1.1532130353252708</v>
      </c>
      <c r="J49">
        <f t="shared" si="34"/>
        <v>15.570598602294922</v>
      </c>
      <c r="K49" s="1">
        <v>4.331782799</v>
      </c>
      <c r="L49">
        <f t="shared" si="35"/>
        <v>1.7862825310177741</v>
      </c>
      <c r="M49" s="1">
        <v>1</v>
      </c>
      <c r="N49">
        <f t="shared" si="36"/>
        <v>3.5725650620355482</v>
      </c>
      <c r="O49" s="1">
        <v>14.265552520751953</v>
      </c>
      <c r="P49" s="1">
        <v>15.570598602294922</v>
      </c>
      <c r="Q49" s="1">
        <v>13.138025283813477</v>
      </c>
      <c r="R49" s="1">
        <v>399.09085083007812</v>
      </c>
      <c r="S49" s="1">
        <v>376.20526123046875</v>
      </c>
      <c r="T49" s="1">
        <v>3.3302595615386963</v>
      </c>
      <c r="U49" s="1">
        <v>8.8475074768066406</v>
      </c>
      <c r="V49" s="1">
        <v>14.345714569091797</v>
      </c>
      <c r="W49" s="1">
        <v>38.112289428710938</v>
      </c>
      <c r="X49" s="1">
        <v>499.97689819335937</v>
      </c>
      <c r="Y49" s="1">
        <v>1500.0977783203125</v>
      </c>
      <c r="Z49" s="1">
        <v>165.63099670410156</v>
      </c>
      <c r="AA49" s="1">
        <v>70.30706787109375</v>
      </c>
      <c r="AB49" s="1">
        <v>-1.9624309539794922</v>
      </c>
      <c r="AC49" s="1">
        <v>0.27619919180870056</v>
      </c>
      <c r="AD49" s="1">
        <v>0.3333333432674408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1.1542058348557549</v>
      </c>
      <c r="AL49">
        <f t="shared" si="38"/>
        <v>6.424883944888023E-3</v>
      </c>
      <c r="AM49">
        <f t="shared" si="39"/>
        <v>288.7205986022949</v>
      </c>
      <c r="AN49">
        <f t="shared" si="40"/>
        <v>287.41555252075193</v>
      </c>
      <c r="AO49">
        <f t="shared" si="41"/>
        <v>240.01563916648229</v>
      </c>
      <c r="AP49">
        <f t="shared" si="42"/>
        <v>-0.55550753834139355</v>
      </c>
      <c r="AQ49">
        <f t="shared" si="43"/>
        <v>1.7752553439871248</v>
      </c>
      <c r="AR49">
        <f t="shared" si="44"/>
        <v>25.250026743285769</v>
      </c>
      <c r="AS49">
        <f t="shared" si="45"/>
        <v>16.402519266479128</v>
      </c>
      <c r="AT49">
        <f t="shared" si="46"/>
        <v>14.918075561523438</v>
      </c>
      <c r="AU49">
        <f t="shared" si="47"/>
        <v>1.7023717509591152</v>
      </c>
      <c r="AV49">
        <f t="shared" si="48"/>
        <v>0.38502302556100998</v>
      </c>
      <c r="AW49">
        <f t="shared" si="49"/>
        <v>0.62204230866185395</v>
      </c>
      <c r="AX49">
        <f t="shared" si="50"/>
        <v>1.0803294422972614</v>
      </c>
      <c r="AY49">
        <f t="shared" si="51"/>
        <v>0.24442610046719637</v>
      </c>
      <c r="AZ49">
        <f t="shared" si="52"/>
        <v>18.950495747276737</v>
      </c>
      <c r="BA49">
        <f t="shared" si="53"/>
        <v>0.7164678787741664</v>
      </c>
      <c r="BB49">
        <f t="shared" si="54"/>
        <v>41.035242538438723</v>
      </c>
      <c r="BC49">
        <f t="shared" si="55"/>
        <v>367.1370518593132</v>
      </c>
      <c r="BD49">
        <f t="shared" si="56"/>
        <v>2.6822342603490396E-2</v>
      </c>
      <c r="BE49">
        <f>AVERAGE(E35:E49)</f>
        <v>23.968259275379538</v>
      </c>
      <c r="BF49">
        <f>AVERAGE(O35:O49)</f>
        <v>14.258766365051269</v>
      </c>
      <c r="BG49">
        <f>AVERAGE(P35:P49)</f>
        <v>15.625357055664063</v>
      </c>
      <c r="BH49" t="e">
        <f>AVERAGE(B35:B49)</f>
        <v>#DIV/0!</v>
      </c>
      <c r="BI49">
        <f t="shared" ref="BI49:DJ49" si="57">AVERAGE(C35:C49)</f>
        <v>1303.533332829674</v>
      </c>
      <c r="BJ49">
        <f t="shared" si="57"/>
        <v>0</v>
      </c>
      <c r="BK49">
        <f t="shared" si="57"/>
        <v>23.968259275379538</v>
      </c>
      <c r="BL49">
        <f t="shared" si="57"/>
        <v>0.42209016735926747</v>
      </c>
      <c r="BM49">
        <f t="shared" si="57"/>
        <v>267.6328431619088</v>
      </c>
      <c r="BN49">
        <f t="shared" si="57"/>
        <v>6.3546864922176551</v>
      </c>
      <c r="BO49">
        <f t="shared" si="57"/>
        <v>1.1637021670973866</v>
      </c>
      <c r="BP49">
        <f t="shared" si="57"/>
        <v>15.625357055664063</v>
      </c>
      <c r="BQ49">
        <f t="shared" si="57"/>
        <v>4.3317827990000008</v>
      </c>
      <c r="BR49">
        <f t="shared" si="57"/>
        <v>1.7862825310177746</v>
      </c>
      <c r="BS49">
        <f t="shared" si="57"/>
        <v>1</v>
      </c>
      <c r="BT49">
        <f t="shared" si="57"/>
        <v>3.5725650620355491</v>
      </c>
      <c r="BU49">
        <f t="shared" si="57"/>
        <v>14.258766365051269</v>
      </c>
      <c r="BV49">
        <f t="shared" si="57"/>
        <v>15.625357055664063</v>
      </c>
      <c r="BW49">
        <f t="shared" si="57"/>
        <v>13.138300959269205</v>
      </c>
      <c r="BX49">
        <f t="shared" si="57"/>
        <v>399.11200561523435</v>
      </c>
      <c r="BY49">
        <f t="shared" si="57"/>
        <v>376.27322591145833</v>
      </c>
      <c r="BZ49">
        <f t="shared" si="57"/>
        <v>3.32983717918396</v>
      </c>
      <c r="CA49">
        <f t="shared" si="57"/>
        <v>8.7873987833658855</v>
      </c>
      <c r="CB49">
        <f t="shared" si="57"/>
        <v>14.350175857543945</v>
      </c>
      <c r="CC49">
        <f t="shared" si="57"/>
        <v>37.869880167643231</v>
      </c>
      <c r="CD49">
        <f t="shared" si="57"/>
        <v>499.95223388671877</v>
      </c>
      <c r="CE49">
        <f t="shared" si="57"/>
        <v>1500.0862711588541</v>
      </c>
      <c r="CF49">
        <f t="shared" si="57"/>
        <v>165.74518432617188</v>
      </c>
      <c r="CG49">
        <f t="shared" si="57"/>
        <v>70.306956990559897</v>
      </c>
      <c r="CH49">
        <f t="shared" si="57"/>
        <v>-1.9624309539794922</v>
      </c>
      <c r="CI49">
        <f t="shared" si="57"/>
        <v>0.27619919180870056</v>
      </c>
      <c r="CJ49">
        <f t="shared" si="57"/>
        <v>0.86666667064030967</v>
      </c>
      <c r="CK49">
        <f t="shared" si="57"/>
        <v>-0.21956524252891541</v>
      </c>
      <c r="CL49">
        <f t="shared" si="57"/>
        <v>2.737391471862793</v>
      </c>
      <c r="CM49">
        <f t="shared" si="57"/>
        <v>1</v>
      </c>
      <c r="CN49">
        <f t="shared" si="57"/>
        <v>0</v>
      </c>
      <c r="CO49">
        <f t="shared" si="57"/>
        <v>0.15999999642372131</v>
      </c>
      <c r="CP49">
        <f t="shared" si="57"/>
        <v>111115</v>
      </c>
      <c r="CQ49">
        <f t="shared" si="57"/>
        <v>1.1541488968517386</v>
      </c>
      <c r="CR49">
        <f t="shared" si="57"/>
        <v>6.3546864922176564E-3</v>
      </c>
      <c r="CS49">
        <f t="shared" si="57"/>
        <v>288.77535705566413</v>
      </c>
      <c r="CT49">
        <f t="shared" si="57"/>
        <v>287.40876636505135</v>
      </c>
      <c r="CU49">
        <f t="shared" si="57"/>
        <v>240.0137980206901</v>
      </c>
      <c r="CV49">
        <f t="shared" si="57"/>
        <v>-0.53144403533907802</v>
      </c>
      <c r="CW49">
        <f t="shared" si="57"/>
        <v>1.7815174548957902</v>
      </c>
      <c r="CX49">
        <f t="shared" si="57"/>
        <v>25.339135457344891</v>
      </c>
      <c r="CY49">
        <f t="shared" si="57"/>
        <v>16.551736673979004</v>
      </c>
      <c r="CZ49">
        <f t="shared" si="57"/>
        <v>14.942061710357667</v>
      </c>
      <c r="DA49">
        <f t="shared" si="57"/>
        <v>1.7050087427362171</v>
      </c>
      <c r="DB49">
        <f t="shared" si="57"/>
        <v>0.37747026156514635</v>
      </c>
      <c r="DC49">
        <f t="shared" si="57"/>
        <v>0.61781528779840356</v>
      </c>
      <c r="DD49">
        <f t="shared" si="57"/>
        <v>1.0871934549378135</v>
      </c>
      <c r="DE49">
        <f t="shared" si="57"/>
        <v>0.23955910343364895</v>
      </c>
      <c r="DF49">
        <f t="shared" si="57"/>
        <v>18.816451581986374</v>
      </c>
      <c r="DG49">
        <f t="shared" si="57"/>
        <v>0.71127366846185092</v>
      </c>
      <c r="DH49">
        <f t="shared" si="57"/>
        <v>40.567717125707659</v>
      </c>
      <c r="DI49">
        <f t="shared" si="57"/>
        <v>367.21610603823029</v>
      </c>
      <c r="DJ49">
        <f t="shared" si="57"/>
        <v>2.6478888296859723E-2</v>
      </c>
    </row>
    <row r="50" spans="1:114" x14ac:dyDescent="0.25">
      <c r="A50" s="1" t="s">
        <v>9</v>
      </c>
      <c r="B50" s="1" t="s">
        <v>94</v>
      </c>
    </row>
    <row r="51" spans="1:114" x14ac:dyDescent="0.25">
      <c r="A51" s="1" t="s">
        <v>9</v>
      </c>
      <c r="B51" s="1" t="s">
        <v>95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>
        <v>31</v>
      </c>
      <c r="B53" s="1" t="s">
        <v>97</v>
      </c>
      <c r="C53" s="1">
        <v>1633.4999977089465</v>
      </c>
      <c r="D53" s="1">
        <v>0</v>
      </c>
      <c r="E53">
        <f t="shared" ref="E53:E67" si="58">(R53-S53*(1000-T53)/(1000-U53))*AK53</f>
        <v>24.047812094959674</v>
      </c>
      <c r="F53">
        <f t="shared" ref="F53:F67" si="59">IF(AV53&lt;&gt;0,1/(1/AV53-1/N53),0)</f>
        <v>0.3715850620015535</v>
      </c>
      <c r="G53">
        <f t="shared" ref="G53:G67" si="60">((AY53-AL53/2)*S53-E53)/(AY53+AL53/2)</f>
        <v>252.68596061197795</v>
      </c>
      <c r="H53">
        <f t="shared" ref="H53:H67" si="61">AL53*1000</f>
        <v>7.0434767252497839</v>
      </c>
      <c r="I53">
        <f t="shared" ref="I53:I67" si="62">(AQ53-AW53)</f>
        <v>1.4400372798124079</v>
      </c>
      <c r="J53">
        <f t="shared" ref="J53:J67" si="63">(P53+AP53*D53)</f>
        <v>19.048788070678711</v>
      </c>
      <c r="K53" s="1">
        <v>4.331782799</v>
      </c>
      <c r="L53">
        <f t="shared" ref="L53:L67" si="64">(K53*AE53+AF53)</f>
        <v>1.7862825310177741</v>
      </c>
      <c r="M53" s="1">
        <v>1</v>
      </c>
      <c r="N53">
        <f t="shared" ref="N53:N67" si="65">L53*(M53+1)*(M53+1)/(M53*M53+1)</f>
        <v>3.5725650620355482</v>
      </c>
      <c r="O53" s="1">
        <v>18.556327819824219</v>
      </c>
      <c r="P53" s="1">
        <v>19.048788070678711</v>
      </c>
      <c r="Q53" s="1">
        <v>18.015522003173828</v>
      </c>
      <c r="R53" s="1">
        <v>398.9642333984375</v>
      </c>
      <c r="S53" s="1">
        <v>375.83453369140625</v>
      </c>
      <c r="T53" s="1">
        <v>4.9430370330810547</v>
      </c>
      <c r="U53" s="1">
        <v>10.978809356689453</v>
      </c>
      <c r="V53" s="1">
        <v>16.202459335327148</v>
      </c>
      <c r="W53" s="1">
        <v>35.986724853515625</v>
      </c>
      <c r="X53" s="1">
        <v>499.94992065429687</v>
      </c>
      <c r="Y53" s="1">
        <v>1500.661376953125</v>
      </c>
      <c r="Z53" s="1">
        <v>171.16726684570312</v>
      </c>
      <c r="AA53" s="1">
        <v>70.305061340332031</v>
      </c>
      <c r="AB53" s="1">
        <v>-1.9559917449951172</v>
      </c>
      <c r="AC53" s="1">
        <v>0.26805862784385681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ref="AK53:AK67" si="66">X53*0.000001/(K53*0.0001)</f>
        <v>1.1541435567122877</v>
      </c>
      <c r="AL53">
        <f t="shared" ref="AL53:AL67" si="67">(U53-T53)/(1000-U53)*AK53</f>
        <v>7.0434767252497837E-3</v>
      </c>
      <c r="AM53">
        <f t="shared" ref="AM53:AM67" si="68">(P53+273.15)</f>
        <v>292.19878807067869</v>
      </c>
      <c r="AN53">
        <f t="shared" ref="AN53:AN67" si="69">(O53+273.15)</f>
        <v>291.7063278198242</v>
      </c>
      <c r="AO53">
        <f t="shared" ref="AO53:AO67" si="70">(Y53*AG53+Z53*AH53)*AI53</f>
        <v>240.1058149457167</v>
      </c>
      <c r="AP53">
        <f t="shared" ref="AP53:AP67" si="71">((AO53+0.00000010773*(AN53^4-AM53^4))-AL53*44100)/(L53*51.4+0.00000043092*AM53^3)</f>
        <v>-0.73896555362226091</v>
      </c>
      <c r="AQ53">
        <f t="shared" ref="AQ53:AQ67" si="72">0.61365*EXP(17.502*J53/(240.97+J53))</f>
        <v>2.2119031450782711</v>
      </c>
      <c r="AR53">
        <f t="shared" ref="AR53:AR67" si="73">AQ53*1000/AA53</f>
        <v>31.46150651047601</v>
      </c>
      <c r="AS53">
        <f t="shared" ref="AS53:AS67" si="74">(AR53-U53)</f>
        <v>20.482697153786557</v>
      </c>
      <c r="AT53">
        <f t="shared" ref="AT53:AT67" si="75">IF(D53,P53,(O53+P53)/2)</f>
        <v>18.802557945251465</v>
      </c>
      <c r="AU53">
        <f t="shared" ref="AU53:AU67" si="76">0.61365*EXP(17.502*AT53/(240.97+AT53))</f>
        <v>2.1781568770914808</v>
      </c>
      <c r="AV53">
        <f t="shared" ref="AV53:AV67" si="77">IF(AS53&lt;&gt;0,(1000-(AR53+U53)/2)/AS53*AL53,0)</f>
        <v>0.33657740408782055</v>
      </c>
      <c r="AW53">
        <f t="shared" ref="AW53:AW67" si="78">U53*AA53/1000</f>
        <v>0.7718658652658632</v>
      </c>
      <c r="AX53">
        <f t="shared" ref="AX53:AX67" si="79">(AU53-AW53)</f>
        <v>1.4062910118256176</v>
      </c>
      <c r="AY53">
        <f t="shared" ref="AY53:AY67" si="80">1/(1.6/F53+1.37/N53)</f>
        <v>0.21324889257552235</v>
      </c>
      <c r="AZ53">
        <f t="shared" ref="AZ53:AZ67" si="81">G53*AA53*0.001</f>
        <v>17.765101960665834</v>
      </c>
      <c r="BA53">
        <f t="shared" ref="BA53:BA67" si="82">G53/S53</f>
        <v>0.67233300285134445</v>
      </c>
      <c r="BB53">
        <f t="shared" ref="BB53:BB67" si="83">(1-AL53*AA53/AQ53/F53)*100</f>
        <v>39.751072207636703</v>
      </c>
      <c r="BC53">
        <f t="shared" ref="BC53:BC67" si="84">(S53-E53/(N53/1.35))</f>
        <v>366.74735241843649</v>
      </c>
      <c r="BD53">
        <f t="shared" ref="BD53:BD67" si="85">E53*BB53/100/BC53</f>
        <v>2.6064982029693491E-2</v>
      </c>
    </row>
    <row r="54" spans="1:114" x14ac:dyDescent="0.25">
      <c r="A54" s="1">
        <v>32</v>
      </c>
      <c r="B54" s="1" t="s">
        <v>97</v>
      </c>
      <c r="C54" s="1">
        <v>1633.4999977089465</v>
      </c>
      <c r="D54" s="1">
        <v>0</v>
      </c>
      <c r="E54">
        <f t="shared" si="58"/>
        <v>24.047812094959674</v>
      </c>
      <c r="F54">
        <f t="shared" si="59"/>
        <v>0.3715850620015535</v>
      </c>
      <c r="G54">
        <f t="shared" si="60"/>
        <v>252.68596061197795</v>
      </c>
      <c r="H54">
        <f t="shared" si="61"/>
        <v>7.0434767252497839</v>
      </c>
      <c r="I54">
        <f t="shared" si="62"/>
        <v>1.4400372798124079</v>
      </c>
      <c r="J54">
        <f t="shared" si="63"/>
        <v>19.048788070678711</v>
      </c>
      <c r="K54" s="1">
        <v>4.331782799</v>
      </c>
      <c r="L54">
        <f t="shared" si="64"/>
        <v>1.7862825310177741</v>
      </c>
      <c r="M54" s="1">
        <v>1</v>
      </c>
      <c r="N54">
        <f t="shared" si="65"/>
        <v>3.5725650620355482</v>
      </c>
      <c r="O54" s="1">
        <v>18.556327819824219</v>
      </c>
      <c r="P54" s="1">
        <v>19.048788070678711</v>
      </c>
      <c r="Q54" s="1">
        <v>18.015522003173828</v>
      </c>
      <c r="R54" s="1">
        <v>398.9642333984375</v>
      </c>
      <c r="S54" s="1">
        <v>375.83453369140625</v>
      </c>
      <c r="T54" s="1">
        <v>4.9430370330810547</v>
      </c>
      <c r="U54" s="1">
        <v>10.978809356689453</v>
      </c>
      <c r="V54" s="1">
        <v>16.202459335327148</v>
      </c>
      <c r="W54" s="1">
        <v>35.986724853515625</v>
      </c>
      <c r="X54" s="1">
        <v>499.94992065429687</v>
      </c>
      <c r="Y54" s="1">
        <v>1500.661376953125</v>
      </c>
      <c r="Z54" s="1">
        <v>171.16726684570312</v>
      </c>
      <c r="AA54" s="1">
        <v>70.305061340332031</v>
      </c>
      <c r="AB54" s="1">
        <v>-1.9559917449951172</v>
      </c>
      <c r="AC54" s="1">
        <v>0.26805862784385681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1.1541435567122877</v>
      </c>
      <c r="AL54">
        <f t="shared" si="67"/>
        <v>7.0434767252497837E-3</v>
      </c>
      <c r="AM54">
        <f t="shared" si="68"/>
        <v>292.19878807067869</v>
      </c>
      <c r="AN54">
        <f t="shared" si="69"/>
        <v>291.7063278198242</v>
      </c>
      <c r="AO54">
        <f t="shared" si="70"/>
        <v>240.1058149457167</v>
      </c>
      <c r="AP54">
        <f t="shared" si="71"/>
        <v>-0.73896555362226091</v>
      </c>
      <c r="AQ54">
        <f t="shared" si="72"/>
        <v>2.2119031450782711</v>
      </c>
      <c r="AR54">
        <f t="shared" si="73"/>
        <v>31.46150651047601</v>
      </c>
      <c r="AS54">
        <f t="shared" si="74"/>
        <v>20.482697153786557</v>
      </c>
      <c r="AT54">
        <f t="shared" si="75"/>
        <v>18.802557945251465</v>
      </c>
      <c r="AU54">
        <f t="shared" si="76"/>
        <v>2.1781568770914808</v>
      </c>
      <c r="AV54">
        <f t="shared" si="77"/>
        <v>0.33657740408782055</v>
      </c>
      <c r="AW54">
        <f t="shared" si="78"/>
        <v>0.7718658652658632</v>
      </c>
      <c r="AX54">
        <f t="shared" si="79"/>
        <v>1.4062910118256176</v>
      </c>
      <c r="AY54">
        <f t="shared" si="80"/>
        <v>0.21324889257552235</v>
      </c>
      <c r="AZ54">
        <f t="shared" si="81"/>
        <v>17.765101960665834</v>
      </c>
      <c r="BA54">
        <f t="shared" si="82"/>
        <v>0.67233300285134445</v>
      </c>
      <c r="BB54">
        <f t="shared" si="83"/>
        <v>39.751072207636703</v>
      </c>
      <c r="BC54">
        <f t="shared" si="84"/>
        <v>366.74735241843649</v>
      </c>
      <c r="BD54">
        <f t="shared" si="85"/>
        <v>2.6064982029693491E-2</v>
      </c>
    </row>
    <row r="55" spans="1:114" x14ac:dyDescent="0.25">
      <c r="A55" s="1">
        <v>33</v>
      </c>
      <c r="B55" s="1" t="s">
        <v>98</v>
      </c>
      <c r="C55" s="1">
        <v>1633.9999976977706</v>
      </c>
      <c r="D55" s="1">
        <v>0</v>
      </c>
      <c r="E55">
        <f t="shared" si="58"/>
        <v>24.016968216318269</v>
      </c>
      <c r="F55">
        <f t="shared" si="59"/>
        <v>0.37163063450911504</v>
      </c>
      <c r="G55">
        <f t="shared" si="60"/>
        <v>252.86296570300766</v>
      </c>
      <c r="H55">
        <f t="shared" si="61"/>
        <v>7.0443048101376409</v>
      </c>
      <c r="I55">
        <f t="shared" si="62"/>
        <v>1.4400498242241624</v>
      </c>
      <c r="J55">
        <f t="shared" si="63"/>
        <v>19.048881530761719</v>
      </c>
      <c r="K55" s="1">
        <v>4.331782799</v>
      </c>
      <c r="L55">
        <f t="shared" si="64"/>
        <v>1.7862825310177741</v>
      </c>
      <c r="M55" s="1">
        <v>1</v>
      </c>
      <c r="N55">
        <f t="shared" si="65"/>
        <v>3.5725650620355482</v>
      </c>
      <c r="O55" s="1">
        <v>18.557052612304687</v>
      </c>
      <c r="P55" s="1">
        <v>19.048881530761719</v>
      </c>
      <c r="Q55" s="1">
        <v>18.015661239624023</v>
      </c>
      <c r="R55" s="1">
        <v>398.95941162109375</v>
      </c>
      <c r="S55" s="1">
        <v>375.85757446289062</v>
      </c>
      <c r="T55" s="1">
        <v>4.9427118301391602</v>
      </c>
      <c r="U55" s="1">
        <v>10.978789329528809</v>
      </c>
      <c r="V55" s="1">
        <v>16.200695037841797</v>
      </c>
      <c r="W55" s="1">
        <v>35.985107421875</v>
      </c>
      <c r="X55" s="1">
        <v>499.98342895507812</v>
      </c>
      <c r="Y55" s="1">
        <v>1500.645751953125</v>
      </c>
      <c r="Z55" s="1">
        <v>171.32644653320312</v>
      </c>
      <c r="AA55" s="1">
        <v>70.305221557617188</v>
      </c>
      <c r="AB55" s="1">
        <v>-1.9559917449951172</v>
      </c>
      <c r="AC55" s="1">
        <v>0.26805862784385681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1.1542209112389019</v>
      </c>
      <c r="AL55">
        <f t="shared" si="67"/>
        <v>7.0443048101376405E-3</v>
      </c>
      <c r="AM55">
        <f t="shared" si="68"/>
        <v>292.1988815307617</v>
      </c>
      <c r="AN55">
        <f t="shared" si="69"/>
        <v>291.70705261230466</v>
      </c>
      <c r="AO55">
        <f t="shared" si="70"/>
        <v>240.10331494577258</v>
      </c>
      <c r="AP55">
        <f t="shared" si="71"/>
        <v>-0.73928011387278558</v>
      </c>
      <c r="AQ55">
        <f t="shared" si="72"/>
        <v>2.2119160404710887</v>
      </c>
      <c r="AR55">
        <f t="shared" si="73"/>
        <v>31.461618233552663</v>
      </c>
      <c r="AS55">
        <f t="shared" si="74"/>
        <v>20.482828904023854</v>
      </c>
      <c r="AT55">
        <f t="shared" si="75"/>
        <v>18.802967071533203</v>
      </c>
      <c r="AU55">
        <f t="shared" si="76"/>
        <v>2.1782125720030159</v>
      </c>
      <c r="AV55">
        <f t="shared" si="77"/>
        <v>0.33661479373157988</v>
      </c>
      <c r="AW55">
        <f t="shared" si="78"/>
        <v>0.77186621624692631</v>
      </c>
      <c r="AX55">
        <f t="shared" si="79"/>
        <v>1.4063463557560896</v>
      </c>
      <c r="AY55">
        <f t="shared" si="80"/>
        <v>0.21327290719051117</v>
      </c>
      <c r="AZ55">
        <f t="shared" si="81"/>
        <v>17.777586827466109</v>
      </c>
      <c r="BA55">
        <f t="shared" si="82"/>
        <v>0.67276272418975414</v>
      </c>
      <c r="BB55">
        <f t="shared" si="83"/>
        <v>39.75159193645608</v>
      </c>
      <c r="BC55">
        <f t="shared" si="84"/>
        <v>366.78204846713561</v>
      </c>
      <c r="BD55">
        <f t="shared" si="85"/>
        <v>2.6029428759555644E-2</v>
      </c>
    </row>
    <row r="56" spans="1:114" x14ac:dyDescent="0.25">
      <c r="A56" s="1">
        <v>34</v>
      </c>
      <c r="B56" s="1" t="s">
        <v>98</v>
      </c>
      <c r="C56" s="1">
        <v>1633.9999976977706</v>
      </c>
      <c r="D56" s="1">
        <v>0</v>
      </c>
      <c r="E56">
        <f t="shared" si="58"/>
        <v>24.016968216318269</v>
      </c>
      <c r="F56">
        <f t="shared" si="59"/>
        <v>0.37163063450911504</v>
      </c>
      <c r="G56">
        <f t="shared" si="60"/>
        <v>252.86296570300766</v>
      </c>
      <c r="H56">
        <f t="shared" si="61"/>
        <v>7.0443048101376409</v>
      </c>
      <c r="I56">
        <f t="shared" si="62"/>
        <v>1.4400498242241624</v>
      </c>
      <c r="J56">
        <f t="shared" si="63"/>
        <v>19.048881530761719</v>
      </c>
      <c r="K56" s="1">
        <v>4.331782799</v>
      </c>
      <c r="L56">
        <f t="shared" si="64"/>
        <v>1.7862825310177741</v>
      </c>
      <c r="M56" s="1">
        <v>1</v>
      </c>
      <c r="N56">
        <f t="shared" si="65"/>
        <v>3.5725650620355482</v>
      </c>
      <c r="O56" s="1">
        <v>18.557052612304687</v>
      </c>
      <c r="P56" s="1">
        <v>19.048881530761719</v>
      </c>
      <c r="Q56" s="1">
        <v>18.015661239624023</v>
      </c>
      <c r="R56" s="1">
        <v>398.95941162109375</v>
      </c>
      <c r="S56" s="1">
        <v>375.85757446289062</v>
      </c>
      <c r="T56" s="1">
        <v>4.9427118301391602</v>
      </c>
      <c r="U56" s="1">
        <v>10.978789329528809</v>
      </c>
      <c r="V56" s="1">
        <v>16.200695037841797</v>
      </c>
      <c r="W56" s="1">
        <v>35.985107421875</v>
      </c>
      <c r="X56" s="1">
        <v>499.98342895507812</v>
      </c>
      <c r="Y56" s="1">
        <v>1500.645751953125</v>
      </c>
      <c r="Z56" s="1">
        <v>171.32644653320312</v>
      </c>
      <c r="AA56" s="1">
        <v>70.305221557617188</v>
      </c>
      <c r="AB56" s="1">
        <v>-1.9559917449951172</v>
      </c>
      <c r="AC56" s="1">
        <v>0.26805862784385681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1.1542209112389019</v>
      </c>
      <c r="AL56">
        <f t="shared" si="67"/>
        <v>7.0443048101376405E-3</v>
      </c>
      <c r="AM56">
        <f t="shared" si="68"/>
        <v>292.1988815307617</v>
      </c>
      <c r="AN56">
        <f t="shared" si="69"/>
        <v>291.70705261230466</v>
      </c>
      <c r="AO56">
        <f t="shared" si="70"/>
        <v>240.10331494577258</v>
      </c>
      <c r="AP56">
        <f t="shared" si="71"/>
        <v>-0.73928011387278558</v>
      </c>
      <c r="AQ56">
        <f t="shared" si="72"/>
        <v>2.2119160404710887</v>
      </c>
      <c r="AR56">
        <f t="shared" si="73"/>
        <v>31.461618233552663</v>
      </c>
      <c r="AS56">
        <f t="shared" si="74"/>
        <v>20.482828904023854</v>
      </c>
      <c r="AT56">
        <f t="shared" si="75"/>
        <v>18.802967071533203</v>
      </c>
      <c r="AU56">
        <f t="shared" si="76"/>
        <v>2.1782125720030159</v>
      </c>
      <c r="AV56">
        <f t="shared" si="77"/>
        <v>0.33661479373157988</v>
      </c>
      <c r="AW56">
        <f t="shared" si="78"/>
        <v>0.77186621624692631</v>
      </c>
      <c r="AX56">
        <f t="shared" si="79"/>
        <v>1.4063463557560896</v>
      </c>
      <c r="AY56">
        <f t="shared" si="80"/>
        <v>0.21327290719051117</v>
      </c>
      <c r="AZ56">
        <f t="shared" si="81"/>
        <v>17.777586827466109</v>
      </c>
      <c r="BA56">
        <f t="shared" si="82"/>
        <v>0.67276272418975414</v>
      </c>
      <c r="BB56">
        <f t="shared" si="83"/>
        <v>39.75159193645608</v>
      </c>
      <c r="BC56">
        <f t="shared" si="84"/>
        <v>366.78204846713561</v>
      </c>
      <c r="BD56">
        <f t="shared" si="85"/>
        <v>2.6029428759555644E-2</v>
      </c>
    </row>
    <row r="57" spans="1:114" x14ac:dyDescent="0.25">
      <c r="A57" s="1">
        <v>35</v>
      </c>
      <c r="B57" s="1" t="s">
        <v>99</v>
      </c>
      <c r="C57" s="1">
        <v>1634.4999976865947</v>
      </c>
      <c r="D57" s="1">
        <v>0</v>
      </c>
      <c r="E57">
        <f t="shared" si="58"/>
        <v>24.074418333756142</v>
      </c>
      <c r="F57">
        <f t="shared" si="59"/>
        <v>0.37164081356488976</v>
      </c>
      <c r="G57">
        <f t="shared" si="60"/>
        <v>252.58790976703003</v>
      </c>
      <c r="H57">
        <f t="shared" si="61"/>
        <v>7.0441001132003791</v>
      </c>
      <c r="I57">
        <f t="shared" si="62"/>
        <v>1.439972001682208</v>
      </c>
      <c r="J57">
        <f t="shared" si="63"/>
        <v>19.048078536987305</v>
      </c>
      <c r="K57" s="1">
        <v>4.331782799</v>
      </c>
      <c r="L57">
        <f t="shared" si="64"/>
        <v>1.7862825310177741</v>
      </c>
      <c r="M57" s="1">
        <v>1</v>
      </c>
      <c r="N57">
        <f t="shared" si="65"/>
        <v>3.5725650620355482</v>
      </c>
      <c r="O57" s="1">
        <v>18.557653427124023</v>
      </c>
      <c r="P57" s="1">
        <v>19.048078536987305</v>
      </c>
      <c r="Q57" s="1">
        <v>18.016067504882813</v>
      </c>
      <c r="R57" s="1">
        <v>398.9951171875</v>
      </c>
      <c r="S57" s="1">
        <v>375.84371948242187</v>
      </c>
      <c r="T57" s="1">
        <v>4.9424448013305664</v>
      </c>
      <c r="U57" s="1">
        <v>10.978333473205566</v>
      </c>
      <c r="V57" s="1">
        <v>16.199190139770508</v>
      </c>
      <c r="W57" s="1">
        <v>35.982215881347656</v>
      </c>
      <c r="X57" s="1">
        <v>499.98477172851562</v>
      </c>
      <c r="Y57" s="1">
        <v>1500.662109375</v>
      </c>
      <c r="Z57" s="1">
        <v>171.38946533203125</v>
      </c>
      <c r="AA57" s="1">
        <v>70.305137634277344</v>
      </c>
      <c r="AB57" s="1">
        <v>-1.9559917449951172</v>
      </c>
      <c r="AC57" s="1">
        <v>0.26805862784385681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1.1542240110559974</v>
      </c>
      <c r="AL57">
        <f t="shared" si="67"/>
        <v>7.0441001132003789E-3</v>
      </c>
      <c r="AM57">
        <f t="shared" si="68"/>
        <v>292.19807853698728</v>
      </c>
      <c r="AN57">
        <f t="shared" si="69"/>
        <v>291.707653427124</v>
      </c>
      <c r="AO57">
        <f t="shared" si="70"/>
        <v>240.10593213321408</v>
      </c>
      <c r="AP57">
        <f t="shared" si="71"/>
        <v>-0.73902039678570108</v>
      </c>
      <c r="AQ57">
        <f t="shared" si="72"/>
        <v>2.2118052475109193</v>
      </c>
      <c r="AR57">
        <f t="shared" si="73"/>
        <v>31.460079902219711</v>
      </c>
      <c r="AS57">
        <f t="shared" si="74"/>
        <v>20.481746429014144</v>
      </c>
      <c r="AT57">
        <f t="shared" si="75"/>
        <v>18.802865982055664</v>
      </c>
      <c r="AU57">
        <f t="shared" si="76"/>
        <v>2.1781988104401964</v>
      </c>
      <c r="AV57">
        <f t="shared" si="77"/>
        <v>0.33662314494835305</v>
      </c>
      <c r="AW57">
        <f t="shared" si="78"/>
        <v>0.77183324582871138</v>
      </c>
      <c r="AX57">
        <f t="shared" si="79"/>
        <v>1.406365564611485</v>
      </c>
      <c r="AY57">
        <f t="shared" si="80"/>
        <v>0.21327827101882058</v>
      </c>
      <c r="AZ57">
        <f t="shared" si="81"/>
        <v>17.758227760925475</v>
      </c>
      <c r="BA57">
        <f t="shared" si="82"/>
        <v>0.67205568877104382</v>
      </c>
      <c r="BB57">
        <f t="shared" si="83"/>
        <v>39.752046937281861</v>
      </c>
      <c r="BC57">
        <f t="shared" si="84"/>
        <v>366.74648425053141</v>
      </c>
      <c r="BD57">
        <f t="shared" si="85"/>
        <v>2.6094521657022439E-2</v>
      </c>
    </row>
    <row r="58" spans="1:114" x14ac:dyDescent="0.25">
      <c r="A58" s="1">
        <v>36</v>
      </c>
      <c r="B58" s="1" t="s">
        <v>99</v>
      </c>
      <c r="C58" s="1">
        <v>1634.9999976754189</v>
      </c>
      <c r="D58" s="1">
        <v>0</v>
      </c>
      <c r="E58">
        <f t="shared" si="58"/>
        <v>24.147109200458264</v>
      </c>
      <c r="F58">
        <f t="shared" si="59"/>
        <v>0.37169447999451916</v>
      </c>
      <c r="G58">
        <f t="shared" si="60"/>
        <v>252.23849083530706</v>
      </c>
      <c r="H58">
        <f t="shared" si="61"/>
        <v>7.0450472737793346</v>
      </c>
      <c r="I58">
        <f t="shared" si="62"/>
        <v>1.4399703585385577</v>
      </c>
      <c r="J58">
        <f t="shared" si="63"/>
        <v>19.048313140869141</v>
      </c>
      <c r="K58" s="1">
        <v>4.331782799</v>
      </c>
      <c r="L58">
        <f t="shared" si="64"/>
        <v>1.7862825310177741</v>
      </c>
      <c r="M58" s="1">
        <v>1</v>
      </c>
      <c r="N58">
        <f t="shared" si="65"/>
        <v>3.5725650620355482</v>
      </c>
      <c r="O58" s="1">
        <v>18.557947158813477</v>
      </c>
      <c r="P58" s="1">
        <v>19.048313140869141</v>
      </c>
      <c r="Q58" s="1">
        <v>18.015928268432617</v>
      </c>
      <c r="R58" s="1">
        <v>399.02944946289062</v>
      </c>
      <c r="S58" s="1">
        <v>375.81387329101562</v>
      </c>
      <c r="T58" s="1">
        <v>4.941887378692627</v>
      </c>
      <c r="U58" s="1">
        <v>10.978863716125488</v>
      </c>
      <c r="V58" s="1">
        <v>16.196996688842773</v>
      </c>
      <c r="W58" s="1">
        <v>35.983139038085937</v>
      </c>
      <c r="X58" s="1">
        <v>499.96163940429687</v>
      </c>
      <c r="Y58" s="1">
        <v>1500.71435546875</v>
      </c>
      <c r="Z58" s="1">
        <v>171.26724243164062</v>
      </c>
      <c r="AA58" s="1">
        <v>70.304840087890625</v>
      </c>
      <c r="AB58" s="1">
        <v>-1.9559917449951172</v>
      </c>
      <c r="AC58" s="1">
        <v>0.26805862784385681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1.1541706096614859</v>
      </c>
      <c r="AL58">
        <f t="shared" si="67"/>
        <v>7.0450472737793347E-3</v>
      </c>
      <c r="AM58">
        <f t="shared" si="68"/>
        <v>292.19831314086912</v>
      </c>
      <c r="AN58">
        <f t="shared" si="69"/>
        <v>291.70794715881345</v>
      </c>
      <c r="AO58">
        <f t="shared" si="70"/>
        <v>240.11429150802724</v>
      </c>
      <c r="AP58">
        <f t="shared" si="71"/>
        <v>-0.73933991459938331</v>
      </c>
      <c r="AQ58">
        <f t="shared" si="72"/>
        <v>2.2118376164475047</v>
      </c>
      <c r="AR58">
        <f t="shared" si="73"/>
        <v>31.460673456939901</v>
      </c>
      <c r="AS58">
        <f t="shared" si="74"/>
        <v>20.481809740814413</v>
      </c>
      <c r="AT58">
        <f t="shared" si="75"/>
        <v>18.803130149841309</v>
      </c>
      <c r="AU58">
        <f t="shared" si="76"/>
        <v>2.1782347724207027</v>
      </c>
      <c r="AV58">
        <f t="shared" si="77"/>
        <v>0.33666717385855222</v>
      </c>
      <c r="AW58">
        <f t="shared" si="78"/>
        <v>0.77186725790894706</v>
      </c>
      <c r="AX58">
        <f t="shared" si="79"/>
        <v>1.4063675145117558</v>
      </c>
      <c r="AY58">
        <f t="shared" si="80"/>
        <v>0.21330655001408011</v>
      </c>
      <c r="AZ58">
        <f t="shared" si="81"/>
        <v>17.73358676218713</v>
      </c>
      <c r="BA58">
        <f t="shared" si="82"/>
        <v>0.67117929582121472</v>
      </c>
      <c r="BB58">
        <f t="shared" si="83"/>
        <v>39.753782525348939</v>
      </c>
      <c r="BC58">
        <f t="shared" si="84"/>
        <v>366.68916965243585</v>
      </c>
      <c r="BD58">
        <f t="shared" si="85"/>
        <v>2.6178545951622806E-2</v>
      </c>
    </row>
    <row r="59" spans="1:114" x14ac:dyDescent="0.25">
      <c r="A59" s="1">
        <v>37</v>
      </c>
      <c r="B59" s="1" t="s">
        <v>100</v>
      </c>
      <c r="C59" s="1">
        <v>1635.499997664243</v>
      </c>
      <c r="D59" s="1">
        <v>0</v>
      </c>
      <c r="E59">
        <f t="shared" si="58"/>
        <v>24.191282484265006</v>
      </c>
      <c r="F59">
        <f t="shared" si="59"/>
        <v>0.37179065226443425</v>
      </c>
      <c r="G59">
        <f t="shared" si="60"/>
        <v>252.05999095109422</v>
      </c>
      <c r="H59">
        <f t="shared" si="61"/>
        <v>7.0462147252665117</v>
      </c>
      <c r="I59">
        <f t="shared" si="62"/>
        <v>1.4398704487668126</v>
      </c>
      <c r="J59">
        <f t="shared" si="63"/>
        <v>19.047998428344727</v>
      </c>
      <c r="K59" s="1">
        <v>4.331782799</v>
      </c>
      <c r="L59">
        <f t="shared" si="64"/>
        <v>1.7862825310177741</v>
      </c>
      <c r="M59" s="1">
        <v>1</v>
      </c>
      <c r="N59">
        <f t="shared" si="65"/>
        <v>3.5725650620355482</v>
      </c>
      <c r="O59" s="1">
        <v>18.558359146118164</v>
      </c>
      <c r="P59" s="1">
        <v>19.047998428344727</v>
      </c>
      <c r="Q59" s="1">
        <v>18.016212463378906</v>
      </c>
      <c r="R59" s="1">
        <v>399.066162109375</v>
      </c>
      <c r="S59" s="1">
        <v>375.81179809570312</v>
      </c>
      <c r="T59" s="1">
        <v>4.9416642189025879</v>
      </c>
      <c r="U59" s="1">
        <v>10.979674339294434</v>
      </c>
      <c r="V59" s="1">
        <v>16.195837020874023</v>
      </c>
      <c r="W59" s="1">
        <v>35.984848022460938</v>
      </c>
      <c r="X59" s="1">
        <v>499.95846557617187</v>
      </c>
      <c r="Y59" s="1">
        <v>1500.7550048828125</v>
      </c>
      <c r="Z59" s="1">
        <v>171.17646789550781</v>
      </c>
      <c r="AA59" s="1">
        <v>70.304794311523438</v>
      </c>
      <c r="AB59" s="1">
        <v>-1.9559917449951172</v>
      </c>
      <c r="AC59" s="1">
        <v>0.26805862784385681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1.1541632828210779</v>
      </c>
      <c r="AL59">
        <f t="shared" si="67"/>
        <v>7.0462147252665121E-3</v>
      </c>
      <c r="AM59">
        <f t="shared" si="68"/>
        <v>292.1979984283447</v>
      </c>
      <c r="AN59">
        <f t="shared" si="69"/>
        <v>291.70835914611814</v>
      </c>
      <c r="AO59">
        <f t="shared" si="70"/>
        <v>240.12079541413186</v>
      </c>
      <c r="AP59">
        <f t="shared" si="71"/>
        <v>-0.73970276827435211</v>
      </c>
      <c r="AQ59">
        <f t="shared" si="72"/>
        <v>2.2117941947984199</v>
      </c>
      <c r="AR59">
        <f t="shared" si="73"/>
        <v>31.460076321365353</v>
      </c>
      <c r="AS59">
        <f t="shared" si="74"/>
        <v>20.480401982070919</v>
      </c>
      <c r="AT59">
        <f t="shared" si="75"/>
        <v>18.803178787231445</v>
      </c>
      <c r="AU59">
        <f t="shared" si="76"/>
        <v>2.1782413936363163</v>
      </c>
      <c r="AV59">
        <f t="shared" si="77"/>
        <v>0.33674607233213338</v>
      </c>
      <c r="AW59">
        <f t="shared" si="78"/>
        <v>0.77192374603160718</v>
      </c>
      <c r="AX59">
        <f t="shared" si="79"/>
        <v>1.406317647604709</v>
      </c>
      <c r="AY59">
        <f t="shared" si="80"/>
        <v>0.21335722537119914</v>
      </c>
      <c r="AZ59">
        <f t="shared" si="81"/>
        <v>17.72102581798114</v>
      </c>
      <c r="BA59">
        <f t="shared" si="82"/>
        <v>0.67070803053103023</v>
      </c>
      <c r="BB59">
        <f t="shared" si="83"/>
        <v>39.758242233352107</v>
      </c>
      <c r="BC59">
        <f t="shared" si="84"/>
        <v>366.67040226758905</v>
      </c>
      <c r="BD59">
        <f t="shared" si="85"/>
        <v>2.6230720096217387E-2</v>
      </c>
    </row>
    <row r="60" spans="1:114" x14ac:dyDescent="0.25">
      <c r="A60" s="1">
        <v>38</v>
      </c>
      <c r="B60" s="1" t="s">
        <v>100</v>
      </c>
      <c r="C60" s="1">
        <v>1635.9999976530671</v>
      </c>
      <c r="D60" s="1">
        <v>0</v>
      </c>
      <c r="E60">
        <f t="shared" si="58"/>
        <v>24.186218345204054</v>
      </c>
      <c r="F60">
        <f t="shared" si="59"/>
        <v>0.37172059547159642</v>
      </c>
      <c r="G60">
        <f t="shared" si="60"/>
        <v>252.09474249575885</v>
      </c>
      <c r="H60">
        <f t="shared" si="61"/>
        <v>7.0450824356052753</v>
      </c>
      <c r="I60">
        <f t="shared" si="62"/>
        <v>1.4398837351991385</v>
      </c>
      <c r="J60">
        <f t="shared" si="63"/>
        <v>19.047536849975586</v>
      </c>
      <c r="K60" s="1">
        <v>4.331782799</v>
      </c>
      <c r="L60">
        <f t="shared" si="64"/>
        <v>1.7862825310177741</v>
      </c>
      <c r="M60" s="1">
        <v>1</v>
      </c>
      <c r="N60">
        <f t="shared" si="65"/>
        <v>3.5725650620355482</v>
      </c>
      <c r="O60" s="1">
        <v>18.559089660644531</v>
      </c>
      <c r="P60" s="1">
        <v>19.047536849975586</v>
      </c>
      <c r="Q60" s="1">
        <v>18.016077041625977</v>
      </c>
      <c r="R60" s="1">
        <v>399.0941162109375</v>
      </c>
      <c r="S60" s="1">
        <v>375.84365844726562</v>
      </c>
      <c r="T60" s="1">
        <v>4.9413819313049316</v>
      </c>
      <c r="U60" s="1">
        <v>10.978598594665527</v>
      </c>
      <c r="V60" s="1">
        <v>16.194141387939453</v>
      </c>
      <c r="W60" s="1">
        <v>35.979610443115234</v>
      </c>
      <c r="X60" s="1">
        <v>499.94436645507812</v>
      </c>
      <c r="Y60" s="1">
        <v>1500.806396484375</v>
      </c>
      <c r="Z60" s="1">
        <v>171.16551208496094</v>
      </c>
      <c r="AA60" s="1">
        <v>70.304672241210938</v>
      </c>
      <c r="AB60" s="1">
        <v>-1.9559917449951172</v>
      </c>
      <c r="AC60" s="1">
        <v>0.26805862784385681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1.1541307347415737</v>
      </c>
      <c r="AL60">
        <f t="shared" si="67"/>
        <v>7.0450824356052752E-3</v>
      </c>
      <c r="AM60">
        <f t="shared" si="68"/>
        <v>292.19753684997556</v>
      </c>
      <c r="AN60">
        <f t="shared" si="69"/>
        <v>291.70908966064451</v>
      </c>
      <c r="AO60">
        <f t="shared" si="70"/>
        <v>240.12901807019807</v>
      </c>
      <c r="AP60">
        <f t="shared" si="71"/>
        <v>-0.73901154921637568</v>
      </c>
      <c r="AQ60">
        <f t="shared" si="72"/>
        <v>2.2117305110649172</v>
      </c>
      <c r="AR60">
        <f t="shared" si="73"/>
        <v>31.459225120581007</v>
      </c>
      <c r="AS60">
        <f t="shared" si="74"/>
        <v>20.480626525915479</v>
      </c>
      <c r="AT60">
        <f t="shared" si="75"/>
        <v>18.803313255310059</v>
      </c>
      <c r="AU60">
        <f t="shared" si="76"/>
        <v>2.1782596994419103</v>
      </c>
      <c r="AV60">
        <f t="shared" si="77"/>
        <v>0.33668859903524095</v>
      </c>
      <c r="AW60">
        <f t="shared" si="78"/>
        <v>0.77184677586577888</v>
      </c>
      <c r="AX60">
        <f t="shared" si="79"/>
        <v>1.4064129235761316</v>
      </c>
      <c r="AY60">
        <f t="shared" si="80"/>
        <v>0.21332031106528251</v>
      </c>
      <c r="AZ60">
        <f t="shared" si="81"/>
        <v>17.723438244896794</v>
      </c>
      <c r="BA60">
        <f t="shared" si="82"/>
        <v>0.67074363722736619</v>
      </c>
      <c r="BB60">
        <f t="shared" si="83"/>
        <v>39.754941029590853</v>
      </c>
      <c r="BC60">
        <f t="shared" si="84"/>
        <v>366.70417625476455</v>
      </c>
      <c r="BD60">
        <f t="shared" si="85"/>
        <v>2.6220636314062233E-2</v>
      </c>
    </row>
    <row r="61" spans="1:114" x14ac:dyDescent="0.25">
      <c r="A61" s="1">
        <v>39</v>
      </c>
      <c r="B61" s="1" t="s">
        <v>101</v>
      </c>
      <c r="C61" s="1">
        <v>1636.4999976418912</v>
      </c>
      <c r="D61" s="1">
        <v>0</v>
      </c>
      <c r="E61">
        <f t="shared" si="58"/>
        <v>24.14060854953059</v>
      </c>
      <c r="F61">
        <f t="shared" si="59"/>
        <v>0.37163090758070527</v>
      </c>
      <c r="G61">
        <f t="shared" si="60"/>
        <v>252.30820955587353</v>
      </c>
      <c r="H61">
        <f t="shared" si="61"/>
        <v>7.0430820470185207</v>
      </c>
      <c r="I61">
        <f t="shared" si="62"/>
        <v>1.4397931723159296</v>
      </c>
      <c r="J61">
        <f t="shared" si="63"/>
        <v>19.04661750793457</v>
      </c>
      <c r="K61" s="1">
        <v>4.331782799</v>
      </c>
      <c r="L61">
        <f t="shared" si="64"/>
        <v>1.7862825310177741</v>
      </c>
      <c r="M61" s="1">
        <v>1</v>
      </c>
      <c r="N61">
        <f t="shared" si="65"/>
        <v>3.5725650620355482</v>
      </c>
      <c r="O61" s="1">
        <v>18.560504913330078</v>
      </c>
      <c r="P61" s="1">
        <v>19.04661750793457</v>
      </c>
      <c r="Q61" s="1">
        <v>18.016721725463867</v>
      </c>
      <c r="R61" s="1">
        <v>399.083251953125</v>
      </c>
      <c r="S61" s="1">
        <v>375.87173461914062</v>
      </c>
      <c r="T61" s="1">
        <v>4.9422874450683594</v>
      </c>
      <c r="U61" s="1">
        <v>10.978068351745605</v>
      </c>
      <c r="V61" s="1">
        <v>16.195697784423828</v>
      </c>
      <c r="W61" s="1">
        <v>35.974735260009766</v>
      </c>
      <c r="X61" s="1">
        <v>499.92156982421875</v>
      </c>
      <c r="Y61" s="1">
        <v>1500.773681640625</v>
      </c>
      <c r="Z61" s="1">
        <v>171.28085327148437</v>
      </c>
      <c r="AA61" s="1">
        <v>70.304763793945313</v>
      </c>
      <c r="AB61" s="1">
        <v>-1.9559917449951172</v>
      </c>
      <c r="AC61" s="1">
        <v>0.26805862784385681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1.1540781083013361</v>
      </c>
      <c r="AL61">
        <f t="shared" si="67"/>
        <v>7.043082047018521E-3</v>
      </c>
      <c r="AM61">
        <f t="shared" si="68"/>
        <v>292.19661750793455</v>
      </c>
      <c r="AN61">
        <f t="shared" si="69"/>
        <v>291.71050491333006</v>
      </c>
      <c r="AO61">
        <f t="shared" si="70"/>
        <v>240.12378369531507</v>
      </c>
      <c r="AP61">
        <f t="shared" si="71"/>
        <v>-0.73795924762862541</v>
      </c>
      <c r="AQ61">
        <f t="shared" si="72"/>
        <v>2.2116036746991909</v>
      </c>
      <c r="AR61">
        <f t="shared" si="73"/>
        <v>31.45738006006437</v>
      </c>
      <c r="AS61">
        <f t="shared" si="74"/>
        <v>20.479311708318765</v>
      </c>
      <c r="AT61">
        <f t="shared" si="75"/>
        <v>18.803561210632324</v>
      </c>
      <c r="AU61">
        <f t="shared" si="76"/>
        <v>2.1782934551818056</v>
      </c>
      <c r="AV61">
        <f t="shared" si="77"/>
        <v>0.33661501776864405</v>
      </c>
      <c r="AW61">
        <f t="shared" si="78"/>
        <v>0.77181050238326132</v>
      </c>
      <c r="AX61">
        <f t="shared" si="79"/>
        <v>1.4064829527985443</v>
      </c>
      <c r="AY61">
        <f t="shared" si="80"/>
        <v>0.21327305108522515</v>
      </c>
      <c r="AZ61">
        <f t="shared" si="81"/>
        <v>17.738469076098944</v>
      </c>
      <c r="BA61">
        <f t="shared" si="82"/>
        <v>0.67126146053927083</v>
      </c>
      <c r="BB61">
        <f t="shared" si="83"/>
        <v>39.753978524914956</v>
      </c>
      <c r="BC61">
        <f t="shared" si="84"/>
        <v>366.7494874449219</v>
      </c>
      <c r="BD61">
        <f t="shared" si="85"/>
        <v>2.6167323110452664E-2</v>
      </c>
    </row>
    <row r="62" spans="1:114" x14ac:dyDescent="0.25">
      <c r="A62" s="1">
        <v>40</v>
      </c>
      <c r="B62" s="1" t="s">
        <v>101</v>
      </c>
      <c r="C62" s="1">
        <v>1636.9999976307154</v>
      </c>
      <c r="D62" s="1">
        <v>0</v>
      </c>
      <c r="E62">
        <f t="shared" si="58"/>
        <v>24.136306081936304</v>
      </c>
      <c r="F62">
        <f t="shared" si="59"/>
        <v>0.37157757471151243</v>
      </c>
      <c r="G62">
        <f t="shared" si="60"/>
        <v>252.35768745292373</v>
      </c>
      <c r="H62">
        <f t="shared" si="61"/>
        <v>7.0426117697977162</v>
      </c>
      <c r="I62">
        <f t="shared" si="62"/>
        <v>1.4398872039973045</v>
      </c>
      <c r="J62">
        <f t="shared" si="63"/>
        <v>19.047468185424805</v>
      </c>
      <c r="K62" s="1">
        <v>4.331782799</v>
      </c>
      <c r="L62">
        <f t="shared" si="64"/>
        <v>1.7862825310177741</v>
      </c>
      <c r="M62" s="1">
        <v>1</v>
      </c>
      <c r="N62">
        <f t="shared" si="65"/>
        <v>3.5725650620355482</v>
      </c>
      <c r="O62" s="1">
        <v>18.561269760131836</v>
      </c>
      <c r="P62" s="1">
        <v>19.047468185424805</v>
      </c>
      <c r="Q62" s="1">
        <v>18.016996383666992</v>
      </c>
      <c r="R62" s="1">
        <v>399.1253662109375</v>
      </c>
      <c r="S62" s="1">
        <v>375.918212890625</v>
      </c>
      <c r="T62" s="1">
        <v>4.9431900978088379</v>
      </c>
      <c r="U62" s="1">
        <v>10.978366851806641</v>
      </c>
      <c r="V62" s="1">
        <v>16.197927474975586</v>
      </c>
      <c r="W62" s="1">
        <v>35.974094390869141</v>
      </c>
      <c r="X62" s="1">
        <v>499.93807983398437</v>
      </c>
      <c r="Y62" s="1">
        <v>1500.7235107421875</v>
      </c>
      <c r="Z62" s="1">
        <v>171.38113403320312</v>
      </c>
      <c r="AA62" s="1">
        <v>70.304977416992187</v>
      </c>
      <c r="AB62" s="1">
        <v>-1.9559917449951172</v>
      </c>
      <c r="AC62" s="1">
        <v>0.26805862784385681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1.1541162219615351</v>
      </c>
      <c r="AL62">
        <f t="shared" si="67"/>
        <v>7.0426117697977159E-3</v>
      </c>
      <c r="AM62">
        <f t="shared" si="68"/>
        <v>292.19746818542478</v>
      </c>
      <c r="AN62">
        <f t="shared" si="69"/>
        <v>291.71126976013181</v>
      </c>
      <c r="AO62">
        <f t="shared" si="70"/>
        <v>240.11575635174449</v>
      </c>
      <c r="AP62">
        <f t="shared" si="71"/>
        <v>-0.73784402855532438</v>
      </c>
      <c r="AQ62">
        <f t="shared" si="72"/>
        <v>2.2117210375890259</v>
      </c>
      <c r="AR62">
        <f t="shared" si="73"/>
        <v>31.458953815899662</v>
      </c>
      <c r="AS62">
        <f t="shared" si="74"/>
        <v>20.480586964093021</v>
      </c>
      <c r="AT62">
        <f t="shared" si="75"/>
        <v>18.80436897277832</v>
      </c>
      <c r="AU62">
        <f t="shared" si="76"/>
        <v>2.1784034241768913</v>
      </c>
      <c r="AV62">
        <f t="shared" si="77"/>
        <v>0.33657126111065266</v>
      </c>
      <c r="AW62">
        <f t="shared" si="78"/>
        <v>0.77183383359172153</v>
      </c>
      <c r="AX62">
        <f t="shared" si="79"/>
        <v>1.4065695905851698</v>
      </c>
      <c r="AY62">
        <f t="shared" si="80"/>
        <v>0.21324494707204092</v>
      </c>
      <c r="AZ62">
        <f t="shared" si="81"/>
        <v>17.742001517382175</v>
      </c>
      <c r="BA62">
        <f t="shared" si="82"/>
        <v>0.67131008501135925</v>
      </c>
      <c r="BB62">
        <f t="shared" si="83"/>
        <v>39.752368733569099</v>
      </c>
      <c r="BC62">
        <f t="shared" si="84"/>
        <v>366.79759153179424</v>
      </c>
      <c r="BD62">
        <f t="shared" si="85"/>
        <v>2.6158169011648229E-2</v>
      </c>
    </row>
    <row r="63" spans="1:114" x14ac:dyDescent="0.25">
      <c r="A63" s="1">
        <v>41</v>
      </c>
      <c r="B63" s="1" t="s">
        <v>102</v>
      </c>
      <c r="C63" s="1">
        <v>1637.4999976195395</v>
      </c>
      <c r="D63" s="1">
        <v>0</v>
      </c>
      <c r="E63">
        <f t="shared" si="58"/>
        <v>24.14260163226367</v>
      </c>
      <c r="F63">
        <f t="shared" si="59"/>
        <v>0.37160219864681371</v>
      </c>
      <c r="G63">
        <f t="shared" si="60"/>
        <v>252.33833464040703</v>
      </c>
      <c r="H63">
        <f t="shared" si="61"/>
        <v>7.0432099364364475</v>
      </c>
      <c r="I63">
        <f t="shared" si="62"/>
        <v>1.4399222248632872</v>
      </c>
      <c r="J63">
        <f t="shared" si="63"/>
        <v>19.04777717590332</v>
      </c>
      <c r="K63" s="1">
        <v>4.331782799</v>
      </c>
      <c r="L63">
        <f t="shared" si="64"/>
        <v>1.7862825310177741</v>
      </c>
      <c r="M63" s="1">
        <v>1</v>
      </c>
      <c r="N63">
        <f t="shared" si="65"/>
        <v>3.5725650620355482</v>
      </c>
      <c r="O63" s="1">
        <v>18.561840057373047</v>
      </c>
      <c r="P63" s="1">
        <v>19.04777717590332</v>
      </c>
      <c r="Q63" s="1">
        <v>18.016984939575195</v>
      </c>
      <c r="R63" s="1">
        <v>399.1341552734375</v>
      </c>
      <c r="S63" s="1">
        <v>375.92147827148437</v>
      </c>
      <c r="T63" s="1">
        <v>4.9428267478942871</v>
      </c>
      <c r="U63" s="1">
        <v>10.978477478027344</v>
      </c>
      <c r="V63" s="1">
        <v>16.19615364074707</v>
      </c>
      <c r="W63" s="1">
        <v>35.973163604736328</v>
      </c>
      <c r="X63" s="1">
        <v>499.94122314453125</v>
      </c>
      <c r="Y63" s="1">
        <v>1500.711181640625</v>
      </c>
      <c r="Z63" s="1">
        <v>171.36178588867187</v>
      </c>
      <c r="AA63" s="1">
        <v>70.304962158203125</v>
      </c>
      <c r="AB63" s="1">
        <v>-1.9559917449951172</v>
      </c>
      <c r="AC63" s="1">
        <v>0.26805862784385681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1.1541234783515544</v>
      </c>
      <c r="AL63">
        <f t="shared" si="67"/>
        <v>7.0432099364364474E-3</v>
      </c>
      <c r="AM63">
        <f t="shared" si="68"/>
        <v>292.1977771759033</v>
      </c>
      <c r="AN63">
        <f t="shared" si="69"/>
        <v>291.71184005737302</v>
      </c>
      <c r="AO63">
        <f t="shared" si="70"/>
        <v>240.11378369553859</v>
      </c>
      <c r="AP63">
        <f t="shared" si="71"/>
        <v>-0.73809311863101368</v>
      </c>
      <c r="AQ63">
        <f t="shared" si="72"/>
        <v>2.211763668510685</v>
      </c>
      <c r="AR63">
        <f t="shared" si="73"/>
        <v>31.459567015108878</v>
      </c>
      <c r="AS63">
        <f t="shared" si="74"/>
        <v>20.481089537081534</v>
      </c>
      <c r="AT63">
        <f t="shared" si="75"/>
        <v>18.804808616638184</v>
      </c>
      <c r="AU63">
        <f t="shared" si="76"/>
        <v>2.1784632794772683</v>
      </c>
      <c r="AV63">
        <f t="shared" si="77"/>
        <v>0.33659146382943278</v>
      </c>
      <c r="AW63">
        <f t="shared" si="78"/>
        <v>0.77184144364739771</v>
      </c>
      <c r="AX63">
        <f t="shared" si="79"/>
        <v>1.4066218358298705</v>
      </c>
      <c r="AY63">
        <f t="shared" si="80"/>
        <v>0.21325792285573925</v>
      </c>
      <c r="AZ63">
        <f t="shared" si="81"/>
        <v>17.740637067957813</v>
      </c>
      <c r="BA63">
        <f t="shared" si="82"/>
        <v>0.67125277278829065</v>
      </c>
      <c r="BB63">
        <f t="shared" si="83"/>
        <v>39.752418530981046</v>
      </c>
      <c r="BC63">
        <f t="shared" si="84"/>
        <v>366.79847795165659</v>
      </c>
      <c r="BD63">
        <f t="shared" si="85"/>
        <v>2.6164961476175534E-2</v>
      </c>
    </row>
    <row r="64" spans="1:114" x14ac:dyDescent="0.25">
      <c r="A64" s="1">
        <v>42</v>
      </c>
      <c r="B64" s="1" t="s">
        <v>102</v>
      </c>
      <c r="C64" s="1">
        <v>1637.9999976083636</v>
      </c>
      <c r="D64" s="1">
        <v>0</v>
      </c>
      <c r="E64">
        <f t="shared" si="58"/>
        <v>24.183041029319931</v>
      </c>
      <c r="F64">
        <f t="shared" si="59"/>
        <v>0.37150265312350034</v>
      </c>
      <c r="G64">
        <f t="shared" si="60"/>
        <v>252.11441620426649</v>
      </c>
      <c r="H64">
        <f t="shared" si="61"/>
        <v>7.0421528312650334</v>
      </c>
      <c r="I64">
        <f t="shared" si="62"/>
        <v>1.4400649695655545</v>
      </c>
      <c r="J64">
        <f t="shared" si="63"/>
        <v>19.048566818237305</v>
      </c>
      <c r="K64" s="1">
        <v>4.331782799</v>
      </c>
      <c r="L64">
        <f t="shared" si="64"/>
        <v>1.7862825310177741</v>
      </c>
      <c r="M64" s="1">
        <v>1</v>
      </c>
      <c r="N64">
        <f t="shared" si="65"/>
        <v>3.5725650620355482</v>
      </c>
      <c r="O64" s="1">
        <v>18.561878204345703</v>
      </c>
      <c r="P64" s="1">
        <v>19.048566818237305</v>
      </c>
      <c r="Q64" s="1">
        <v>18.017679214477539</v>
      </c>
      <c r="R64" s="1">
        <v>399.16024780273437</v>
      </c>
      <c r="S64" s="1">
        <v>375.9122314453125</v>
      </c>
      <c r="T64" s="1">
        <v>4.9429903030395508</v>
      </c>
      <c r="U64" s="1">
        <v>10.977920532226563</v>
      </c>
      <c r="V64" s="1">
        <v>16.196765899658203</v>
      </c>
      <c r="W64" s="1">
        <v>35.971508026123047</v>
      </c>
      <c r="X64" s="1">
        <v>499.9261474609375</v>
      </c>
      <c r="Y64" s="1">
        <v>1500.718017578125</v>
      </c>
      <c r="Z64" s="1">
        <v>171.36564636230469</v>
      </c>
      <c r="AA64" s="1">
        <v>70.305450439453125</v>
      </c>
      <c r="AB64" s="1">
        <v>-1.9559917449951172</v>
      </c>
      <c r="AC64" s="1">
        <v>0.26805862784385681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1.1540886758596167</v>
      </c>
      <c r="AL64">
        <f t="shared" si="67"/>
        <v>7.0421528312650337E-3</v>
      </c>
      <c r="AM64">
        <f t="shared" si="68"/>
        <v>292.19856681823728</v>
      </c>
      <c r="AN64">
        <f t="shared" si="69"/>
        <v>291.71187820434568</v>
      </c>
      <c r="AO64">
        <f t="shared" si="70"/>
        <v>240.11487744551414</v>
      </c>
      <c r="AP64">
        <f t="shared" si="71"/>
        <v>-0.73770609352926209</v>
      </c>
      <c r="AQ64">
        <f t="shared" si="72"/>
        <v>2.211872617472264</v>
      </c>
      <c r="AR64">
        <f t="shared" si="73"/>
        <v>31.460898175698674</v>
      </c>
      <c r="AS64">
        <f t="shared" si="74"/>
        <v>20.482977643472111</v>
      </c>
      <c r="AT64">
        <f t="shared" si="75"/>
        <v>18.805222511291504</v>
      </c>
      <c r="AU64">
        <f t="shared" si="76"/>
        <v>2.1785196304704844</v>
      </c>
      <c r="AV64">
        <f t="shared" si="77"/>
        <v>0.33650979010866383</v>
      </c>
      <c r="AW64">
        <f t="shared" si="78"/>
        <v>0.77180764790670942</v>
      </c>
      <c r="AX64">
        <f t="shared" si="79"/>
        <v>1.4067119825637748</v>
      </c>
      <c r="AY64">
        <f t="shared" si="80"/>
        <v>0.21320546566476381</v>
      </c>
      <c r="AZ64">
        <f t="shared" si="81"/>
        <v>17.725017593520715</v>
      </c>
      <c r="BA64">
        <f t="shared" si="82"/>
        <v>0.67067361770840372</v>
      </c>
      <c r="BB64">
        <f t="shared" si="83"/>
        <v>39.747869332929611</v>
      </c>
      <c r="BC64">
        <f t="shared" si="84"/>
        <v>366.77394989615004</v>
      </c>
      <c r="BD64">
        <f t="shared" si="85"/>
        <v>2.620754159826371E-2</v>
      </c>
    </row>
    <row r="65" spans="1:114" x14ac:dyDescent="0.25">
      <c r="A65" s="1">
        <v>43</v>
      </c>
      <c r="B65" s="1" t="s">
        <v>103</v>
      </c>
      <c r="C65" s="1">
        <v>1638.4999975971878</v>
      </c>
      <c r="D65" s="1">
        <v>0</v>
      </c>
      <c r="E65">
        <f t="shared" si="58"/>
        <v>24.224484473095146</v>
      </c>
      <c r="F65">
        <f t="shared" si="59"/>
        <v>0.37164789543689175</v>
      </c>
      <c r="G65">
        <f t="shared" si="60"/>
        <v>251.93920089467798</v>
      </c>
      <c r="H65">
        <f t="shared" si="61"/>
        <v>7.0447884973664765</v>
      </c>
      <c r="I65">
        <f t="shared" si="62"/>
        <v>1.4400996284934822</v>
      </c>
      <c r="J65">
        <f t="shared" si="63"/>
        <v>19.04949951171875</v>
      </c>
      <c r="K65" s="1">
        <v>4.331782799</v>
      </c>
      <c r="L65">
        <f t="shared" si="64"/>
        <v>1.7862825310177741</v>
      </c>
      <c r="M65" s="1">
        <v>1</v>
      </c>
      <c r="N65">
        <f t="shared" si="65"/>
        <v>3.5725650620355482</v>
      </c>
      <c r="O65" s="1">
        <v>18.561779022216797</v>
      </c>
      <c r="P65" s="1">
        <v>19.04949951171875</v>
      </c>
      <c r="Q65" s="1">
        <v>18.017375946044922</v>
      </c>
      <c r="R65" s="1">
        <v>399.17312622070312</v>
      </c>
      <c r="S65" s="1">
        <v>375.88748168945312</v>
      </c>
      <c r="T65" s="1">
        <v>4.9417552947998047</v>
      </c>
      <c r="U65" s="1">
        <v>10.979198455810547</v>
      </c>
      <c r="V65" s="1">
        <v>16.192907333374023</v>
      </c>
      <c r="W65" s="1">
        <v>35.976112365722656</v>
      </c>
      <c r="X65" s="1">
        <v>499.90444946289062</v>
      </c>
      <c r="Y65" s="1">
        <v>1500.6251220703125</v>
      </c>
      <c r="Z65" s="1">
        <v>171.34480285644531</v>
      </c>
      <c r="AA65" s="1">
        <v>70.305831909179687</v>
      </c>
      <c r="AB65" s="1">
        <v>-1.9559917449951172</v>
      </c>
      <c r="AC65" s="1">
        <v>0.26805862784385681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1.1540385856333666</v>
      </c>
      <c r="AL65">
        <f t="shared" si="67"/>
        <v>7.0447884973664767E-3</v>
      </c>
      <c r="AM65">
        <f t="shared" si="68"/>
        <v>292.19949951171873</v>
      </c>
      <c r="AN65">
        <f t="shared" si="69"/>
        <v>291.71177902221677</v>
      </c>
      <c r="AO65">
        <f t="shared" si="70"/>
        <v>240.10001416459636</v>
      </c>
      <c r="AP65">
        <f t="shared" si="71"/>
        <v>-0.73909162827688557</v>
      </c>
      <c r="AQ65">
        <f t="shared" si="72"/>
        <v>2.2120013096252236</v>
      </c>
      <c r="AR65">
        <f t="shared" si="73"/>
        <v>31.462557935203201</v>
      </c>
      <c r="AS65">
        <f t="shared" si="74"/>
        <v>20.483359479392654</v>
      </c>
      <c r="AT65">
        <f t="shared" si="75"/>
        <v>18.805639266967773</v>
      </c>
      <c r="AU65">
        <f t="shared" si="76"/>
        <v>2.1785763722780533</v>
      </c>
      <c r="AV65">
        <f t="shared" si="77"/>
        <v>0.3366289551129435</v>
      </c>
      <c r="AW65">
        <f t="shared" si="78"/>
        <v>0.77190168113174151</v>
      </c>
      <c r="AX65">
        <f t="shared" si="79"/>
        <v>1.4066746911463119</v>
      </c>
      <c r="AY65">
        <f t="shared" si="80"/>
        <v>0.21328200277961201</v>
      </c>
      <c r="AZ65">
        <f t="shared" si="81"/>
        <v>17.712795109434282</v>
      </c>
      <c r="BA65">
        <f t="shared" si="82"/>
        <v>0.67025163956596601</v>
      </c>
      <c r="BB65">
        <f t="shared" si="83"/>
        <v>39.752052949457706</v>
      </c>
      <c r="BC65">
        <f t="shared" si="84"/>
        <v>366.73353950203074</v>
      </c>
      <c r="BD65">
        <f t="shared" si="85"/>
        <v>2.6258110745893799E-2</v>
      </c>
    </row>
    <row r="66" spans="1:114" x14ac:dyDescent="0.25">
      <c r="A66" s="1">
        <v>44</v>
      </c>
      <c r="B66" s="1" t="s">
        <v>103</v>
      </c>
      <c r="C66" s="1">
        <v>1638.9999975860119</v>
      </c>
      <c r="D66" s="1">
        <v>0</v>
      </c>
      <c r="E66">
        <f t="shared" si="58"/>
        <v>24.24379130459614</v>
      </c>
      <c r="F66">
        <f t="shared" si="59"/>
        <v>0.37169627931264509</v>
      </c>
      <c r="G66">
        <f t="shared" si="60"/>
        <v>251.88167729930888</v>
      </c>
      <c r="H66">
        <f t="shared" si="61"/>
        <v>7.0460968041398537</v>
      </c>
      <c r="I66">
        <f t="shared" si="62"/>
        <v>1.4401932197688976</v>
      </c>
      <c r="J66">
        <f t="shared" si="63"/>
        <v>19.050735473632813</v>
      </c>
      <c r="K66" s="1">
        <v>4.331782799</v>
      </c>
      <c r="L66">
        <f t="shared" si="64"/>
        <v>1.7862825310177741</v>
      </c>
      <c r="M66" s="1">
        <v>1</v>
      </c>
      <c r="N66">
        <f t="shared" si="65"/>
        <v>3.5725650620355482</v>
      </c>
      <c r="O66" s="1">
        <v>18.562122344970703</v>
      </c>
      <c r="P66" s="1">
        <v>19.050735473632813</v>
      </c>
      <c r="Q66" s="1">
        <v>18.017471313476563</v>
      </c>
      <c r="R66" s="1">
        <v>399.20834350585937</v>
      </c>
      <c r="S66" s="1">
        <v>375.90695190429687</v>
      </c>
      <c r="T66" s="1">
        <v>4.9421420097351074</v>
      </c>
      <c r="U66" s="1">
        <v>10.980303764343262</v>
      </c>
      <c r="V66" s="1">
        <v>16.193809509277344</v>
      </c>
      <c r="W66" s="1">
        <v>35.978923797607422</v>
      </c>
      <c r="X66" s="1">
        <v>499.93722534179687</v>
      </c>
      <c r="Y66" s="1">
        <v>1500.559326171875</v>
      </c>
      <c r="Z66" s="1">
        <v>171.53167724609375</v>
      </c>
      <c r="AA66" s="1">
        <v>70.305763244628906</v>
      </c>
      <c r="AB66" s="1">
        <v>-1.9559917449951172</v>
      </c>
      <c r="AC66" s="1">
        <v>0.26805862784385681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1.154114249350656</v>
      </c>
      <c r="AL66">
        <f t="shared" si="67"/>
        <v>7.0460968041398536E-3</v>
      </c>
      <c r="AM66">
        <f t="shared" si="68"/>
        <v>292.20073547363279</v>
      </c>
      <c r="AN66">
        <f t="shared" si="69"/>
        <v>291.71212234497068</v>
      </c>
      <c r="AO66">
        <f t="shared" si="70"/>
        <v>240.08948682108166</v>
      </c>
      <c r="AP66">
        <f t="shared" si="71"/>
        <v>-0.7398495602063947</v>
      </c>
      <c r="AQ66">
        <f t="shared" si="72"/>
        <v>2.2121718565789226</v>
      </c>
      <c r="AR66">
        <f t="shared" si="73"/>
        <v>31.465014452395181</v>
      </c>
      <c r="AS66">
        <f t="shared" si="74"/>
        <v>20.484710688051919</v>
      </c>
      <c r="AT66">
        <f t="shared" si="75"/>
        <v>18.806428909301758</v>
      </c>
      <c r="AU66">
        <f t="shared" si="76"/>
        <v>2.1786838866250298</v>
      </c>
      <c r="AV66">
        <f t="shared" si="77"/>
        <v>0.33666865003095053</v>
      </c>
      <c r="AW66">
        <f t="shared" si="78"/>
        <v>0.77197863681002488</v>
      </c>
      <c r="AX66">
        <f t="shared" si="79"/>
        <v>1.4067052498150048</v>
      </c>
      <c r="AY66">
        <f t="shared" si="80"/>
        <v>0.21330749813542924</v>
      </c>
      <c r="AZ66">
        <f t="shared" si="81"/>
        <v>17.708733569865228</v>
      </c>
      <c r="BA66">
        <f t="shared" si="82"/>
        <v>0.67006389752386408</v>
      </c>
      <c r="BB66">
        <f t="shared" si="83"/>
        <v>39.753412000983261</v>
      </c>
      <c r="BC66">
        <f t="shared" si="84"/>
        <v>366.74571405617309</v>
      </c>
      <c r="BD66">
        <f t="shared" si="85"/>
        <v>2.6279064410548184E-2</v>
      </c>
    </row>
    <row r="67" spans="1:114" x14ac:dyDescent="0.25">
      <c r="A67" s="1">
        <v>45</v>
      </c>
      <c r="B67" s="1" t="s">
        <v>104</v>
      </c>
      <c r="C67" s="1">
        <v>1639.499997574836</v>
      </c>
      <c r="D67" s="1">
        <v>0</v>
      </c>
      <c r="E67">
        <f t="shared" si="58"/>
        <v>24.198827046505397</v>
      </c>
      <c r="F67">
        <f t="shared" si="59"/>
        <v>0.37138415468984332</v>
      </c>
      <c r="G67">
        <f t="shared" si="60"/>
        <v>252.03766521059791</v>
      </c>
      <c r="H67">
        <f t="shared" si="61"/>
        <v>7.0430149184206696</v>
      </c>
      <c r="I67">
        <f t="shared" si="62"/>
        <v>1.4406613336864784</v>
      </c>
      <c r="J67">
        <f t="shared" si="63"/>
        <v>19.053442001342773</v>
      </c>
      <c r="K67" s="1">
        <v>4.331782799</v>
      </c>
      <c r="L67">
        <f t="shared" si="64"/>
        <v>1.7862825310177741</v>
      </c>
      <c r="M67" s="1">
        <v>1</v>
      </c>
      <c r="N67">
        <f t="shared" si="65"/>
        <v>3.5725650620355482</v>
      </c>
      <c r="O67" s="1">
        <v>18.562671661376953</v>
      </c>
      <c r="P67" s="1">
        <v>19.053442001342773</v>
      </c>
      <c r="Q67" s="1">
        <v>18.017040252685547</v>
      </c>
      <c r="R67" s="1">
        <v>399.20782470703125</v>
      </c>
      <c r="S67" s="1">
        <v>375.94638061523437</v>
      </c>
      <c r="T67" s="1">
        <v>4.9434490203857422</v>
      </c>
      <c r="U67" s="1">
        <v>10.978919982910156</v>
      </c>
      <c r="V67" s="1">
        <v>16.197593688964844</v>
      </c>
      <c r="W67" s="1">
        <v>35.973281860351562</v>
      </c>
      <c r="X67" s="1">
        <v>499.94204711914062</v>
      </c>
      <c r="Y67" s="1">
        <v>1500.5340576171875</v>
      </c>
      <c r="Z67" s="1">
        <v>171.61148071289062</v>
      </c>
      <c r="AA67" s="1">
        <v>70.306007385253906</v>
      </c>
      <c r="AB67" s="1">
        <v>-1.9559917449951172</v>
      </c>
      <c r="AC67" s="1">
        <v>0.26805862784385681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1.1541253805120448</v>
      </c>
      <c r="AL67">
        <f t="shared" si="67"/>
        <v>7.0430149184206696E-3</v>
      </c>
      <c r="AM67">
        <f t="shared" si="68"/>
        <v>292.20344200134275</v>
      </c>
      <c r="AN67">
        <f t="shared" si="69"/>
        <v>291.71267166137693</v>
      </c>
      <c r="AO67">
        <f t="shared" si="70"/>
        <v>240.08544385242203</v>
      </c>
      <c r="AP67">
        <f t="shared" si="71"/>
        <v>-0.73878812171665453</v>
      </c>
      <c r="AQ67">
        <f t="shared" si="72"/>
        <v>2.2125453630870715</v>
      </c>
      <c r="AR67">
        <f t="shared" si="73"/>
        <v>31.470217771904572</v>
      </c>
      <c r="AS67">
        <f t="shared" si="74"/>
        <v>20.491297788994416</v>
      </c>
      <c r="AT67">
        <f t="shared" si="75"/>
        <v>18.808056831359863</v>
      </c>
      <c r="AU67">
        <f t="shared" si="76"/>
        <v>2.178905552261607</v>
      </c>
      <c r="AV67">
        <f t="shared" si="77"/>
        <v>0.33641256079360959</v>
      </c>
      <c r="AW67">
        <f t="shared" si="78"/>
        <v>0.77188402940059309</v>
      </c>
      <c r="AX67">
        <f t="shared" si="79"/>
        <v>1.4070215228610139</v>
      </c>
      <c r="AY67">
        <f t="shared" si="80"/>
        <v>0.21314301792170723</v>
      </c>
      <c r="AZ67">
        <f t="shared" si="81"/>
        <v>17.719761951658448</v>
      </c>
      <c r="BA67">
        <f t="shared" si="82"/>
        <v>0.67040854283033535</v>
      </c>
      <c r="BB67">
        <f t="shared" si="83"/>
        <v>39.739117190110818</v>
      </c>
      <c r="BC67">
        <f t="shared" si="84"/>
        <v>366.80213384981124</v>
      </c>
      <c r="BD67">
        <f t="shared" si="85"/>
        <v>2.6216860130318896E-2</v>
      </c>
      <c r="BE67">
        <f>AVERAGE(E53:E67)</f>
        <v>24.133216606899104</v>
      </c>
      <c r="BF67">
        <f>AVERAGE(O53:O67)</f>
        <v>18.559458414713543</v>
      </c>
      <c r="BG67">
        <f>AVERAGE(P53:P67)</f>
        <v>19.048758188883465</v>
      </c>
      <c r="BH67" t="e">
        <f>AVERAGE(B53:B67)</f>
        <v>#DIV/0!</v>
      </c>
      <c r="BI67">
        <f t="shared" ref="BI67:DJ67" si="86">AVERAGE(C53:C67)</f>
        <v>1636.1333309834201</v>
      </c>
      <c r="BJ67">
        <f t="shared" si="86"/>
        <v>0</v>
      </c>
      <c r="BK67">
        <f t="shared" si="86"/>
        <v>24.133216606899104</v>
      </c>
      <c r="BL67">
        <f t="shared" si="86"/>
        <v>0.37162130652124592</v>
      </c>
      <c r="BM67">
        <f t="shared" si="86"/>
        <v>252.33707852914776</v>
      </c>
      <c r="BN67">
        <f t="shared" si="86"/>
        <v>7.0440642948714043</v>
      </c>
      <c r="BO67">
        <f t="shared" si="86"/>
        <v>1.4400328336633861</v>
      </c>
      <c r="BP67">
        <f t="shared" si="86"/>
        <v>19.048758188883465</v>
      </c>
      <c r="BQ67">
        <f t="shared" si="86"/>
        <v>4.3317827990000008</v>
      </c>
      <c r="BR67">
        <f t="shared" si="86"/>
        <v>1.7862825310177746</v>
      </c>
      <c r="BS67">
        <f t="shared" si="86"/>
        <v>1</v>
      </c>
      <c r="BT67">
        <f t="shared" si="86"/>
        <v>3.5725650620355491</v>
      </c>
      <c r="BU67">
        <f t="shared" si="86"/>
        <v>18.559458414713543</v>
      </c>
      <c r="BV67">
        <f t="shared" si="86"/>
        <v>19.048758188883465</v>
      </c>
      <c r="BW67">
        <f t="shared" si="86"/>
        <v>18.016461435953776</v>
      </c>
      <c r="BX67">
        <f t="shared" si="86"/>
        <v>399.07496337890626</v>
      </c>
      <c r="BY67">
        <f t="shared" si="86"/>
        <v>375.87078247070315</v>
      </c>
      <c r="BZ67">
        <f t="shared" si="86"/>
        <v>4.9425011316935219</v>
      </c>
      <c r="CA67">
        <f t="shared" si="86"/>
        <v>10.978794860839844</v>
      </c>
      <c r="CB67">
        <f t="shared" si="86"/>
        <v>16.197555287679037</v>
      </c>
      <c r="CC67">
        <f t="shared" si="86"/>
        <v>35.979686482747397</v>
      </c>
      <c r="CD67">
        <f t="shared" si="86"/>
        <v>499.94844563802081</v>
      </c>
      <c r="CE67">
        <f t="shared" si="86"/>
        <v>1500.6798014322917</v>
      </c>
      <c r="CF67">
        <f t="shared" si="86"/>
        <v>171.32423299153646</v>
      </c>
      <c r="CG67">
        <f t="shared" si="86"/>
        <v>70.305184427897132</v>
      </c>
      <c r="CH67">
        <f t="shared" si="86"/>
        <v>-1.9559917449951172</v>
      </c>
      <c r="CI67">
        <f t="shared" si="86"/>
        <v>0.26805862784385681</v>
      </c>
      <c r="CJ67">
        <f t="shared" si="86"/>
        <v>1</v>
      </c>
      <c r="CK67">
        <f t="shared" si="86"/>
        <v>-0.21956524252891541</v>
      </c>
      <c r="CL67">
        <f t="shared" si="86"/>
        <v>2.737391471862793</v>
      </c>
      <c r="CM67">
        <f t="shared" si="86"/>
        <v>1</v>
      </c>
      <c r="CN67">
        <f t="shared" si="86"/>
        <v>0</v>
      </c>
      <c r="CO67">
        <f t="shared" si="86"/>
        <v>0.15999999642372131</v>
      </c>
      <c r="CP67">
        <f t="shared" si="86"/>
        <v>111115</v>
      </c>
      <c r="CQ67">
        <f t="shared" si="86"/>
        <v>1.154140151610175</v>
      </c>
      <c r="CR67">
        <f t="shared" si="86"/>
        <v>7.0440642948714051E-3</v>
      </c>
      <c r="CS67">
        <f t="shared" si="86"/>
        <v>292.19875818888352</v>
      </c>
      <c r="CT67">
        <f t="shared" si="86"/>
        <v>291.70945841471359</v>
      </c>
      <c r="CU67">
        <f t="shared" si="86"/>
        <v>240.10876286231749</v>
      </c>
      <c r="CV67">
        <f t="shared" si="86"/>
        <v>-0.73885985082733763</v>
      </c>
      <c r="CW67">
        <f t="shared" si="86"/>
        <v>2.2118990312321909</v>
      </c>
      <c r="CX67">
        <f t="shared" si="86"/>
        <v>31.461392901029189</v>
      </c>
      <c r="CY67">
        <f t="shared" si="86"/>
        <v>20.482598040189348</v>
      </c>
      <c r="CZ67">
        <f t="shared" si="86"/>
        <v>18.804108301798504</v>
      </c>
      <c r="DA67">
        <f t="shared" si="86"/>
        <v>2.1783679449732833</v>
      </c>
      <c r="DB67">
        <f t="shared" si="86"/>
        <v>0.33660713897119854</v>
      </c>
      <c r="DC67">
        <f t="shared" si="86"/>
        <v>0.77186619756880481</v>
      </c>
      <c r="DD67">
        <f t="shared" si="86"/>
        <v>1.4065017474044792</v>
      </c>
      <c r="DE67">
        <f t="shared" si="86"/>
        <v>0.21326799083439782</v>
      </c>
      <c r="DF67">
        <f t="shared" si="86"/>
        <v>17.740604803211465</v>
      </c>
      <c r="DG67">
        <f t="shared" si="86"/>
        <v>0.67134000816002293</v>
      </c>
      <c r="DH67">
        <f t="shared" si="86"/>
        <v>39.75170388511372</v>
      </c>
      <c r="DI67">
        <f t="shared" si="86"/>
        <v>366.75132856193352</v>
      </c>
      <c r="DJ67">
        <f t="shared" si="86"/>
        <v>2.6157685072048277E-2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>
        <v>46</v>
      </c>
      <c r="B70" s="1" t="s">
        <v>107</v>
      </c>
      <c r="C70" s="1">
        <v>1876.9999989494681</v>
      </c>
      <c r="D70" s="1">
        <v>0</v>
      </c>
      <c r="E70">
        <f t="shared" ref="E70:E84" si="87">(R70-S70*(1000-T70)/(1000-U70))*AK70</f>
        <v>23.415639576912707</v>
      </c>
      <c r="F70">
        <f t="shared" ref="F70:F84" si="88">IF(AV70&lt;&gt;0,1/(1/AV70-1/N70),0)</f>
        <v>0.31036199358981742</v>
      </c>
      <c r="G70">
        <f t="shared" ref="G70:G84" si="89">((AY70-AL70/2)*S70-E70)/(AY70+AL70/2)</f>
        <v>236.47655515040091</v>
      </c>
      <c r="H70">
        <f t="shared" ref="H70:H84" si="90">AL70*1000</f>
        <v>6.9862891518517163</v>
      </c>
      <c r="I70">
        <f t="shared" ref="I70:I84" si="91">(AQ70-AW70)</f>
        <v>1.6759376767302392</v>
      </c>
      <c r="J70">
        <f t="shared" ref="J70:J84" si="92">(P70+AP70*D70)</f>
        <v>21.922298431396484</v>
      </c>
      <c r="K70" s="1">
        <v>4.331782799</v>
      </c>
      <c r="L70">
        <f t="shared" ref="L70:L84" si="93">(K70*AE70+AF70)</f>
        <v>1.7862825310177741</v>
      </c>
      <c r="M70" s="1">
        <v>1</v>
      </c>
      <c r="N70">
        <f t="shared" ref="N70:N84" si="94">L70*(M70+1)*(M70+1)/(M70*M70+1)</f>
        <v>3.5725650620355482</v>
      </c>
      <c r="O70" s="1">
        <v>22.806440353393555</v>
      </c>
      <c r="P70" s="1">
        <v>21.922298431396484</v>
      </c>
      <c r="Q70" s="1">
        <v>23.098926544189453</v>
      </c>
      <c r="R70" s="1">
        <v>400.6368408203125</v>
      </c>
      <c r="S70" s="1">
        <v>378.05972290039062</v>
      </c>
      <c r="T70" s="1">
        <v>7.7560648918151855</v>
      </c>
      <c r="U70" s="1">
        <v>13.726283073425293</v>
      </c>
      <c r="V70" s="1">
        <v>19.566383361816406</v>
      </c>
      <c r="W70" s="1">
        <v>34.627574920654297</v>
      </c>
      <c r="X70" s="1">
        <v>499.9429931640625</v>
      </c>
      <c r="Y70" s="1">
        <v>1500.104248046875</v>
      </c>
      <c r="Z70" s="1">
        <v>175.2686767578125</v>
      </c>
      <c r="AA70" s="1">
        <v>70.304595947265625</v>
      </c>
      <c r="AB70" s="1">
        <v>-2.0871868133544922</v>
      </c>
      <c r="AC70" s="1">
        <v>0.24304088950157166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ref="AK70:AK84" si="95">X70*0.000001/(K70*0.0001)</f>
        <v>1.1541275644740894</v>
      </c>
      <c r="AL70">
        <f t="shared" ref="AL70:AL84" si="96">(U70-T70)/(1000-U70)*AK70</f>
        <v>6.9862891518517167E-3</v>
      </c>
      <c r="AM70">
        <f t="shared" ref="AM70:AM84" si="97">(P70+273.15)</f>
        <v>295.07229843139646</v>
      </c>
      <c r="AN70">
        <f t="shared" ref="AN70:AN84" si="98">(O70+273.15)</f>
        <v>295.95644035339353</v>
      </c>
      <c r="AO70">
        <f t="shared" ref="AO70:AO84" si="99">(Y70*AG70+Z70*AH70)*AI70</f>
        <v>240.01667432270915</v>
      </c>
      <c r="AP70">
        <f t="shared" ref="AP70:AP84" si="100">((AO70+0.00000010773*(AN70^4-AM70^4))-AL70*44100)/(L70*51.4+0.00000043092*AM70^3)</f>
        <v>-0.56612644221902086</v>
      </c>
      <c r="AQ70">
        <f t="shared" ref="AQ70:AQ84" si="101">0.61365*EXP(17.502*J70/(240.97+J70))</f>
        <v>2.6409584620651958</v>
      </c>
      <c r="AR70">
        <f t="shared" ref="AR70:AR84" si="102">AQ70*1000/AA70</f>
        <v>37.564520874938779</v>
      </c>
      <c r="AS70">
        <f t="shared" ref="AS70:AS84" si="103">(AR70-U70)</f>
        <v>23.838237801513486</v>
      </c>
      <c r="AT70">
        <f t="shared" ref="AT70:AT84" si="104">IF(D70,P70,(O70+P70)/2)</f>
        <v>22.36436939239502</v>
      </c>
      <c r="AU70">
        <f t="shared" ref="AU70:AU84" si="105">0.61365*EXP(17.502*AT70/(240.97+AT70))</f>
        <v>2.7130492857490527</v>
      </c>
      <c r="AV70">
        <f t="shared" ref="AV70:AV84" si="106">IF(AS70&lt;&gt;0,(1000-(AR70+U70)/2)/AS70*AL70,0)</f>
        <v>0.28555478869383666</v>
      </c>
      <c r="AW70">
        <f t="shared" ref="AW70:AW84" si="107">U70*AA70/1000</f>
        <v>0.96502078533495661</v>
      </c>
      <c r="AX70">
        <f t="shared" ref="AX70:AX84" si="108">(AU70-AW70)</f>
        <v>1.7480285004140961</v>
      </c>
      <c r="AY70">
        <f t="shared" ref="AY70:AY84" si="109">1/(1.6/F70+1.37/N70)</f>
        <v>0.18054620509998695</v>
      </c>
      <c r="AZ70">
        <f t="shared" ref="AZ70:AZ84" si="110">G70*AA70*0.001</f>
        <v>16.625388660850213</v>
      </c>
      <c r="BA70">
        <f t="shared" ref="BA70:BA84" si="111">G70/S70</f>
        <v>0.6255005249863832</v>
      </c>
      <c r="BB70">
        <f t="shared" ref="BB70:BB84" si="112">(1-AL70*AA70/AQ70/F70)*100</f>
        <v>40.076086328186165</v>
      </c>
      <c r="BC70">
        <f t="shared" ref="BC70:BC84" si="113">(S70-E70/(N70/1.35))</f>
        <v>369.21142682182432</v>
      </c>
      <c r="BD70">
        <f t="shared" ref="BD70:BD84" si="114">E70*BB70/100/BC70</f>
        <v>2.5416526275794459E-2</v>
      </c>
    </row>
    <row r="71" spans="1:114" x14ac:dyDescent="0.25">
      <c r="A71" s="1">
        <v>47</v>
      </c>
      <c r="B71" s="1" t="s">
        <v>107</v>
      </c>
      <c r="C71" s="1">
        <v>1876.9999989494681</v>
      </c>
      <c r="D71" s="1">
        <v>0</v>
      </c>
      <c r="E71">
        <f t="shared" si="87"/>
        <v>23.415639576912707</v>
      </c>
      <c r="F71">
        <f t="shared" si="88"/>
        <v>0.31036199358981742</v>
      </c>
      <c r="G71">
        <f t="shared" si="89"/>
        <v>236.47655515040091</v>
      </c>
      <c r="H71">
        <f t="shared" si="90"/>
        <v>6.9862891518517163</v>
      </c>
      <c r="I71">
        <f t="shared" si="91"/>
        <v>1.6759376767302392</v>
      </c>
      <c r="J71">
        <f t="shared" si="92"/>
        <v>21.922298431396484</v>
      </c>
      <c r="K71" s="1">
        <v>4.331782799</v>
      </c>
      <c r="L71">
        <f t="shared" si="93"/>
        <v>1.7862825310177741</v>
      </c>
      <c r="M71" s="1">
        <v>1</v>
      </c>
      <c r="N71">
        <f t="shared" si="94"/>
        <v>3.5725650620355482</v>
      </c>
      <c r="O71" s="1">
        <v>22.806440353393555</v>
      </c>
      <c r="P71" s="1">
        <v>21.922298431396484</v>
      </c>
      <c r="Q71" s="1">
        <v>23.098926544189453</v>
      </c>
      <c r="R71" s="1">
        <v>400.6368408203125</v>
      </c>
      <c r="S71" s="1">
        <v>378.05972290039062</v>
      </c>
      <c r="T71" s="1">
        <v>7.7560648918151855</v>
      </c>
      <c r="U71" s="1">
        <v>13.726283073425293</v>
      </c>
      <c r="V71" s="1">
        <v>19.566383361816406</v>
      </c>
      <c r="W71" s="1">
        <v>34.627574920654297</v>
      </c>
      <c r="X71" s="1">
        <v>499.9429931640625</v>
      </c>
      <c r="Y71" s="1">
        <v>1500.104248046875</v>
      </c>
      <c r="Z71" s="1">
        <v>175.2686767578125</v>
      </c>
      <c r="AA71" s="1">
        <v>70.304595947265625</v>
      </c>
      <c r="AB71" s="1">
        <v>-2.0871868133544922</v>
      </c>
      <c r="AC71" s="1">
        <v>0.24304088950157166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1.1541275644740894</v>
      </c>
      <c r="AL71">
        <f t="shared" si="96"/>
        <v>6.9862891518517167E-3</v>
      </c>
      <c r="AM71">
        <f t="shared" si="97"/>
        <v>295.07229843139646</v>
      </c>
      <c r="AN71">
        <f t="shared" si="98"/>
        <v>295.95644035339353</v>
      </c>
      <c r="AO71">
        <f t="shared" si="99"/>
        <v>240.01667432270915</v>
      </c>
      <c r="AP71">
        <f t="shared" si="100"/>
        <v>-0.56612644221902086</v>
      </c>
      <c r="AQ71">
        <f t="shared" si="101"/>
        <v>2.6409584620651958</v>
      </c>
      <c r="AR71">
        <f t="shared" si="102"/>
        <v>37.564520874938779</v>
      </c>
      <c r="AS71">
        <f t="shared" si="103"/>
        <v>23.838237801513486</v>
      </c>
      <c r="AT71">
        <f t="shared" si="104"/>
        <v>22.36436939239502</v>
      </c>
      <c r="AU71">
        <f t="shared" si="105"/>
        <v>2.7130492857490527</v>
      </c>
      <c r="AV71">
        <f t="shared" si="106"/>
        <v>0.28555478869383666</v>
      </c>
      <c r="AW71">
        <f t="shared" si="107"/>
        <v>0.96502078533495661</v>
      </c>
      <c r="AX71">
        <f t="shared" si="108"/>
        <v>1.7480285004140961</v>
      </c>
      <c r="AY71">
        <f t="shared" si="109"/>
        <v>0.18054620509998695</v>
      </c>
      <c r="AZ71">
        <f t="shared" si="110"/>
        <v>16.625388660850213</v>
      </c>
      <c r="BA71">
        <f t="shared" si="111"/>
        <v>0.6255005249863832</v>
      </c>
      <c r="BB71">
        <f t="shared" si="112"/>
        <v>40.076086328186165</v>
      </c>
      <c r="BC71">
        <f t="shared" si="113"/>
        <v>369.21142682182432</v>
      </c>
      <c r="BD71">
        <f t="shared" si="114"/>
        <v>2.5416526275794459E-2</v>
      </c>
    </row>
    <row r="72" spans="1:114" x14ac:dyDescent="0.25">
      <c r="A72" s="1">
        <v>48</v>
      </c>
      <c r="B72" s="1" t="s">
        <v>108</v>
      </c>
      <c r="C72" s="1">
        <v>1876.9999989494681</v>
      </c>
      <c r="D72" s="1">
        <v>0</v>
      </c>
      <c r="E72">
        <f t="shared" si="87"/>
        <v>23.415639576912707</v>
      </c>
      <c r="F72">
        <f t="shared" si="88"/>
        <v>0.31036199358981742</v>
      </c>
      <c r="G72">
        <f t="shared" si="89"/>
        <v>236.47655515040091</v>
      </c>
      <c r="H72">
        <f t="shared" si="90"/>
        <v>6.9862891518517163</v>
      </c>
      <c r="I72">
        <f t="shared" si="91"/>
        <v>1.6759376767302392</v>
      </c>
      <c r="J72">
        <f t="shared" si="92"/>
        <v>21.922298431396484</v>
      </c>
      <c r="K72" s="1">
        <v>4.331782799</v>
      </c>
      <c r="L72">
        <f t="shared" si="93"/>
        <v>1.7862825310177741</v>
      </c>
      <c r="M72" s="1">
        <v>1</v>
      </c>
      <c r="N72">
        <f t="shared" si="94"/>
        <v>3.5725650620355482</v>
      </c>
      <c r="O72" s="1">
        <v>22.806440353393555</v>
      </c>
      <c r="P72" s="1">
        <v>21.922298431396484</v>
      </c>
      <c r="Q72" s="1">
        <v>23.098926544189453</v>
      </c>
      <c r="R72" s="1">
        <v>400.6368408203125</v>
      </c>
      <c r="S72" s="1">
        <v>378.05972290039062</v>
      </c>
      <c r="T72" s="1">
        <v>7.7560648918151855</v>
      </c>
      <c r="U72" s="1">
        <v>13.726283073425293</v>
      </c>
      <c r="V72" s="1">
        <v>19.566383361816406</v>
      </c>
      <c r="W72" s="1">
        <v>34.627574920654297</v>
      </c>
      <c r="X72" s="1">
        <v>499.9429931640625</v>
      </c>
      <c r="Y72" s="1">
        <v>1500.104248046875</v>
      </c>
      <c r="Z72" s="1">
        <v>175.2686767578125</v>
      </c>
      <c r="AA72" s="1">
        <v>70.304595947265625</v>
      </c>
      <c r="AB72" s="1">
        <v>-2.0871868133544922</v>
      </c>
      <c r="AC72" s="1">
        <v>0.24304088950157166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1.1541275644740894</v>
      </c>
      <c r="AL72">
        <f t="shared" si="96"/>
        <v>6.9862891518517167E-3</v>
      </c>
      <c r="AM72">
        <f t="shared" si="97"/>
        <v>295.07229843139646</v>
      </c>
      <c r="AN72">
        <f t="shared" si="98"/>
        <v>295.95644035339353</v>
      </c>
      <c r="AO72">
        <f t="shared" si="99"/>
        <v>240.01667432270915</v>
      </c>
      <c r="AP72">
        <f t="shared" si="100"/>
        <v>-0.56612644221902086</v>
      </c>
      <c r="AQ72">
        <f t="shared" si="101"/>
        <v>2.6409584620651958</v>
      </c>
      <c r="AR72">
        <f t="shared" si="102"/>
        <v>37.564520874938779</v>
      </c>
      <c r="AS72">
        <f t="shared" si="103"/>
        <v>23.838237801513486</v>
      </c>
      <c r="AT72">
        <f t="shared" si="104"/>
        <v>22.36436939239502</v>
      </c>
      <c r="AU72">
        <f t="shared" si="105"/>
        <v>2.7130492857490527</v>
      </c>
      <c r="AV72">
        <f t="shared" si="106"/>
        <v>0.28555478869383666</v>
      </c>
      <c r="AW72">
        <f t="shared" si="107"/>
        <v>0.96502078533495661</v>
      </c>
      <c r="AX72">
        <f t="shared" si="108"/>
        <v>1.7480285004140961</v>
      </c>
      <c r="AY72">
        <f t="shared" si="109"/>
        <v>0.18054620509998695</v>
      </c>
      <c r="AZ72">
        <f t="shared" si="110"/>
        <v>16.625388660850213</v>
      </c>
      <c r="BA72">
        <f t="shared" si="111"/>
        <v>0.6255005249863832</v>
      </c>
      <c r="BB72">
        <f t="shared" si="112"/>
        <v>40.076086328186165</v>
      </c>
      <c r="BC72">
        <f t="shared" si="113"/>
        <v>369.21142682182432</v>
      </c>
      <c r="BD72">
        <f t="shared" si="114"/>
        <v>2.5416526275794459E-2</v>
      </c>
    </row>
    <row r="73" spans="1:114" x14ac:dyDescent="0.25">
      <c r="A73" s="1">
        <v>49</v>
      </c>
      <c r="B73" s="1" t="s">
        <v>108</v>
      </c>
      <c r="C73" s="1">
        <v>1877.4999989382923</v>
      </c>
      <c r="D73" s="1">
        <v>0</v>
      </c>
      <c r="E73">
        <f t="shared" si="87"/>
        <v>23.399830588291557</v>
      </c>
      <c r="F73">
        <f t="shared" si="88"/>
        <v>0.31053834913922956</v>
      </c>
      <c r="G73">
        <f t="shared" si="89"/>
        <v>236.64033965288959</v>
      </c>
      <c r="H73">
        <f t="shared" si="90"/>
        <v>6.9897961227206897</v>
      </c>
      <c r="I73">
        <f t="shared" si="91"/>
        <v>1.6758952257594846</v>
      </c>
      <c r="J73">
        <f t="shared" si="92"/>
        <v>21.923006057739258</v>
      </c>
      <c r="K73" s="1">
        <v>4.331782799</v>
      </c>
      <c r="L73">
        <f t="shared" si="93"/>
        <v>1.7862825310177741</v>
      </c>
      <c r="M73" s="1">
        <v>1</v>
      </c>
      <c r="N73">
        <f t="shared" si="94"/>
        <v>3.5725650620355482</v>
      </c>
      <c r="O73" s="1">
        <v>22.807336807250977</v>
      </c>
      <c r="P73" s="1">
        <v>21.923006057739258</v>
      </c>
      <c r="Q73" s="1">
        <v>23.098712921142578</v>
      </c>
      <c r="R73" s="1">
        <v>400.63641357421875</v>
      </c>
      <c r="S73" s="1">
        <v>378.07049560546875</v>
      </c>
      <c r="T73" s="1">
        <v>7.7550020217895508</v>
      </c>
      <c r="U73" s="1">
        <v>13.728543281555176</v>
      </c>
      <c r="V73" s="1">
        <v>19.562591552734375</v>
      </c>
      <c r="W73" s="1">
        <v>34.631309509277344</v>
      </c>
      <c r="X73" s="1">
        <v>499.91455078125</v>
      </c>
      <c r="Y73" s="1">
        <v>1500.0166015625</v>
      </c>
      <c r="Z73" s="1">
        <v>175.31787109375</v>
      </c>
      <c r="AA73" s="1">
        <v>70.304420471191406</v>
      </c>
      <c r="AB73" s="1">
        <v>-2.0871868133544922</v>
      </c>
      <c r="AC73" s="1">
        <v>0.24304088950157166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1.1540619047119725</v>
      </c>
      <c r="AL73">
        <f t="shared" si="96"/>
        <v>6.9897961227206899E-3</v>
      </c>
      <c r="AM73">
        <f t="shared" si="97"/>
        <v>295.07300605773924</v>
      </c>
      <c r="AN73">
        <f t="shared" si="98"/>
        <v>295.95733680725095</v>
      </c>
      <c r="AO73">
        <f t="shared" si="99"/>
        <v>240.0026508855226</v>
      </c>
      <c r="AP73">
        <f t="shared" si="100"/>
        <v>-0.56774431031110184</v>
      </c>
      <c r="AQ73">
        <f t="shared" si="101"/>
        <v>2.6410725050828896</v>
      </c>
      <c r="AR73">
        <f t="shared" si="102"/>
        <v>37.566236765512066</v>
      </c>
      <c r="AS73">
        <f t="shared" si="103"/>
        <v>23.83769348395689</v>
      </c>
      <c r="AT73">
        <f t="shared" si="104"/>
        <v>22.365171432495117</v>
      </c>
      <c r="AU73">
        <f t="shared" si="105"/>
        <v>2.7131816280258612</v>
      </c>
      <c r="AV73">
        <f t="shared" si="106"/>
        <v>0.28570407199672532</v>
      </c>
      <c r="AW73">
        <f t="shared" si="107"/>
        <v>0.96517727932340491</v>
      </c>
      <c r="AX73">
        <f t="shared" si="108"/>
        <v>1.7480043487024561</v>
      </c>
      <c r="AY73">
        <f t="shared" si="109"/>
        <v>0.18064168933886621</v>
      </c>
      <c r="AZ73">
        <f t="shared" si="110"/>
        <v>16.636861939402298</v>
      </c>
      <c r="BA73">
        <f t="shared" si="111"/>
        <v>0.6259159135756337</v>
      </c>
      <c r="BB73">
        <f t="shared" si="112"/>
        <v>40.082790737692079</v>
      </c>
      <c r="BC73">
        <f t="shared" si="113"/>
        <v>369.22817342360355</v>
      </c>
      <c r="BD73">
        <f t="shared" si="114"/>
        <v>2.5402463308017379E-2</v>
      </c>
    </row>
    <row r="74" spans="1:114" x14ac:dyDescent="0.25">
      <c r="A74" s="1">
        <v>50</v>
      </c>
      <c r="B74" s="1" t="s">
        <v>109</v>
      </c>
      <c r="C74" s="1">
        <v>1877.9999989271164</v>
      </c>
      <c r="D74" s="1">
        <v>0</v>
      </c>
      <c r="E74">
        <f t="shared" si="87"/>
        <v>23.386957729936029</v>
      </c>
      <c r="F74">
        <f t="shared" si="88"/>
        <v>0.31073679559736955</v>
      </c>
      <c r="G74">
        <f t="shared" si="89"/>
        <v>236.76858081277092</v>
      </c>
      <c r="H74">
        <f t="shared" si="90"/>
        <v>6.9935402285649513</v>
      </c>
      <c r="I74">
        <f t="shared" si="91"/>
        <v>1.6757993158086502</v>
      </c>
      <c r="J74">
        <f t="shared" si="92"/>
        <v>21.923795700073242</v>
      </c>
      <c r="K74" s="1">
        <v>4.331782799</v>
      </c>
      <c r="L74">
        <f t="shared" si="93"/>
        <v>1.7862825310177741</v>
      </c>
      <c r="M74" s="1">
        <v>1</v>
      </c>
      <c r="N74">
        <f t="shared" si="94"/>
        <v>3.5725650620355482</v>
      </c>
      <c r="O74" s="1">
        <v>22.807863235473633</v>
      </c>
      <c r="P74" s="1">
        <v>21.923795700073242</v>
      </c>
      <c r="Q74" s="1">
        <v>23.099023818969727</v>
      </c>
      <c r="R74" s="1">
        <v>400.60971069335937</v>
      </c>
      <c r="S74" s="1">
        <v>378.05194091796875</v>
      </c>
      <c r="T74" s="1">
        <v>7.7545275688171387</v>
      </c>
      <c r="U74" s="1">
        <v>13.73175048828125</v>
      </c>
      <c r="V74" s="1">
        <v>19.560722351074219</v>
      </c>
      <c r="W74" s="1">
        <v>34.638210296630859</v>
      </c>
      <c r="X74" s="1">
        <v>499.87261962890625</v>
      </c>
      <c r="Y74" s="1">
        <v>1500.0240478515625</v>
      </c>
      <c r="Z74" s="1">
        <v>175.27944946289062</v>
      </c>
      <c r="AA74" s="1">
        <v>70.304252624511719</v>
      </c>
      <c r="AB74" s="1">
        <v>-2.0871868133544922</v>
      </c>
      <c r="AC74" s="1">
        <v>0.24304088950157166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1.1539651058781217</v>
      </c>
      <c r="AL74">
        <f t="shared" si="96"/>
        <v>6.9935402285649512E-3</v>
      </c>
      <c r="AM74">
        <f t="shared" si="97"/>
        <v>295.07379570007322</v>
      </c>
      <c r="AN74">
        <f t="shared" si="98"/>
        <v>295.95786323547361</v>
      </c>
      <c r="AO74">
        <f t="shared" si="99"/>
        <v>240.00384229174597</v>
      </c>
      <c r="AP74">
        <f t="shared" si="100"/>
        <v>-0.5693648879267309</v>
      </c>
      <c r="AQ74">
        <f t="shared" si="101"/>
        <v>2.6411997711135373</v>
      </c>
      <c r="AR74">
        <f t="shared" si="102"/>
        <v>37.568136670478985</v>
      </c>
      <c r="AS74">
        <f t="shared" si="103"/>
        <v>23.836386182197735</v>
      </c>
      <c r="AT74">
        <f t="shared" si="104"/>
        <v>22.365829467773438</v>
      </c>
      <c r="AU74">
        <f t="shared" si="105"/>
        <v>2.7132902127097513</v>
      </c>
      <c r="AV74">
        <f t="shared" si="106"/>
        <v>0.2858720388315954</v>
      </c>
      <c r="AW74">
        <f t="shared" si="107"/>
        <v>0.96540045530488716</v>
      </c>
      <c r="AX74">
        <f t="shared" si="108"/>
        <v>1.7478897574048642</v>
      </c>
      <c r="AY74">
        <f t="shared" si="109"/>
        <v>0.18074912528239157</v>
      </c>
      <c r="AZ74">
        <f t="shared" si="110"/>
        <v>16.645838119008165</v>
      </c>
      <c r="BA74">
        <f t="shared" si="111"/>
        <v>0.62628584907634677</v>
      </c>
      <c r="BB74">
        <f t="shared" si="112"/>
        <v>40.092011277826209</v>
      </c>
      <c r="BC74">
        <f t="shared" si="113"/>
        <v>369.21448312862771</v>
      </c>
      <c r="BD74">
        <f t="shared" si="114"/>
        <v>2.539527065995368E-2</v>
      </c>
    </row>
    <row r="75" spans="1:114" x14ac:dyDescent="0.25">
      <c r="A75" s="1">
        <v>51</v>
      </c>
      <c r="B75" s="1" t="s">
        <v>109</v>
      </c>
      <c r="C75" s="1">
        <v>1878.4999989159405</v>
      </c>
      <c r="D75" s="1">
        <v>0</v>
      </c>
      <c r="E75">
        <f t="shared" si="87"/>
        <v>23.381618476980549</v>
      </c>
      <c r="F75">
        <f t="shared" si="88"/>
        <v>0.31073821649152666</v>
      </c>
      <c r="G75">
        <f t="shared" si="89"/>
        <v>236.81958513502721</v>
      </c>
      <c r="H75">
        <f t="shared" si="90"/>
        <v>6.9949281280780333</v>
      </c>
      <c r="I75">
        <f t="shared" si="91"/>
        <v>1.6761141947914944</v>
      </c>
      <c r="J75">
        <f t="shared" si="92"/>
        <v>21.926570892333984</v>
      </c>
      <c r="K75" s="1">
        <v>4.331782799</v>
      </c>
      <c r="L75">
        <f t="shared" si="93"/>
        <v>1.7862825310177741</v>
      </c>
      <c r="M75" s="1">
        <v>1</v>
      </c>
      <c r="N75">
        <f t="shared" si="94"/>
        <v>3.5725650620355482</v>
      </c>
      <c r="O75" s="1">
        <v>22.809371948242188</v>
      </c>
      <c r="P75" s="1">
        <v>21.926570892333984</v>
      </c>
      <c r="Q75" s="1">
        <v>23.098566055297852</v>
      </c>
      <c r="R75" s="1">
        <v>400.63134765625</v>
      </c>
      <c r="S75" s="1">
        <v>378.07662963867187</v>
      </c>
      <c r="T75" s="1">
        <v>7.7550077438354492</v>
      </c>
      <c r="U75" s="1">
        <v>13.733662605285645</v>
      </c>
      <c r="V75" s="1">
        <v>19.56010627746582</v>
      </c>
      <c r="W75" s="1">
        <v>34.639797210693359</v>
      </c>
      <c r="X75" s="1">
        <v>499.85110473632812</v>
      </c>
      <c r="Y75" s="1">
        <v>1500.0250244140625</v>
      </c>
      <c r="Z75" s="1">
        <v>175.33433532714844</v>
      </c>
      <c r="AA75" s="1">
        <v>70.304107666015625</v>
      </c>
      <c r="AB75" s="1">
        <v>-2.0871868133544922</v>
      </c>
      <c r="AC75" s="1">
        <v>0.24304088950157166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1.1539154383542027</v>
      </c>
      <c r="AL75">
        <f t="shared" si="96"/>
        <v>6.9949281280780335E-3</v>
      </c>
      <c r="AM75">
        <f t="shared" si="97"/>
        <v>295.07657089233396</v>
      </c>
      <c r="AN75">
        <f t="shared" si="98"/>
        <v>295.95937194824216</v>
      </c>
      <c r="AO75">
        <f t="shared" si="99"/>
        <v>240.00399854174248</v>
      </c>
      <c r="AP75">
        <f t="shared" si="100"/>
        <v>-0.5700913525003195</v>
      </c>
      <c r="AQ75">
        <f t="shared" si="101"/>
        <v>2.641647089242229</v>
      </c>
      <c r="AR75">
        <f t="shared" si="102"/>
        <v>37.574576748652447</v>
      </c>
      <c r="AS75">
        <f t="shared" si="103"/>
        <v>23.840914143366803</v>
      </c>
      <c r="AT75">
        <f t="shared" si="104"/>
        <v>22.367971420288086</v>
      </c>
      <c r="AU75">
        <f t="shared" si="105"/>
        <v>2.7136436900615868</v>
      </c>
      <c r="AV75">
        <f t="shared" si="106"/>
        <v>0.28587324142706066</v>
      </c>
      <c r="AW75">
        <f t="shared" si="107"/>
        <v>0.96553289445073465</v>
      </c>
      <c r="AX75">
        <f t="shared" si="108"/>
        <v>1.7481107956108521</v>
      </c>
      <c r="AY75">
        <f t="shared" si="109"/>
        <v>0.1807498944989353</v>
      </c>
      <c r="AZ75">
        <f t="shared" si="110"/>
        <v>16.64938961075411</v>
      </c>
      <c r="BA75">
        <f t="shared" si="111"/>
        <v>0.62637985680668984</v>
      </c>
      <c r="BB75">
        <f t="shared" si="112"/>
        <v>40.090666154394349</v>
      </c>
      <c r="BC75">
        <f t="shared" si="113"/>
        <v>369.24118944491408</v>
      </c>
      <c r="BD75">
        <f t="shared" si="114"/>
        <v>2.5386784771201452E-2</v>
      </c>
    </row>
    <row r="76" spans="1:114" x14ac:dyDescent="0.25">
      <c r="A76" s="1">
        <v>52</v>
      </c>
      <c r="B76" s="1" t="s">
        <v>110</v>
      </c>
      <c r="C76" s="1">
        <v>1878.9999989047647</v>
      </c>
      <c r="D76" s="1">
        <v>0</v>
      </c>
      <c r="E76">
        <f t="shared" si="87"/>
        <v>23.450178556573075</v>
      </c>
      <c r="F76">
        <f t="shared" si="88"/>
        <v>0.31080232772404071</v>
      </c>
      <c r="G76">
        <f t="shared" si="89"/>
        <v>236.4536627579042</v>
      </c>
      <c r="H76">
        <f t="shared" si="90"/>
        <v>6.9972491892206632</v>
      </c>
      <c r="I76">
        <f t="shared" si="91"/>
        <v>1.6763451511135052</v>
      </c>
      <c r="J76">
        <f t="shared" si="92"/>
        <v>21.92878532409668</v>
      </c>
      <c r="K76" s="1">
        <v>4.331782799</v>
      </c>
      <c r="L76">
        <f t="shared" si="93"/>
        <v>1.7862825310177741</v>
      </c>
      <c r="M76" s="1">
        <v>1</v>
      </c>
      <c r="N76">
        <f t="shared" si="94"/>
        <v>3.5725650620355482</v>
      </c>
      <c r="O76" s="1">
        <v>22.811590194702148</v>
      </c>
      <c r="P76" s="1">
        <v>21.92878532409668</v>
      </c>
      <c r="Q76" s="1">
        <v>23.098752975463867</v>
      </c>
      <c r="R76" s="1">
        <v>400.67440795898437</v>
      </c>
      <c r="S76" s="1">
        <v>378.05935668945312</v>
      </c>
      <c r="T76" s="1">
        <v>7.7547669410705566</v>
      </c>
      <c r="U76" s="1">
        <v>13.735464096069336</v>
      </c>
      <c r="V76" s="1">
        <v>19.556854248046875</v>
      </c>
      <c r="W76" s="1">
        <v>34.639656066894531</v>
      </c>
      <c r="X76" s="1">
        <v>499.84530639648438</v>
      </c>
      <c r="Y76" s="1">
        <v>1499.9993896484375</v>
      </c>
      <c r="Z76" s="1">
        <v>175.34559631347656</v>
      </c>
      <c r="AA76" s="1">
        <v>70.304061889648438</v>
      </c>
      <c r="AB76" s="1">
        <v>-2.0871868133544922</v>
      </c>
      <c r="AC76" s="1">
        <v>0.24304088950157166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1.1539020527803805</v>
      </c>
      <c r="AL76">
        <f t="shared" si="96"/>
        <v>6.9972491892206631E-3</v>
      </c>
      <c r="AM76">
        <f t="shared" si="97"/>
        <v>295.07878532409666</v>
      </c>
      <c r="AN76">
        <f t="shared" si="98"/>
        <v>295.96159019470213</v>
      </c>
      <c r="AO76">
        <f t="shared" si="99"/>
        <v>239.99989697933415</v>
      </c>
      <c r="AP76">
        <f t="shared" si="100"/>
        <v>-0.57112214767609115</v>
      </c>
      <c r="AQ76">
        <f t="shared" si="101"/>
        <v>2.642004069006608</v>
      </c>
      <c r="AR76">
        <f t="shared" si="102"/>
        <v>37.579678869104093</v>
      </c>
      <c r="AS76">
        <f t="shared" si="103"/>
        <v>23.844214773034757</v>
      </c>
      <c r="AT76">
        <f t="shared" si="104"/>
        <v>22.370187759399414</v>
      </c>
      <c r="AU76">
        <f t="shared" si="105"/>
        <v>2.7140094855403958</v>
      </c>
      <c r="AV76">
        <f t="shared" si="106"/>
        <v>0.28592750203193379</v>
      </c>
      <c r="AW76">
        <f t="shared" si="107"/>
        <v>0.96565891789310265</v>
      </c>
      <c r="AX76">
        <f t="shared" si="108"/>
        <v>1.748350567647293</v>
      </c>
      <c r="AY76">
        <f t="shared" si="109"/>
        <v>0.1807846013063201</v>
      </c>
      <c r="AZ76">
        <f t="shared" si="110"/>
        <v>16.623652940565758</v>
      </c>
      <c r="BA76">
        <f t="shared" si="111"/>
        <v>0.62544057850718082</v>
      </c>
      <c r="BB76">
        <f t="shared" si="112"/>
        <v>40.091283790808539</v>
      </c>
      <c r="BC76">
        <f t="shared" si="113"/>
        <v>369.19800902981501</v>
      </c>
      <c r="BD76">
        <f t="shared" si="114"/>
        <v>2.5464594620302552E-2</v>
      </c>
    </row>
    <row r="77" spans="1:114" x14ac:dyDescent="0.25">
      <c r="A77" s="1">
        <v>53</v>
      </c>
      <c r="B77" s="1" t="s">
        <v>110</v>
      </c>
      <c r="C77" s="1">
        <v>1879.4999988935888</v>
      </c>
      <c r="D77" s="1">
        <v>0</v>
      </c>
      <c r="E77">
        <f t="shared" si="87"/>
        <v>23.481985129227759</v>
      </c>
      <c r="F77">
        <f t="shared" si="88"/>
        <v>0.31086474788101326</v>
      </c>
      <c r="G77">
        <f t="shared" si="89"/>
        <v>236.31752738065137</v>
      </c>
      <c r="H77">
        <f t="shared" si="90"/>
        <v>6.9995289417543303</v>
      </c>
      <c r="I77">
        <f t="shared" si="91"/>
        <v>1.6765706465261627</v>
      </c>
      <c r="J77">
        <f t="shared" si="92"/>
        <v>21.930923461914063</v>
      </c>
      <c r="K77" s="1">
        <v>4.331782799</v>
      </c>
      <c r="L77">
        <f t="shared" si="93"/>
        <v>1.7862825310177741</v>
      </c>
      <c r="M77" s="1">
        <v>1</v>
      </c>
      <c r="N77">
        <f t="shared" si="94"/>
        <v>3.5725650620355482</v>
      </c>
      <c r="O77" s="1">
        <v>22.813251495361328</v>
      </c>
      <c r="P77" s="1">
        <v>21.930923461914063</v>
      </c>
      <c r="Q77" s="1">
        <v>23.099428176879883</v>
      </c>
      <c r="R77" s="1">
        <v>400.71737670898437</v>
      </c>
      <c r="S77" s="1">
        <v>378.07418823242187</v>
      </c>
      <c r="T77" s="1">
        <v>7.754636287689209</v>
      </c>
      <c r="U77" s="1">
        <v>13.737201690673828</v>
      </c>
      <c r="V77" s="1">
        <v>19.554496765136719</v>
      </c>
      <c r="W77" s="1">
        <v>34.640445709228516</v>
      </c>
      <c r="X77" s="1">
        <v>499.85113525390625</v>
      </c>
      <c r="Y77" s="1">
        <v>1499.98291015625</v>
      </c>
      <c r="Z77" s="1">
        <v>175.36674499511719</v>
      </c>
      <c r="AA77" s="1">
        <v>70.303848266601562</v>
      </c>
      <c r="AB77" s="1">
        <v>-2.0871868133544922</v>
      </c>
      <c r="AC77" s="1">
        <v>0.24304088950157166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1.1539155088045914</v>
      </c>
      <c r="AL77">
        <f t="shared" si="96"/>
        <v>6.9995289417543304E-3</v>
      </c>
      <c r="AM77">
        <f t="shared" si="97"/>
        <v>295.08092346191404</v>
      </c>
      <c r="AN77">
        <f t="shared" si="98"/>
        <v>295.96325149536131</v>
      </c>
      <c r="AO77">
        <f t="shared" si="99"/>
        <v>239.99726026064309</v>
      </c>
      <c r="AP77">
        <f t="shared" si="100"/>
        <v>-0.5721733054350292</v>
      </c>
      <c r="AQ77">
        <f t="shared" si="101"/>
        <v>2.642348789794998</v>
      </c>
      <c r="AR77">
        <f t="shared" si="102"/>
        <v>37.584696356518911</v>
      </c>
      <c r="AS77">
        <f t="shared" si="103"/>
        <v>23.847494665845083</v>
      </c>
      <c r="AT77">
        <f t="shared" si="104"/>
        <v>22.372087478637695</v>
      </c>
      <c r="AU77">
        <f t="shared" si="105"/>
        <v>2.7143230588661704</v>
      </c>
      <c r="AV77">
        <f t="shared" si="106"/>
        <v>0.28598032967204806</v>
      </c>
      <c r="AW77">
        <f t="shared" si="107"/>
        <v>0.96577814326883527</v>
      </c>
      <c r="AX77">
        <f t="shared" si="108"/>
        <v>1.7485449155973352</v>
      </c>
      <c r="AY77">
        <f t="shared" si="109"/>
        <v>0.18081839169119737</v>
      </c>
      <c r="AZ77">
        <f t="shared" si="110"/>
        <v>16.614031587707775</v>
      </c>
      <c r="BA77">
        <f t="shared" si="111"/>
        <v>0.6250559671515441</v>
      </c>
      <c r="BB77">
        <f t="shared" si="112"/>
        <v>40.091797119143365</v>
      </c>
      <c r="BC77">
        <f t="shared" si="113"/>
        <v>369.20082151299385</v>
      </c>
      <c r="BD77">
        <f t="shared" si="114"/>
        <v>2.5499265681417433E-2</v>
      </c>
    </row>
    <row r="78" spans="1:114" x14ac:dyDescent="0.25">
      <c r="A78" s="1">
        <v>54</v>
      </c>
      <c r="B78" s="1" t="s">
        <v>111</v>
      </c>
      <c r="C78" s="1">
        <v>1879.9999988824129</v>
      </c>
      <c r="D78" s="1">
        <v>0</v>
      </c>
      <c r="E78">
        <f t="shared" si="87"/>
        <v>23.507889056778097</v>
      </c>
      <c r="F78">
        <f t="shared" si="88"/>
        <v>0.31089909934083215</v>
      </c>
      <c r="G78">
        <f t="shared" si="89"/>
        <v>236.21623399602811</v>
      </c>
      <c r="H78">
        <f t="shared" si="90"/>
        <v>7.0018862761079506</v>
      </c>
      <c r="I78">
        <f t="shared" si="91"/>
        <v>1.6769671588424526</v>
      </c>
      <c r="J78">
        <f t="shared" si="92"/>
        <v>21.934350967407227</v>
      </c>
      <c r="K78" s="1">
        <v>4.331782799</v>
      </c>
      <c r="L78">
        <f t="shared" si="93"/>
        <v>1.7862825310177741</v>
      </c>
      <c r="M78" s="1">
        <v>1</v>
      </c>
      <c r="N78">
        <f t="shared" si="94"/>
        <v>3.5725650620355482</v>
      </c>
      <c r="O78" s="1">
        <v>22.815387725830078</v>
      </c>
      <c r="P78" s="1">
        <v>21.934350967407227</v>
      </c>
      <c r="Q78" s="1">
        <v>23.100053787231445</v>
      </c>
      <c r="R78" s="1">
        <v>400.77090454101562</v>
      </c>
      <c r="S78" s="1">
        <v>378.10418701171875</v>
      </c>
      <c r="T78" s="1">
        <v>7.7547345161437988</v>
      </c>
      <c r="U78" s="1">
        <v>13.739335060119629</v>
      </c>
      <c r="V78" s="1">
        <v>19.552337646484375</v>
      </c>
      <c r="W78" s="1">
        <v>34.641559600830078</v>
      </c>
      <c r="X78" s="1">
        <v>499.84835815429687</v>
      </c>
      <c r="Y78" s="1">
        <v>1499.90966796875</v>
      </c>
      <c r="Z78" s="1">
        <v>175.38136291503906</v>
      </c>
      <c r="AA78" s="1">
        <v>70.304298400878906</v>
      </c>
      <c r="AB78" s="1">
        <v>-2.0871868133544922</v>
      </c>
      <c r="AC78" s="1">
        <v>0.24304088950157166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1.1539090978192343</v>
      </c>
      <c r="AL78">
        <f t="shared" si="96"/>
        <v>7.0018862761079504E-3</v>
      </c>
      <c r="AM78">
        <f t="shared" si="97"/>
        <v>295.0843509674072</v>
      </c>
      <c r="AN78">
        <f t="shared" si="98"/>
        <v>295.96538772583006</v>
      </c>
      <c r="AO78">
        <f t="shared" si="99"/>
        <v>239.98554151090502</v>
      </c>
      <c r="AP78">
        <f t="shared" si="100"/>
        <v>-0.5734323628910879</v>
      </c>
      <c r="AQ78">
        <f t="shared" si="101"/>
        <v>2.6429014707387606</v>
      </c>
      <c r="AR78">
        <f t="shared" si="102"/>
        <v>37.592316982793761</v>
      </c>
      <c r="AS78">
        <f t="shared" si="103"/>
        <v>23.852981922674132</v>
      </c>
      <c r="AT78">
        <f t="shared" si="104"/>
        <v>22.374869346618652</v>
      </c>
      <c r="AU78">
        <f t="shared" si="105"/>
        <v>2.7147822995031388</v>
      </c>
      <c r="AV78">
        <f t="shared" si="106"/>
        <v>0.28600940139221431</v>
      </c>
      <c r="AW78">
        <f t="shared" si="107"/>
        <v>0.96593431189630796</v>
      </c>
      <c r="AX78">
        <f t="shared" si="108"/>
        <v>1.7488479876068308</v>
      </c>
      <c r="AY78">
        <f t="shared" si="109"/>
        <v>0.18083698703042214</v>
      </c>
      <c r="AZ78">
        <f t="shared" si="110"/>
        <v>16.607016601988597</v>
      </c>
      <c r="BA78">
        <f t="shared" si="111"/>
        <v>0.62473847714547248</v>
      </c>
      <c r="BB78">
        <f t="shared" si="112"/>
        <v>40.090389678905488</v>
      </c>
      <c r="BC78">
        <f t="shared" si="113"/>
        <v>369.22103172256965</v>
      </c>
      <c r="BD78">
        <f t="shared" si="114"/>
        <v>2.5525101547380316E-2</v>
      </c>
    </row>
    <row r="79" spans="1:114" x14ac:dyDescent="0.25">
      <c r="A79" s="1">
        <v>55</v>
      </c>
      <c r="B79" s="1" t="s">
        <v>111</v>
      </c>
      <c r="C79" s="1">
        <v>1880.499998871237</v>
      </c>
      <c r="D79" s="1">
        <v>0</v>
      </c>
      <c r="E79">
        <f t="shared" si="87"/>
        <v>23.574071719915882</v>
      </c>
      <c r="F79">
        <f t="shared" si="88"/>
        <v>0.31098899203033065</v>
      </c>
      <c r="G79">
        <f t="shared" si="89"/>
        <v>235.87815544207069</v>
      </c>
      <c r="H79">
        <f t="shared" si="90"/>
        <v>7.0043204096165663</v>
      </c>
      <c r="I79">
        <f t="shared" si="91"/>
        <v>1.6770905059530095</v>
      </c>
      <c r="J79">
        <f t="shared" si="92"/>
        <v>21.935941696166992</v>
      </c>
      <c r="K79" s="1">
        <v>4.331782799</v>
      </c>
      <c r="L79">
        <f t="shared" si="93"/>
        <v>1.7862825310177741</v>
      </c>
      <c r="M79" s="1">
        <v>1</v>
      </c>
      <c r="N79">
        <f t="shared" si="94"/>
        <v>3.5725650620355482</v>
      </c>
      <c r="O79" s="1">
        <v>22.816011428833008</v>
      </c>
      <c r="P79" s="1">
        <v>21.935941696166992</v>
      </c>
      <c r="Q79" s="1">
        <v>23.099355697631836</v>
      </c>
      <c r="R79" s="1">
        <v>400.81524658203125</v>
      </c>
      <c r="S79" s="1">
        <v>378.09115600585937</v>
      </c>
      <c r="T79" s="1">
        <v>7.7548151016235352</v>
      </c>
      <c r="U79" s="1">
        <v>13.741299629211426</v>
      </c>
      <c r="V79" s="1">
        <v>19.551700592041016</v>
      </c>
      <c r="W79" s="1">
        <v>34.645030975341797</v>
      </c>
      <c r="X79" s="1">
        <v>499.86376953125</v>
      </c>
      <c r="Y79" s="1">
        <v>1499.907958984375</v>
      </c>
      <c r="Z79" s="1">
        <v>175.352294921875</v>
      </c>
      <c r="AA79" s="1">
        <v>70.303939819335937</v>
      </c>
      <c r="AB79" s="1">
        <v>-2.0871868133544922</v>
      </c>
      <c r="AC79" s="1">
        <v>0.24304088950157166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1.1539446752654459</v>
      </c>
      <c r="AL79">
        <f t="shared" si="96"/>
        <v>7.004320409616566E-3</v>
      </c>
      <c r="AM79">
        <f t="shared" si="97"/>
        <v>295.08594169616697</v>
      </c>
      <c r="AN79">
        <f t="shared" si="98"/>
        <v>295.96601142883299</v>
      </c>
      <c r="AO79">
        <f t="shared" si="99"/>
        <v>239.98526807341113</v>
      </c>
      <c r="AP79">
        <f t="shared" si="100"/>
        <v>-0.57458081579941256</v>
      </c>
      <c r="AQ79">
        <f t="shared" si="101"/>
        <v>2.6431580081245527</v>
      </c>
      <c r="AR79">
        <f t="shared" si="102"/>
        <v>37.596157696379855</v>
      </c>
      <c r="AS79">
        <f t="shared" si="103"/>
        <v>23.854858067168429</v>
      </c>
      <c r="AT79">
        <f t="shared" si="104"/>
        <v>22.3759765625</v>
      </c>
      <c r="AU79">
        <f t="shared" si="105"/>
        <v>2.7149651015460088</v>
      </c>
      <c r="AV79">
        <f t="shared" si="106"/>
        <v>0.28608547535009121</v>
      </c>
      <c r="AW79">
        <f t="shared" si="107"/>
        <v>0.96606750217154336</v>
      </c>
      <c r="AX79">
        <f t="shared" si="108"/>
        <v>1.7488975993744655</v>
      </c>
      <c r="AY79">
        <f t="shared" si="109"/>
        <v>0.18088564693425419</v>
      </c>
      <c r="AZ79">
        <f t="shared" si="110"/>
        <v>16.583163644895308</v>
      </c>
      <c r="BA79">
        <f t="shared" si="111"/>
        <v>0.62386583683648822</v>
      </c>
      <c r="BB79">
        <f t="shared" si="112"/>
        <v>40.093006417269414</v>
      </c>
      <c r="BC79">
        <f t="shared" si="113"/>
        <v>369.18299162837047</v>
      </c>
      <c r="BD79">
        <f t="shared" si="114"/>
        <v>2.5601271731910544E-2</v>
      </c>
    </row>
    <row r="80" spans="1:114" x14ac:dyDescent="0.25">
      <c r="A80" s="1">
        <v>56</v>
      </c>
      <c r="B80" s="1" t="s">
        <v>112</v>
      </c>
      <c r="C80" s="1">
        <v>1880.9999988600612</v>
      </c>
      <c r="D80" s="1">
        <v>0</v>
      </c>
      <c r="E80">
        <f t="shared" si="87"/>
        <v>23.587667816623167</v>
      </c>
      <c r="F80">
        <f t="shared" si="88"/>
        <v>0.31097417337141925</v>
      </c>
      <c r="G80">
        <f t="shared" si="89"/>
        <v>235.81710384066167</v>
      </c>
      <c r="H80">
        <f t="shared" si="90"/>
        <v>7.004604007495506</v>
      </c>
      <c r="I80">
        <f t="shared" si="91"/>
        <v>1.6772246633988377</v>
      </c>
      <c r="J80">
        <f t="shared" si="92"/>
        <v>21.936731338500977</v>
      </c>
      <c r="K80" s="1">
        <v>4.331782799</v>
      </c>
      <c r="L80">
        <f t="shared" si="93"/>
        <v>1.7862825310177741</v>
      </c>
      <c r="M80" s="1">
        <v>1</v>
      </c>
      <c r="N80">
        <f t="shared" si="94"/>
        <v>3.5725650620355482</v>
      </c>
      <c r="O80" s="1">
        <v>22.818061828613281</v>
      </c>
      <c r="P80" s="1">
        <v>21.936731338500977</v>
      </c>
      <c r="Q80" s="1">
        <v>23.098979949951172</v>
      </c>
      <c r="R80" s="1">
        <v>400.845458984375</v>
      </c>
      <c r="S80" s="1">
        <v>378.11126708984375</v>
      </c>
      <c r="T80" s="1">
        <v>7.7550210952758789</v>
      </c>
      <c r="U80" s="1">
        <v>13.741249084472656</v>
      </c>
      <c r="V80" s="1">
        <v>19.549724578857422</v>
      </c>
      <c r="W80" s="1">
        <v>34.640476226806641</v>
      </c>
      <c r="X80" s="1">
        <v>499.90545654296875</v>
      </c>
      <c r="Y80" s="1">
        <v>1499.916748046875</v>
      </c>
      <c r="Z80" s="1">
        <v>175.36997985839844</v>
      </c>
      <c r="AA80" s="1">
        <v>70.303703308105469</v>
      </c>
      <c r="AB80" s="1">
        <v>-2.0871868133544922</v>
      </c>
      <c r="AC80" s="1">
        <v>0.24304088950157166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1.1540409104961882</v>
      </c>
      <c r="AL80">
        <f t="shared" si="96"/>
        <v>7.0046040074955062E-3</v>
      </c>
      <c r="AM80">
        <f t="shared" si="97"/>
        <v>295.08673133850095</v>
      </c>
      <c r="AN80">
        <f t="shared" si="98"/>
        <v>295.96806182861326</v>
      </c>
      <c r="AO80">
        <f t="shared" si="99"/>
        <v>239.9866743233797</v>
      </c>
      <c r="AP80">
        <f t="shared" si="100"/>
        <v>-0.57455054757125223</v>
      </c>
      <c r="AQ80">
        <f t="shared" si="101"/>
        <v>2.6432853621163792</v>
      </c>
      <c r="AR80">
        <f t="shared" si="102"/>
        <v>37.598095658378057</v>
      </c>
      <c r="AS80">
        <f t="shared" si="103"/>
        <v>23.856846573905401</v>
      </c>
      <c r="AT80">
        <f t="shared" si="104"/>
        <v>22.377396583557129</v>
      </c>
      <c r="AU80">
        <f t="shared" si="105"/>
        <v>2.7151995636879769</v>
      </c>
      <c r="AV80">
        <f t="shared" si="106"/>
        <v>0.28607293492831037</v>
      </c>
      <c r="AW80">
        <f t="shared" si="107"/>
        <v>0.96606069871754152</v>
      </c>
      <c r="AX80">
        <f t="shared" si="108"/>
        <v>1.7491388649704354</v>
      </c>
      <c r="AY80">
        <f t="shared" si="109"/>
        <v>0.1808776255651415</v>
      </c>
      <c r="AZ80">
        <f t="shared" si="110"/>
        <v>16.578815703390578</v>
      </c>
      <c r="BA80">
        <f t="shared" si="111"/>
        <v>0.62367118984748138</v>
      </c>
      <c r="BB80">
        <f t="shared" si="112"/>
        <v>40.090814144558863</v>
      </c>
      <c r="BC80">
        <f t="shared" si="113"/>
        <v>369.19796502270162</v>
      </c>
      <c r="BD80">
        <f t="shared" si="114"/>
        <v>2.5613597476943976E-2</v>
      </c>
    </row>
    <row r="81" spans="1:114" x14ac:dyDescent="0.25">
      <c r="A81" s="1">
        <v>57</v>
      </c>
      <c r="B81" s="1" t="s">
        <v>112</v>
      </c>
      <c r="C81" s="1">
        <v>1881.4999988488853</v>
      </c>
      <c r="D81" s="1">
        <v>0</v>
      </c>
      <c r="E81">
        <f t="shared" si="87"/>
        <v>23.575359097128214</v>
      </c>
      <c r="F81">
        <f t="shared" si="88"/>
        <v>0.31083665112748787</v>
      </c>
      <c r="G81">
        <f t="shared" si="89"/>
        <v>235.83892081702868</v>
      </c>
      <c r="H81">
        <f t="shared" si="90"/>
        <v>7.0043743534950478</v>
      </c>
      <c r="I81">
        <f t="shared" si="91"/>
        <v>1.6778526835077487</v>
      </c>
      <c r="J81">
        <f t="shared" si="92"/>
        <v>21.940704345703125</v>
      </c>
      <c r="K81" s="1">
        <v>4.331782799</v>
      </c>
      <c r="L81">
        <f t="shared" si="93"/>
        <v>1.7862825310177741</v>
      </c>
      <c r="M81" s="1">
        <v>1</v>
      </c>
      <c r="N81">
        <f t="shared" si="94"/>
        <v>3.5725650620355482</v>
      </c>
      <c r="O81" s="1">
        <v>22.818698883056641</v>
      </c>
      <c r="P81" s="1">
        <v>21.940704345703125</v>
      </c>
      <c r="Q81" s="1">
        <v>23.099088668823242</v>
      </c>
      <c r="R81" s="1">
        <v>400.84710693359375</v>
      </c>
      <c r="S81" s="1">
        <v>378.12387084960937</v>
      </c>
      <c r="T81" s="1">
        <v>7.7554101943969727</v>
      </c>
      <c r="U81" s="1">
        <v>13.741364479064941</v>
      </c>
      <c r="V81" s="1">
        <v>19.550046920776367</v>
      </c>
      <c r="W81" s="1">
        <v>34.639602661132812</v>
      </c>
      <c r="X81" s="1">
        <v>499.911865234375</v>
      </c>
      <c r="Y81" s="1">
        <v>1499.93896484375</v>
      </c>
      <c r="Z81" s="1">
        <v>175.36972045898437</v>
      </c>
      <c r="AA81" s="1">
        <v>70.304046630859375</v>
      </c>
      <c r="AB81" s="1">
        <v>-2.0871868133544922</v>
      </c>
      <c r="AC81" s="1">
        <v>0.24304088950157166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1.1540557050777811</v>
      </c>
      <c r="AL81">
        <f t="shared" si="96"/>
        <v>7.0043743534950482E-3</v>
      </c>
      <c r="AM81">
        <f t="shared" si="97"/>
        <v>295.0907043457031</v>
      </c>
      <c r="AN81">
        <f t="shared" si="98"/>
        <v>295.96869888305662</v>
      </c>
      <c r="AO81">
        <f t="shared" si="99"/>
        <v>239.99022901080025</v>
      </c>
      <c r="AP81">
        <f t="shared" si="100"/>
        <v>-0.57477346422804754</v>
      </c>
      <c r="AQ81">
        <f t="shared" si="101"/>
        <v>2.6439262126155652</v>
      </c>
      <c r="AR81">
        <f t="shared" si="102"/>
        <v>37.607027465970013</v>
      </c>
      <c r="AS81">
        <f t="shared" si="103"/>
        <v>23.865662986905072</v>
      </c>
      <c r="AT81">
        <f t="shared" si="104"/>
        <v>22.379701614379883</v>
      </c>
      <c r="AU81">
        <f t="shared" si="105"/>
        <v>2.715580189054458</v>
      </c>
      <c r="AV81">
        <f t="shared" si="106"/>
        <v>0.28595655094195882</v>
      </c>
      <c r="AW81">
        <f t="shared" si="107"/>
        <v>0.9660735291078163</v>
      </c>
      <c r="AX81">
        <f t="shared" si="108"/>
        <v>1.7495066599466416</v>
      </c>
      <c r="AY81">
        <f t="shared" si="109"/>
        <v>0.18080318197541292</v>
      </c>
      <c r="AZ81">
        <f t="shared" si="110"/>
        <v>16.580430486491935</v>
      </c>
      <c r="BA81">
        <f t="shared" si="111"/>
        <v>0.62370809937791138</v>
      </c>
      <c r="BB81">
        <f t="shared" si="112"/>
        <v>40.080508299145265</v>
      </c>
      <c r="BC81">
        <f t="shared" si="113"/>
        <v>369.21521999833863</v>
      </c>
      <c r="BD81">
        <f t="shared" si="114"/>
        <v>2.559245461094559E-2</v>
      </c>
    </row>
    <row r="82" spans="1:114" x14ac:dyDescent="0.25">
      <c r="A82" s="1">
        <v>58</v>
      </c>
      <c r="B82" s="1" t="s">
        <v>113</v>
      </c>
      <c r="C82" s="1">
        <v>1881.9999988377094</v>
      </c>
      <c r="D82" s="1">
        <v>0</v>
      </c>
      <c r="E82">
        <f t="shared" si="87"/>
        <v>23.582475787113069</v>
      </c>
      <c r="F82">
        <f t="shared" si="88"/>
        <v>0.31065635084752796</v>
      </c>
      <c r="G82">
        <f t="shared" si="89"/>
        <v>235.74741628078897</v>
      </c>
      <c r="H82">
        <f t="shared" si="90"/>
        <v>7.0031728243937073</v>
      </c>
      <c r="I82">
        <f t="shared" si="91"/>
        <v>1.6784497048641196</v>
      </c>
      <c r="J82">
        <f t="shared" si="92"/>
        <v>21.943836212158203</v>
      </c>
      <c r="K82" s="1">
        <v>4.331782799</v>
      </c>
      <c r="L82">
        <f t="shared" si="93"/>
        <v>1.7862825310177741</v>
      </c>
      <c r="M82" s="1">
        <v>1</v>
      </c>
      <c r="N82">
        <f t="shared" si="94"/>
        <v>3.5725650620355482</v>
      </c>
      <c r="O82" s="1">
        <v>22.820425033569336</v>
      </c>
      <c r="P82" s="1">
        <v>21.943836212158203</v>
      </c>
      <c r="Q82" s="1">
        <v>23.098970413208008</v>
      </c>
      <c r="R82" s="1">
        <v>400.87405395507812</v>
      </c>
      <c r="S82" s="1">
        <v>378.14520263671875</v>
      </c>
      <c r="T82" s="1">
        <v>7.7552461624145508</v>
      </c>
      <c r="U82" s="1">
        <v>13.740105628967285</v>
      </c>
      <c r="V82" s="1">
        <v>19.547523498535156</v>
      </c>
      <c r="W82" s="1">
        <v>34.6326904296875</v>
      </c>
      <c r="X82" s="1">
        <v>499.91818237304687</v>
      </c>
      <c r="Y82" s="1">
        <v>1499.989501953125</v>
      </c>
      <c r="Z82" s="1">
        <v>175.36518859863281</v>
      </c>
      <c r="AA82" s="1">
        <v>70.303810119628906</v>
      </c>
      <c r="AB82" s="1">
        <v>-2.0871868133544922</v>
      </c>
      <c r="AC82" s="1">
        <v>0.24304088950157166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1.1540702883082083</v>
      </c>
      <c r="AL82">
        <f t="shared" si="96"/>
        <v>7.0031728243937072E-3</v>
      </c>
      <c r="AM82">
        <f t="shared" si="97"/>
        <v>295.09383621215818</v>
      </c>
      <c r="AN82">
        <f t="shared" si="98"/>
        <v>295.97042503356931</v>
      </c>
      <c r="AO82">
        <f t="shared" si="99"/>
        <v>239.99831494811951</v>
      </c>
      <c r="AP82">
        <f t="shared" si="100"/>
        <v>-0.57432753049849306</v>
      </c>
      <c r="AQ82">
        <f t="shared" si="101"/>
        <v>2.6444314820266799</v>
      </c>
      <c r="AR82">
        <f t="shared" si="102"/>
        <v>37.614340923015661</v>
      </c>
      <c r="AS82">
        <f t="shared" si="103"/>
        <v>23.874235294048376</v>
      </c>
      <c r="AT82">
        <f t="shared" si="104"/>
        <v>22.38213062286377</v>
      </c>
      <c r="AU82">
        <f t="shared" si="105"/>
        <v>2.7159813371445618</v>
      </c>
      <c r="AV82">
        <f t="shared" si="106"/>
        <v>0.28580395175389733</v>
      </c>
      <c r="AW82">
        <f t="shared" si="107"/>
        <v>0.96598177716256028</v>
      </c>
      <c r="AX82">
        <f t="shared" si="108"/>
        <v>1.7499995599820015</v>
      </c>
      <c r="AY82">
        <f t="shared" si="109"/>
        <v>0.18070557484471045</v>
      </c>
      <c r="AZ82">
        <f t="shared" si="110"/>
        <v>16.573941590397698</v>
      </c>
      <c r="BA82">
        <f t="shared" si="111"/>
        <v>0.62343093244863856</v>
      </c>
      <c r="BB82">
        <f t="shared" si="112"/>
        <v>40.067671539646874</v>
      </c>
      <c r="BC82">
        <f t="shared" si="113"/>
        <v>369.23386253240079</v>
      </c>
      <c r="BD82">
        <f t="shared" si="114"/>
        <v>2.5590688986354981E-2</v>
      </c>
    </row>
    <row r="83" spans="1:114" x14ac:dyDescent="0.25">
      <c r="A83" s="1">
        <v>59</v>
      </c>
      <c r="B83" s="1" t="s">
        <v>113</v>
      </c>
      <c r="C83" s="1">
        <v>1882.4999988265336</v>
      </c>
      <c r="D83" s="1">
        <v>0</v>
      </c>
      <c r="E83">
        <f t="shared" si="87"/>
        <v>23.597716167401515</v>
      </c>
      <c r="F83">
        <f t="shared" si="88"/>
        <v>0.31064445018250314</v>
      </c>
      <c r="G83">
        <f t="shared" si="89"/>
        <v>235.66916345073022</v>
      </c>
      <c r="H83">
        <f t="shared" si="90"/>
        <v>7.0044338199618235</v>
      </c>
      <c r="I83">
        <f t="shared" si="91"/>
        <v>1.67881380445982</v>
      </c>
      <c r="J83">
        <f t="shared" si="92"/>
        <v>21.946596145629883</v>
      </c>
      <c r="K83" s="1">
        <v>4.331782799</v>
      </c>
      <c r="L83">
        <f t="shared" si="93"/>
        <v>1.7862825310177741</v>
      </c>
      <c r="M83" s="1">
        <v>1</v>
      </c>
      <c r="N83">
        <f t="shared" si="94"/>
        <v>3.5725650620355482</v>
      </c>
      <c r="O83" s="1">
        <v>22.821332931518555</v>
      </c>
      <c r="P83" s="1">
        <v>21.946596145629883</v>
      </c>
      <c r="Q83" s="1">
        <v>23.099443435668945</v>
      </c>
      <c r="R83" s="1">
        <v>400.89898681640625</v>
      </c>
      <c r="S83" s="1">
        <v>378.1572265625</v>
      </c>
      <c r="T83" s="1">
        <v>7.7554636001586914</v>
      </c>
      <c r="U83" s="1">
        <v>13.741188049316406</v>
      </c>
      <c r="V83" s="1">
        <v>19.547098159790039</v>
      </c>
      <c r="W83" s="1">
        <v>34.633697509765625</v>
      </c>
      <c r="X83" s="1">
        <v>499.93539428710937</v>
      </c>
      <c r="Y83" s="1">
        <v>1499.9210205078125</v>
      </c>
      <c r="Z83" s="1">
        <v>175.37239074707031</v>
      </c>
      <c r="AA83" s="1">
        <v>70.304183959960938</v>
      </c>
      <c r="AB83" s="1">
        <v>-2.0871868133544922</v>
      </c>
      <c r="AC83" s="1">
        <v>0.24304088950157166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1.1541100223273435</v>
      </c>
      <c r="AL83">
        <f t="shared" si="96"/>
        <v>7.0044338199618233E-3</v>
      </c>
      <c r="AM83">
        <f t="shared" si="97"/>
        <v>295.09659614562986</v>
      </c>
      <c r="AN83">
        <f t="shared" si="98"/>
        <v>295.97133293151853</v>
      </c>
      <c r="AO83">
        <f t="shared" si="99"/>
        <v>239.98735791711442</v>
      </c>
      <c r="AP83">
        <f t="shared" si="100"/>
        <v>-0.5751712315216525</v>
      </c>
      <c r="AQ83">
        <f t="shared" si="101"/>
        <v>2.6448768169073773</v>
      </c>
      <c r="AR83">
        <f t="shared" si="102"/>
        <v>37.620475310739202</v>
      </c>
      <c r="AS83">
        <f t="shared" si="103"/>
        <v>23.879287261422796</v>
      </c>
      <c r="AT83">
        <f t="shared" si="104"/>
        <v>22.383964538574219</v>
      </c>
      <c r="AU83">
        <f t="shared" si="105"/>
        <v>2.7162842406707122</v>
      </c>
      <c r="AV83">
        <f t="shared" si="106"/>
        <v>0.28579387899246972</v>
      </c>
      <c r="AW83">
        <f t="shared" si="107"/>
        <v>0.96606301244755743</v>
      </c>
      <c r="AX83">
        <f t="shared" si="108"/>
        <v>1.7502212282231548</v>
      </c>
      <c r="AY83">
        <f t="shared" si="109"/>
        <v>0.18069913203958482</v>
      </c>
      <c r="AZ83">
        <f t="shared" si="110"/>
        <v>16.56852822093024</v>
      </c>
      <c r="BA83">
        <f t="shared" si="111"/>
        <v>0.623204177778102</v>
      </c>
      <c r="BB83">
        <f t="shared" si="112"/>
        <v>40.064358379484887</v>
      </c>
      <c r="BC83">
        <f t="shared" si="113"/>
        <v>369.24012742705673</v>
      </c>
      <c r="BD83">
        <f t="shared" si="114"/>
        <v>2.5604675311323193E-2</v>
      </c>
    </row>
    <row r="84" spans="1:114" x14ac:dyDescent="0.25">
      <c r="A84" s="1">
        <v>60</v>
      </c>
      <c r="B84" s="1" t="s">
        <v>114</v>
      </c>
      <c r="C84" s="1">
        <v>1882.9999988153577</v>
      </c>
      <c r="D84" s="1">
        <v>0</v>
      </c>
      <c r="E84">
        <f t="shared" si="87"/>
        <v>23.595279704972548</v>
      </c>
      <c r="F84">
        <f t="shared" si="88"/>
        <v>0.31050569221616325</v>
      </c>
      <c r="G84">
        <f t="shared" si="89"/>
        <v>235.63188977539988</v>
      </c>
      <c r="H84">
        <f t="shared" si="90"/>
        <v>7.0037667993895774</v>
      </c>
      <c r="I84">
        <f t="shared" si="91"/>
        <v>1.679335407174547</v>
      </c>
      <c r="J84">
        <f t="shared" si="92"/>
        <v>21.949316024780273</v>
      </c>
      <c r="K84" s="1">
        <v>4.331782799</v>
      </c>
      <c r="L84">
        <f t="shared" si="93"/>
        <v>1.7862825310177741</v>
      </c>
      <c r="M84" s="1">
        <v>1</v>
      </c>
      <c r="N84">
        <f t="shared" si="94"/>
        <v>3.5725650620355482</v>
      </c>
      <c r="O84" s="1">
        <v>22.821840286254883</v>
      </c>
      <c r="P84" s="1">
        <v>21.949316024780273</v>
      </c>
      <c r="Q84" s="1">
        <v>23.09906005859375</v>
      </c>
      <c r="R84" s="1">
        <v>400.903076171875</v>
      </c>
      <c r="S84" s="1">
        <v>378.16400146484375</v>
      </c>
      <c r="T84" s="1">
        <v>7.7549896240234375</v>
      </c>
      <c r="U84" s="1">
        <v>13.740046501159668</v>
      </c>
      <c r="V84" s="1">
        <v>19.545253753662109</v>
      </c>
      <c r="W84" s="1">
        <v>34.629665374755859</v>
      </c>
      <c r="X84" s="1">
        <v>499.94412231445312</v>
      </c>
      <c r="Y84" s="1">
        <v>1499.942138671875</v>
      </c>
      <c r="Z84" s="1">
        <v>175.40071105957031</v>
      </c>
      <c r="AA84" s="1">
        <v>70.304008483886719</v>
      </c>
      <c r="AB84" s="1">
        <v>-2.0871868133544922</v>
      </c>
      <c r="AC84" s="1">
        <v>0.24304088950157166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1.1541301711384653</v>
      </c>
      <c r="AL84">
        <f t="shared" si="96"/>
        <v>7.0037667993895769E-3</v>
      </c>
      <c r="AM84">
        <f t="shared" si="97"/>
        <v>295.09931602478025</v>
      </c>
      <c r="AN84">
        <f t="shared" si="98"/>
        <v>295.97184028625486</v>
      </c>
      <c r="AO84">
        <f t="shared" si="99"/>
        <v>239.9907368232889</v>
      </c>
      <c r="AP84">
        <f t="shared" si="100"/>
        <v>-0.57508842659666715</v>
      </c>
      <c r="AQ84">
        <f t="shared" si="101"/>
        <v>2.6453157529610745</v>
      </c>
      <c r="AR84">
        <f t="shared" si="102"/>
        <v>37.626812610085608</v>
      </c>
      <c r="AS84">
        <f t="shared" si="103"/>
        <v>23.88676610892594</v>
      </c>
      <c r="AT84">
        <f t="shared" si="104"/>
        <v>22.385578155517578</v>
      </c>
      <c r="AU84">
        <f t="shared" si="105"/>
        <v>2.7165507824186967</v>
      </c>
      <c r="AV84">
        <f t="shared" si="106"/>
        <v>0.28567642924353476</v>
      </c>
      <c r="AW84">
        <f t="shared" si="107"/>
        <v>0.96598034578652736</v>
      </c>
      <c r="AX84">
        <f t="shared" si="108"/>
        <v>1.7505704366321693</v>
      </c>
      <c r="AY84">
        <f t="shared" si="109"/>
        <v>0.18062400845783808</v>
      </c>
      <c r="AZ84">
        <f t="shared" si="110"/>
        <v>16.565866377843975</v>
      </c>
      <c r="BA84">
        <f t="shared" si="111"/>
        <v>0.62309444807719372</v>
      </c>
      <c r="BB84">
        <f t="shared" si="112"/>
        <v>40.053382834953851</v>
      </c>
      <c r="BC84">
        <f t="shared" si="113"/>
        <v>369.24782301921914</v>
      </c>
      <c r="BD84">
        <f t="shared" si="114"/>
        <v>2.5594484576606211E-2</v>
      </c>
      <c r="BE84">
        <f>AVERAGE(E70:E84)</f>
        <v>23.491196570778641</v>
      </c>
      <c r="BF84">
        <f>AVERAGE(O70:O84)</f>
        <v>22.813366190592447</v>
      </c>
      <c r="BG84">
        <f>AVERAGE(P70:P84)</f>
        <v>21.932496897379558</v>
      </c>
      <c r="BH84" t="e">
        <f>AVERAGE(B70:B84)</f>
        <v>#DIV/0!</v>
      </c>
      <c r="BI84">
        <f t="shared" ref="BI84:DJ84" si="115">AVERAGE(C70:C84)</f>
        <v>1879.5999988913536</v>
      </c>
      <c r="BJ84">
        <f t="shared" si="115"/>
        <v>0</v>
      </c>
      <c r="BK84">
        <f t="shared" si="115"/>
        <v>23.491196570778641</v>
      </c>
      <c r="BL84">
        <f t="shared" si="115"/>
        <v>0.31068478844792641</v>
      </c>
      <c r="BM84">
        <f t="shared" si="115"/>
        <v>236.21521631954363</v>
      </c>
      <c r="BN84">
        <f t="shared" si="115"/>
        <v>6.9973645704235992</v>
      </c>
      <c r="BO84">
        <f t="shared" si="115"/>
        <v>1.6769514328260371</v>
      </c>
      <c r="BP84">
        <f t="shared" si="115"/>
        <v>21.932496897379558</v>
      </c>
      <c r="BQ84">
        <f t="shared" si="115"/>
        <v>4.3317827990000008</v>
      </c>
      <c r="BR84">
        <f t="shared" si="115"/>
        <v>1.7862825310177746</v>
      </c>
      <c r="BS84">
        <f t="shared" si="115"/>
        <v>1</v>
      </c>
      <c r="BT84">
        <f t="shared" si="115"/>
        <v>3.5725650620355491</v>
      </c>
      <c r="BU84">
        <f t="shared" si="115"/>
        <v>22.813366190592447</v>
      </c>
      <c r="BV84">
        <f t="shared" si="115"/>
        <v>21.932496897379558</v>
      </c>
      <c r="BW84">
        <f t="shared" si="115"/>
        <v>23.099081039428711</v>
      </c>
      <c r="BX84">
        <f t="shared" si="115"/>
        <v>400.7423075358073</v>
      </c>
      <c r="BY84">
        <f t="shared" si="115"/>
        <v>378.09391276041669</v>
      </c>
      <c r="BZ84">
        <f t="shared" si="115"/>
        <v>7.7551877021789553</v>
      </c>
      <c r="CA84">
        <f t="shared" si="115"/>
        <v>13.735337320963541</v>
      </c>
      <c r="CB84">
        <f t="shared" si="115"/>
        <v>19.555840428670248</v>
      </c>
      <c r="CC84">
        <f t="shared" si="115"/>
        <v>34.635657755533856</v>
      </c>
      <c r="CD84">
        <f t="shared" si="115"/>
        <v>499.89938964843748</v>
      </c>
      <c r="CE84">
        <f t="shared" si="115"/>
        <v>1499.9924479166666</v>
      </c>
      <c r="CF84">
        <f t="shared" si="115"/>
        <v>175.33744506835939</v>
      </c>
      <c r="CG84">
        <f t="shared" si="115"/>
        <v>70.304164632161459</v>
      </c>
      <c r="CH84">
        <f t="shared" si="115"/>
        <v>-2.0871868133544922</v>
      </c>
      <c r="CI84">
        <f t="shared" si="115"/>
        <v>0.24304088950157166</v>
      </c>
      <c r="CJ84">
        <f t="shared" si="115"/>
        <v>1</v>
      </c>
      <c r="CK84">
        <f t="shared" si="115"/>
        <v>-0.21956524252891541</v>
      </c>
      <c r="CL84">
        <f t="shared" si="115"/>
        <v>2.737391471862793</v>
      </c>
      <c r="CM84">
        <f t="shared" si="115"/>
        <v>1</v>
      </c>
      <c r="CN84">
        <f t="shared" si="115"/>
        <v>0</v>
      </c>
      <c r="CO84">
        <f t="shared" si="115"/>
        <v>0.15999999642372131</v>
      </c>
      <c r="CP84">
        <f t="shared" si="115"/>
        <v>111115</v>
      </c>
      <c r="CQ84">
        <f t="shared" si="115"/>
        <v>1.1540269049589469</v>
      </c>
      <c r="CR84">
        <f t="shared" si="115"/>
        <v>6.9973645704236006E-3</v>
      </c>
      <c r="CS84">
        <f t="shared" si="115"/>
        <v>295.08249689737954</v>
      </c>
      <c r="CT84">
        <f t="shared" si="115"/>
        <v>295.96336619059247</v>
      </c>
      <c r="CU84">
        <f t="shared" si="115"/>
        <v>239.99878630227565</v>
      </c>
      <c r="CV84">
        <f t="shared" si="115"/>
        <v>-0.57138664730752997</v>
      </c>
      <c r="CW84">
        <f t="shared" si="115"/>
        <v>2.642602847728416</v>
      </c>
      <c r="CX84">
        <f t="shared" si="115"/>
        <v>37.588140978829664</v>
      </c>
      <c r="CY84">
        <f t="shared" si="115"/>
        <v>23.852803657866126</v>
      </c>
      <c r="CZ84">
        <f t="shared" si="115"/>
        <v>22.372931543986002</v>
      </c>
      <c r="DA84">
        <f t="shared" si="115"/>
        <v>2.7144626297650984</v>
      </c>
      <c r="DB84">
        <f t="shared" si="115"/>
        <v>0.28582801150955661</v>
      </c>
      <c r="DC84">
        <f t="shared" si="115"/>
        <v>0.96565141490237927</v>
      </c>
      <c r="DD84">
        <f t="shared" si="115"/>
        <v>1.7488112148627193</v>
      </c>
      <c r="DE84">
        <f t="shared" si="115"/>
        <v>0.18072096495100234</v>
      </c>
      <c r="DF84">
        <f t="shared" si="115"/>
        <v>16.606913520395139</v>
      </c>
      <c r="DG84">
        <f t="shared" si="115"/>
        <v>0.62475286010585551</v>
      </c>
      <c r="DH84">
        <f t="shared" si="115"/>
        <v>40.081129290559169</v>
      </c>
      <c r="DI84">
        <f t="shared" si="115"/>
        <v>369.21706522373898</v>
      </c>
      <c r="DJ84">
        <f t="shared" si="115"/>
        <v>2.5501348807316051E-2</v>
      </c>
    </row>
    <row r="85" spans="1:114" x14ac:dyDescent="0.25">
      <c r="A85" s="1" t="s">
        <v>9</v>
      </c>
      <c r="B85" s="1" t="s">
        <v>115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>
        <v>61</v>
      </c>
      <c r="B87" s="1" t="s">
        <v>117</v>
      </c>
      <c r="C87" s="1">
        <v>2142.9999988824129</v>
      </c>
      <c r="D87" s="1">
        <v>0</v>
      </c>
      <c r="E87">
        <f t="shared" ref="E87:E101" si="116">(R87-S87*(1000-T87)/(1000-U87))*AK87</f>
        <v>22.354967986693314</v>
      </c>
      <c r="F87">
        <f t="shared" ref="F87:F101" si="117">IF(AV87&lt;&gt;0,1/(1/AV87-1/N87),0)</f>
        <v>0.2667945566039599</v>
      </c>
      <c r="G87">
        <f t="shared" ref="G87:G101" si="118">((AY87-AL87/2)*S87-E87)/(AY87+AL87/2)</f>
        <v>221.83570760478057</v>
      </c>
      <c r="H87">
        <f t="shared" ref="H87:H101" si="119">AL87*1000</f>
        <v>7.2209487397449639</v>
      </c>
      <c r="I87">
        <f t="shared" ref="I87:I101" si="120">(AQ87-AW87)</f>
        <v>1.9795825382769556</v>
      </c>
      <c r="J87">
        <f t="shared" ref="J87:J101" si="121">(P87+AP87*D87)</f>
        <v>25.283605575561523</v>
      </c>
      <c r="K87" s="1">
        <v>4.331782799</v>
      </c>
      <c r="L87">
        <f t="shared" ref="L87:L101" si="122">(K87*AE87+AF87)</f>
        <v>1.7862825310177741</v>
      </c>
      <c r="M87" s="1">
        <v>1</v>
      </c>
      <c r="N87">
        <f t="shared" ref="N87:N101" si="123">L87*(M87+1)*(M87+1)/(M87*M87+1)</f>
        <v>3.5725650620355482</v>
      </c>
      <c r="O87" s="1">
        <v>27.023323059082031</v>
      </c>
      <c r="P87" s="1">
        <v>25.283605575561523</v>
      </c>
      <c r="Q87" s="1">
        <v>27.977432250976562</v>
      </c>
      <c r="R87" s="1">
        <v>400.03759765625</v>
      </c>
      <c r="S87" s="1">
        <v>378.29916381835937</v>
      </c>
      <c r="T87" s="1">
        <v>11.695468902587891</v>
      </c>
      <c r="U87" s="1">
        <v>17.841032028198242</v>
      </c>
      <c r="V87" s="1">
        <v>22.94078254699707</v>
      </c>
      <c r="W87" s="1">
        <v>34.995365142822266</v>
      </c>
      <c r="X87" s="1">
        <v>499.8975830078125</v>
      </c>
      <c r="Y87" s="1">
        <v>1498.7257080078125</v>
      </c>
      <c r="Z87" s="1">
        <v>179.70419311523437</v>
      </c>
      <c r="AA87" s="1">
        <v>70.301811218261719</v>
      </c>
      <c r="AB87" s="1">
        <v>-2.0276775360107422</v>
      </c>
      <c r="AC87" s="1">
        <v>0.18907055258750916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ref="AK87:AK101" si="124">X87*0.000001/(K87*0.0001)</f>
        <v>1.1540227342959457</v>
      </c>
      <c r="AL87">
        <f t="shared" ref="AL87:AL101" si="125">(U87-T87)/(1000-U87)*AK87</f>
        <v>7.2209487397449637E-3</v>
      </c>
      <c r="AM87">
        <f t="shared" ref="AM87:AM101" si="126">(P87+273.15)</f>
        <v>298.4336055755615</v>
      </c>
      <c r="AN87">
        <f t="shared" ref="AN87:AN101" si="127">(O87+273.15)</f>
        <v>300.17332305908201</v>
      </c>
      <c r="AO87">
        <f t="shared" ref="AO87:AO101" si="128">(Y87*AG87+Z87*AH87)*AI87</f>
        <v>239.79610792138919</v>
      </c>
      <c r="AP87">
        <f t="shared" ref="AP87:AP101" si="129">((AO87+0.00000010773*(AN87^4-AM87^4))-AL87*44100)/(L87*51.4+0.00000043092*AM87^3)</f>
        <v>-0.56693869181406753</v>
      </c>
      <c r="AQ87">
        <f t="shared" ref="AQ87:AQ101" si="130">0.61365*EXP(17.502*J87/(240.97+J87))</f>
        <v>3.2338394038623095</v>
      </c>
      <c r="AR87">
        <f t="shared" ref="AR87:AR101" si="131">AQ87*1000/AA87</f>
        <v>45.99937537629588</v>
      </c>
      <c r="AS87">
        <f t="shared" ref="AS87:AS101" si="132">(AR87-U87)</f>
        <v>28.158343348097638</v>
      </c>
      <c r="AT87">
        <f t="shared" ref="AT87:AT101" si="133">IF(D87,P87,(O87+P87)/2)</f>
        <v>26.153464317321777</v>
      </c>
      <c r="AU87">
        <f t="shared" ref="AU87:AU101" si="134">0.61365*EXP(17.502*AT87/(240.97+AT87))</f>
        <v>3.4050218280785587</v>
      </c>
      <c r="AV87">
        <f t="shared" ref="AV87:AV101" si="135">IF(AS87&lt;&gt;0,(1000-(AR87+U87)/2)/AS87*AL87,0)</f>
        <v>0.24825517959745635</v>
      </c>
      <c r="AW87">
        <f t="shared" ref="AW87:AW101" si="136">U87*AA87/1000</f>
        <v>1.2542568655853539</v>
      </c>
      <c r="AX87">
        <f t="shared" ref="AX87:AX101" si="137">(AU87-AW87)</f>
        <v>2.1507649624932048</v>
      </c>
      <c r="AY87">
        <f t="shared" ref="AY87:AY101" si="138">1/(1.6/F87+1.37/N87)</f>
        <v>0.15672502801523269</v>
      </c>
      <c r="AZ87">
        <f t="shared" ref="AZ87:AZ101" si="139">G87*AA87*0.001</f>
        <v>15.59545203750079</v>
      </c>
      <c r="BA87">
        <f t="shared" ref="BA87:BA101" si="140">G87/S87</f>
        <v>0.58640284944244592</v>
      </c>
      <c r="BB87">
        <f t="shared" ref="BB87:BB101" si="141">(1-AL87*AA87/AQ87/F87)*100</f>
        <v>41.160989151775439</v>
      </c>
      <c r="BC87">
        <f t="shared" ref="BC87:BC101" si="142">(S87-E87/(N87/1.35))</f>
        <v>369.85167405736377</v>
      </c>
      <c r="BD87">
        <f t="shared" ref="BD87:BD101" si="143">E87*BB87/100/BC87</f>
        <v>2.4878962549885756E-2</v>
      </c>
    </row>
    <row r="88" spans="1:114" x14ac:dyDescent="0.25">
      <c r="A88" s="1">
        <v>62</v>
      </c>
      <c r="B88" s="1" t="s">
        <v>117</v>
      </c>
      <c r="C88" s="1">
        <v>2142.9999988824129</v>
      </c>
      <c r="D88" s="1">
        <v>0</v>
      </c>
      <c r="E88">
        <f t="shared" si="116"/>
        <v>22.354967986693314</v>
      </c>
      <c r="F88">
        <f t="shared" si="117"/>
        <v>0.2667945566039599</v>
      </c>
      <c r="G88">
        <f t="shared" si="118"/>
        <v>221.83570760478057</v>
      </c>
      <c r="H88">
        <f t="shared" si="119"/>
        <v>7.2209487397449639</v>
      </c>
      <c r="I88">
        <f t="shared" si="120"/>
        <v>1.9795825382769556</v>
      </c>
      <c r="J88">
        <f t="shared" si="121"/>
        <v>25.283605575561523</v>
      </c>
      <c r="K88" s="1">
        <v>4.331782799</v>
      </c>
      <c r="L88">
        <f t="shared" si="122"/>
        <v>1.7862825310177741</v>
      </c>
      <c r="M88" s="1">
        <v>1</v>
      </c>
      <c r="N88">
        <f t="shared" si="123"/>
        <v>3.5725650620355482</v>
      </c>
      <c r="O88" s="1">
        <v>27.023323059082031</v>
      </c>
      <c r="P88" s="1">
        <v>25.283605575561523</v>
      </c>
      <c r="Q88" s="1">
        <v>27.977432250976562</v>
      </c>
      <c r="R88" s="1">
        <v>400.03759765625</v>
      </c>
      <c r="S88" s="1">
        <v>378.29916381835937</v>
      </c>
      <c r="T88" s="1">
        <v>11.695468902587891</v>
      </c>
      <c r="U88" s="1">
        <v>17.841032028198242</v>
      </c>
      <c r="V88" s="1">
        <v>22.94078254699707</v>
      </c>
      <c r="W88" s="1">
        <v>34.995365142822266</v>
      </c>
      <c r="X88" s="1">
        <v>499.8975830078125</v>
      </c>
      <c r="Y88" s="1">
        <v>1498.7257080078125</v>
      </c>
      <c r="Z88" s="1">
        <v>179.70419311523437</v>
      </c>
      <c r="AA88" s="1">
        <v>70.301811218261719</v>
      </c>
      <c r="AB88" s="1">
        <v>-2.0276775360107422</v>
      </c>
      <c r="AC88" s="1">
        <v>0.18907055258750916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1.1540227342959457</v>
      </c>
      <c r="AL88">
        <f t="shared" si="125"/>
        <v>7.2209487397449637E-3</v>
      </c>
      <c r="AM88">
        <f t="shared" si="126"/>
        <v>298.4336055755615</v>
      </c>
      <c r="AN88">
        <f t="shared" si="127"/>
        <v>300.17332305908201</v>
      </c>
      <c r="AO88">
        <f t="shared" si="128"/>
        <v>239.79610792138919</v>
      </c>
      <c r="AP88">
        <f t="shared" si="129"/>
        <v>-0.56693869181406753</v>
      </c>
      <c r="AQ88">
        <f t="shared" si="130"/>
        <v>3.2338394038623095</v>
      </c>
      <c r="AR88">
        <f t="shared" si="131"/>
        <v>45.99937537629588</v>
      </c>
      <c r="AS88">
        <f t="shared" si="132"/>
        <v>28.158343348097638</v>
      </c>
      <c r="AT88">
        <f t="shared" si="133"/>
        <v>26.153464317321777</v>
      </c>
      <c r="AU88">
        <f t="shared" si="134"/>
        <v>3.4050218280785587</v>
      </c>
      <c r="AV88">
        <f t="shared" si="135"/>
        <v>0.24825517959745635</v>
      </c>
      <c r="AW88">
        <f t="shared" si="136"/>
        <v>1.2542568655853539</v>
      </c>
      <c r="AX88">
        <f t="shared" si="137"/>
        <v>2.1507649624932048</v>
      </c>
      <c r="AY88">
        <f t="shared" si="138"/>
        <v>0.15672502801523269</v>
      </c>
      <c r="AZ88">
        <f t="shared" si="139"/>
        <v>15.59545203750079</v>
      </c>
      <c r="BA88">
        <f t="shared" si="140"/>
        <v>0.58640284944244592</v>
      </c>
      <c r="BB88">
        <f t="shared" si="141"/>
        <v>41.160989151775439</v>
      </c>
      <c r="BC88">
        <f t="shared" si="142"/>
        <v>369.85167405736377</v>
      </c>
      <c r="BD88">
        <f t="shared" si="143"/>
        <v>2.4878962549885756E-2</v>
      </c>
    </row>
    <row r="89" spans="1:114" x14ac:dyDescent="0.25">
      <c r="A89" s="1">
        <v>63</v>
      </c>
      <c r="B89" s="1" t="s">
        <v>118</v>
      </c>
      <c r="C89" s="1">
        <v>2143.499998871237</v>
      </c>
      <c r="D89" s="1">
        <v>0</v>
      </c>
      <c r="E89">
        <f t="shared" si="116"/>
        <v>22.385177316939284</v>
      </c>
      <c r="F89">
        <f t="shared" si="117"/>
        <v>0.26671389156983144</v>
      </c>
      <c r="G89">
        <f t="shared" si="118"/>
        <v>221.63956386618497</v>
      </c>
      <c r="H89">
        <f t="shared" si="119"/>
        <v>7.2200249169119202</v>
      </c>
      <c r="I89">
        <f t="shared" si="120"/>
        <v>1.9798960316852787</v>
      </c>
      <c r="J89">
        <f t="shared" si="121"/>
        <v>25.284824371337891</v>
      </c>
      <c r="K89" s="1">
        <v>4.331782799</v>
      </c>
      <c r="L89">
        <f t="shared" si="122"/>
        <v>1.7862825310177741</v>
      </c>
      <c r="M89" s="1">
        <v>1</v>
      </c>
      <c r="N89">
        <f t="shared" si="123"/>
        <v>3.5725650620355482</v>
      </c>
      <c r="O89" s="1">
        <v>27.024879455566406</v>
      </c>
      <c r="P89" s="1">
        <v>25.284824371337891</v>
      </c>
      <c r="Q89" s="1">
        <v>27.977807998657227</v>
      </c>
      <c r="R89" s="1">
        <v>400.09841918945312</v>
      </c>
      <c r="S89" s="1">
        <v>378.3348388671875</v>
      </c>
      <c r="T89" s="1">
        <v>11.695287704467773</v>
      </c>
      <c r="U89" s="1">
        <v>17.839803695678711</v>
      </c>
      <c r="V89" s="1">
        <v>22.938465118408203</v>
      </c>
      <c r="W89" s="1">
        <v>34.989967346191406</v>
      </c>
      <c r="X89" s="1">
        <v>499.91943359375</v>
      </c>
      <c r="Y89" s="1">
        <v>1498.660400390625</v>
      </c>
      <c r="Z89" s="1">
        <v>179.69601440429688</v>
      </c>
      <c r="AA89" s="1">
        <v>70.302223205566406</v>
      </c>
      <c r="AB89" s="1">
        <v>-2.0276775360107422</v>
      </c>
      <c r="AC89" s="1">
        <v>0.18907055258750916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1.1540731767741386</v>
      </c>
      <c r="AL89">
        <f t="shared" si="125"/>
        <v>7.2200249169119199E-3</v>
      </c>
      <c r="AM89">
        <f t="shared" si="126"/>
        <v>298.43482437133787</v>
      </c>
      <c r="AN89">
        <f t="shared" si="127"/>
        <v>300.17487945556638</v>
      </c>
      <c r="AO89">
        <f t="shared" si="128"/>
        <v>239.78565870287275</v>
      </c>
      <c r="AP89">
        <f t="shared" si="129"/>
        <v>-0.56660411499981911</v>
      </c>
      <c r="AQ89">
        <f t="shared" si="130"/>
        <v>3.234073893042372</v>
      </c>
      <c r="AR89">
        <f t="shared" si="131"/>
        <v>46.002441254038523</v>
      </c>
      <c r="AS89">
        <f t="shared" si="132"/>
        <v>28.162637558359812</v>
      </c>
      <c r="AT89">
        <f t="shared" si="133"/>
        <v>26.154851913452148</v>
      </c>
      <c r="AU89">
        <f t="shared" si="134"/>
        <v>3.4053010986115582</v>
      </c>
      <c r="AV89">
        <f t="shared" si="135"/>
        <v>0.248185334302712</v>
      </c>
      <c r="AW89">
        <f t="shared" si="136"/>
        <v>1.2541778613570933</v>
      </c>
      <c r="AX89">
        <f t="shared" si="137"/>
        <v>2.1511232372544651</v>
      </c>
      <c r="AY89">
        <f t="shared" si="138"/>
        <v>0.1566804894749019</v>
      </c>
      <c r="AZ89">
        <f t="shared" si="139"/>
        <v>15.581754090104928</v>
      </c>
      <c r="BA89">
        <f t="shared" si="140"/>
        <v>0.58582911510295888</v>
      </c>
      <c r="BB89">
        <f t="shared" si="141"/>
        <v>41.154645863436635</v>
      </c>
      <c r="BC89">
        <f t="shared" si="142"/>
        <v>369.87593361196747</v>
      </c>
      <c r="BD89">
        <f t="shared" si="143"/>
        <v>2.4907109691417444E-2</v>
      </c>
    </row>
    <row r="90" spans="1:114" x14ac:dyDescent="0.25">
      <c r="A90" s="1">
        <v>64</v>
      </c>
      <c r="B90" s="1" t="s">
        <v>118</v>
      </c>
      <c r="C90" s="1">
        <v>2143.9999988600612</v>
      </c>
      <c r="D90" s="1">
        <v>0</v>
      </c>
      <c r="E90">
        <f t="shared" si="116"/>
        <v>22.448245571865645</v>
      </c>
      <c r="F90">
        <f t="shared" si="117"/>
        <v>0.26685350567296218</v>
      </c>
      <c r="G90">
        <f t="shared" si="118"/>
        <v>221.30908849691053</v>
      </c>
      <c r="H90">
        <f t="shared" si="119"/>
        <v>7.223480770211081</v>
      </c>
      <c r="I90">
        <f t="shared" si="120"/>
        <v>1.9798701438114246</v>
      </c>
      <c r="J90">
        <f t="shared" si="121"/>
        <v>25.28529167175293</v>
      </c>
      <c r="K90" s="1">
        <v>4.331782799</v>
      </c>
      <c r="L90">
        <f t="shared" si="122"/>
        <v>1.7862825310177741</v>
      </c>
      <c r="M90" s="1">
        <v>1</v>
      </c>
      <c r="N90">
        <f t="shared" si="123"/>
        <v>3.5725650620355482</v>
      </c>
      <c r="O90" s="1">
        <v>27.025920867919922</v>
      </c>
      <c r="P90" s="1">
        <v>25.28529167175293</v>
      </c>
      <c r="Q90" s="1">
        <v>27.977716445922852</v>
      </c>
      <c r="R90" s="1">
        <v>400.14801025390625</v>
      </c>
      <c r="S90" s="1">
        <v>378.3284912109375</v>
      </c>
      <c r="T90" s="1">
        <v>11.694003105163574</v>
      </c>
      <c r="U90" s="1">
        <v>17.84150505065918</v>
      </c>
      <c r="V90" s="1">
        <v>22.934473037719727</v>
      </c>
      <c r="W90" s="1">
        <v>34.991058349609375</v>
      </c>
      <c r="X90" s="1">
        <v>499.9149169921875</v>
      </c>
      <c r="Y90" s="1">
        <v>1498.63134765625</v>
      </c>
      <c r="Z90" s="1">
        <v>179.71316528320312</v>
      </c>
      <c r="AA90" s="1">
        <v>70.302009582519531</v>
      </c>
      <c r="AB90" s="1">
        <v>-2.0276775360107422</v>
      </c>
      <c r="AC90" s="1">
        <v>0.18907055258750916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1.1540627501166347</v>
      </c>
      <c r="AL90">
        <f t="shared" si="125"/>
        <v>7.2234807702110807E-3</v>
      </c>
      <c r="AM90">
        <f t="shared" si="126"/>
        <v>298.43529167175291</v>
      </c>
      <c r="AN90">
        <f t="shared" si="127"/>
        <v>300.1759208679199</v>
      </c>
      <c r="AO90">
        <f t="shared" si="128"/>
        <v>239.78101026547665</v>
      </c>
      <c r="AP90">
        <f t="shared" si="129"/>
        <v>-0.56805891722561253</v>
      </c>
      <c r="AQ90">
        <f t="shared" si="130"/>
        <v>3.2341638028494368</v>
      </c>
      <c r="AR90">
        <f t="shared" si="131"/>
        <v>46.003859947320848</v>
      </c>
      <c r="AS90">
        <f t="shared" si="132"/>
        <v>28.162354896661668</v>
      </c>
      <c r="AT90">
        <f t="shared" si="133"/>
        <v>26.155606269836426</v>
      </c>
      <c r="AU90">
        <f t="shared" si="134"/>
        <v>3.4054529303666841</v>
      </c>
      <c r="AV90">
        <f t="shared" si="135"/>
        <v>0.24830621987066148</v>
      </c>
      <c r="AW90">
        <f t="shared" si="136"/>
        <v>1.2542936590380123</v>
      </c>
      <c r="AX90">
        <f t="shared" si="137"/>
        <v>2.1511592713286718</v>
      </c>
      <c r="AY90">
        <f t="shared" si="138"/>
        <v>0.15675757523897771</v>
      </c>
      <c r="AZ90">
        <f t="shared" si="139"/>
        <v>15.558473660208467</v>
      </c>
      <c r="BA90">
        <f t="shared" si="140"/>
        <v>0.58496542987961064</v>
      </c>
      <c r="BB90">
        <f t="shared" si="141"/>
        <v>41.159096075136823</v>
      </c>
      <c r="BC90">
        <f t="shared" si="142"/>
        <v>369.84575373918057</v>
      </c>
      <c r="BD90">
        <f t="shared" si="143"/>
        <v>2.4982022555875078E-2</v>
      </c>
    </row>
    <row r="91" spans="1:114" x14ac:dyDescent="0.25">
      <c r="A91" s="1">
        <v>65</v>
      </c>
      <c r="B91" s="1" t="s">
        <v>119</v>
      </c>
      <c r="C91" s="1">
        <v>2144.4999988488853</v>
      </c>
      <c r="D91" s="1">
        <v>0</v>
      </c>
      <c r="E91">
        <f t="shared" si="116"/>
        <v>22.497529705074314</v>
      </c>
      <c r="F91">
        <f t="shared" si="117"/>
        <v>0.26675287189753089</v>
      </c>
      <c r="G91">
        <f t="shared" si="118"/>
        <v>220.93341505211723</v>
      </c>
      <c r="H91">
        <f t="shared" si="119"/>
        <v>7.2214777512820429</v>
      </c>
      <c r="I91">
        <f t="shared" si="120"/>
        <v>1.9800296869772369</v>
      </c>
      <c r="J91">
        <f t="shared" si="121"/>
        <v>25.285829544067383</v>
      </c>
      <c r="K91" s="1">
        <v>4.331782799</v>
      </c>
      <c r="L91">
        <f t="shared" si="122"/>
        <v>1.7862825310177741</v>
      </c>
      <c r="M91" s="1">
        <v>1</v>
      </c>
      <c r="N91">
        <f t="shared" si="123"/>
        <v>3.5725650620355482</v>
      </c>
      <c r="O91" s="1">
        <v>27.026786804199219</v>
      </c>
      <c r="P91" s="1">
        <v>25.285829544067383</v>
      </c>
      <c r="Q91" s="1">
        <v>27.977531433105469</v>
      </c>
      <c r="R91" s="1">
        <v>400.17166137695312</v>
      </c>
      <c r="S91" s="1">
        <v>378.31008911132812</v>
      </c>
      <c r="T91" s="1">
        <v>11.694745063781738</v>
      </c>
      <c r="U91" s="1">
        <v>17.840581893920898</v>
      </c>
      <c r="V91" s="1">
        <v>22.93492317199707</v>
      </c>
      <c r="W91" s="1">
        <v>34.987712860107422</v>
      </c>
      <c r="X91" s="1">
        <v>499.91217041015625</v>
      </c>
      <c r="Y91" s="1">
        <v>1498.6143798828125</v>
      </c>
      <c r="Z91" s="1">
        <v>179.72062683105469</v>
      </c>
      <c r="AA91" s="1">
        <v>70.302505493164062</v>
      </c>
      <c r="AB91" s="1">
        <v>-2.0276775360107422</v>
      </c>
      <c r="AC91" s="1">
        <v>0.18907055258750916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1.1540564095816663</v>
      </c>
      <c r="AL91">
        <f t="shared" si="125"/>
        <v>7.2214777512820431E-3</v>
      </c>
      <c r="AM91">
        <f t="shared" si="126"/>
        <v>298.43582954406736</v>
      </c>
      <c r="AN91">
        <f t="shared" si="127"/>
        <v>300.1767868041992</v>
      </c>
      <c r="AO91">
        <f t="shared" si="128"/>
        <v>239.77829542178733</v>
      </c>
      <c r="AP91">
        <f t="shared" si="129"/>
        <v>-0.56719141723151756</v>
      </c>
      <c r="AQ91">
        <f t="shared" si="130"/>
        <v>3.2342672935758543</v>
      </c>
      <c r="AR91">
        <f t="shared" si="131"/>
        <v>46.005007515562035</v>
      </c>
      <c r="AS91">
        <f t="shared" si="132"/>
        <v>28.164425621641136</v>
      </c>
      <c r="AT91">
        <f t="shared" si="133"/>
        <v>26.156308174133301</v>
      </c>
      <c r="AU91">
        <f t="shared" si="134"/>
        <v>3.4055942102299008</v>
      </c>
      <c r="AV91">
        <f t="shared" si="135"/>
        <v>0.24821908649865257</v>
      </c>
      <c r="AW91">
        <f t="shared" si="136"/>
        <v>1.2542376065986174</v>
      </c>
      <c r="AX91">
        <f t="shared" si="137"/>
        <v>2.1513566036312834</v>
      </c>
      <c r="AY91">
        <f t="shared" si="138"/>
        <v>0.1567020123468498</v>
      </c>
      <c r="AZ91">
        <f t="shared" si="139"/>
        <v>15.532172625324968</v>
      </c>
      <c r="BA91">
        <f t="shared" si="140"/>
        <v>0.58400085382629463</v>
      </c>
      <c r="BB91">
        <f t="shared" si="141"/>
        <v>41.154688278284681</v>
      </c>
      <c r="BC91">
        <f t="shared" si="142"/>
        <v>369.8087281635319</v>
      </c>
      <c r="BD91">
        <f t="shared" si="143"/>
        <v>2.5036694689216567E-2</v>
      </c>
    </row>
    <row r="92" spans="1:114" x14ac:dyDescent="0.25">
      <c r="A92" s="1">
        <v>66</v>
      </c>
      <c r="B92" s="1" t="s">
        <v>119</v>
      </c>
      <c r="C92" s="1">
        <v>2144.9999988377094</v>
      </c>
      <c r="D92" s="1">
        <v>0</v>
      </c>
      <c r="E92">
        <f t="shared" si="116"/>
        <v>22.472850558903104</v>
      </c>
      <c r="F92">
        <f t="shared" si="117"/>
        <v>0.26664949461346771</v>
      </c>
      <c r="G92">
        <f t="shared" si="118"/>
        <v>221.03985739473325</v>
      </c>
      <c r="H92">
        <f t="shared" si="119"/>
        <v>7.2198005303291364</v>
      </c>
      <c r="I92">
        <f t="shared" si="120"/>
        <v>1.9802913942578881</v>
      </c>
      <c r="J92">
        <f t="shared" si="121"/>
        <v>25.286806106567383</v>
      </c>
      <c r="K92" s="1">
        <v>4.331782799</v>
      </c>
      <c r="L92">
        <f t="shared" si="122"/>
        <v>1.7862825310177741</v>
      </c>
      <c r="M92" s="1">
        <v>1</v>
      </c>
      <c r="N92">
        <f t="shared" si="123"/>
        <v>3.5725650620355482</v>
      </c>
      <c r="O92" s="1">
        <v>27.028535842895508</v>
      </c>
      <c r="P92" s="1">
        <v>25.286806106567383</v>
      </c>
      <c r="Q92" s="1">
        <v>27.976716995239258</v>
      </c>
      <c r="R92" s="1">
        <v>400.15475463867187</v>
      </c>
      <c r="S92" s="1">
        <v>378.31570434570312</v>
      </c>
      <c r="T92" s="1">
        <v>11.695211410522461</v>
      </c>
      <c r="U92" s="1">
        <v>17.839452743530273</v>
      </c>
      <c r="V92" s="1">
        <v>22.933586120605469</v>
      </c>
      <c r="W92" s="1">
        <v>34.982063293457031</v>
      </c>
      <c r="X92" s="1">
        <v>499.92642211914062</v>
      </c>
      <c r="Y92" s="1">
        <v>1498.587158203125</v>
      </c>
      <c r="Z92" s="1">
        <v>179.66624450683594</v>
      </c>
      <c r="AA92" s="1">
        <v>70.302818298339844</v>
      </c>
      <c r="AB92" s="1">
        <v>-2.0276775360107422</v>
      </c>
      <c r="AC92" s="1">
        <v>0.18907055258750916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1.1540893099131135</v>
      </c>
      <c r="AL92">
        <f t="shared" si="125"/>
        <v>7.2198005303291367E-3</v>
      </c>
      <c r="AM92">
        <f t="shared" si="126"/>
        <v>298.43680610656736</v>
      </c>
      <c r="AN92">
        <f t="shared" si="127"/>
        <v>300.17853584289549</v>
      </c>
      <c r="AO92">
        <f t="shared" si="128"/>
        <v>239.77393995313469</v>
      </c>
      <c r="AP92">
        <f t="shared" si="129"/>
        <v>-0.56642764074993845</v>
      </c>
      <c r="AQ92">
        <f t="shared" si="130"/>
        <v>3.2344551990281172</v>
      </c>
      <c r="AR92">
        <f t="shared" si="131"/>
        <v>46.007475622133015</v>
      </c>
      <c r="AS92">
        <f t="shared" si="132"/>
        <v>28.168022878602741</v>
      </c>
      <c r="AT92">
        <f t="shared" si="133"/>
        <v>26.157670974731445</v>
      </c>
      <c r="AU92">
        <f t="shared" si="134"/>
        <v>3.405868530451194</v>
      </c>
      <c r="AV92">
        <f t="shared" si="135"/>
        <v>0.24812957291373397</v>
      </c>
      <c r="AW92">
        <f t="shared" si="136"/>
        <v>1.254163804770229</v>
      </c>
      <c r="AX92">
        <f t="shared" si="137"/>
        <v>2.1517047256809647</v>
      </c>
      <c r="AY92">
        <f t="shared" si="138"/>
        <v>0.15664493205900887</v>
      </c>
      <c r="AZ92">
        <f t="shared" si="139"/>
        <v>15.539724931112882</v>
      </c>
      <c r="BA92">
        <f t="shared" si="140"/>
        <v>0.58427354417396338</v>
      </c>
      <c r="BB92">
        <f t="shared" si="141"/>
        <v>41.148704233961752</v>
      </c>
      <c r="BC92">
        <f t="shared" si="142"/>
        <v>369.82366914754408</v>
      </c>
      <c r="BD92">
        <f t="shared" si="143"/>
        <v>2.5004583483633065E-2</v>
      </c>
    </row>
    <row r="93" spans="1:114" x14ac:dyDescent="0.25">
      <c r="A93" s="1">
        <v>67</v>
      </c>
      <c r="B93" s="1" t="s">
        <v>120</v>
      </c>
      <c r="C93" s="1">
        <v>2145.4999988265336</v>
      </c>
      <c r="D93" s="1">
        <v>0</v>
      </c>
      <c r="E93">
        <f t="shared" si="116"/>
        <v>22.395020677614642</v>
      </c>
      <c r="F93">
        <f t="shared" si="117"/>
        <v>0.26651968398410075</v>
      </c>
      <c r="G93">
        <f t="shared" si="118"/>
        <v>221.4693676433123</v>
      </c>
      <c r="H93">
        <f t="shared" si="119"/>
        <v>7.2175796120724431</v>
      </c>
      <c r="I93">
        <f t="shared" si="120"/>
        <v>1.9805861329413477</v>
      </c>
      <c r="J93">
        <f t="shared" si="121"/>
        <v>25.287969589233398</v>
      </c>
      <c r="K93" s="1">
        <v>4.331782799</v>
      </c>
      <c r="L93">
        <f t="shared" si="122"/>
        <v>1.7862825310177741</v>
      </c>
      <c r="M93" s="1">
        <v>1</v>
      </c>
      <c r="N93">
        <f t="shared" si="123"/>
        <v>3.5725650620355482</v>
      </c>
      <c r="O93" s="1">
        <v>27.028610229492187</v>
      </c>
      <c r="P93" s="1">
        <v>25.287969589233398</v>
      </c>
      <c r="Q93" s="1">
        <v>27.976001739501953</v>
      </c>
      <c r="R93" s="1">
        <v>400.09771728515625</v>
      </c>
      <c r="S93" s="1">
        <v>378.32601928710937</v>
      </c>
      <c r="T93" s="1">
        <v>11.695797920227051</v>
      </c>
      <c r="U93" s="1">
        <v>17.838367462158203</v>
      </c>
      <c r="V93" s="1">
        <v>22.934734344482422</v>
      </c>
      <c r="W93" s="1">
        <v>34.979934692382813</v>
      </c>
      <c r="X93" s="1">
        <v>499.90921020507812</v>
      </c>
      <c r="Y93" s="1">
        <v>1498.637939453125</v>
      </c>
      <c r="Z93" s="1">
        <v>179.58573913574219</v>
      </c>
      <c r="AA93" s="1">
        <v>70.303123474121094</v>
      </c>
      <c r="AB93" s="1">
        <v>-2.0276775360107422</v>
      </c>
      <c r="AC93" s="1">
        <v>0.18907055258750916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1.1540495758939782</v>
      </c>
      <c r="AL93">
        <f t="shared" si="125"/>
        <v>7.2175796120724431E-3</v>
      </c>
      <c r="AM93">
        <f t="shared" si="126"/>
        <v>298.43796958923338</v>
      </c>
      <c r="AN93">
        <f t="shared" si="127"/>
        <v>300.17861022949216</v>
      </c>
      <c r="AO93">
        <f t="shared" si="128"/>
        <v>239.78206495295308</v>
      </c>
      <c r="AP93">
        <f t="shared" si="129"/>
        <v>-0.56552045734593726</v>
      </c>
      <c r="AQ93">
        <f t="shared" si="130"/>
        <v>3.2346790832101999</v>
      </c>
      <c r="AR93">
        <f t="shared" si="131"/>
        <v>46.010460465542479</v>
      </c>
      <c r="AS93">
        <f t="shared" si="132"/>
        <v>28.172093003384276</v>
      </c>
      <c r="AT93">
        <f t="shared" si="133"/>
        <v>26.158289909362793</v>
      </c>
      <c r="AU93">
        <f t="shared" si="134"/>
        <v>3.4059931231239609</v>
      </c>
      <c r="AV93">
        <f t="shared" si="135"/>
        <v>0.2480171640736894</v>
      </c>
      <c r="AW93">
        <f t="shared" si="136"/>
        <v>1.2540929502688523</v>
      </c>
      <c r="AX93">
        <f t="shared" si="137"/>
        <v>2.1519001728551084</v>
      </c>
      <c r="AY93">
        <f t="shared" si="138"/>
        <v>0.15657325270112576</v>
      </c>
      <c r="AZ93">
        <f t="shared" si="139"/>
        <v>15.569988299163304</v>
      </c>
      <c r="BA93">
        <f t="shared" si="140"/>
        <v>0.58539290546453404</v>
      </c>
      <c r="BB93">
        <f t="shared" si="141"/>
        <v>41.141971127342735</v>
      </c>
      <c r="BC93">
        <f t="shared" si="142"/>
        <v>369.8633944251975</v>
      </c>
      <c r="BD93">
        <f t="shared" si="143"/>
        <v>2.4911232309068301E-2</v>
      </c>
    </row>
    <row r="94" spans="1:114" x14ac:dyDescent="0.25">
      <c r="A94" s="1">
        <v>68</v>
      </c>
      <c r="B94" s="1" t="s">
        <v>120</v>
      </c>
      <c r="C94" s="1">
        <v>2145.9999988153577</v>
      </c>
      <c r="D94" s="1">
        <v>0</v>
      </c>
      <c r="E94">
        <f t="shared" si="116"/>
        <v>22.304892697221586</v>
      </c>
      <c r="F94">
        <f t="shared" si="117"/>
        <v>0.2663899191077897</v>
      </c>
      <c r="G94">
        <f t="shared" si="118"/>
        <v>222.00603603954966</v>
      </c>
      <c r="H94">
        <f t="shared" si="119"/>
        <v>7.2160339028918754</v>
      </c>
      <c r="I94">
        <f t="shared" si="120"/>
        <v>1.9810548975605191</v>
      </c>
      <c r="J94">
        <f t="shared" si="121"/>
        <v>25.29002571105957</v>
      </c>
      <c r="K94" s="1">
        <v>4.331782799</v>
      </c>
      <c r="L94">
        <f t="shared" si="122"/>
        <v>1.7862825310177741</v>
      </c>
      <c r="M94" s="1">
        <v>1</v>
      </c>
      <c r="N94">
        <f t="shared" si="123"/>
        <v>3.5725650620355482</v>
      </c>
      <c r="O94" s="1">
        <v>27.029489517211914</v>
      </c>
      <c r="P94" s="1">
        <v>25.29002571105957</v>
      </c>
      <c r="Q94" s="1">
        <v>27.976570129394531</v>
      </c>
      <c r="R94" s="1">
        <v>400.06219482421875</v>
      </c>
      <c r="S94" s="1">
        <v>378.3690185546875</v>
      </c>
      <c r="T94" s="1">
        <v>11.696120262145996</v>
      </c>
      <c r="U94" s="1">
        <v>17.83732795715332</v>
      </c>
      <c r="V94" s="1">
        <v>22.934185028076172</v>
      </c>
      <c r="W94" s="1">
        <v>34.976093292236328</v>
      </c>
      <c r="X94" s="1">
        <v>499.91351318359375</v>
      </c>
      <c r="Y94" s="1">
        <v>1498.63623046875</v>
      </c>
      <c r="Z94" s="1">
        <v>179.62055969238281</v>
      </c>
      <c r="AA94" s="1">
        <v>70.303123474121094</v>
      </c>
      <c r="AB94" s="1">
        <v>-2.0276775360107422</v>
      </c>
      <c r="AC94" s="1">
        <v>0.18907055258750916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1.1540595093987622</v>
      </c>
      <c r="AL94">
        <f t="shared" si="125"/>
        <v>7.2160339028918751E-3</v>
      </c>
      <c r="AM94">
        <f t="shared" si="126"/>
        <v>298.44002571105955</v>
      </c>
      <c r="AN94">
        <f t="shared" si="127"/>
        <v>300.17948951721189</v>
      </c>
      <c r="AO94">
        <f t="shared" si="128"/>
        <v>239.78179151545919</v>
      </c>
      <c r="AP94">
        <f t="shared" si="129"/>
        <v>-0.56499054364588353</v>
      </c>
      <c r="AQ94">
        <f t="shared" si="130"/>
        <v>3.2350747673806612</v>
      </c>
      <c r="AR94">
        <f t="shared" si="131"/>
        <v>46.016088724301241</v>
      </c>
      <c r="AS94">
        <f t="shared" si="132"/>
        <v>28.178760767147921</v>
      </c>
      <c r="AT94">
        <f t="shared" si="133"/>
        <v>26.159757614135742</v>
      </c>
      <c r="AU94">
        <f t="shared" si="134"/>
        <v>3.4062885906890279</v>
      </c>
      <c r="AV94">
        <f t="shared" si="135"/>
        <v>0.24790478725528747</v>
      </c>
      <c r="AW94">
        <f t="shared" si="136"/>
        <v>1.2540198698201421</v>
      </c>
      <c r="AX94">
        <f t="shared" si="137"/>
        <v>2.1522687208688858</v>
      </c>
      <c r="AY94">
        <f t="shared" si="138"/>
        <v>0.15650159441704034</v>
      </c>
      <c r="AZ94">
        <f t="shared" si="139"/>
        <v>15.607717763688637</v>
      </c>
      <c r="BA94">
        <f t="shared" si="140"/>
        <v>0.58674475221988098</v>
      </c>
      <c r="BB94">
        <f t="shared" si="141"/>
        <v>41.133112021706076</v>
      </c>
      <c r="BC94">
        <f t="shared" si="142"/>
        <v>369.94045123166376</v>
      </c>
      <c r="BD94">
        <f t="shared" si="143"/>
        <v>2.4800468477895982E-2</v>
      </c>
    </row>
    <row r="95" spans="1:114" x14ac:dyDescent="0.25">
      <c r="A95" s="1">
        <v>69</v>
      </c>
      <c r="B95" s="1" t="s">
        <v>121</v>
      </c>
      <c r="C95" s="1">
        <v>2146.4999988041818</v>
      </c>
      <c r="D95" s="1">
        <v>0</v>
      </c>
      <c r="E95">
        <f t="shared" si="116"/>
        <v>22.287764110450862</v>
      </c>
      <c r="F95">
        <f t="shared" si="117"/>
        <v>0.26620368486800622</v>
      </c>
      <c r="G95">
        <f t="shared" si="118"/>
        <v>222.02861671238725</v>
      </c>
      <c r="H95">
        <f t="shared" si="119"/>
        <v>7.2136518522766622</v>
      </c>
      <c r="I95">
        <f t="shared" si="120"/>
        <v>1.9816922976607529</v>
      </c>
      <c r="J95">
        <f t="shared" si="121"/>
        <v>25.293144226074219</v>
      </c>
      <c r="K95" s="1">
        <v>4.331782799</v>
      </c>
      <c r="L95">
        <f t="shared" si="122"/>
        <v>1.7862825310177741</v>
      </c>
      <c r="M95" s="1">
        <v>1</v>
      </c>
      <c r="N95">
        <f t="shared" si="123"/>
        <v>3.5725650620355482</v>
      </c>
      <c r="O95" s="1">
        <v>27.031328201293945</v>
      </c>
      <c r="P95" s="1">
        <v>25.293144226074219</v>
      </c>
      <c r="Q95" s="1">
        <v>27.977390289306641</v>
      </c>
      <c r="R95" s="1">
        <v>400.05905151367187</v>
      </c>
      <c r="S95" s="1">
        <v>378.38113403320312</v>
      </c>
      <c r="T95" s="1">
        <v>11.697443962097168</v>
      </c>
      <c r="U95" s="1">
        <v>17.836709976196289</v>
      </c>
      <c r="V95" s="1">
        <v>22.934417724609375</v>
      </c>
      <c r="W95" s="1">
        <v>34.971279144287109</v>
      </c>
      <c r="X95" s="1">
        <v>499.9068603515625</v>
      </c>
      <c r="Y95" s="1">
        <v>1498.610595703125</v>
      </c>
      <c r="Z95" s="1">
        <v>179.61222839355469</v>
      </c>
      <c r="AA95" s="1">
        <v>70.303474426269531</v>
      </c>
      <c r="AB95" s="1">
        <v>-2.0276775360107422</v>
      </c>
      <c r="AC95" s="1">
        <v>0.18907055258750916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1.1540441512140611</v>
      </c>
      <c r="AL95">
        <f t="shared" si="125"/>
        <v>7.2136518522766622E-3</v>
      </c>
      <c r="AM95">
        <f t="shared" si="126"/>
        <v>298.4431442260742</v>
      </c>
      <c r="AN95">
        <f t="shared" si="127"/>
        <v>300.18132820129392</v>
      </c>
      <c r="AO95">
        <f t="shared" si="128"/>
        <v>239.77768995305087</v>
      </c>
      <c r="AP95">
        <f t="shared" si="129"/>
        <v>-0.56414944153749602</v>
      </c>
      <c r="AQ95">
        <f t="shared" si="130"/>
        <v>3.2356749813210555</v>
      </c>
      <c r="AR95">
        <f t="shared" si="131"/>
        <v>46.024396485759119</v>
      </c>
      <c r="AS95">
        <f t="shared" si="132"/>
        <v>28.18768650956283</v>
      </c>
      <c r="AT95">
        <f t="shared" si="133"/>
        <v>26.162236213684082</v>
      </c>
      <c r="AU95">
        <f t="shared" si="134"/>
        <v>3.4067876150001344</v>
      </c>
      <c r="AV95">
        <f t="shared" si="135"/>
        <v>0.24774349450241942</v>
      </c>
      <c r="AW95">
        <f t="shared" si="136"/>
        <v>1.2539826836603025</v>
      </c>
      <c r="AX95">
        <f t="shared" si="137"/>
        <v>2.1528049313398316</v>
      </c>
      <c r="AY95">
        <f t="shared" si="138"/>
        <v>0.15639874550641938</v>
      </c>
      <c r="AZ95">
        <f t="shared" si="139"/>
        <v>15.609383176939316</v>
      </c>
      <c r="BA95">
        <f t="shared" si="140"/>
        <v>0.5867856421533536</v>
      </c>
      <c r="BB95">
        <f t="shared" si="141"/>
        <v>41.122004875473117</v>
      </c>
      <c r="BC95">
        <f t="shared" si="142"/>
        <v>369.95903925630211</v>
      </c>
      <c r="BD95">
        <f t="shared" si="143"/>
        <v>2.477348698536341E-2</v>
      </c>
    </row>
    <row r="96" spans="1:114" x14ac:dyDescent="0.25">
      <c r="A96" s="1">
        <v>70</v>
      </c>
      <c r="B96" s="1" t="s">
        <v>121</v>
      </c>
      <c r="C96" s="1">
        <v>2146.9999987930059</v>
      </c>
      <c r="D96" s="1">
        <v>0</v>
      </c>
      <c r="E96">
        <f t="shared" si="116"/>
        <v>22.306622091732951</v>
      </c>
      <c r="F96">
        <f t="shared" si="117"/>
        <v>0.2659880300511529</v>
      </c>
      <c r="G96">
        <f t="shared" si="118"/>
        <v>221.79023708511596</v>
      </c>
      <c r="H96">
        <f t="shared" si="119"/>
        <v>7.2109789791468666</v>
      </c>
      <c r="I96">
        <f t="shared" si="120"/>
        <v>1.9824400046222921</v>
      </c>
      <c r="J96">
        <f t="shared" si="121"/>
        <v>25.296525955200195</v>
      </c>
      <c r="K96" s="1">
        <v>4.331782799</v>
      </c>
      <c r="L96">
        <f t="shared" si="122"/>
        <v>1.7862825310177741</v>
      </c>
      <c r="M96" s="1">
        <v>1</v>
      </c>
      <c r="N96">
        <f t="shared" si="123"/>
        <v>3.5725650620355482</v>
      </c>
      <c r="O96" s="1">
        <v>27.032136917114258</v>
      </c>
      <c r="P96" s="1">
        <v>25.296525955200195</v>
      </c>
      <c r="Q96" s="1">
        <v>27.977300643920898</v>
      </c>
      <c r="R96" s="1">
        <v>400.0655517578125</v>
      </c>
      <c r="S96" s="1">
        <v>378.37173461914062</v>
      </c>
      <c r="T96" s="1">
        <v>11.698235511779785</v>
      </c>
      <c r="U96" s="1">
        <v>17.83537483215332</v>
      </c>
      <c r="V96" s="1">
        <v>22.934825897216797</v>
      </c>
      <c r="W96" s="1">
        <v>34.9669189453125</v>
      </c>
      <c r="X96" s="1">
        <v>499.89547729492187</v>
      </c>
      <c r="Y96" s="1">
        <v>1498.667236328125</v>
      </c>
      <c r="Z96" s="1">
        <v>179.625</v>
      </c>
      <c r="AA96" s="1">
        <v>70.303314208984375</v>
      </c>
      <c r="AB96" s="1">
        <v>-2.0276775360107422</v>
      </c>
      <c r="AC96" s="1">
        <v>0.18907055258750916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1.1540178732191366</v>
      </c>
      <c r="AL96">
        <f t="shared" si="125"/>
        <v>7.2109789791468667E-3</v>
      </c>
      <c r="AM96">
        <f t="shared" si="126"/>
        <v>298.44652595520017</v>
      </c>
      <c r="AN96">
        <f t="shared" si="127"/>
        <v>300.18213691711424</v>
      </c>
      <c r="AO96">
        <f t="shared" si="128"/>
        <v>239.7867524528483</v>
      </c>
      <c r="AP96">
        <f t="shared" si="129"/>
        <v>-0.56320197215601642</v>
      </c>
      <c r="AQ96">
        <f t="shared" si="130"/>
        <v>3.236325965482179</v>
      </c>
      <c r="AR96">
        <f t="shared" si="131"/>
        <v>46.033761023866418</v>
      </c>
      <c r="AS96">
        <f t="shared" si="132"/>
        <v>28.198386191713098</v>
      </c>
      <c r="AT96">
        <f t="shared" si="133"/>
        <v>26.164331436157227</v>
      </c>
      <c r="AU96">
        <f t="shared" si="134"/>
        <v>3.4072095025840299</v>
      </c>
      <c r="AV96">
        <f t="shared" si="135"/>
        <v>0.24755670177895953</v>
      </c>
      <c r="AW96">
        <f t="shared" si="136"/>
        <v>1.2538859608598869</v>
      </c>
      <c r="AX96">
        <f t="shared" si="137"/>
        <v>2.1533235417241432</v>
      </c>
      <c r="AY96">
        <f t="shared" si="138"/>
        <v>0.1562796381318102</v>
      </c>
      <c r="AZ96">
        <f t="shared" si="139"/>
        <v>15.592588726280047</v>
      </c>
      <c r="BA96">
        <f t="shared" si="140"/>
        <v>0.58617020456975832</v>
      </c>
      <c r="BB96">
        <f t="shared" si="141"/>
        <v>41.10808484947546</v>
      </c>
      <c r="BC96">
        <f t="shared" si="142"/>
        <v>369.94251379294764</v>
      </c>
      <c r="BD96">
        <f t="shared" si="143"/>
        <v>2.4787162314774288E-2</v>
      </c>
    </row>
    <row r="97" spans="1:114" x14ac:dyDescent="0.25">
      <c r="A97" s="1">
        <v>71</v>
      </c>
      <c r="B97" s="1" t="s">
        <v>122</v>
      </c>
      <c r="C97" s="1">
        <v>2147.4999987818301</v>
      </c>
      <c r="D97" s="1">
        <v>0</v>
      </c>
      <c r="E97">
        <f t="shared" si="116"/>
        <v>22.342335549803877</v>
      </c>
      <c r="F97">
        <f t="shared" si="117"/>
        <v>0.26585383452010952</v>
      </c>
      <c r="G97">
        <f t="shared" si="118"/>
        <v>221.47509239710877</v>
      </c>
      <c r="H97">
        <f t="shared" si="119"/>
        <v>7.211097220258015</v>
      </c>
      <c r="I97">
        <f t="shared" si="120"/>
        <v>1.9833907016089136</v>
      </c>
      <c r="J97">
        <f t="shared" si="121"/>
        <v>25.301578521728516</v>
      </c>
      <c r="K97" s="1">
        <v>4.331782799</v>
      </c>
      <c r="L97">
        <f t="shared" si="122"/>
        <v>1.7862825310177741</v>
      </c>
      <c r="M97" s="1">
        <v>1</v>
      </c>
      <c r="N97">
        <f t="shared" si="123"/>
        <v>3.5725650620355482</v>
      </c>
      <c r="O97" s="1">
        <v>27.033700942993164</v>
      </c>
      <c r="P97" s="1">
        <v>25.301578521728516</v>
      </c>
      <c r="Q97" s="1">
        <v>27.978191375732422</v>
      </c>
      <c r="R97" s="1">
        <v>400.07687377929687</v>
      </c>
      <c r="S97" s="1">
        <v>378.35202026367187</v>
      </c>
      <c r="T97" s="1">
        <v>11.698390960693359</v>
      </c>
      <c r="U97" s="1">
        <v>17.835678100585938</v>
      </c>
      <c r="V97" s="1">
        <v>22.933038711547852</v>
      </c>
      <c r="W97" s="1">
        <v>34.964321136474609</v>
      </c>
      <c r="X97" s="1">
        <v>499.8914794921875</v>
      </c>
      <c r="Y97" s="1">
        <v>1498.6334228515625</v>
      </c>
      <c r="Z97" s="1">
        <v>179.69703674316406</v>
      </c>
      <c r="AA97" s="1">
        <v>70.303359985351562</v>
      </c>
      <c r="AB97" s="1">
        <v>-2.0276775360107422</v>
      </c>
      <c r="AC97" s="1">
        <v>0.18907055258750916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1.1540086442182382</v>
      </c>
      <c r="AL97">
        <f t="shared" si="125"/>
        <v>7.2110972202580146E-3</v>
      </c>
      <c r="AM97">
        <f t="shared" si="126"/>
        <v>298.45157852172849</v>
      </c>
      <c r="AN97">
        <f t="shared" si="127"/>
        <v>300.18370094299314</v>
      </c>
      <c r="AO97">
        <f t="shared" si="128"/>
        <v>239.78134229671923</v>
      </c>
      <c r="AP97">
        <f t="shared" si="129"/>
        <v>-0.56368560667417966</v>
      </c>
      <c r="AQ97">
        <f t="shared" si="130"/>
        <v>3.2372987996972582</v>
      </c>
      <c r="AR97">
        <f t="shared" si="131"/>
        <v>46.047568713241915</v>
      </c>
      <c r="AS97">
        <f t="shared" si="132"/>
        <v>28.211890612655978</v>
      </c>
      <c r="AT97">
        <f t="shared" si="133"/>
        <v>26.16763973236084</v>
      </c>
      <c r="AU97">
        <f t="shared" si="134"/>
        <v>3.4078757438806613</v>
      </c>
      <c r="AV97">
        <f t="shared" si="135"/>
        <v>0.24744045566964906</v>
      </c>
      <c r="AW97">
        <f t="shared" si="136"/>
        <v>1.2539080980883446</v>
      </c>
      <c r="AX97">
        <f t="shared" si="137"/>
        <v>2.1539676457923167</v>
      </c>
      <c r="AY97">
        <f t="shared" si="138"/>
        <v>0.15620551533887275</v>
      </c>
      <c r="AZ97">
        <f t="shared" si="139"/>
        <v>15.570443148582937</v>
      </c>
      <c r="BA97">
        <f t="shared" si="140"/>
        <v>0.585367807056412</v>
      </c>
      <c r="BB97">
        <f t="shared" si="141"/>
        <v>41.095060069678333</v>
      </c>
      <c r="BC97">
        <f t="shared" si="142"/>
        <v>369.90930404479644</v>
      </c>
      <c r="BD97">
        <f t="shared" si="143"/>
        <v>2.4821209184965779E-2</v>
      </c>
    </row>
    <row r="98" spans="1:114" x14ac:dyDescent="0.25">
      <c r="A98" s="1">
        <v>72</v>
      </c>
      <c r="B98" s="1" t="s">
        <v>122</v>
      </c>
      <c r="C98" s="1">
        <v>2147.9999987706542</v>
      </c>
      <c r="D98" s="1">
        <v>0</v>
      </c>
      <c r="E98">
        <f t="shared" si="116"/>
        <v>22.357862670442522</v>
      </c>
      <c r="F98">
        <f t="shared" si="117"/>
        <v>0.26563863089994794</v>
      </c>
      <c r="G98">
        <f t="shared" si="118"/>
        <v>221.28130862832984</v>
      </c>
      <c r="H98">
        <f t="shared" si="119"/>
        <v>7.208439979303388</v>
      </c>
      <c r="I98">
        <f t="shared" si="120"/>
        <v>1.984146921373994</v>
      </c>
      <c r="J98">
        <f t="shared" si="121"/>
        <v>25.305145263671875</v>
      </c>
      <c r="K98" s="1">
        <v>4.331782799</v>
      </c>
      <c r="L98">
        <f t="shared" si="122"/>
        <v>1.7862825310177741</v>
      </c>
      <c r="M98" s="1">
        <v>1</v>
      </c>
      <c r="N98">
        <f t="shared" si="123"/>
        <v>3.5725650620355482</v>
      </c>
      <c r="O98" s="1">
        <v>27.034633636474609</v>
      </c>
      <c r="P98" s="1">
        <v>25.305145263671875</v>
      </c>
      <c r="Q98" s="1">
        <v>27.978591918945313</v>
      </c>
      <c r="R98" s="1">
        <v>400.10491943359375</v>
      </c>
      <c r="S98" s="1">
        <v>378.36798095703125</v>
      </c>
      <c r="T98" s="1">
        <v>11.699819564819336</v>
      </c>
      <c r="U98" s="1">
        <v>17.834682464599609</v>
      </c>
      <c r="V98" s="1">
        <v>22.934597015380859</v>
      </c>
      <c r="W98" s="1">
        <v>34.960475921630859</v>
      </c>
      <c r="X98" s="1">
        <v>499.90524291992187</v>
      </c>
      <c r="Y98" s="1">
        <v>1498.6043701171875</v>
      </c>
      <c r="Z98" s="1">
        <v>179.72492980957031</v>
      </c>
      <c r="AA98" s="1">
        <v>70.303398132324219</v>
      </c>
      <c r="AB98" s="1">
        <v>-2.0276775360107422</v>
      </c>
      <c r="AC98" s="1">
        <v>0.18907055258750916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1.1540404173434684</v>
      </c>
      <c r="AL98">
        <f t="shared" si="125"/>
        <v>7.208439979303388E-3</v>
      </c>
      <c r="AM98">
        <f t="shared" si="126"/>
        <v>298.45514526367185</v>
      </c>
      <c r="AN98">
        <f t="shared" si="127"/>
        <v>300.18463363647459</v>
      </c>
      <c r="AO98">
        <f t="shared" si="128"/>
        <v>239.77669385932313</v>
      </c>
      <c r="AP98">
        <f t="shared" si="129"/>
        <v>-0.56288403371216533</v>
      </c>
      <c r="AQ98">
        <f t="shared" si="130"/>
        <v>3.2379857032463217</v>
      </c>
      <c r="AR98">
        <f t="shared" si="131"/>
        <v>46.057314287309751</v>
      </c>
      <c r="AS98">
        <f t="shared" si="132"/>
        <v>28.222631822710142</v>
      </c>
      <c r="AT98">
        <f t="shared" si="133"/>
        <v>26.169889450073242</v>
      </c>
      <c r="AU98">
        <f t="shared" si="134"/>
        <v>3.4083288683140829</v>
      </c>
      <c r="AV98">
        <f t="shared" si="135"/>
        <v>0.24725401979755204</v>
      </c>
      <c r="AW98">
        <f t="shared" si="136"/>
        <v>1.2538387818723278</v>
      </c>
      <c r="AX98">
        <f t="shared" si="137"/>
        <v>2.1544900864417551</v>
      </c>
      <c r="AY98">
        <f t="shared" si="138"/>
        <v>0.1560866384351221</v>
      </c>
      <c r="AZ98">
        <f t="shared" si="139"/>
        <v>15.556827939739184</v>
      </c>
      <c r="BA98">
        <f t="shared" si="140"/>
        <v>0.58483095760013393</v>
      </c>
      <c r="BB98">
        <f t="shared" si="141"/>
        <v>41.081532262295639</v>
      </c>
      <c r="BC98">
        <f t="shared" si="142"/>
        <v>369.9193973536581</v>
      </c>
      <c r="BD98">
        <f t="shared" si="143"/>
        <v>2.4829605129726158E-2</v>
      </c>
    </row>
    <row r="99" spans="1:114" x14ac:dyDescent="0.25">
      <c r="A99" s="1">
        <v>73</v>
      </c>
      <c r="B99" s="1" t="s">
        <v>123</v>
      </c>
      <c r="C99" s="1">
        <v>2148.4999987594783</v>
      </c>
      <c r="D99" s="1">
        <v>0</v>
      </c>
      <c r="E99">
        <f t="shared" si="116"/>
        <v>22.400422017423811</v>
      </c>
      <c r="F99">
        <f t="shared" si="117"/>
        <v>0.26575273003264904</v>
      </c>
      <c r="G99">
        <f t="shared" si="118"/>
        <v>221.06516228341374</v>
      </c>
      <c r="H99">
        <f t="shared" si="119"/>
        <v>7.2124177844475446</v>
      </c>
      <c r="I99">
        <f t="shared" si="120"/>
        <v>1.9844309240740328</v>
      </c>
      <c r="J99">
        <f t="shared" si="121"/>
        <v>25.307144165039063</v>
      </c>
      <c r="K99" s="1">
        <v>4.331782799</v>
      </c>
      <c r="L99">
        <f t="shared" si="122"/>
        <v>1.7862825310177741</v>
      </c>
      <c r="M99" s="1">
        <v>1</v>
      </c>
      <c r="N99">
        <f t="shared" si="123"/>
        <v>3.5725650620355482</v>
      </c>
      <c r="O99" s="1">
        <v>27.036794662475586</v>
      </c>
      <c r="P99" s="1">
        <v>25.307144165039063</v>
      </c>
      <c r="Q99" s="1">
        <v>27.978910446166992</v>
      </c>
      <c r="R99" s="1">
        <v>400.13790893554687</v>
      </c>
      <c r="S99" s="1">
        <v>378.363525390625</v>
      </c>
      <c r="T99" s="1">
        <v>11.698171615600586</v>
      </c>
      <c r="U99" s="1">
        <v>17.836210250854492</v>
      </c>
      <c r="V99" s="1">
        <v>22.928340911865234</v>
      </c>
      <c r="W99" s="1">
        <v>34.958854675292969</v>
      </c>
      <c r="X99" s="1">
        <v>499.92153930664062</v>
      </c>
      <c r="Y99" s="1">
        <v>1498.5926513671875</v>
      </c>
      <c r="Z99" s="1">
        <v>179.71469116210937</v>
      </c>
      <c r="AA99" s="1">
        <v>70.30303955078125</v>
      </c>
      <c r="AB99" s="1">
        <v>-2.0276775360107422</v>
      </c>
      <c r="AC99" s="1">
        <v>0.18907055258750916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1.1540780378509476</v>
      </c>
      <c r="AL99">
        <f t="shared" si="125"/>
        <v>7.2124177844475447E-3</v>
      </c>
      <c r="AM99">
        <f t="shared" si="126"/>
        <v>298.45714416503904</v>
      </c>
      <c r="AN99">
        <f t="shared" si="127"/>
        <v>300.18679466247556</v>
      </c>
      <c r="AO99">
        <f t="shared" si="128"/>
        <v>239.77481885936504</v>
      </c>
      <c r="AP99">
        <f t="shared" si="129"/>
        <v>-0.56457740473971341</v>
      </c>
      <c r="AQ99">
        <f t="shared" si="130"/>
        <v>3.2383707187759061</v>
      </c>
      <c r="AR99">
        <f t="shared" si="131"/>
        <v>46.063025716502175</v>
      </c>
      <c r="AS99">
        <f t="shared" si="132"/>
        <v>28.226815465647682</v>
      </c>
      <c r="AT99">
        <f t="shared" si="133"/>
        <v>26.171969413757324</v>
      </c>
      <c r="AU99">
        <f t="shared" si="134"/>
        <v>3.408747848735675</v>
      </c>
      <c r="AV99">
        <f t="shared" si="135"/>
        <v>0.2473528691181229</v>
      </c>
      <c r="AW99">
        <f t="shared" si="136"/>
        <v>1.2539397947018733</v>
      </c>
      <c r="AX99">
        <f t="shared" si="137"/>
        <v>2.1548080540338015</v>
      </c>
      <c r="AY99">
        <f t="shared" si="138"/>
        <v>0.15614966739626493</v>
      </c>
      <c r="AZ99">
        <f t="shared" si="139"/>
        <v>15.541552847310712</v>
      </c>
      <c r="BA99">
        <f t="shared" si="140"/>
        <v>0.58426657816760907</v>
      </c>
      <c r="BB99">
        <f t="shared" si="141"/>
        <v>41.081636008556458</v>
      </c>
      <c r="BC99">
        <f t="shared" si="142"/>
        <v>369.89885947176504</v>
      </c>
      <c r="BD99">
        <f t="shared" si="143"/>
        <v>2.4878313630704849E-2</v>
      </c>
    </row>
    <row r="100" spans="1:114" x14ac:dyDescent="0.25">
      <c r="A100" s="1">
        <v>74</v>
      </c>
      <c r="B100" s="1" t="s">
        <v>123</v>
      </c>
      <c r="C100" s="1">
        <v>2148.9999987483025</v>
      </c>
      <c r="D100" s="1">
        <v>0</v>
      </c>
      <c r="E100">
        <f t="shared" si="116"/>
        <v>22.414138377827719</v>
      </c>
      <c r="F100">
        <f t="shared" si="117"/>
        <v>0.26578175933397175</v>
      </c>
      <c r="G100">
        <f t="shared" si="118"/>
        <v>221.00832177577294</v>
      </c>
      <c r="H100">
        <f t="shared" si="119"/>
        <v>7.2139753217496994</v>
      </c>
      <c r="I100">
        <f t="shared" si="120"/>
        <v>1.9846333952556683</v>
      </c>
      <c r="J100">
        <f t="shared" si="121"/>
        <v>25.308547973632813</v>
      </c>
      <c r="K100" s="1">
        <v>4.331782799</v>
      </c>
      <c r="L100">
        <f t="shared" si="122"/>
        <v>1.7862825310177741</v>
      </c>
      <c r="M100" s="1">
        <v>1</v>
      </c>
      <c r="N100">
        <f t="shared" si="123"/>
        <v>3.5725650620355482</v>
      </c>
      <c r="O100" s="1">
        <v>27.037591934204102</v>
      </c>
      <c r="P100" s="1">
        <v>25.308547973632813</v>
      </c>
      <c r="Q100" s="1">
        <v>27.979255676269531</v>
      </c>
      <c r="R100" s="1">
        <v>400.16793823242187</v>
      </c>
      <c r="S100" s="1">
        <v>378.38043212890625</v>
      </c>
      <c r="T100" s="1">
        <v>11.697813034057617</v>
      </c>
      <c r="U100" s="1">
        <v>17.837345123291016</v>
      </c>
      <c r="V100" s="1">
        <v>22.926347732543945</v>
      </c>
      <c r="W100" s="1">
        <v>34.959114074707031</v>
      </c>
      <c r="X100" s="1">
        <v>499.90728759765625</v>
      </c>
      <c r="Y100" s="1">
        <v>1498.6256103515625</v>
      </c>
      <c r="Z100" s="1">
        <v>179.84733581542969</v>
      </c>
      <c r="AA100" s="1">
        <v>70.302375793457031</v>
      </c>
      <c r="AB100" s="1">
        <v>-2.0276775360107422</v>
      </c>
      <c r="AC100" s="1">
        <v>0.18907055258750916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1.1540451375195007</v>
      </c>
      <c r="AL100">
        <f t="shared" si="125"/>
        <v>7.213975321749699E-3</v>
      </c>
      <c r="AM100">
        <f t="shared" si="126"/>
        <v>298.45854797363279</v>
      </c>
      <c r="AN100">
        <f t="shared" si="127"/>
        <v>300.18759193420408</v>
      </c>
      <c r="AO100">
        <f t="shared" si="128"/>
        <v>239.78009229674717</v>
      </c>
      <c r="AP100">
        <f t="shared" si="129"/>
        <v>-0.56525631224818329</v>
      </c>
      <c r="AQ100">
        <f t="shared" si="130"/>
        <v>3.2386411352708615</v>
      </c>
      <c r="AR100">
        <f t="shared" si="131"/>
        <v>46.067307096217341</v>
      </c>
      <c r="AS100">
        <f t="shared" si="132"/>
        <v>28.229961972926326</v>
      </c>
      <c r="AT100">
        <f t="shared" si="133"/>
        <v>26.173069953918457</v>
      </c>
      <c r="AU100">
        <f t="shared" si="134"/>
        <v>3.4089695557925181</v>
      </c>
      <c r="AV100">
        <f t="shared" si="135"/>
        <v>0.24737801759771641</v>
      </c>
      <c r="AW100">
        <f t="shared" si="136"/>
        <v>1.2540077400151932</v>
      </c>
      <c r="AX100">
        <f t="shared" si="137"/>
        <v>2.1549618157773249</v>
      </c>
      <c r="AY100">
        <f t="shared" si="138"/>
        <v>0.15616570281787379</v>
      </c>
      <c r="AZ100">
        <f t="shared" si="139"/>
        <v>15.537410090961663</v>
      </c>
      <c r="BA100">
        <f t="shared" si="140"/>
        <v>0.58409025152886351</v>
      </c>
      <c r="BB100">
        <f t="shared" si="141"/>
        <v>41.080825358993636</v>
      </c>
      <c r="BC100">
        <f t="shared" si="142"/>
        <v>369.91058307517716</v>
      </c>
      <c r="BD100">
        <f t="shared" si="143"/>
        <v>2.4892267115394325E-2</v>
      </c>
    </row>
    <row r="101" spans="1:114" x14ac:dyDescent="0.25">
      <c r="A101" s="1">
        <v>75</v>
      </c>
      <c r="B101" s="1" t="s">
        <v>124</v>
      </c>
      <c r="C101" s="1">
        <v>2149.4999987371266</v>
      </c>
      <c r="D101" s="1">
        <v>0</v>
      </c>
      <c r="E101">
        <f t="shared" si="116"/>
        <v>22.405916617984222</v>
      </c>
      <c r="F101">
        <f t="shared" si="117"/>
        <v>0.26556697223254838</v>
      </c>
      <c r="G101">
        <f t="shared" si="118"/>
        <v>220.94989540705072</v>
      </c>
      <c r="H101">
        <f t="shared" si="119"/>
        <v>7.210570880492484</v>
      </c>
      <c r="I101">
        <f t="shared" si="120"/>
        <v>1.9851760542726187</v>
      </c>
      <c r="J101">
        <f t="shared" si="121"/>
        <v>25.310514450073242</v>
      </c>
      <c r="K101" s="1">
        <v>4.331782799</v>
      </c>
      <c r="L101">
        <f t="shared" si="122"/>
        <v>1.7862825310177741</v>
      </c>
      <c r="M101" s="1">
        <v>1</v>
      </c>
      <c r="N101">
        <f t="shared" si="123"/>
        <v>3.5725650620355482</v>
      </c>
      <c r="O101" s="1">
        <v>27.039480209350586</v>
      </c>
      <c r="P101" s="1">
        <v>25.310514450073242</v>
      </c>
      <c r="Q101" s="1">
        <v>27.979658126831055</v>
      </c>
      <c r="R101" s="1">
        <v>400.16128540039062</v>
      </c>
      <c r="S101" s="1">
        <v>378.381103515625</v>
      </c>
      <c r="T101" s="1">
        <v>11.698204040527344</v>
      </c>
      <c r="U101" s="1">
        <v>17.835109710693359</v>
      </c>
      <c r="V101" s="1">
        <v>22.924449920654297</v>
      </c>
      <c r="W101" s="1">
        <v>34.950668334960938</v>
      </c>
      <c r="X101" s="1">
        <v>499.8863525390625</v>
      </c>
      <c r="Y101" s="1">
        <v>1498.651123046875</v>
      </c>
      <c r="Z101" s="1">
        <v>179.87150573730469</v>
      </c>
      <c r="AA101" s="1">
        <v>70.302001953125</v>
      </c>
      <c r="AB101" s="1">
        <v>-2.0276775360107422</v>
      </c>
      <c r="AC101" s="1">
        <v>0.18907055258750916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1.1539968085529637</v>
      </c>
      <c r="AL101">
        <f t="shared" si="125"/>
        <v>7.210570880492484E-3</v>
      </c>
      <c r="AM101">
        <f t="shared" si="126"/>
        <v>298.46051445007322</v>
      </c>
      <c r="AN101">
        <f t="shared" si="127"/>
        <v>300.18948020935056</v>
      </c>
      <c r="AO101">
        <f t="shared" si="128"/>
        <v>239.78417432790593</v>
      </c>
      <c r="AP101">
        <f t="shared" si="129"/>
        <v>-0.56376676251737201</v>
      </c>
      <c r="AQ101">
        <f t="shared" si="130"/>
        <v>3.239019971987982</v>
      </c>
      <c r="AR101">
        <f t="shared" si="131"/>
        <v>46.072940769846795</v>
      </c>
      <c r="AS101">
        <f t="shared" si="132"/>
        <v>28.237831059153436</v>
      </c>
      <c r="AT101">
        <f t="shared" si="133"/>
        <v>26.174997329711914</v>
      </c>
      <c r="AU101">
        <f t="shared" si="134"/>
        <v>3.4093578616620364</v>
      </c>
      <c r="AV101">
        <f t="shared" si="135"/>
        <v>0.24719193559725666</v>
      </c>
      <c r="AW101">
        <f t="shared" si="136"/>
        <v>1.2538439177153633</v>
      </c>
      <c r="AX101">
        <f t="shared" si="137"/>
        <v>2.1555139439466728</v>
      </c>
      <c r="AY101">
        <f t="shared" si="138"/>
        <v>0.15604705215338041</v>
      </c>
      <c r="AZ101">
        <f t="shared" si="139"/>
        <v>15.533219978449244</v>
      </c>
      <c r="BA101">
        <f t="shared" si="140"/>
        <v>0.58393480370492856</v>
      </c>
      <c r="BB101">
        <f t="shared" si="141"/>
        <v>41.068207005075429</v>
      </c>
      <c r="BC101">
        <f t="shared" si="142"/>
        <v>369.91436129846738</v>
      </c>
      <c r="BD101">
        <f t="shared" si="143"/>
        <v>2.487523919254897E-2</v>
      </c>
      <c r="BE101">
        <f>AVERAGE(E87:E101)</f>
        <v>22.381914262444745</v>
      </c>
      <c r="BF101">
        <f>AVERAGE(O87:O101)</f>
        <v>27.030435689290364</v>
      </c>
      <c r="BG101">
        <f>AVERAGE(P87:P101)</f>
        <v>25.2940372467041</v>
      </c>
      <c r="BH101" t="e">
        <f>AVERAGE(B87:B101)</f>
        <v>#DIV/0!</v>
      </c>
      <c r="BI101">
        <f t="shared" ref="BI101:DJ101" si="144">AVERAGE(C87:C101)</f>
        <v>2146.0333321479461</v>
      </c>
      <c r="BJ101">
        <f t="shared" si="144"/>
        <v>0</v>
      </c>
      <c r="BK101">
        <f t="shared" si="144"/>
        <v>22.381914262444745</v>
      </c>
      <c r="BL101">
        <f t="shared" si="144"/>
        <v>0.26628360813279917</v>
      </c>
      <c r="BM101">
        <f t="shared" si="144"/>
        <v>221.44449186610325</v>
      </c>
      <c r="BN101">
        <f t="shared" si="144"/>
        <v>7.2160951320575402</v>
      </c>
      <c r="BO101">
        <f t="shared" si="144"/>
        <v>1.9817869108437249</v>
      </c>
      <c r="BP101">
        <f t="shared" si="144"/>
        <v>25.2940372467041</v>
      </c>
      <c r="BQ101">
        <f t="shared" si="144"/>
        <v>4.3317827990000008</v>
      </c>
      <c r="BR101">
        <f t="shared" si="144"/>
        <v>1.7862825310177746</v>
      </c>
      <c r="BS101">
        <f t="shared" si="144"/>
        <v>1</v>
      </c>
      <c r="BT101">
        <f t="shared" si="144"/>
        <v>3.5725650620355491</v>
      </c>
      <c r="BU101">
        <f t="shared" si="144"/>
        <v>27.030435689290364</v>
      </c>
      <c r="BV101">
        <f t="shared" si="144"/>
        <v>25.2940372467041</v>
      </c>
      <c r="BW101">
        <f t="shared" si="144"/>
        <v>27.977767181396484</v>
      </c>
      <c r="BX101">
        <f t="shared" si="144"/>
        <v>400.10543212890627</v>
      </c>
      <c r="BY101">
        <f t="shared" si="144"/>
        <v>378.34536132812502</v>
      </c>
      <c r="BZ101">
        <f t="shared" si="144"/>
        <v>11.696678797403971</v>
      </c>
      <c r="CA101">
        <f t="shared" si="144"/>
        <v>17.838014221191408</v>
      </c>
      <c r="CB101">
        <f t="shared" si="144"/>
        <v>22.933863321940105</v>
      </c>
      <c r="CC101">
        <f t="shared" si="144"/>
        <v>34.975279490152992</v>
      </c>
      <c r="CD101">
        <f t="shared" si="144"/>
        <v>499.90700480143227</v>
      </c>
      <c r="CE101">
        <f t="shared" si="144"/>
        <v>1498.6402587890625</v>
      </c>
      <c r="CF101">
        <f t="shared" si="144"/>
        <v>179.70023091634116</v>
      </c>
      <c r="CG101">
        <f t="shared" si="144"/>
        <v>70.302692667643228</v>
      </c>
      <c r="CH101">
        <f t="shared" si="144"/>
        <v>-2.0276775360107422</v>
      </c>
      <c r="CI101">
        <f t="shared" si="144"/>
        <v>0.18907055258750916</v>
      </c>
      <c r="CJ101">
        <f t="shared" si="144"/>
        <v>1</v>
      </c>
      <c r="CK101">
        <f t="shared" si="144"/>
        <v>-0.21956524252891541</v>
      </c>
      <c r="CL101">
        <f t="shared" si="144"/>
        <v>2.737391471862793</v>
      </c>
      <c r="CM101">
        <f t="shared" si="144"/>
        <v>1</v>
      </c>
      <c r="CN101">
        <f t="shared" si="144"/>
        <v>0</v>
      </c>
      <c r="CO101">
        <f t="shared" si="144"/>
        <v>0.15999999642372131</v>
      </c>
      <c r="CP101">
        <f t="shared" si="144"/>
        <v>111115</v>
      </c>
      <c r="CQ101">
        <f t="shared" si="144"/>
        <v>1.1540444846792333</v>
      </c>
      <c r="CR101">
        <f t="shared" si="144"/>
        <v>7.216095132057539E-3</v>
      </c>
      <c r="CS101">
        <f t="shared" si="144"/>
        <v>298.44403724670411</v>
      </c>
      <c r="CT101">
        <f t="shared" si="144"/>
        <v>300.18043568929039</v>
      </c>
      <c r="CU101">
        <f t="shared" si="144"/>
        <v>239.78243604669478</v>
      </c>
      <c r="CV101">
        <f t="shared" si="144"/>
        <v>-0.56534613389413124</v>
      </c>
      <c r="CW101">
        <f t="shared" si="144"/>
        <v>3.2358473415061879</v>
      </c>
      <c r="CX101">
        <f t="shared" si="144"/>
        <v>46.027359891615554</v>
      </c>
      <c r="CY101">
        <f t="shared" si="144"/>
        <v>28.189345670424149</v>
      </c>
      <c r="CZ101">
        <f t="shared" si="144"/>
        <v>26.162236467997232</v>
      </c>
      <c r="DA101">
        <f t="shared" si="144"/>
        <v>3.4067879423732381</v>
      </c>
      <c r="DB101">
        <f t="shared" si="144"/>
        <v>0.24781266787808842</v>
      </c>
      <c r="DC101">
        <f t="shared" si="144"/>
        <v>1.2540604306624634</v>
      </c>
      <c r="DD101">
        <f t="shared" si="144"/>
        <v>2.1527275117107751</v>
      </c>
      <c r="DE101">
        <f t="shared" si="144"/>
        <v>0.15644285813654085</v>
      </c>
      <c r="DF101">
        <f t="shared" si="144"/>
        <v>15.568144090191188</v>
      </c>
      <c r="DG101">
        <f t="shared" si="144"/>
        <v>0.58529723628887942</v>
      </c>
      <c r="DH101">
        <f t="shared" si="144"/>
        <v>41.123436422197841</v>
      </c>
      <c r="DI101">
        <f t="shared" si="144"/>
        <v>369.88768911512841</v>
      </c>
      <c r="DJ101">
        <f t="shared" si="144"/>
        <v>2.4883821324023718E-2</v>
      </c>
    </row>
    <row r="102" spans="1:114" x14ac:dyDescent="0.25">
      <c r="A102" s="1" t="s">
        <v>9</v>
      </c>
      <c r="B102" s="1" t="s">
        <v>125</v>
      </c>
    </row>
    <row r="103" spans="1:114" x14ac:dyDescent="0.25">
      <c r="A103" s="1" t="s">
        <v>9</v>
      </c>
      <c r="B103" s="1" t="s">
        <v>126</v>
      </c>
    </row>
    <row r="104" spans="1:114" x14ac:dyDescent="0.25">
      <c r="A104" s="1">
        <v>76</v>
      </c>
      <c r="B104" s="1" t="s">
        <v>127</v>
      </c>
      <c r="C104" s="1">
        <v>2396.999999217689</v>
      </c>
      <c r="D104" s="1">
        <v>0</v>
      </c>
      <c r="E104">
        <f t="shared" ref="E104:E118" si="145">(R104-S104*(1000-T104)/(1000-U104))*AK104</f>
        <v>20.615378708717358</v>
      </c>
      <c r="F104">
        <f t="shared" ref="F104:F118" si="146">IF(AV104&lt;&gt;0,1/(1/AV104-1/N104),0)</f>
        <v>0.21006481044258915</v>
      </c>
      <c r="G104">
        <f t="shared" ref="G104:G118" si="147">((AY104-AL104/2)*S104-E104)/(AY104+AL104/2)</f>
        <v>200.22979665671019</v>
      </c>
      <c r="H104">
        <f t="shared" ref="H104:H118" si="148">AL104*1000</f>
        <v>6.6777522446504864</v>
      </c>
      <c r="I104">
        <f t="shared" ref="I104:I118" si="149">(AQ104-AW104)</f>
        <v>2.2728456295123296</v>
      </c>
      <c r="J104">
        <f t="shared" ref="J104:J118" si="150">(P104+AP104*D104)</f>
        <v>28.515617370605469</v>
      </c>
      <c r="K104" s="1">
        <v>4.331782799</v>
      </c>
      <c r="L104">
        <f t="shared" ref="L104:L118" si="151">(K104*AE104+AF104)</f>
        <v>1.7862825310177741</v>
      </c>
      <c r="M104" s="1">
        <v>1</v>
      </c>
      <c r="N104">
        <f t="shared" ref="N104:N118" si="152">L104*(M104+1)*(M104+1)/(M104*M104+1)</f>
        <v>3.5725650620355482</v>
      </c>
      <c r="O104" s="1">
        <v>31.370590209960938</v>
      </c>
      <c r="P104" s="1">
        <v>28.515617370605469</v>
      </c>
      <c r="Q104" s="1">
        <v>33.059410095214844</v>
      </c>
      <c r="R104" s="1">
        <v>400.739501953125</v>
      </c>
      <c r="S104" s="1">
        <v>380.67327880859375</v>
      </c>
      <c r="T104" s="1">
        <v>17.642009735107422</v>
      </c>
      <c r="U104" s="1">
        <v>23.293588638305664</v>
      </c>
      <c r="V104" s="1">
        <v>26.917688369750977</v>
      </c>
      <c r="W104" s="1">
        <v>35.54071044921875</v>
      </c>
      <c r="X104" s="1">
        <v>499.9093017578125</v>
      </c>
      <c r="Y104" s="1">
        <v>1500.5130615234375</v>
      </c>
      <c r="Z104" s="1">
        <v>183.15341186523438</v>
      </c>
      <c r="AA104" s="1">
        <v>70.30126953125</v>
      </c>
      <c r="AB104" s="1">
        <v>-1.9804668426513672</v>
      </c>
      <c r="AC104" s="1">
        <v>0.12349399924278259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1.1540497872451441</v>
      </c>
      <c r="AL104">
        <f t="shared" ref="AL104:AL118" si="154">(U104-T104)/(1000-U104)*AK104</f>
        <v>6.6777522446504868E-3</v>
      </c>
      <c r="AM104">
        <f t="shared" ref="AM104:AM118" si="155">(P104+273.15)</f>
        <v>301.66561737060545</v>
      </c>
      <c r="AN104">
        <f t="shared" ref="AN104:AN118" si="156">(O104+273.15)</f>
        <v>304.52059020996091</v>
      </c>
      <c r="AO104">
        <f t="shared" ref="AO104:AO118" si="157">(Y104*AG104+Z104*AH104)*AI104</f>
        <v>240.08208447749712</v>
      </c>
      <c r="AP104">
        <f t="shared" ref="AP104:AP118" si="158">((AO104+0.00000010773*(AN104^4-AM104^4))-AL104*44100)/(L104*51.4+0.00000043092*AM104^3)</f>
        <v>-0.1944220982496089</v>
      </c>
      <c r="AQ104">
        <f t="shared" ref="AQ104:AQ118" si="159">0.61365*EXP(17.502*J104/(240.97+J104))</f>
        <v>3.9104144827239185</v>
      </c>
      <c r="AR104">
        <f t="shared" ref="AR104:AR118" si="160">AQ104*1000/AA104</f>
        <v>55.623668090171243</v>
      </c>
      <c r="AS104">
        <f t="shared" ref="AS104:AS118" si="161">(AR104-U104)</f>
        <v>32.330079451865579</v>
      </c>
      <c r="AT104">
        <f t="shared" ref="AT104:AT118" si="162">IF(D104,P104,(O104+P104)/2)</f>
        <v>29.943103790283203</v>
      </c>
      <c r="AU104">
        <f t="shared" ref="AU104:AU118" si="163">0.61365*EXP(17.502*AT104/(240.97+AT104))</f>
        <v>4.2465461293294542</v>
      </c>
      <c r="AV104">
        <f t="shared" ref="AV104:AV118" si="164">IF(AS104&lt;&gt;0,(1000-(AR104+U104)/2)/AS104*AL104,0)</f>
        <v>0.19839905775889566</v>
      </c>
      <c r="AW104">
        <f t="shared" ref="AW104:AW118" si="165">U104*AA104/1000</f>
        <v>1.6375688532115891</v>
      </c>
      <c r="AX104">
        <f t="shared" ref="AX104:AX118" si="166">(AU104-AW104)</f>
        <v>2.6089772761178649</v>
      </c>
      <c r="AY104">
        <f t="shared" ref="AY104:AY118" si="167">1/(1.6/F104+1.37/N104)</f>
        <v>0.12499726699903034</v>
      </c>
      <c r="AZ104">
        <f t="shared" ref="AZ104:AZ118" si="168">G104*AA104*0.001</f>
        <v>14.076408902950764</v>
      </c>
      <c r="BA104">
        <f t="shared" ref="BA104:BA118" si="169">G104/S104</f>
        <v>0.52598857814075173</v>
      </c>
      <c r="BB104">
        <f t="shared" ref="BB104:BB118" si="170">(1-AL104*AA104/AQ104/F104)*100</f>
        <v>42.849850534364045</v>
      </c>
      <c r="BC104">
        <f t="shared" ref="BC104:BC118" si="171">(S104-E104/(N104/1.35))</f>
        <v>372.88314461271398</v>
      </c>
      <c r="BD104">
        <f t="shared" ref="BD104:BD118" si="172">E104*BB104/100/BC104</f>
        <v>2.3690153581367595E-2</v>
      </c>
    </row>
    <row r="105" spans="1:114" x14ac:dyDescent="0.25">
      <c r="A105" s="1">
        <v>77</v>
      </c>
      <c r="B105" s="1" t="s">
        <v>127</v>
      </c>
      <c r="C105" s="1">
        <v>2396.999999217689</v>
      </c>
      <c r="D105" s="1">
        <v>0</v>
      </c>
      <c r="E105">
        <f t="shared" si="145"/>
        <v>20.615378708717358</v>
      </c>
      <c r="F105">
        <f t="shared" si="146"/>
        <v>0.21006481044258915</v>
      </c>
      <c r="G105">
        <f t="shared" si="147"/>
        <v>200.22979665671019</v>
      </c>
      <c r="H105">
        <f t="shared" si="148"/>
        <v>6.6777522446504864</v>
      </c>
      <c r="I105">
        <f t="shared" si="149"/>
        <v>2.2728456295123296</v>
      </c>
      <c r="J105">
        <f t="shared" si="150"/>
        <v>28.515617370605469</v>
      </c>
      <c r="K105" s="1">
        <v>4.331782799</v>
      </c>
      <c r="L105">
        <f t="shared" si="151"/>
        <v>1.7862825310177741</v>
      </c>
      <c r="M105" s="1">
        <v>1</v>
      </c>
      <c r="N105">
        <f t="shared" si="152"/>
        <v>3.5725650620355482</v>
      </c>
      <c r="O105" s="1">
        <v>31.370590209960938</v>
      </c>
      <c r="P105" s="1">
        <v>28.515617370605469</v>
      </c>
      <c r="Q105" s="1">
        <v>33.059410095214844</v>
      </c>
      <c r="R105" s="1">
        <v>400.739501953125</v>
      </c>
      <c r="S105" s="1">
        <v>380.67327880859375</v>
      </c>
      <c r="T105" s="1">
        <v>17.642009735107422</v>
      </c>
      <c r="U105" s="1">
        <v>23.293588638305664</v>
      </c>
      <c r="V105" s="1">
        <v>26.917688369750977</v>
      </c>
      <c r="W105" s="1">
        <v>35.54071044921875</v>
      </c>
      <c r="X105" s="1">
        <v>499.9093017578125</v>
      </c>
      <c r="Y105" s="1">
        <v>1500.5130615234375</v>
      </c>
      <c r="Z105" s="1">
        <v>183.15341186523438</v>
      </c>
      <c r="AA105" s="1">
        <v>70.30126953125</v>
      </c>
      <c r="AB105" s="1">
        <v>-1.9804668426513672</v>
      </c>
      <c r="AC105" s="1">
        <v>0.12349399924278259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1.1540497872451441</v>
      </c>
      <c r="AL105">
        <f t="shared" si="154"/>
        <v>6.6777522446504868E-3</v>
      </c>
      <c r="AM105">
        <f t="shared" si="155"/>
        <v>301.66561737060545</v>
      </c>
      <c r="AN105">
        <f t="shared" si="156"/>
        <v>304.52059020996091</v>
      </c>
      <c r="AO105">
        <f t="shared" si="157"/>
        <v>240.08208447749712</v>
      </c>
      <c r="AP105">
        <f t="shared" si="158"/>
        <v>-0.1944220982496089</v>
      </c>
      <c r="AQ105">
        <f t="shared" si="159"/>
        <v>3.9104144827239185</v>
      </c>
      <c r="AR105">
        <f t="shared" si="160"/>
        <v>55.623668090171243</v>
      </c>
      <c r="AS105">
        <f t="shared" si="161"/>
        <v>32.330079451865579</v>
      </c>
      <c r="AT105">
        <f t="shared" si="162"/>
        <v>29.943103790283203</v>
      </c>
      <c r="AU105">
        <f t="shared" si="163"/>
        <v>4.2465461293294542</v>
      </c>
      <c r="AV105">
        <f t="shared" si="164"/>
        <v>0.19839905775889566</v>
      </c>
      <c r="AW105">
        <f t="shared" si="165"/>
        <v>1.6375688532115891</v>
      </c>
      <c r="AX105">
        <f t="shared" si="166"/>
        <v>2.6089772761178649</v>
      </c>
      <c r="AY105">
        <f t="shared" si="167"/>
        <v>0.12499726699903034</v>
      </c>
      <c r="AZ105">
        <f t="shared" si="168"/>
        <v>14.076408902950764</v>
      </c>
      <c r="BA105">
        <f t="shared" si="169"/>
        <v>0.52598857814075173</v>
      </c>
      <c r="BB105">
        <f t="shared" si="170"/>
        <v>42.849850534364045</v>
      </c>
      <c r="BC105">
        <f t="shared" si="171"/>
        <v>372.88314461271398</v>
      </c>
      <c r="BD105">
        <f t="shared" si="172"/>
        <v>2.3690153581367595E-2</v>
      </c>
    </row>
    <row r="106" spans="1:114" x14ac:dyDescent="0.25">
      <c r="A106" s="1">
        <v>78</v>
      </c>
      <c r="B106" s="1" t="s">
        <v>128</v>
      </c>
      <c r="C106" s="1">
        <v>2397.4999992065132</v>
      </c>
      <c r="D106" s="1">
        <v>0</v>
      </c>
      <c r="E106">
        <f t="shared" si="145"/>
        <v>20.53099747709124</v>
      </c>
      <c r="F106">
        <f t="shared" si="146"/>
        <v>0.20981822287777566</v>
      </c>
      <c r="G106">
        <f t="shared" si="147"/>
        <v>200.7097773693676</v>
      </c>
      <c r="H106">
        <f t="shared" si="148"/>
        <v>6.6777624123824308</v>
      </c>
      <c r="I106">
        <f t="shared" si="149"/>
        <v>2.2753299918706786</v>
      </c>
      <c r="J106">
        <f t="shared" si="150"/>
        <v>28.526796340942383</v>
      </c>
      <c r="K106" s="1">
        <v>4.331782799</v>
      </c>
      <c r="L106">
        <f t="shared" si="151"/>
        <v>1.7862825310177741</v>
      </c>
      <c r="M106" s="1">
        <v>1</v>
      </c>
      <c r="N106">
        <f t="shared" si="152"/>
        <v>3.5725650620355482</v>
      </c>
      <c r="O106" s="1">
        <v>31.371971130371094</v>
      </c>
      <c r="P106" s="1">
        <v>28.526796340942383</v>
      </c>
      <c r="Q106" s="1">
        <v>33.060386657714844</v>
      </c>
      <c r="R106" s="1">
        <v>400.68630981445312</v>
      </c>
      <c r="S106" s="1">
        <v>380.69271850585937</v>
      </c>
      <c r="T106" s="1">
        <v>17.642665863037109</v>
      </c>
      <c r="U106" s="1">
        <v>23.294353485107422</v>
      </c>
      <c r="V106" s="1">
        <v>26.916597366333008</v>
      </c>
      <c r="W106" s="1">
        <v>35.539115905761719</v>
      </c>
      <c r="X106" s="1">
        <v>499.90005493164062</v>
      </c>
      <c r="Y106" s="1">
        <v>1500.528564453125</v>
      </c>
      <c r="Z106" s="1">
        <v>183.08499145507812</v>
      </c>
      <c r="AA106" s="1">
        <v>70.301322937011719</v>
      </c>
      <c r="AB106" s="1">
        <v>-1.9804668426513672</v>
      </c>
      <c r="AC106" s="1">
        <v>0.12349399924278259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1.1540284407774171</v>
      </c>
      <c r="AL106">
        <f t="shared" si="154"/>
        <v>6.6777624123824306E-3</v>
      </c>
      <c r="AM106">
        <f t="shared" si="155"/>
        <v>301.67679634094236</v>
      </c>
      <c r="AN106">
        <f t="shared" si="156"/>
        <v>304.52197113037107</v>
      </c>
      <c r="AO106">
        <f t="shared" si="157"/>
        <v>240.08456494619168</v>
      </c>
      <c r="AP106">
        <f t="shared" si="158"/>
        <v>-0.19551388563916164</v>
      </c>
      <c r="AQ106">
        <f t="shared" si="159"/>
        <v>3.9129538588361199</v>
      </c>
      <c r="AR106">
        <f t="shared" si="160"/>
        <v>55.659747147888403</v>
      </c>
      <c r="AS106">
        <f t="shared" si="161"/>
        <v>32.365393662780981</v>
      </c>
      <c r="AT106">
        <f t="shared" si="162"/>
        <v>29.949383735656738</v>
      </c>
      <c r="AU106">
        <f t="shared" si="163"/>
        <v>4.2480788063286132</v>
      </c>
      <c r="AV106">
        <f t="shared" si="164"/>
        <v>0.19817908338940496</v>
      </c>
      <c r="AW106">
        <f t="shared" si="165"/>
        <v>1.6376238669654413</v>
      </c>
      <c r="AX106">
        <f t="shared" si="166"/>
        <v>2.610454939363172</v>
      </c>
      <c r="AY106">
        <f t="shared" si="167"/>
        <v>0.12485756262178022</v>
      </c>
      <c r="AZ106">
        <f t="shared" si="168"/>
        <v>14.11016287545964</v>
      </c>
      <c r="BA106">
        <f t="shared" si="169"/>
        <v>0.52722252780959977</v>
      </c>
      <c r="BB106">
        <f t="shared" si="170"/>
        <v>42.819686796079296</v>
      </c>
      <c r="BC106">
        <f t="shared" si="171"/>
        <v>372.93447026886832</v>
      </c>
      <c r="BD106">
        <f t="shared" si="172"/>
        <v>2.3573333967930848E-2</v>
      </c>
    </row>
    <row r="107" spans="1:114" x14ac:dyDescent="0.25">
      <c r="A107" s="1">
        <v>79</v>
      </c>
      <c r="B107" s="1" t="s">
        <v>128</v>
      </c>
      <c r="C107" s="1">
        <v>2397.9999991953373</v>
      </c>
      <c r="D107" s="1">
        <v>0</v>
      </c>
      <c r="E107">
        <f t="shared" si="145"/>
        <v>20.492589553511031</v>
      </c>
      <c r="F107">
        <f t="shared" si="146"/>
        <v>0.20961932755032983</v>
      </c>
      <c r="G107">
        <f t="shared" si="147"/>
        <v>200.87037854570696</v>
      </c>
      <c r="H107">
        <f t="shared" si="148"/>
        <v>6.6768943605749236</v>
      </c>
      <c r="I107">
        <f t="shared" si="149"/>
        <v>2.277057224958051</v>
      </c>
      <c r="J107">
        <f t="shared" si="150"/>
        <v>28.534650802612305</v>
      </c>
      <c r="K107" s="1">
        <v>4.331782799</v>
      </c>
      <c r="L107">
        <f t="shared" si="151"/>
        <v>1.7862825310177741</v>
      </c>
      <c r="M107" s="1">
        <v>1</v>
      </c>
      <c r="N107">
        <f t="shared" si="152"/>
        <v>3.5725650620355482</v>
      </c>
      <c r="O107" s="1">
        <v>31.373424530029297</v>
      </c>
      <c r="P107" s="1">
        <v>28.534650802612305</v>
      </c>
      <c r="Q107" s="1">
        <v>33.060176849365234</v>
      </c>
      <c r="R107" s="1">
        <v>400.67074584960937</v>
      </c>
      <c r="S107" s="1">
        <v>380.71078491210937</v>
      </c>
      <c r="T107" s="1">
        <v>17.644124984741211</v>
      </c>
      <c r="U107" s="1">
        <v>23.295026779174805</v>
      </c>
      <c r="V107" s="1">
        <v>26.916769027709961</v>
      </c>
      <c r="W107" s="1">
        <v>35.537429809570313</v>
      </c>
      <c r="X107" s="1">
        <v>499.90423583984375</v>
      </c>
      <c r="Y107" s="1">
        <v>1500.498779296875</v>
      </c>
      <c r="Z107" s="1">
        <v>183.06706237792969</v>
      </c>
      <c r="AA107" s="1">
        <v>70.301773071289063</v>
      </c>
      <c r="AB107" s="1">
        <v>-1.9804668426513672</v>
      </c>
      <c r="AC107" s="1">
        <v>0.12349399924278259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1.1540380924806468</v>
      </c>
      <c r="AL107">
        <f t="shared" si="154"/>
        <v>6.6768943605749233E-3</v>
      </c>
      <c r="AM107">
        <f t="shared" si="155"/>
        <v>301.68465080261228</v>
      </c>
      <c r="AN107">
        <f t="shared" si="156"/>
        <v>304.52342453002927</v>
      </c>
      <c r="AO107">
        <f t="shared" si="157"/>
        <v>240.0797993212982</v>
      </c>
      <c r="AP107">
        <f t="shared" si="158"/>
        <v>-0.19591474068850684</v>
      </c>
      <c r="AQ107">
        <f t="shared" si="159"/>
        <v>3.9147389112771998</v>
      </c>
      <c r="AR107">
        <f t="shared" si="160"/>
        <v>55.684782051051315</v>
      </c>
      <c r="AS107">
        <f t="shared" si="161"/>
        <v>32.38975527187651</v>
      </c>
      <c r="AT107">
        <f t="shared" si="162"/>
        <v>29.954037666320801</v>
      </c>
      <c r="AU107">
        <f t="shared" si="163"/>
        <v>4.2492149508577128</v>
      </c>
      <c r="AV107">
        <f t="shared" si="164"/>
        <v>0.19800163312917987</v>
      </c>
      <c r="AW107">
        <f t="shared" si="165"/>
        <v>1.6376816863191488</v>
      </c>
      <c r="AX107">
        <f t="shared" si="166"/>
        <v>2.611533264538564</v>
      </c>
      <c r="AY107">
        <f t="shared" si="167"/>
        <v>0.12474486686300218</v>
      </c>
      <c r="AZ107">
        <f t="shared" si="168"/>
        <v>14.121543769264221</v>
      </c>
      <c r="BA107">
        <f t="shared" si="169"/>
        <v>0.5276193543928096</v>
      </c>
      <c r="BB107">
        <f t="shared" si="170"/>
        <v>42.798600111377695</v>
      </c>
      <c r="BC107">
        <f t="shared" si="171"/>
        <v>372.96705025175942</v>
      </c>
      <c r="BD107">
        <f t="shared" si="172"/>
        <v>2.3515593266356574E-2</v>
      </c>
    </row>
    <row r="108" spans="1:114" x14ac:dyDescent="0.25">
      <c r="A108" s="1">
        <v>80</v>
      </c>
      <c r="B108" s="1" t="s">
        <v>129</v>
      </c>
      <c r="C108" s="1">
        <v>2398.4999991841614</v>
      </c>
      <c r="D108" s="1">
        <v>0</v>
      </c>
      <c r="E108">
        <f t="shared" si="145"/>
        <v>20.519679517667019</v>
      </c>
      <c r="F108">
        <f t="shared" si="146"/>
        <v>0.20936568267550176</v>
      </c>
      <c r="G108">
        <f t="shared" si="147"/>
        <v>200.44498643069318</v>
      </c>
      <c r="H108">
        <f t="shared" si="148"/>
        <v>6.6749771630776538</v>
      </c>
      <c r="I108">
        <f t="shared" si="149"/>
        <v>2.2789774025736991</v>
      </c>
      <c r="J108">
        <f t="shared" si="150"/>
        <v>28.542844772338867</v>
      </c>
      <c r="K108" s="1">
        <v>4.331782799</v>
      </c>
      <c r="L108">
        <f t="shared" si="151"/>
        <v>1.7862825310177741</v>
      </c>
      <c r="M108" s="1">
        <v>1</v>
      </c>
      <c r="N108">
        <f t="shared" si="152"/>
        <v>3.5725650620355482</v>
      </c>
      <c r="O108" s="1">
        <v>31.3753662109375</v>
      </c>
      <c r="P108" s="1">
        <v>28.542844772338867</v>
      </c>
      <c r="Q108" s="1">
        <v>33.060688018798828</v>
      </c>
      <c r="R108" s="1">
        <v>400.67666625976562</v>
      </c>
      <c r="S108" s="1">
        <v>380.69393920898437</v>
      </c>
      <c r="T108" s="1">
        <v>17.644927978515625</v>
      </c>
      <c r="U108" s="1">
        <v>23.294218063354492</v>
      </c>
      <c r="V108" s="1">
        <v>26.915018081665039</v>
      </c>
      <c r="W108" s="1">
        <v>35.532264709472656</v>
      </c>
      <c r="X108" s="1">
        <v>499.9036865234375</v>
      </c>
      <c r="Y108" s="1">
        <v>1500.5404052734375</v>
      </c>
      <c r="Z108" s="1">
        <v>183.02511596679687</v>
      </c>
      <c r="AA108" s="1">
        <v>70.3017578125</v>
      </c>
      <c r="AB108" s="1">
        <v>-1.9804668426513672</v>
      </c>
      <c r="AC108" s="1">
        <v>0.12349399924278259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1.1540368243736532</v>
      </c>
      <c r="AL108">
        <f t="shared" si="154"/>
        <v>6.6749771630776542E-3</v>
      </c>
      <c r="AM108">
        <f t="shared" si="155"/>
        <v>301.69284477233884</v>
      </c>
      <c r="AN108">
        <f t="shared" si="156"/>
        <v>304.52536621093748</v>
      </c>
      <c r="AO108">
        <f t="shared" si="157"/>
        <v>240.08645947739933</v>
      </c>
      <c r="AP108">
        <f t="shared" si="158"/>
        <v>-0.1957403847133396</v>
      </c>
      <c r="AQ108">
        <f t="shared" si="159"/>
        <v>3.9166018792952091</v>
      </c>
      <c r="AR108">
        <f t="shared" si="160"/>
        <v>55.711293730962979</v>
      </c>
      <c r="AS108">
        <f t="shared" si="161"/>
        <v>32.417075667608486</v>
      </c>
      <c r="AT108">
        <f t="shared" si="162"/>
        <v>29.959105491638184</v>
      </c>
      <c r="AU108">
        <f t="shared" si="163"/>
        <v>4.2504524389364216</v>
      </c>
      <c r="AV108">
        <f t="shared" si="164"/>
        <v>0.19777530938707499</v>
      </c>
      <c r="AW108">
        <f t="shared" si="165"/>
        <v>1.6376244767215102</v>
      </c>
      <c r="AX108">
        <f t="shared" si="166"/>
        <v>2.6128279622149115</v>
      </c>
      <c r="AY108">
        <f t="shared" si="167"/>
        <v>0.12460113470896195</v>
      </c>
      <c r="AZ108">
        <f t="shared" si="168"/>
        <v>14.091634890780441</v>
      </c>
      <c r="BA108">
        <f t="shared" si="169"/>
        <v>0.52652528917897379</v>
      </c>
      <c r="BB108">
        <f t="shared" si="170"/>
        <v>42.77299166174673</v>
      </c>
      <c r="BC108">
        <f t="shared" si="171"/>
        <v>372.93996779969478</v>
      </c>
      <c r="BD108">
        <f t="shared" si="172"/>
        <v>2.3534299262402757E-2</v>
      </c>
    </row>
    <row r="109" spans="1:114" x14ac:dyDescent="0.25">
      <c r="A109" s="1">
        <v>81</v>
      </c>
      <c r="B109" s="1" t="s">
        <v>129</v>
      </c>
      <c r="C109" s="1">
        <v>2398.9999991729856</v>
      </c>
      <c r="D109" s="1">
        <v>0</v>
      </c>
      <c r="E109">
        <f t="shared" si="145"/>
        <v>20.585327009167948</v>
      </c>
      <c r="F109">
        <f t="shared" si="146"/>
        <v>0.20938106589927677</v>
      </c>
      <c r="G109">
        <f t="shared" si="147"/>
        <v>199.93184570396895</v>
      </c>
      <c r="H109">
        <f t="shared" si="148"/>
        <v>6.6772668368151775</v>
      </c>
      <c r="I109">
        <f t="shared" si="149"/>
        <v>2.2795758429398938</v>
      </c>
      <c r="J109">
        <f t="shared" si="150"/>
        <v>28.546487808227539</v>
      </c>
      <c r="K109" s="1">
        <v>4.331782799</v>
      </c>
      <c r="L109">
        <f t="shared" si="151"/>
        <v>1.7862825310177741</v>
      </c>
      <c r="M109" s="1">
        <v>1</v>
      </c>
      <c r="N109">
        <f t="shared" si="152"/>
        <v>3.5725650620355482</v>
      </c>
      <c r="O109" s="1">
        <v>31.377573013305664</v>
      </c>
      <c r="P109" s="1">
        <v>28.546487808227539</v>
      </c>
      <c r="Q109" s="1">
        <v>33.061134338378906</v>
      </c>
      <c r="R109" s="1">
        <v>400.72711181640625</v>
      </c>
      <c r="S109" s="1">
        <v>380.6864013671875</v>
      </c>
      <c r="T109" s="1">
        <v>17.646244049072266</v>
      </c>
      <c r="U109" s="1">
        <v>23.297561645507813</v>
      </c>
      <c r="V109" s="1">
        <v>26.913566589355469</v>
      </c>
      <c r="W109" s="1">
        <v>35.532802581787109</v>
      </c>
      <c r="X109" s="1">
        <v>499.89404296875</v>
      </c>
      <c r="Y109" s="1">
        <v>1500.50048828125</v>
      </c>
      <c r="Z109" s="1">
        <v>183.09880065917969</v>
      </c>
      <c r="AA109" s="1">
        <v>70.301544189453125</v>
      </c>
      <c r="AB109" s="1">
        <v>-1.9804668426513672</v>
      </c>
      <c r="AC109" s="1">
        <v>0.12349399924278259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1.154014562050875</v>
      </c>
      <c r="AL109">
        <f t="shared" si="154"/>
        <v>6.6772668368151773E-3</v>
      </c>
      <c r="AM109">
        <f t="shared" si="155"/>
        <v>301.69648780822752</v>
      </c>
      <c r="AN109">
        <f t="shared" si="156"/>
        <v>304.52757301330564</v>
      </c>
      <c r="AO109">
        <f t="shared" si="157"/>
        <v>240.08007275879208</v>
      </c>
      <c r="AP109">
        <f t="shared" si="158"/>
        <v>-0.19693220697979563</v>
      </c>
      <c r="AQ109">
        <f t="shared" si="159"/>
        <v>3.9174304024680695</v>
      </c>
      <c r="AR109">
        <f t="shared" si="160"/>
        <v>55.723248296098959</v>
      </c>
      <c r="AS109">
        <f t="shared" si="161"/>
        <v>32.425686650591146</v>
      </c>
      <c r="AT109">
        <f t="shared" si="162"/>
        <v>29.962030410766602</v>
      </c>
      <c r="AU109">
        <f t="shared" si="163"/>
        <v>4.2511668039209711</v>
      </c>
      <c r="AV109">
        <f t="shared" si="164"/>
        <v>0.19778903648529436</v>
      </c>
      <c r="AW109">
        <f t="shared" si="165"/>
        <v>1.6378545595281757</v>
      </c>
      <c r="AX109">
        <f t="shared" si="166"/>
        <v>2.6133122443927954</v>
      </c>
      <c r="AY109">
        <f t="shared" si="167"/>
        <v>0.12460985234664419</v>
      </c>
      <c r="AZ109">
        <f t="shared" si="168"/>
        <v>14.055517485636498</v>
      </c>
      <c r="BA109">
        <f t="shared" si="169"/>
        <v>0.52518777919552362</v>
      </c>
      <c r="BB109">
        <f t="shared" si="170"/>
        <v>42.769847847976358</v>
      </c>
      <c r="BC109">
        <f t="shared" si="171"/>
        <v>372.90762310008364</v>
      </c>
      <c r="BD109">
        <f t="shared" si="172"/>
        <v>2.3609903620732762E-2</v>
      </c>
    </row>
    <row r="110" spans="1:114" x14ac:dyDescent="0.25">
      <c r="A110" s="1">
        <v>82</v>
      </c>
      <c r="B110" s="1" t="s">
        <v>130</v>
      </c>
      <c r="C110" s="1">
        <v>2399.4999991618097</v>
      </c>
      <c r="D110" s="1">
        <v>0</v>
      </c>
      <c r="E110">
        <f t="shared" si="145"/>
        <v>20.595207283293565</v>
      </c>
      <c r="F110">
        <f t="shared" si="146"/>
        <v>0.20927607546911517</v>
      </c>
      <c r="G110">
        <f t="shared" si="147"/>
        <v>199.77085760652787</v>
      </c>
      <c r="H110">
        <f t="shared" si="148"/>
        <v>6.6759471419636593</v>
      </c>
      <c r="I110">
        <f t="shared" si="149"/>
        <v>2.2801838364907487</v>
      </c>
      <c r="J110">
        <f t="shared" si="150"/>
        <v>28.549089431762695</v>
      </c>
      <c r="K110" s="1">
        <v>4.331782799</v>
      </c>
      <c r="L110">
        <f t="shared" si="151"/>
        <v>1.7862825310177741</v>
      </c>
      <c r="M110" s="1">
        <v>1</v>
      </c>
      <c r="N110">
        <f t="shared" si="152"/>
        <v>3.5725650620355482</v>
      </c>
      <c r="O110" s="1">
        <v>31.378816604614258</v>
      </c>
      <c r="P110" s="1">
        <v>28.549089431762695</v>
      </c>
      <c r="Q110" s="1">
        <v>33.061576843261719</v>
      </c>
      <c r="R110" s="1">
        <v>400.73294067382812</v>
      </c>
      <c r="S110" s="1">
        <v>380.68362426757812</v>
      </c>
      <c r="T110" s="1">
        <v>17.647106170654297</v>
      </c>
      <c r="U110" s="1">
        <v>23.297447204589844</v>
      </c>
      <c r="V110" s="1">
        <v>26.912839889526367</v>
      </c>
      <c r="W110" s="1">
        <v>35.529930114746094</v>
      </c>
      <c r="X110" s="1">
        <v>499.88168334960937</v>
      </c>
      <c r="Y110" s="1">
        <v>1500.484130859375</v>
      </c>
      <c r="Z110" s="1">
        <v>183.04493713378906</v>
      </c>
      <c r="AA110" s="1">
        <v>70.301193237304688</v>
      </c>
      <c r="AB110" s="1">
        <v>-1.9804668426513672</v>
      </c>
      <c r="AC110" s="1">
        <v>0.12349399924278259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1.1539860296435174</v>
      </c>
      <c r="AL110">
        <f t="shared" si="154"/>
        <v>6.6759471419636594E-3</v>
      </c>
      <c r="AM110">
        <f t="shared" si="155"/>
        <v>301.69908943176267</v>
      </c>
      <c r="AN110">
        <f t="shared" si="156"/>
        <v>304.52881660461424</v>
      </c>
      <c r="AO110">
        <f t="shared" si="157"/>
        <v>240.07745557135058</v>
      </c>
      <c r="AP110">
        <f t="shared" si="158"/>
        <v>-0.19654638928691326</v>
      </c>
      <c r="AQ110">
        <f t="shared" si="159"/>
        <v>3.9180221743565236</v>
      </c>
      <c r="AR110">
        <f t="shared" si="160"/>
        <v>55.731944138288974</v>
      </c>
      <c r="AS110">
        <f t="shared" si="161"/>
        <v>32.43449693369913</v>
      </c>
      <c r="AT110">
        <f t="shared" si="162"/>
        <v>29.963953018188477</v>
      </c>
      <c r="AU110">
        <f t="shared" si="163"/>
        <v>4.2516364272028673</v>
      </c>
      <c r="AV110">
        <f t="shared" si="164"/>
        <v>0.19769534688445217</v>
      </c>
      <c r="AW110">
        <f t="shared" si="165"/>
        <v>1.6378383378657746</v>
      </c>
      <c r="AX110">
        <f t="shared" si="166"/>
        <v>2.6137980893370925</v>
      </c>
      <c r="AY110">
        <f t="shared" si="167"/>
        <v>0.12455035329354947</v>
      </c>
      <c r="AZ110">
        <f t="shared" si="168"/>
        <v>14.044129663778595</v>
      </c>
      <c r="BA110">
        <f t="shared" si="169"/>
        <v>0.52476871835734973</v>
      </c>
      <c r="BB110">
        <f t="shared" si="170"/>
        <v>42.761385365832837</v>
      </c>
      <c r="BC110">
        <f t="shared" si="171"/>
        <v>372.90111244493698</v>
      </c>
      <c r="BD110">
        <f t="shared" si="172"/>
        <v>2.3616974204124036E-2</v>
      </c>
    </row>
    <row r="111" spans="1:114" x14ac:dyDescent="0.25">
      <c r="A111" s="1">
        <v>83</v>
      </c>
      <c r="B111" s="1" t="s">
        <v>130</v>
      </c>
      <c r="C111" s="1">
        <v>2399.9999991506338</v>
      </c>
      <c r="D111" s="1">
        <v>0</v>
      </c>
      <c r="E111">
        <f t="shared" si="145"/>
        <v>20.648268502977128</v>
      </c>
      <c r="F111">
        <f t="shared" si="146"/>
        <v>0.20915304399064166</v>
      </c>
      <c r="G111">
        <f t="shared" si="147"/>
        <v>199.23849826480901</v>
      </c>
      <c r="H111">
        <f t="shared" si="148"/>
        <v>6.6739962862787525</v>
      </c>
      <c r="I111">
        <f t="shared" si="149"/>
        <v>2.280762051190687</v>
      </c>
      <c r="J111">
        <f t="shared" si="150"/>
        <v>28.55150032043457</v>
      </c>
      <c r="K111" s="1">
        <v>4.331782799</v>
      </c>
      <c r="L111">
        <f t="shared" si="151"/>
        <v>1.7862825310177741</v>
      </c>
      <c r="M111" s="1">
        <v>1</v>
      </c>
      <c r="N111">
        <f t="shared" si="152"/>
        <v>3.5725650620355482</v>
      </c>
      <c r="O111" s="1">
        <v>31.380300521850586</v>
      </c>
      <c r="P111" s="1">
        <v>28.55150032043457</v>
      </c>
      <c r="Q111" s="1">
        <v>33.061267852783203</v>
      </c>
      <c r="R111" s="1">
        <v>400.7554931640625</v>
      </c>
      <c r="S111" s="1">
        <v>380.65939331054687</v>
      </c>
      <c r="T111" s="1">
        <v>17.648017883300781</v>
      </c>
      <c r="U111" s="1">
        <v>23.297155380249023</v>
      </c>
      <c r="V111" s="1">
        <v>26.911811828613281</v>
      </c>
      <c r="W111" s="1">
        <v>35.526290893554687</v>
      </c>
      <c r="X111" s="1">
        <v>499.84222412109375</v>
      </c>
      <c r="Y111" s="1">
        <v>1500.5340576171875</v>
      </c>
      <c r="Z111" s="1">
        <v>183.07377624511719</v>
      </c>
      <c r="AA111" s="1">
        <v>70.300796508789063</v>
      </c>
      <c r="AB111" s="1">
        <v>-1.9804668426513672</v>
      </c>
      <c r="AC111" s="1">
        <v>0.12349399924278259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1.1538949372911385</v>
      </c>
      <c r="AL111">
        <f t="shared" si="154"/>
        <v>6.6739962862787522E-3</v>
      </c>
      <c r="AM111">
        <f t="shared" si="155"/>
        <v>301.70150032043455</v>
      </c>
      <c r="AN111">
        <f t="shared" si="156"/>
        <v>304.53030052185056</v>
      </c>
      <c r="AO111">
        <f t="shared" si="157"/>
        <v>240.08544385242203</v>
      </c>
      <c r="AP111">
        <f t="shared" si="158"/>
        <v>-0.19573976322791325</v>
      </c>
      <c r="AQ111">
        <f t="shared" si="159"/>
        <v>3.9185706308112138</v>
      </c>
      <c r="AR111">
        <f t="shared" si="160"/>
        <v>55.740060218539789</v>
      </c>
      <c r="AS111">
        <f t="shared" si="161"/>
        <v>32.442904838290765</v>
      </c>
      <c r="AT111">
        <f t="shared" si="162"/>
        <v>29.965900421142578</v>
      </c>
      <c r="AU111">
        <f t="shared" si="163"/>
        <v>4.2521121532254407</v>
      </c>
      <c r="AV111">
        <f t="shared" si="164"/>
        <v>0.19758555149540694</v>
      </c>
      <c r="AW111">
        <f t="shared" si="165"/>
        <v>1.6378085796205268</v>
      </c>
      <c r="AX111">
        <f t="shared" si="166"/>
        <v>2.6143035736049138</v>
      </c>
      <c r="AY111">
        <f t="shared" si="167"/>
        <v>0.12448062658207622</v>
      </c>
      <c r="AZ111">
        <f t="shared" si="168"/>
        <v>14.006625123231061</v>
      </c>
      <c r="BA111">
        <f t="shared" si="169"/>
        <v>0.52340360376255746</v>
      </c>
      <c r="BB111">
        <f t="shared" si="170"/>
        <v>42.752788457456184</v>
      </c>
      <c r="BC111">
        <f t="shared" si="171"/>
        <v>372.85683072736566</v>
      </c>
      <c r="BD111">
        <f t="shared" si="172"/>
        <v>2.3675871878180026E-2</v>
      </c>
    </row>
    <row r="112" spans="1:114" x14ac:dyDescent="0.25">
      <c r="A112" s="1">
        <v>84</v>
      </c>
      <c r="B112" s="1" t="s">
        <v>131</v>
      </c>
      <c r="C112" s="1">
        <v>2400.4999991394579</v>
      </c>
      <c r="D112" s="1">
        <v>0</v>
      </c>
      <c r="E112">
        <f t="shared" si="145"/>
        <v>20.619545005287595</v>
      </c>
      <c r="F112">
        <f t="shared" si="146"/>
        <v>0.20912799893412642</v>
      </c>
      <c r="G112">
        <f t="shared" si="147"/>
        <v>199.44742846216033</v>
      </c>
      <c r="H112">
        <f t="shared" si="148"/>
        <v>6.6719599701955792</v>
      </c>
      <c r="I112">
        <f t="shared" si="149"/>
        <v>2.280307112542602</v>
      </c>
      <c r="J112">
        <f t="shared" si="150"/>
        <v>28.549293518066406</v>
      </c>
      <c r="K112" s="1">
        <v>4.331782799</v>
      </c>
      <c r="L112">
        <f t="shared" si="151"/>
        <v>1.7862825310177741</v>
      </c>
      <c r="M112" s="1">
        <v>1</v>
      </c>
      <c r="N112">
        <f t="shared" si="152"/>
        <v>3.5725650620355482</v>
      </c>
      <c r="O112" s="1">
        <v>31.382524490356445</v>
      </c>
      <c r="P112" s="1">
        <v>28.549293518066406</v>
      </c>
      <c r="Q112" s="1">
        <v>33.061420440673828</v>
      </c>
      <c r="R112" s="1">
        <v>400.73019409179687</v>
      </c>
      <c r="S112" s="1">
        <v>380.65908813476562</v>
      </c>
      <c r="T112" s="1">
        <v>17.649166107177734</v>
      </c>
      <c r="U112" s="1">
        <v>23.296743392944336</v>
      </c>
      <c r="V112" s="1">
        <v>26.909860610961914</v>
      </c>
      <c r="W112" s="1">
        <v>35.520778656005859</v>
      </c>
      <c r="X112" s="1">
        <v>499.82797241210937</v>
      </c>
      <c r="Y112" s="1">
        <v>1500.5450439453125</v>
      </c>
      <c r="Z112" s="1">
        <v>183.09700012207031</v>
      </c>
      <c r="AA112" s="1">
        <v>70.300018310546875</v>
      </c>
      <c r="AB112" s="1">
        <v>-1.9804668426513672</v>
      </c>
      <c r="AC112" s="1">
        <v>0.12349399924278259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1.1538620369596915</v>
      </c>
      <c r="AL112">
        <f t="shared" si="154"/>
        <v>6.6719599701955791E-3</v>
      </c>
      <c r="AM112">
        <f t="shared" si="155"/>
        <v>301.69929351806638</v>
      </c>
      <c r="AN112">
        <f t="shared" si="156"/>
        <v>304.53252449035642</v>
      </c>
      <c r="AO112">
        <f t="shared" si="157"/>
        <v>240.08720166488274</v>
      </c>
      <c r="AP112">
        <f t="shared" si="158"/>
        <v>-0.19434380383325472</v>
      </c>
      <c r="AQ112">
        <f t="shared" si="159"/>
        <v>3.9180685996427007</v>
      </c>
      <c r="AR112">
        <f t="shared" si="160"/>
        <v>55.733535976261415</v>
      </c>
      <c r="AS112">
        <f t="shared" si="161"/>
        <v>32.436792583317079</v>
      </c>
      <c r="AT112">
        <f t="shared" si="162"/>
        <v>29.965909004211426</v>
      </c>
      <c r="AU112">
        <f t="shared" si="163"/>
        <v>4.252114250063773</v>
      </c>
      <c r="AV112">
        <f t="shared" si="164"/>
        <v>0.19756319998479605</v>
      </c>
      <c r="AW112">
        <f t="shared" si="165"/>
        <v>1.6377614871000987</v>
      </c>
      <c r="AX112">
        <f t="shared" si="166"/>
        <v>2.6143527629636742</v>
      </c>
      <c r="AY112">
        <f t="shared" si="167"/>
        <v>0.12446643209730207</v>
      </c>
      <c r="AZ112">
        <f t="shared" si="168"/>
        <v>14.021157872881361</v>
      </c>
      <c r="BA112">
        <f t="shared" si="169"/>
        <v>0.52395288771234982</v>
      </c>
      <c r="BB112">
        <f t="shared" si="170"/>
        <v>42.756701270135977</v>
      </c>
      <c r="BC112">
        <f t="shared" si="171"/>
        <v>372.86737957977073</v>
      </c>
      <c r="BD112">
        <f t="shared" si="172"/>
        <v>2.3644431623673124E-2</v>
      </c>
    </row>
    <row r="113" spans="1:114" x14ac:dyDescent="0.25">
      <c r="A113" s="1">
        <v>85</v>
      </c>
      <c r="B113" s="1" t="s">
        <v>131</v>
      </c>
      <c r="C113" s="1">
        <v>2400.9999991282821</v>
      </c>
      <c r="D113" s="1">
        <v>0</v>
      </c>
      <c r="E113">
        <f t="shared" si="145"/>
        <v>20.61511588496527</v>
      </c>
      <c r="F113">
        <f t="shared" si="146"/>
        <v>0.20912121549463503</v>
      </c>
      <c r="G113">
        <f t="shared" si="147"/>
        <v>199.48579871799191</v>
      </c>
      <c r="H113">
        <f t="shared" si="148"/>
        <v>6.6712610217005173</v>
      </c>
      <c r="I113">
        <f t="shared" si="149"/>
        <v>2.2801363225267641</v>
      </c>
      <c r="J113">
        <f t="shared" si="150"/>
        <v>28.548948287963867</v>
      </c>
      <c r="K113" s="1">
        <v>4.331782799</v>
      </c>
      <c r="L113">
        <f t="shared" si="151"/>
        <v>1.7862825310177741</v>
      </c>
      <c r="M113" s="1">
        <v>1</v>
      </c>
      <c r="N113">
        <f t="shared" si="152"/>
        <v>3.5725650620355482</v>
      </c>
      <c r="O113" s="1">
        <v>31.38372802734375</v>
      </c>
      <c r="P113" s="1">
        <v>28.548948287963867</v>
      </c>
      <c r="Q113" s="1">
        <v>33.060981750488281</v>
      </c>
      <c r="R113" s="1">
        <v>400.73434448242187</v>
      </c>
      <c r="S113" s="1">
        <v>380.66708374023437</v>
      </c>
      <c r="T113" s="1">
        <v>17.651042938232422</v>
      </c>
      <c r="U113" s="1">
        <v>23.298070907592773</v>
      </c>
      <c r="V113" s="1">
        <v>26.910861968994141</v>
      </c>
      <c r="W113" s="1">
        <v>35.520351409912109</v>
      </c>
      <c r="X113" s="1">
        <v>499.82354736328125</v>
      </c>
      <c r="Y113" s="1">
        <v>1500.511962890625</v>
      </c>
      <c r="Z113" s="1">
        <v>183.20599365234375</v>
      </c>
      <c r="AA113" s="1">
        <v>70.299972534179688</v>
      </c>
      <c r="AB113" s="1">
        <v>-1.9804668426513672</v>
      </c>
      <c r="AC113" s="1">
        <v>0.12349399924278259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1.1538518216533535</v>
      </c>
      <c r="AL113">
        <f t="shared" si="154"/>
        <v>6.6712610217005176E-3</v>
      </c>
      <c r="AM113">
        <f t="shared" si="155"/>
        <v>301.69894828796384</v>
      </c>
      <c r="AN113">
        <f t="shared" si="156"/>
        <v>304.53372802734373</v>
      </c>
      <c r="AO113">
        <f t="shared" si="157"/>
        <v>240.08190869625105</v>
      </c>
      <c r="AP113">
        <f t="shared" si="158"/>
        <v>-0.19391682758946918</v>
      </c>
      <c r="AQ113">
        <f t="shared" si="159"/>
        <v>3.9179900674299071</v>
      </c>
      <c r="AR113">
        <f t="shared" si="160"/>
        <v>55.732455165967373</v>
      </c>
      <c r="AS113">
        <f t="shared" si="161"/>
        <v>32.4343842583746</v>
      </c>
      <c r="AT113">
        <f t="shared" si="162"/>
        <v>29.966338157653809</v>
      </c>
      <c r="AU113">
        <f t="shared" si="163"/>
        <v>4.2522190931293551</v>
      </c>
      <c r="AV113">
        <f t="shared" si="164"/>
        <v>0.19755714603974767</v>
      </c>
      <c r="AW113">
        <f t="shared" si="165"/>
        <v>1.6378537449031427</v>
      </c>
      <c r="AX113">
        <f t="shared" si="166"/>
        <v>2.6143653482262126</v>
      </c>
      <c r="AY113">
        <f t="shared" si="167"/>
        <v>0.12446258750114451</v>
      </c>
      <c r="AZ113">
        <f t="shared" si="168"/>
        <v>14.02384617083373</v>
      </c>
      <c r="BA113">
        <f t="shared" si="169"/>
        <v>0.5240426799132446</v>
      </c>
      <c r="BB113">
        <f t="shared" si="170"/>
        <v>42.759731342658455</v>
      </c>
      <c r="BC113">
        <f t="shared" si="171"/>
        <v>372.87704886012892</v>
      </c>
      <c r="BD113">
        <f t="shared" si="172"/>
        <v>2.3640414971465479E-2</v>
      </c>
    </row>
    <row r="114" spans="1:114" x14ac:dyDescent="0.25">
      <c r="A114" s="1">
        <v>86</v>
      </c>
      <c r="B114" s="1" t="s">
        <v>132</v>
      </c>
      <c r="C114" s="1">
        <v>2401.4999991171062</v>
      </c>
      <c r="D114" s="1">
        <v>0</v>
      </c>
      <c r="E114">
        <f t="shared" si="145"/>
        <v>20.627631150035651</v>
      </c>
      <c r="F114">
        <f t="shared" si="146"/>
        <v>0.20919367455090021</v>
      </c>
      <c r="G114">
        <f t="shared" si="147"/>
        <v>199.44889083981491</v>
      </c>
      <c r="H114">
        <f t="shared" si="148"/>
        <v>6.6738690937758953</v>
      </c>
      <c r="I114">
        <f t="shared" si="149"/>
        <v>2.2802678599817883</v>
      </c>
      <c r="J114">
        <f t="shared" si="150"/>
        <v>28.550151824951172</v>
      </c>
      <c r="K114" s="1">
        <v>4.331782799</v>
      </c>
      <c r="L114">
        <f t="shared" si="151"/>
        <v>1.7862825310177741</v>
      </c>
      <c r="M114" s="1">
        <v>1</v>
      </c>
      <c r="N114">
        <f t="shared" si="152"/>
        <v>3.5725650620355482</v>
      </c>
      <c r="O114" s="1">
        <v>31.385820388793945</v>
      </c>
      <c r="P114" s="1">
        <v>28.550151824951172</v>
      </c>
      <c r="Q114" s="1">
        <v>33.061107635498047</v>
      </c>
      <c r="R114" s="1">
        <v>400.7547607421875</v>
      </c>
      <c r="S114" s="1">
        <v>380.67626953125</v>
      </c>
      <c r="T114" s="1">
        <v>17.651082992553711</v>
      </c>
      <c r="U114" s="1">
        <v>23.30015754699707</v>
      </c>
      <c r="V114" s="1">
        <v>26.907649993896484</v>
      </c>
      <c r="W114" s="1">
        <v>35.519207000732422</v>
      </c>
      <c r="X114" s="1">
        <v>499.83673095703125</v>
      </c>
      <c r="Y114" s="1">
        <v>1500.458251953125</v>
      </c>
      <c r="Z114" s="1">
        <v>183.21296691894531</v>
      </c>
      <c r="AA114" s="1">
        <v>70.299781799316406</v>
      </c>
      <c r="AB114" s="1">
        <v>-1.9804668426513672</v>
      </c>
      <c r="AC114" s="1">
        <v>0.12349399924278259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1.1538822562212017</v>
      </c>
      <c r="AL114">
        <f t="shared" si="154"/>
        <v>6.6738690937758957E-3</v>
      </c>
      <c r="AM114">
        <f t="shared" si="155"/>
        <v>301.70015182495115</v>
      </c>
      <c r="AN114">
        <f t="shared" si="156"/>
        <v>304.53582038879392</v>
      </c>
      <c r="AO114">
        <f t="shared" si="157"/>
        <v>240.07331494644313</v>
      </c>
      <c r="AP114">
        <f t="shared" si="158"/>
        <v>-0.19500086963315236</v>
      </c>
      <c r="AQ114">
        <f t="shared" si="159"/>
        <v>3.9182638514253778</v>
      </c>
      <c r="AR114">
        <f t="shared" si="160"/>
        <v>55.736500898548719</v>
      </c>
      <c r="AS114">
        <f t="shared" si="161"/>
        <v>32.436343351551649</v>
      </c>
      <c r="AT114">
        <f t="shared" si="162"/>
        <v>29.967986106872559</v>
      </c>
      <c r="AU114">
        <f t="shared" si="163"/>
        <v>4.2526217114376355</v>
      </c>
      <c r="AV114">
        <f t="shared" si="164"/>
        <v>0.19762181169018028</v>
      </c>
      <c r="AW114">
        <f t="shared" si="165"/>
        <v>1.6379959914435895</v>
      </c>
      <c r="AX114">
        <f t="shared" si="166"/>
        <v>2.6146257199940459</v>
      </c>
      <c r="AY114">
        <f t="shared" si="167"/>
        <v>0.12450365392976424</v>
      </c>
      <c r="AZ114">
        <f t="shared" si="168"/>
        <v>14.021213506154666</v>
      </c>
      <c r="BA114">
        <f t="shared" si="169"/>
        <v>0.5239330812120454</v>
      </c>
      <c r="BB114">
        <f t="shared" si="170"/>
        <v>42.76134306199372</v>
      </c>
      <c r="BC114">
        <f t="shared" si="171"/>
        <v>372.88150538588229</v>
      </c>
      <c r="BD114">
        <f t="shared" si="172"/>
        <v>2.3655375754024686E-2</v>
      </c>
    </row>
    <row r="115" spans="1:114" x14ac:dyDescent="0.25">
      <c r="A115" s="1">
        <v>87</v>
      </c>
      <c r="B115" s="1" t="s">
        <v>132</v>
      </c>
      <c r="C115" s="1">
        <v>2401.9999991059303</v>
      </c>
      <c r="D115" s="1">
        <v>0</v>
      </c>
      <c r="E115">
        <f t="shared" si="145"/>
        <v>20.646368544034182</v>
      </c>
      <c r="F115">
        <f t="shared" si="146"/>
        <v>0.20918745943508343</v>
      </c>
      <c r="G115">
        <f t="shared" si="147"/>
        <v>199.28617163305248</v>
      </c>
      <c r="H115">
        <f t="shared" si="148"/>
        <v>6.6754324184264986</v>
      </c>
      <c r="I115">
        <f t="shared" si="149"/>
        <v>2.2808343358264449</v>
      </c>
      <c r="J115">
        <f t="shared" si="150"/>
        <v>28.553205490112305</v>
      </c>
      <c r="K115" s="1">
        <v>4.331782799</v>
      </c>
      <c r="L115">
        <f t="shared" si="151"/>
        <v>1.7862825310177741</v>
      </c>
      <c r="M115" s="1">
        <v>1</v>
      </c>
      <c r="N115">
        <f t="shared" si="152"/>
        <v>3.5725650620355482</v>
      </c>
      <c r="O115" s="1">
        <v>31.386934280395508</v>
      </c>
      <c r="P115" s="1">
        <v>28.553205490112305</v>
      </c>
      <c r="Q115" s="1">
        <v>33.061573028564453</v>
      </c>
      <c r="R115" s="1">
        <v>400.76437377929687</v>
      </c>
      <c r="S115" s="1">
        <v>380.66824340820312</v>
      </c>
      <c r="T115" s="1">
        <v>17.651508331298828</v>
      </c>
      <c r="U115" s="1">
        <v>23.302156448364258</v>
      </c>
      <c r="V115" s="1">
        <v>26.906394958496094</v>
      </c>
      <c r="W115" s="1">
        <v>35.519741058349609</v>
      </c>
      <c r="X115" s="1">
        <v>499.81356811523437</v>
      </c>
      <c r="Y115" s="1">
        <v>1500.469970703125</v>
      </c>
      <c r="Z115" s="1">
        <v>183.21383666992187</v>
      </c>
      <c r="AA115" s="1">
        <v>70.29925537109375</v>
      </c>
      <c r="AB115" s="1">
        <v>-1.9804668426513672</v>
      </c>
      <c r="AC115" s="1">
        <v>0.12349399924278259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1.1538287843763015</v>
      </c>
      <c r="AL115">
        <f t="shared" si="154"/>
        <v>6.6754324184264986E-3</v>
      </c>
      <c r="AM115">
        <f t="shared" si="155"/>
        <v>301.70320549011228</v>
      </c>
      <c r="AN115">
        <f t="shared" si="156"/>
        <v>304.53693428039549</v>
      </c>
      <c r="AO115">
        <f t="shared" si="157"/>
        <v>240.07518994640122</v>
      </c>
      <c r="AP115">
        <f t="shared" si="158"/>
        <v>-0.19586510982630814</v>
      </c>
      <c r="AQ115">
        <f t="shared" si="159"/>
        <v>3.9189585826871829</v>
      </c>
      <c r="AR115">
        <f t="shared" si="160"/>
        <v>55.746800759124596</v>
      </c>
      <c r="AS115">
        <f t="shared" si="161"/>
        <v>32.444644310760339</v>
      </c>
      <c r="AT115">
        <f t="shared" si="162"/>
        <v>29.970069885253906</v>
      </c>
      <c r="AU115">
        <f t="shared" si="163"/>
        <v>4.2531308568056874</v>
      </c>
      <c r="AV115">
        <f t="shared" si="164"/>
        <v>0.19761626514448305</v>
      </c>
      <c r="AW115">
        <f t="shared" si="165"/>
        <v>1.638124246860738</v>
      </c>
      <c r="AX115">
        <f t="shared" si="166"/>
        <v>2.6150066099449494</v>
      </c>
      <c r="AY115">
        <f t="shared" si="167"/>
        <v>0.12450013154395954</v>
      </c>
      <c r="AZ115">
        <f t="shared" si="168"/>
        <v>14.009669471559576</v>
      </c>
      <c r="BA115">
        <f t="shared" si="169"/>
        <v>0.52351667123267576</v>
      </c>
      <c r="BB115">
        <f t="shared" si="170"/>
        <v>42.75681244491112</v>
      </c>
      <c r="BC115">
        <f t="shared" si="171"/>
        <v>372.86639878103625</v>
      </c>
      <c r="BD115">
        <f t="shared" si="172"/>
        <v>2.3675314010372542E-2</v>
      </c>
    </row>
    <row r="116" spans="1:114" x14ac:dyDescent="0.25">
      <c r="A116" s="1">
        <v>88</v>
      </c>
      <c r="B116" s="1" t="s">
        <v>133</v>
      </c>
      <c r="C116" s="1">
        <v>2402.4999990947545</v>
      </c>
      <c r="D116" s="1">
        <v>0</v>
      </c>
      <c r="E116">
        <f t="shared" si="145"/>
        <v>20.621578550076041</v>
      </c>
      <c r="F116">
        <f t="shared" si="146"/>
        <v>0.20929285862397862</v>
      </c>
      <c r="G116">
        <f t="shared" si="147"/>
        <v>199.55767800179024</v>
      </c>
      <c r="H116">
        <f t="shared" si="148"/>
        <v>6.6798973372731645</v>
      </c>
      <c r="I116">
        <f t="shared" si="149"/>
        <v>2.2812646249147615</v>
      </c>
      <c r="J116">
        <f t="shared" si="150"/>
        <v>28.555984497070313</v>
      </c>
      <c r="K116" s="1">
        <v>4.331782799</v>
      </c>
      <c r="L116">
        <f t="shared" si="151"/>
        <v>1.7862825310177741</v>
      </c>
      <c r="M116" s="1">
        <v>1</v>
      </c>
      <c r="N116">
        <f t="shared" si="152"/>
        <v>3.5725650620355482</v>
      </c>
      <c r="O116" s="1">
        <v>31.387855529785156</v>
      </c>
      <c r="P116" s="1">
        <v>28.555984497070313</v>
      </c>
      <c r="Q116" s="1">
        <v>33.060791015625</v>
      </c>
      <c r="R116" s="1">
        <v>400.7474365234375</v>
      </c>
      <c r="S116" s="1">
        <v>380.6715087890625</v>
      </c>
      <c r="T116" s="1">
        <v>17.650632858276367</v>
      </c>
      <c r="U116" s="1">
        <v>23.304985046386719</v>
      </c>
      <c r="V116" s="1">
        <v>26.903701782226563</v>
      </c>
      <c r="W116" s="1">
        <v>35.522258758544922</v>
      </c>
      <c r="X116" s="1">
        <v>499.81878662109375</v>
      </c>
      <c r="Y116" s="1">
        <v>1500.4549560546875</v>
      </c>
      <c r="Z116" s="1">
        <v>183.25395202636719</v>
      </c>
      <c r="AA116" s="1">
        <v>70.299392700195313</v>
      </c>
      <c r="AB116" s="1">
        <v>-1.9804668426513672</v>
      </c>
      <c r="AC116" s="1">
        <v>0.12349399924278259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1.1538408313927415</v>
      </c>
      <c r="AL116">
        <f t="shared" si="154"/>
        <v>6.6798973372731649E-3</v>
      </c>
      <c r="AM116">
        <f t="shared" si="155"/>
        <v>301.70598449707029</v>
      </c>
      <c r="AN116">
        <f t="shared" si="156"/>
        <v>304.53785552978513</v>
      </c>
      <c r="AO116">
        <f t="shared" si="157"/>
        <v>240.07278760270492</v>
      </c>
      <c r="AP116">
        <f t="shared" si="158"/>
        <v>-0.19799649232052452</v>
      </c>
      <c r="AQ116">
        <f t="shared" si="159"/>
        <v>3.9195909205628809</v>
      </c>
      <c r="AR116">
        <f t="shared" si="160"/>
        <v>55.755686784929949</v>
      </c>
      <c r="AS116">
        <f t="shared" si="161"/>
        <v>32.450701738543231</v>
      </c>
      <c r="AT116">
        <f t="shared" si="162"/>
        <v>29.971920013427734</v>
      </c>
      <c r="AU116">
        <f t="shared" si="163"/>
        <v>4.2535829571705461</v>
      </c>
      <c r="AV116">
        <f t="shared" si="164"/>
        <v>0.19771032390428248</v>
      </c>
      <c r="AW116">
        <f t="shared" si="165"/>
        <v>1.6383262956481195</v>
      </c>
      <c r="AX116">
        <f t="shared" si="166"/>
        <v>2.6152566615224266</v>
      </c>
      <c r="AY116">
        <f t="shared" si="167"/>
        <v>0.12455986465495048</v>
      </c>
      <c r="AZ116">
        <f t="shared" si="168"/>
        <v>14.028783572186979</v>
      </c>
      <c r="BA116">
        <f t="shared" si="169"/>
        <v>0.52422541060820249</v>
      </c>
      <c r="BB116">
        <f t="shared" si="170"/>
        <v>42.756496220417674</v>
      </c>
      <c r="BC116">
        <f t="shared" si="171"/>
        <v>372.87903179866709</v>
      </c>
      <c r="BD116">
        <f t="shared" si="172"/>
        <v>2.3645911143950902E-2</v>
      </c>
    </row>
    <row r="117" spans="1:114" x14ac:dyDescent="0.25">
      <c r="A117" s="1">
        <v>89</v>
      </c>
      <c r="B117" s="1" t="s">
        <v>133</v>
      </c>
      <c r="C117" s="1">
        <v>2402.9999990835786</v>
      </c>
      <c r="D117" s="1">
        <v>0</v>
      </c>
      <c r="E117">
        <f t="shared" si="145"/>
        <v>20.557011358387729</v>
      </c>
      <c r="F117">
        <f t="shared" si="146"/>
        <v>0.20924921915013836</v>
      </c>
      <c r="G117">
        <f t="shared" si="147"/>
        <v>200.02510524639024</v>
      </c>
      <c r="H117">
        <f t="shared" si="148"/>
        <v>6.6808189485889278</v>
      </c>
      <c r="I117">
        <f t="shared" si="149"/>
        <v>2.2819998060252233</v>
      </c>
      <c r="J117">
        <f t="shared" si="150"/>
        <v>28.559198379516602</v>
      </c>
      <c r="K117" s="1">
        <v>4.331782799</v>
      </c>
      <c r="L117">
        <f t="shared" si="151"/>
        <v>1.7862825310177741</v>
      </c>
      <c r="M117" s="1">
        <v>1</v>
      </c>
      <c r="N117">
        <f t="shared" si="152"/>
        <v>3.5725650620355482</v>
      </c>
      <c r="O117" s="1">
        <v>31.389118194580078</v>
      </c>
      <c r="P117" s="1">
        <v>28.559198379516602</v>
      </c>
      <c r="Q117" s="1">
        <v>33.060829162597656</v>
      </c>
      <c r="R117" s="1">
        <v>400.69046020507812</v>
      </c>
      <c r="S117" s="1">
        <v>380.67111206054687</v>
      </c>
      <c r="T117" s="1">
        <v>17.650224685668945</v>
      </c>
      <c r="U117" s="1">
        <v>23.305095672607422</v>
      </c>
      <c r="V117" s="1">
        <v>26.900960922241211</v>
      </c>
      <c r="W117" s="1">
        <v>35.519630432128906</v>
      </c>
      <c r="X117" s="1">
        <v>499.84182739257812</v>
      </c>
      <c r="Y117" s="1">
        <v>1500.4967041015625</v>
      </c>
      <c r="Z117" s="1">
        <v>183.19247436523437</v>
      </c>
      <c r="AA117" s="1">
        <v>70.298896789550781</v>
      </c>
      <c r="AB117" s="1">
        <v>-1.9804668426513672</v>
      </c>
      <c r="AC117" s="1">
        <v>0.12349399924278259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1.1538940214360873</v>
      </c>
      <c r="AL117">
        <f t="shared" si="154"/>
        <v>6.6808189485889277E-3</v>
      </c>
      <c r="AM117">
        <f t="shared" si="155"/>
        <v>301.70919837951658</v>
      </c>
      <c r="AN117">
        <f t="shared" si="156"/>
        <v>304.53911819458006</v>
      </c>
      <c r="AO117">
        <f t="shared" si="157"/>
        <v>240.07946729005562</v>
      </c>
      <c r="AP117">
        <f t="shared" si="158"/>
        <v>-0.19854213636057669</v>
      </c>
      <c r="AQ117">
        <f t="shared" si="159"/>
        <v>3.9203223213844591</v>
      </c>
      <c r="AR117">
        <f t="shared" si="160"/>
        <v>55.766484261061336</v>
      </c>
      <c r="AS117">
        <f t="shared" si="161"/>
        <v>32.461388588453914</v>
      </c>
      <c r="AT117">
        <f t="shared" si="162"/>
        <v>29.97415828704834</v>
      </c>
      <c r="AU117">
        <f t="shared" si="163"/>
        <v>4.2541299613795855</v>
      </c>
      <c r="AV117">
        <f t="shared" si="164"/>
        <v>0.19767138045700852</v>
      </c>
      <c r="AW117">
        <f t="shared" si="165"/>
        <v>1.6383225153592358</v>
      </c>
      <c r="AX117">
        <f t="shared" si="166"/>
        <v>2.6158074460203498</v>
      </c>
      <c r="AY117">
        <f t="shared" si="167"/>
        <v>0.12453513310986615</v>
      </c>
      <c r="AZ117">
        <f t="shared" si="168"/>
        <v>14.06154422903502</v>
      </c>
      <c r="BA117">
        <f t="shared" si="169"/>
        <v>0.52545386006221473</v>
      </c>
      <c r="BB117">
        <f t="shared" si="170"/>
        <v>42.74774582195495</v>
      </c>
      <c r="BC117">
        <f t="shared" si="171"/>
        <v>372.90303370454035</v>
      </c>
      <c r="BD117">
        <f t="shared" si="172"/>
        <v>2.356553358328712E-2</v>
      </c>
    </row>
    <row r="118" spans="1:114" x14ac:dyDescent="0.25">
      <c r="A118" s="1">
        <v>90</v>
      </c>
      <c r="B118" s="1" t="s">
        <v>134</v>
      </c>
      <c r="C118" s="1">
        <v>2403.4999990724027</v>
      </c>
      <c r="D118" s="1">
        <v>0</v>
      </c>
      <c r="E118">
        <f t="shared" si="145"/>
        <v>20.520952475561678</v>
      </c>
      <c r="F118">
        <f t="shared" si="146"/>
        <v>0.20921716617516897</v>
      </c>
      <c r="G118">
        <f t="shared" si="147"/>
        <v>200.28167088739627</v>
      </c>
      <c r="H118">
        <f t="shared" si="148"/>
        <v>6.6815808430125969</v>
      </c>
      <c r="I118">
        <f t="shared" si="149"/>
        <v>2.2825808338415694</v>
      </c>
      <c r="J118">
        <f t="shared" si="150"/>
        <v>28.56218147277832</v>
      </c>
      <c r="K118" s="1">
        <v>4.331782799</v>
      </c>
      <c r="L118">
        <f t="shared" si="151"/>
        <v>1.7862825310177741</v>
      </c>
      <c r="M118" s="1">
        <v>1</v>
      </c>
      <c r="N118">
        <f t="shared" si="152"/>
        <v>3.5725650620355482</v>
      </c>
      <c r="O118" s="1">
        <v>31.391349792480469</v>
      </c>
      <c r="P118" s="1">
        <v>28.56218147277832</v>
      </c>
      <c r="Q118" s="1">
        <v>33.061290740966797</v>
      </c>
      <c r="R118" s="1">
        <v>400.66079711914062</v>
      </c>
      <c r="S118" s="1">
        <v>380.67315673828125</v>
      </c>
      <c r="T118" s="1">
        <v>17.651149749755859</v>
      </c>
      <c r="U118" s="1">
        <v>23.306453704833984</v>
      </c>
      <c r="V118" s="1">
        <v>26.898998260498047</v>
      </c>
      <c r="W118" s="1">
        <v>35.517246246337891</v>
      </c>
      <c r="X118" s="1">
        <v>499.85986328125</v>
      </c>
      <c r="Y118" s="1">
        <v>1500.518310546875</v>
      </c>
      <c r="Z118" s="1">
        <v>183.25033569335937</v>
      </c>
      <c r="AA118" s="1">
        <v>70.299003601074219</v>
      </c>
      <c r="AB118" s="1">
        <v>-1.9804668426513672</v>
      </c>
      <c r="AC118" s="1">
        <v>0.12349399924278259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1.1539356576157129</v>
      </c>
      <c r="AL118">
        <f t="shared" si="154"/>
        <v>6.6815808430125967E-3</v>
      </c>
      <c r="AM118">
        <f t="shared" si="155"/>
        <v>301.7121814727783</v>
      </c>
      <c r="AN118">
        <f t="shared" si="156"/>
        <v>304.54134979248045</v>
      </c>
      <c r="AO118">
        <f t="shared" si="157"/>
        <v>240.08292432122835</v>
      </c>
      <c r="AP118">
        <f t="shared" si="158"/>
        <v>-0.19891084516743532</v>
      </c>
      <c r="AQ118">
        <f t="shared" si="159"/>
        <v>3.9210013067659633</v>
      </c>
      <c r="AR118">
        <f t="shared" si="160"/>
        <v>55.776058065011433</v>
      </c>
      <c r="AS118">
        <f t="shared" si="161"/>
        <v>32.469604360177449</v>
      </c>
      <c r="AT118">
        <f t="shared" si="162"/>
        <v>29.976765632629395</v>
      </c>
      <c r="AU118">
        <f t="shared" si="163"/>
        <v>4.254767239152792</v>
      </c>
      <c r="AV118">
        <f t="shared" si="164"/>
        <v>0.19764277611752723</v>
      </c>
      <c r="AW118">
        <f t="shared" si="165"/>
        <v>1.6384204729243939</v>
      </c>
      <c r="AX118">
        <f t="shared" si="166"/>
        <v>2.6163467662283981</v>
      </c>
      <c r="AY118">
        <f t="shared" si="167"/>
        <v>0.1245169676000603</v>
      </c>
      <c r="AZ118">
        <f t="shared" si="168"/>
        <v>14.079601902942231</v>
      </c>
      <c r="BA118">
        <f t="shared" si="169"/>
        <v>0.52612501654560595</v>
      </c>
      <c r="BB118">
        <f t="shared" si="170"/>
        <v>42.742274178369165</v>
      </c>
      <c r="BC118">
        <f t="shared" si="171"/>
        <v>372.91870430397802</v>
      </c>
      <c r="BD118">
        <f t="shared" si="172"/>
        <v>2.3520198021410543E-2</v>
      </c>
      <c r="BE118">
        <f>AVERAGE(E104:E118)</f>
        <v>20.58740198196605</v>
      </c>
      <c r="BF118">
        <f>AVERAGE(O104:O118)</f>
        <v>31.380397542317709</v>
      </c>
      <c r="BG118">
        <f>AVERAGE(P104:P118)</f>
        <v>28.544104512532552</v>
      </c>
      <c r="BH118" t="e">
        <f>AVERAGE(B104:B118)</f>
        <v>#DIV/0!</v>
      </c>
      <c r="BI118">
        <f t="shared" ref="BI118:DJ118" si="173">AVERAGE(C104:C118)</f>
        <v>2400.0333324832222</v>
      </c>
      <c r="BJ118">
        <f t="shared" si="173"/>
        <v>0</v>
      </c>
      <c r="BK118">
        <f t="shared" si="173"/>
        <v>20.58740198196605</v>
      </c>
      <c r="BL118">
        <f t="shared" si="173"/>
        <v>0.20940884211412333</v>
      </c>
      <c r="BM118">
        <f t="shared" si="173"/>
        <v>199.93057873487268</v>
      </c>
      <c r="BN118">
        <f t="shared" si="173"/>
        <v>6.6764778882244498</v>
      </c>
      <c r="BO118">
        <f t="shared" si="173"/>
        <v>2.2789979003138381</v>
      </c>
      <c r="BP118">
        <f t="shared" si="173"/>
        <v>28.544104512532552</v>
      </c>
      <c r="BQ118">
        <f t="shared" si="173"/>
        <v>4.3317827990000008</v>
      </c>
      <c r="BR118">
        <f t="shared" si="173"/>
        <v>1.7862825310177746</v>
      </c>
      <c r="BS118">
        <f t="shared" si="173"/>
        <v>1</v>
      </c>
      <c r="BT118">
        <f t="shared" si="173"/>
        <v>3.5725650620355491</v>
      </c>
      <c r="BU118">
        <f t="shared" si="173"/>
        <v>31.380397542317709</v>
      </c>
      <c r="BV118">
        <f t="shared" si="173"/>
        <v>28.544104512532552</v>
      </c>
      <c r="BW118">
        <f t="shared" si="173"/>
        <v>33.060802968343097</v>
      </c>
      <c r="BX118">
        <f t="shared" si="173"/>
        <v>400.7207092285156</v>
      </c>
      <c r="BY118">
        <f t="shared" si="173"/>
        <v>380.67732543945311</v>
      </c>
      <c r="BZ118">
        <f t="shared" si="173"/>
        <v>17.6474609375</v>
      </c>
      <c r="CA118">
        <f t="shared" si="173"/>
        <v>23.298440170288085</v>
      </c>
      <c r="CB118">
        <f t="shared" si="173"/>
        <v>26.910693868001303</v>
      </c>
      <c r="CC118">
        <f t="shared" si="173"/>
        <v>35.527897898356123</v>
      </c>
      <c r="CD118">
        <f t="shared" si="173"/>
        <v>499.86445515950521</v>
      </c>
      <c r="CE118">
        <f t="shared" si="173"/>
        <v>1500.5045166015625</v>
      </c>
      <c r="CF118">
        <f t="shared" si="173"/>
        <v>183.14187113444009</v>
      </c>
      <c r="CG118">
        <f t="shared" si="173"/>
        <v>70.300483194986981</v>
      </c>
      <c r="CH118">
        <f t="shared" si="173"/>
        <v>-1.9804668426513672</v>
      </c>
      <c r="CI118">
        <f t="shared" si="173"/>
        <v>0.12349399924278259</v>
      </c>
      <c r="CJ118">
        <f t="shared" si="173"/>
        <v>1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1.1539462580508415</v>
      </c>
      <c r="CR118">
        <f t="shared" si="173"/>
        <v>6.6764778882244507E-3</v>
      </c>
      <c r="CS118">
        <f t="shared" si="173"/>
        <v>301.69410451253253</v>
      </c>
      <c r="CT118">
        <f t="shared" si="173"/>
        <v>304.5303975423177</v>
      </c>
      <c r="CU118">
        <f t="shared" si="173"/>
        <v>240.08071729002768</v>
      </c>
      <c r="CV118">
        <f t="shared" si="173"/>
        <v>-0.19598717678437128</v>
      </c>
      <c r="CW118">
        <f t="shared" si="173"/>
        <v>3.9168894981593767</v>
      </c>
      <c r="CX118">
        <f t="shared" si="173"/>
        <v>55.716395578271843</v>
      </c>
      <c r="CY118">
        <f t="shared" si="173"/>
        <v>32.417955407983769</v>
      </c>
      <c r="CZ118">
        <f t="shared" si="173"/>
        <v>29.962251027425129</v>
      </c>
      <c r="DA118">
        <f t="shared" si="173"/>
        <v>4.2512213272180208</v>
      </c>
      <c r="DB118">
        <f t="shared" si="173"/>
        <v>0.19781379864177531</v>
      </c>
      <c r="DC118">
        <f t="shared" si="173"/>
        <v>1.6378915978455382</v>
      </c>
      <c r="DD118">
        <f t="shared" si="173"/>
        <v>2.6133297293724818</v>
      </c>
      <c r="DE118">
        <f t="shared" si="173"/>
        <v>0.12462558005674147</v>
      </c>
      <c r="DF118">
        <f t="shared" si="173"/>
        <v>14.055216555976367</v>
      </c>
      <c r="DG118">
        <f t="shared" si="173"/>
        <v>0.52519693575097715</v>
      </c>
      <c r="DH118">
        <f t="shared" si="173"/>
        <v>42.77707370997588</v>
      </c>
      <c r="DI118">
        <f t="shared" si="173"/>
        <v>372.89776308214272</v>
      </c>
      <c r="DJ118">
        <f t="shared" si="173"/>
        <v>2.3616897498043112E-2</v>
      </c>
    </row>
    <row r="119" spans="1:114" x14ac:dyDescent="0.25">
      <c r="A119" s="1" t="s">
        <v>9</v>
      </c>
      <c r="B119" s="1" t="s">
        <v>135</v>
      </c>
    </row>
    <row r="120" spans="1:114" x14ac:dyDescent="0.25">
      <c r="A120" s="1" t="s">
        <v>9</v>
      </c>
      <c r="B120" s="1" t="s">
        <v>136</v>
      </c>
    </row>
    <row r="121" spans="1:114" x14ac:dyDescent="0.25">
      <c r="A121" s="1">
        <v>91</v>
      </c>
      <c r="B121" s="1" t="s">
        <v>137</v>
      </c>
      <c r="C121" s="1">
        <v>3019.4999979995191</v>
      </c>
      <c r="D121" s="1">
        <v>0</v>
      </c>
      <c r="E121">
        <f t="shared" ref="E121:E135" si="174">(R121-S121*(1000-T121)/(1000-U121))*AK121</f>
        <v>15.904783344563207</v>
      </c>
      <c r="F121">
        <f t="shared" ref="F121:F135" si="175">IF(AV121&lt;&gt;0,1/(1/AV121-1/N121),0)</f>
        <v>0.13971500596302883</v>
      </c>
      <c r="G121">
        <f t="shared" ref="G121:G135" si="176">((AY121-AL121/2)*S121-E121)/(AY121+AL121/2)</f>
        <v>176.33231024271021</v>
      </c>
      <c r="H121">
        <f t="shared" ref="H121:H135" si="177">AL121*1000</f>
        <v>5.7999797586450352</v>
      </c>
      <c r="I121">
        <f t="shared" ref="I121:I135" si="178">(AQ121-AW121)</f>
        <v>2.8795689516899596</v>
      </c>
      <c r="J121">
        <f t="shared" ref="J121:J135" si="179">(P121+AP121*D121)</f>
        <v>32.753593444824219</v>
      </c>
      <c r="K121" s="1">
        <v>4.331782799</v>
      </c>
      <c r="L121">
        <f t="shared" ref="L121:L135" si="180">(K121*AE121+AF121)</f>
        <v>1.7862825310177741</v>
      </c>
      <c r="M121" s="1">
        <v>1</v>
      </c>
      <c r="N121">
        <f t="shared" ref="N121:N135" si="181">L121*(M121+1)*(M121+1)/(M121*M121+1)</f>
        <v>3.5725650620355482</v>
      </c>
      <c r="O121" s="1">
        <v>36.101394653320312</v>
      </c>
      <c r="P121" s="1">
        <v>32.753593444824219</v>
      </c>
      <c r="Q121" s="1">
        <v>38.134941101074219</v>
      </c>
      <c r="R121" s="1">
        <v>399.50643920898437</v>
      </c>
      <c r="S121" s="1">
        <v>383.796142578125</v>
      </c>
      <c r="T121" s="1">
        <v>25.040441513061523</v>
      </c>
      <c r="U121" s="1">
        <v>29.915765762329102</v>
      </c>
      <c r="V121" s="1">
        <v>29.327642440795898</v>
      </c>
      <c r="W121" s="1">
        <v>35.037673950195312</v>
      </c>
      <c r="X121" s="1">
        <v>499.91836547851562</v>
      </c>
      <c r="Y121" s="1">
        <v>1499.636962890625</v>
      </c>
      <c r="Z121" s="1">
        <v>198.1917724609375</v>
      </c>
      <c r="AA121" s="1">
        <v>70.297744750976562</v>
      </c>
      <c r="AB121" s="1">
        <v>-1.2280559539794922</v>
      </c>
      <c r="AC121" s="1">
        <v>5.749019980430603E-2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1.1540707110105397</v>
      </c>
      <c r="AL121">
        <f t="shared" ref="AL121:AL135" si="183">(U121-T121)/(1000-U121)*AK121</f>
        <v>5.7999797586450351E-3</v>
      </c>
      <c r="AM121">
        <f t="shared" ref="AM121:AM135" si="184">(P121+273.15)</f>
        <v>305.9035934448242</v>
      </c>
      <c r="AN121">
        <f t="shared" ref="AN121:AN135" si="185">(O121+273.15)</f>
        <v>309.25139465332029</v>
      </c>
      <c r="AO121">
        <f t="shared" ref="AO121:AO135" si="186">(Y121*AG121+Z121*AH121)*AI121</f>
        <v>239.94190869938029</v>
      </c>
      <c r="AP121">
        <f t="shared" ref="AP121:AP135" si="187">((AO121+0.00000010773*(AN121^4-AM121^4))-AL121*44100)/(L121*51.4+0.00000043092*AM121^3)</f>
        <v>0.2510015675098784</v>
      </c>
      <c r="AQ121">
        <f t="shared" ref="AQ121:AQ135" si="188">0.61365*EXP(17.502*J121/(240.97+J121))</f>
        <v>4.9825798172801745</v>
      </c>
      <c r="AR121">
        <f t="shared" ref="AR121:AR135" si="189">AQ121*1000/AA121</f>
        <v>70.878231370444595</v>
      </c>
      <c r="AS121">
        <f t="shared" ref="AS121:AS135" si="190">(AR121-U121)</f>
        <v>40.962465608115494</v>
      </c>
      <c r="AT121">
        <f t="shared" ref="AT121:AT135" si="191">IF(D121,P121,(O121+P121)/2)</f>
        <v>34.427494049072266</v>
      </c>
      <c r="AU121">
        <f t="shared" ref="AU121:AU135" si="192">0.61365*EXP(17.502*AT121/(240.97+AT121))</f>
        <v>5.4717465548384547</v>
      </c>
      <c r="AV121">
        <f t="shared" ref="AV121:AV135" si="193">IF(AS121&lt;&gt;0,(1000-(AR121+U121)/2)/AS121*AL121,0)</f>
        <v>0.13445670579879221</v>
      </c>
      <c r="AW121">
        <f t="shared" ref="AW121:AW135" si="194">U121*AA121/1000</f>
        <v>2.1030108655902149</v>
      </c>
      <c r="AX121">
        <f t="shared" ref="AX121:AX135" si="195">(AU121-AW121)</f>
        <v>3.3687356892482399</v>
      </c>
      <c r="AY121">
        <f t="shared" ref="AY121:AY135" si="196">1/(1.6/F121+1.37/N121)</f>
        <v>8.4492559457419819E-2</v>
      </c>
      <c r="AZ121">
        <f t="shared" ref="AZ121:AZ135" si="197">G121*AA121*0.001</f>
        <v>12.395763736792052</v>
      </c>
      <c r="BA121">
        <f t="shared" ref="BA121:BA135" si="198">G121/S121</f>
        <v>0.45944263289935555</v>
      </c>
      <c r="BB121">
        <f t="shared" ref="BB121:BB135" si="199">(1-AL121*AA121/AQ121/F121)*100</f>
        <v>41.430630041815661</v>
      </c>
      <c r="BC121">
        <f t="shared" ref="BC121:BC135" si="200">(S121-E121/(N121/1.35))</f>
        <v>377.78604699069109</v>
      </c>
      <c r="BD121">
        <f t="shared" ref="BD121:BD135" si="201">E121*BB121/100/BC121</f>
        <v>1.7442285121241297E-2</v>
      </c>
    </row>
    <row r="122" spans="1:114" x14ac:dyDescent="0.25">
      <c r="A122" s="1">
        <v>92</v>
      </c>
      <c r="B122" s="1" t="s">
        <v>138</v>
      </c>
      <c r="C122" s="1">
        <v>3019.4999979995191</v>
      </c>
      <c r="D122" s="1">
        <v>0</v>
      </c>
      <c r="E122">
        <f t="shared" si="174"/>
        <v>15.904783344563207</v>
      </c>
      <c r="F122">
        <f t="shared" si="175"/>
        <v>0.13971500596302883</v>
      </c>
      <c r="G122">
        <f t="shared" si="176"/>
        <v>176.33231024271021</v>
      </c>
      <c r="H122">
        <f t="shared" si="177"/>
        <v>5.7999797586450352</v>
      </c>
      <c r="I122">
        <f t="shared" si="178"/>
        <v>2.8795689516899596</v>
      </c>
      <c r="J122">
        <f t="shared" si="179"/>
        <v>32.753593444824219</v>
      </c>
      <c r="K122" s="1">
        <v>4.331782799</v>
      </c>
      <c r="L122">
        <f t="shared" si="180"/>
        <v>1.7862825310177741</v>
      </c>
      <c r="M122" s="1">
        <v>1</v>
      </c>
      <c r="N122">
        <f t="shared" si="181"/>
        <v>3.5725650620355482</v>
      </c>
      <c r="O122" s="1">
        <v>36.101394653320312</v>
      </c>
      <c r="P122" s="1">
        <v>32.753593444824219</v>
      </c>
      <c r="Q122" s="1">
        <v>38.134941101074219</v>
      </c>
      <c r="R122" s="1">
        <v>399.50643920898437</v>
      </c>
      <c r="S122" s="1">
        <v>383.796142578125</v>
      </c>
      <c r="T122" s="1">
        <v>25.040441513061523</v>
      </c>
      <c r="U122" s="1">
        <v>29.915765762329102</v>
      </c>
      <c r="V122" s="1">
        <v>29.327642440795898</v>
      </c>
      <c r="W122" s="1">
        <v>35.037673950195312</v>
      </c>
      <c r="X122" s="1">
        <v>499.91836547851562</v>
      </c>
      <c r="Y122" s="1">
        <v>1499.636962890625</v>
      </c>
      <c r="Z122" s="1">
        <v>198.1917724609375</v>
      </c>
      <c r="AA122" s="1">
        <v>70.297744750976562</v>
      </c>
      <c r="AB122" s="1">
        <v>-1.2280559539794922</v>
      </c>
      <c r="AC122" s="1">
        <v>5.749019980430603E-2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1.1540707110105397</v>
      </c>
      <c r="AL122">
        <f t="shared" si="183"/>
        <v>5.7999797586450351E-3</v>
      </c>
      <c r="AM122">
        <f t="shared" si="184"/>
        <v>305.9035934448242</v>
      </c>
      <c r="AN122">
        <f t="shared" si="185"/>
        <v>309.25139465332029</v>
      </c>
      <c r="AO122">
        <f t="shared" si="186"/>
        <v>239.94190869938029</v>
      </c>
      <c r="AP122">
        <f t="shared" si="187"/>
        <v>0.2510015675098784</v>
      </c>
      <c r="AQ122">
        <f t="shared" si="188"/>
        <v>4.9825798172801745</v>
      </c>
      <c r="AR122">
        <f t="shared" si="189"/>
        <v>70.878231370444595</v>
      </c>
      <c r="AS122">
        <f t="shared" si="190"/>
        <v>40.962465608115494</v>
      </c>
      <c r="AT122">
        <f t="shared" si="191"/>
        <v>34.427494049072266</v>
      </c>
      <c r="AU122">
        <f t="shared" si="192"/>
        <v>5.4717465548384547</v>
      </c>
      <c r="AV122">
        <f t="shared" si="193"/>
        <v>0.13445670579879221</v>
      </c>
      <c r="AW122">
        <f t="shared" si="194"/>
        <v>2.1030108655902149</v>
      </c>
      <c r="AX122">
        <f t="shared" si="195"/>
        <v>3.3687356892482399</v>
      </c>
      <c r="AY122">
        <f t="shared" si="196"/>
        <v>8.4492559457419819E-2</v>
      </c>
      <c r="AZ122">
        <f t="shared" si="197"/>
        <v>12.395763736792052</v>
      </c>
      <c r="BA122">
        <f t="shared" si="198"/>
        <v>0.45944263289935555</v>
      </c>
      <c r="BB122">
        <f t="shared" si="199"/>
        <v>41.430630041815661</v>
      </c>
      <c r="BC122">
        <f t="shared" si="200"/>
        <v>377.78604699069109</v>
      </c>
      <c r="BD122">
        <f t="shared" si="201"/>
        <v>1.7442285121241297E-2</v>
      </c>
    </row>
    <row r="123" spans="1:114" x14ac:dyDescent="0.25">
      <c r="A123" s="1">
        <v>93</v>
      </c>
      <c r="B123" s="1" t="s">
        <v>138</v>
      </c>
      <c r="C123" s="1">
        <v>3019.9999979883432</v>
      </c>
      <c r="D123" s="1">
        <v>0</v>
      </c>
      <c r="E123">
        <f t="shared" si="174"/>
        <v>15.890106033929195</v>
      </c>
      <c r="F123">
        <f t="shared" si="175"/>
        <v>0.13957507278773462</v>
      </c>
      <c r="G123">
        <f t="shared" si="176"/>
        <v>176.26670744483488</v>
      </c>
      <c r="H123">
        <f t="shared" si="177"/>
        <v>5.7990969651007465</v>
      </c>
      <c r="I123">
        <f t="shared" si="178"/>
        <v>2.881846650762022</v>
      </c>
      <c r="J123">
        <f t="shared" si="179"/>
        <v>32.761295318603516</v>
      </c>
      <c r="K123" s="1">
        <v>4.331782799</v>
      </c>
      <c r="L123">
        <f t="shared" si="180"/>
        <v>1.7862825310177741</v>
      </c>
      <c r="M123" s="1">
        <v>1</v>
      </c>
      <c r="N123">
        <f t="shared" si="181"/>
        <v>3.5725650620355482</v>
      </c>
      <c r="O123" s="1">
        <v>36.102851867675781</v>
      </c>
      <c r="P123" s="1">
        <v>32.761295318603516</v>
      </c>
      <c r="Q123" s="1">
        <v>38.135250091552734</v>
      </c>
      <c r="R123" s="1">
        <v>399.44891357421875</v>
      </c>
      <c r="S123" s="1">
        <v>383.75119018554687</v>
      </c>
      <c r="T123" s="1">
        <v>25.039478302001953</v>
      </c>
      <c r="U123" s="1">
        <v>29.914274215698242</v>
      </c>
      <c r="V123" s="1">
        <v>29.323993682861328</v>
      </c>
      <c r="W123" s="1">
        <v>35.032917022705078</v>
      </c>
      <c r="X123" s="1">
        <v>499.897216796875</v>
      </c>
      <c r="Y123" s="1">
        <v>1499.6553955078125</v>
      </c>
      <c r="Z123" s="1">
        <v>198.15992736816406</v>
      </c>
      <c r="AA123" s="1">
        <v>70.297332763671875</v>
      </c>
      <c r="AB123" s="1">
        <v>-1.2280559539794922</v>
      </c>
      <c r="AC123" s="1">
        <v>5.749019980430603E-2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1.154021888891283</v>
      </c>
      <c r="AL123">
        <f t="shared" si="183"/>
        <v>5.7990969651007468E-3</v>
      </c>
      <c r="AM123">
        <f t="shared" si="184"/>
        <v>305.91129531860349</v>
      </c>
      <c r="AN123">
        <f t="shared" si="185"/>
        <v>309.25285186767576</v>
      </c>
      <c r="AO123">
        <f t="shared" si="186"/>
        <v>239.94485791806437</v>
      </c>
      <c r="AP123">
        <f t="shared" si="187"/>
        <v>0.25066753253521518</v>
      </c>
      <c r="AQ123">
        <f t="shared" si="188"/>
        <v>4.9847403396866907</v>
      </c>
      <c r="AR123">
        <f t="shared" si="189"/>
        <v>70.909380821667469</v>
      </c>
      <c r="AS123">
        <f t="shared" si="190"/>
        <v>40.995106605969227</v>
      </c>
      <c r="AT123">
        <f t="shared" si="191"/>
        <v>34.432073593139648</v>
      </c>
      <c r="AU123">
        <f t="shared" si="192"/>
        <v>5.473140119037601</v>
      </c>
      <c r="AV123">
        <f t="shared" si="193"/>
        <v>0.13432710255057956</v>
      </c>
      <c r="AW123">
        <f t="shared" si="194"/>
        <v>2.1028936889246688</v>
      </c>
      <c r="AX123">
        <f t="shared" si="195"/>
        <v>3.3702464301129322</v>
      </c>
      <c r="AY123">
        <f t="shared" si="196"/>
        <v>8.4410674224207394E-2</v>
      </c>
      <c r="AZ123">
        <f t="shared" si="197"/>
        <v>12.391079388406357</v>
      </c>
      <c r="BA123">
        <f t="shared" si="198"/>
        <v>0.45932550035768871</v>
      </c>
      <c r="BB123">
        <f t="shared" si="199"/>
        <v>41.406584508167654</v>
      </c>
      <c r="BC123">
        <f t="shared" si="200"/>
        <v>377.74664085661686</v>
      </c>
      <c r="BD123">
        <f t="shared" si="201"/>
        <v>1.7417891972396841E-2</v>
      </c>
    </row>
    <row r="124" spans="1:114" x14ac:dyDescent="0.25">
      <c r="A124" s="1">
        <v>94</v>
      </c>
      <c r="B124" s="1" t="s">
        <v>139</v>
      </c>
      <c r="C124" s="1">
        <v>3020.4999979771674</v>
      </c>
      <c r="D124" s="1">
        <v>0</v>
      </c>
      <c r="E124">
        <f t="shared" si="174"/>
        <v>16.080771654141085</v>
      </c>
      <c r="F124">
        <f t="shared" si="175"/>
        <v>0.13961622670591861</v>
      </c>
      <c r="G124">
        <f t="shared" si="176"/>
        <v>174.10632297277795</v>
      </c>
      <c r="H124">
        <f t="shared" si="177"/>
        <v>5.8013934457532947</v>
      </c>
      <c r="I124">
        <f t="shared" si="178"/>
        <v>2.8821526918828058</v>
      </c>
      <c r="J124">
        <f t="shared" si="179"/>
        <v>32.763027191162109</v>
      </c>
      <c r="K124" s="1">
        <v>4.331782799</v>
      </c>
      <c r="L124">
        <f t="shared" si="180"/>
        <v>1.7862825310177741</v>
      </c>
      <c r="M124" s="1">
        <v>1</v>
      </c>
      <c r="N124">
        <f t="shared" si="181"/>
        <v>3.5725650620355482</v>
      </c>
      <c r="O124" s="1">
        <v>36.103782653808594</v>
      </c>
      <c r="P124" s="1">
        <v>32.763027191162109</v>
      </c>
      <c r="Q124" s="1">
        <v>38.135841369628906</v>
      </c>
      <c r="R124" s="1">
        <v>399.58636474609375</v>
      </c>
      <c r="S124" s="1">
        <v>383.72216796875</v>
      </c>
      <c r="T124" s="1">
        <v>25.039953231811523</v>
      </c>
      <c r="U124" s="1">
        <v>29.916862487792969</v>
      </c>
      <c r="V124" s="1">
        <v>29.323020935058594</v>
      </c>
      <c r="W124" s="1">
        <v>35.034122467041016</v>
      </c>
      <c r="X124" s="1">
        <v>499.87713623046875</v>
      </c>
      <c r="Y124" s="1">
        <v>1499.6488037109375</v>
      </c>
      <c r="Z124" s="1">
        <v>198.21066284179687</v>
      </c>
      <c r="AA124" s="1">
        <v>70.297264099121094</v>
      </c>
      <c r="AB124" s="1">
        <v>-1.2280559539794922</v>
      </c>
      <c r="AC124" s="1">
        <v>5.749019980430603E-2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1.1539755325356256</v>
      </c>
      <c r="AL124">
        <f t="shared" si="183"/>
        <v>5.8013934457532947E-3</v>
      </c>
      <c r="AM124">
        <f t="shared" si="184"/>
        <v>305.91302719116209</v>
      </c>
      <c r="AN124">
        <f t="shared" si="185"/>
        <v>309.25378265380857</v>
      </c>
      <c r="AO124">
        <f t="shared" si="186"/>
        <v>239.94380323058795</v>
      </c>
      <c r="AP124">
        <f t="shared" si="187"/>
        <v>0.24959328723428162</v>
      </c>
      <c r="AQ124">
        <f t="shared" si="188"/>
        <v>4.9852262752042771</v>
      </c>
      <c r="AR124">
        <f t="shared" si="189"/>
        <v>70.916362664910679</v>
      </c>
      <c r="AS124">
        <f t="shared" si="190"/>
        <v>40.99950017711771</v>
      </c>
      <c r="AT124">
        <f t="shared" si="191"/>
        <v>34.433404922485352</v>
      </c>
      <c r="AU124">
        <f t="shared" si="192"/>
        <v>5.4735453030426715</v>
      </c>
      <c r="AV124">
        <f t="shared" si="193"/>
        <v>0.13436521948309868</v>
      </c>
      <c r="AW124">
        <f t="shared" si="194"/>
        <v>2.1030735833214713</v>
      </c>
      <c r="AX124">
        <f t="shared" si="195"/>
        <v>3.3704717197212002</v>
      </c>
      <c r="AY124">
        <f t="shared" si="196"/>
        <v>8.4434756972129169E-2</v>
      </c>
      <c r="AZ124">
        <f t="shared" si="197"/>
        <v>12.239198167344247</v>
      </c>
      <c r="BA124">
        <f t="shared" si="198"/>
        <v>0.4537301660063513</v>
      </c>
      <c r="BB124">
        <f t="shared" si="199"/>
        <v>41.406428442376694</v>
      </c>
      <c r="BC124">
        <f t="shared" si="200"/>
        <v>377.64556996252048</v>
      </c>
      <c r="BD124">
        <f t="shared" si="201"/>
        <v>1.7631540623168823E-2</v>
      </c>
    </row>
    <row r="125" spans="1:114" x14ac:dyDescent="0.25">
      <c r="A125" s="1">
        <v>95</v>
      </c>
      <c r="B125" s="1" t="s">
        <v>139</v>
      </c>
      <c r="C125" s="1">
        <v>3020.9999979659915</v>
      </c>
      <c r="D125" s="1">
        <v>0</v>
      </c>
      <c r="E125">
        <f t="shared" si="174"/>
        <v>16.119696842612917</v>
      </c>
      <c r="F125">
        <f t="shared" si="175"/>
        <v>0.1395847516223776</v>
      </c>
      <c r="G125">
        <f t="shared" si="176"/>
        <v>173.59632409678787</v>
      </c>
      <c r="H125">
        <f t="shared" si="177"/>
        <v>5.8003281723731339</v>
      </c>
      <c r="I125">
        <f t="shared" si="178"/>
        <v>2.8822219791316863</v>
      </c>
      <c r="J125">
        <f t="shared" si="179"/>
        <v>32.763080596923828</v>
      </c>
      <c r="K125" s="1">
        <v>4.331782799</v>
      </c>
      <c r="L125">
        <f t="shared" si="180"/>
        <v>1.7862825310177741</v>
      </c>
      <c r="M125" s="1">
        <v>1</v>
      </c>
      <c r="N125">
        <f t="shared" si="181"/>
        <v>3.5725650620355482</v>
      </c>
      <c r="O125" s="1">
        <v>36.105342864990234</v>
      </c>
      <c r="P125" s="1">
        <v>32.763080596923828</v>
      </c>
      <c r="Q125" s="1">
        <v>38.135833740234375</v>
      </c>
      <c r="R125" s="1">
        <v>399.59420776367188</v>
      </c>
      <c r="S125" s="1">
        <v>383.69711303710938</v>
      </c>
      <c r="T125" s="1">
        <v>25.040454864501953</v>
      </c>
      <c r="U125" s="1">
        <v>29.916362762451172</v>
      </c>
      <c r="V125" s="1">
        <v>29.320827484130859</v>
      </c>
      <c r="W125" s="1">
        <v>35.030216217041016</v>
      </c>
      <c r="X125" s="1">
        <v>499.88824462890625</v>
      </c>
      <c r="Y125" s="1">
        <v>1499.6710205078125</v>
      </c>
      <c r="Z125" s="1">
        <v>198.284912109375</v>
      </c>
      <c r="AA125" s="1">
        <v>70.296623229980469</v>
      </c>
      <c r="AB125" s="1">
        <v>-1.2280559539794922</v>
      </c>
      <c r="AC125" s="1">
        <v>5.749019980430603E-2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1.154001176477053</v>
      </c>
      <c r="AL125">
        <f t="shared" si="183"/>
        <v>5.8003281723731336E-3</v>
      </c>
      <c r="AM125">
        <f t="shared" si="184"/>
        <v>305.91308059692381</v>
      </c>
      <c r="AN125">
        <f t="shared" si="185"/>
        <v>309.25534286499021</v>
      </c>
      <c r="AO125">
        <f t="shared" si="186"/>
        <v>239.94735791800849</v>
      </c>
      <c r="AP125">
        <f t="shared" si="187"/>
        <v>0.25026306150337291</v>
      </c>
      <c r="AQ125">
        <f t="shared" si="188"/>
        <v>4.9852412606551342</v>
      </c>
      <c r="AR125">
        <f t="shared" si="189"/>
        <v>70.917222358541437</v>
      </c>
      <c r="AS125">
        <f t="shared" si="190"/>
        <v>41.000859596090265</v>
      </c>
      <c r="AT125">
        <f t="shared" si="191"/>
        <v>34.434211730957031</v>
      </c>
      <c r="AU125">
        <f t="shared" si="192"/>
        <v>5.4737908642063315</v>
      </c>
      <c r="AV125">
        <f t="shared" si="193"/>
        <v>0.13433606720404009</v>
      </c>
      <c r="AW125">
        <f t="shared" si="194"/>
        <v>2.1030192815234479</v>
      </c>
      <c r="AX125">
        <f t="shared" si="195"/>
        <v>3.3707715826828837</v>
      </c>
      <c r="AY125">
        <f t="shared" si="196"/>
        <v>8.4416338196111954E-2</v>
      </c>
      <c r="AZ125">
        <f t="shared" si="197"/>
        <v>12.203235389141478</v>
      </c>
      <c r="BA125">
        <f t="shared" si="198"/>
        <v>0.45243062352673591</v>
      </c>
      <c r="BB125">
        <f t="shared" si="199"/>
        <v>41.404688053397699</v>
      </c>
      <c r="BC125">
        <f t="shared" si="200"/>
        <v>377.6058059903097</v>
      </c>
      <c r="BD125">
        <f t="shared" si="201"/>
        <v>1.7675337844271801E-2</v>
      </c>
    </row>
    <row r="126" spans="1:114" x14ac:dyDescent="0.25">
      <c r="A126" s="1">
        <v>96</v>
      </c>
      <c r="B126" s="1" t="s">
        <v>140</v>
      </c>
      <c r="C126" s="1">
        <v>3021.4999979548156</v>
      </c>
      <c r="D126" s="1">
        <v>0</v>
      </c>
      <c r="E126">
        <f t="shared" si="174"/>
        <v>16.061259422002266</v>
      </c>
      <c r="F126">
        <f t="shared" si="175"/>
        <v>0.13954941260385212</v>
      </c>
      <c r="G126">
        <f t="shared" si="176"/>
        <v>174.17035769518685</v>
      </c>
      <c r="H126">
        <f t="shared" si="177"/>
        <v>5.8000338975970136</v>
      </c>
      <c r="I126">
        <f t="shared" si="178"/>
        <v>2.8827600480432358</v>
      </c>
      <c r="J126">
        <f t="shared" si="179"/>
        <v>32.765316009521484</v>
      </c>
      <c r="K126" s="1">
        <v>4.331782799</v>
      </c>
      <c r="L126">
        <f t="shared" si="180"/>
        <v>1.7862825310177741</v>
      </c>
      <c r="M126" s="1">
        <v>1</v>
      </c>
      <c r="N126">
        <f t="shared" si="181"/>
        <v>3.5725650620355482</v>
      </c>
      <c r="O126" s="1">
        <v>36.106754302978516</v>
      </c>
      <c r="P126" s="1">
        <v>32.765316009521484</v>
      </c>
      <c r="Q126" s="1">
        <v>38.136112213134766</v>
      </c>
      <c r="R126" s="1">
        <v>399.49282836914062</v>
      </c>
      <c r="S126" s="1">
        <v>383.64724731445312</v>
      </c>
      <c r="T126" s="1">
        <v>25.042165756225586</v>
      </c>
      <c r="U126" s="1">
        <v>29.917657852172852</v>
      </c>
      <c r="V126" s="1">
        <v>29.320531845092773</v>
      </c>
      <c r="W126" s="1">
        <v>35.028984069824219</v>
      </c>
      <c r="X126" s="1">
        <v>499.90484619140625</v>
      </c>
      <c r="Y126" s="1">
        <v>1499.6632080078125</v>
      </c>
      <c r="Z126" s="1">
        <v>198.23873901367187</v>
      </c>
      <c r="AA126" s="1">
        <v>70.296562194824219</v>
      </c>
      <c r="AB126" s="1">
        <v>-1.2280559539794922</v>
      </c>
      <c r="AC126" s="1">
        <v>5.749019980430603E-2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1.1540395014884175</v>
      </c>
      <c r="AL126">
        <f t="shared" si="183"/>
        <v>5.8000338975970137E-3</v>
      </c>
      <c r="AM126">
        <f t="shared" si="184"/>
        <v>305.91531600952146</v>
      </c>
      <c r="AN126">
        <f t="shared" si="185"/>
        <v>309.25675430297849</v>
      </c>
      <c r="AO126">
        <f t="shared" si="186"/>
        <v>239.94610791803643</v>
      </c>
      <c r="AP126">
        <f t="shared" si="187"/>
        <v>0.2502829525981215</v>
      </c>
      <c r="AQ126">
        <f t="shared" si="188"/>
        <v>4.9858685439719759</v>
      </c>
      <c r="AR126">
        <f t="shared" si="189"/>
        <v>70.926207317988499</v>
      </c>
      <c r="AS126">
        <f t="shared" si="190"/>
        <v>41.008549465815648</v>
      </c>
      <c r="AT126">
        <f t="shared" si="191"/>
        <v>34.43603515625</v>
      </c>
      <c r="AU126">
        <f t="shared" si="192"/>
        <v>5.4743458793311746</v>
      </c>
      <c r="AV126">
        <f t="shared" si="193"/>
        <v>0.13430333555231616</v>
      </c>
      <c r="AW126">
        <f t="shared" si="194"/>
        <v>2.1031084959287401</v>
      </c>
      <c r="AX126">
        <f t="shared" si="195"/>
        <v>3.3712373834024345</v>
      </c>
      <c r="AY126">
        <f t="shared" si="196"/>
        <v>8.4395657979267708E-2</v>
      </c>
      <c r="AZ126">
        <f t="shared" si="197"/>
        <v>12.243577382214484</v>
      </c>
      <c r="BA126">
        <f t="shared" si="198"/>
        <v>0.4539856832399729</v>
      </c>
      <c r="BB126">
        <f t="shared" si="199"/>
        <v>41.400247492560972</v>
      </c>
      <c r="BC126">
        <f t="shared" si="200"/>
        <v>377.5780225856671</v>
      </c>
      <c r="BD126">
        <f t="shared" si="201"/>
        <v>1.7610667870963149E-2</v>
      </c>
    </row>
    <row r="127" spans="1:114" x14ac:dyDescent="0.25">
      <c r="A127" s="1">
        <v>97</v>
      </c>
      <c r="B127" s="1" t="s">
        <v>140</v>
      </c>
      <c r="C127" s="1">
        <v>3021.9999979436398</v>
      </c>
      <c r="D127" s="1">
        <v>0</v>
      </c>
      <c r="E127">
        <f t="shared" si="174"/>
        <v>15.875769300218366</v>
      </c>
      <c r="F127">
        <f t="shared" si="175"/>
        <v>0.1395280657179343</v>
      </c>
      <c r="G127">
        <f t="shared" si="176"/>
        <v>176.2444771090702</v>
      </c>
      <c r="H127">
        <f t="shared" si="177"/>
        <v>5.8008152130193436</v>
      </c>
      <c r="I127">
        <f t="shared" si="178"/>
        <v>2.8835454904015889</v>
      </c>
      <c r="J127">
        <f t="shared" si="179"/>
        <v>32.768215179443359</v>
      </c>
      <c r="K127" s="1">
        <v>4.331782799</v>
      </c>
      <c r="L127">
        <f t="shared" si="180"/>
        <v>1.7862825310177741</v>
      </c>
      <c r="M127" s="1">
        <v>1</v>
      </c>
      <c r="N127">
        <f t="shared" si="181"/>
        <v>3.5725650620355482</v>
      </c>
      <c r="O127" s="1">
        <v>36.108566284179688</v>
      </c>
      <c r="P127" s="1">
        <v>32.768215179443359</v>
      </c>
      <c r="Q127" s="1">
        <v>38.136611938476563</v>
      </c>
      <c r="R127" s="1">
        <v>399.31243896484375</v>
      </c>
      <c r="S127" s="1">
        <v>383.62738037109375</v>
      </c>
      <c r="T127" s="1">
        <v>25.041988372802734</v>
      </c>
      <c r="U127" s="1">
        <v>29.918149948120117</v>
      </c>
      <c r="V127" s="1">
        <v>29.317316055297852</v>
      </c>
      <c r="W127" s="1">
        <v>35.025966644287109</v>
      </c>
      <c r="X127" s="1">
        <v>499.90328979492187</v>
      </c>
      <c r="Y127" s="1">
        <v>1499.7420654296875</v>
      </c>
      <c r="Z127" s="1">
        <v>198.19038391113281</v>
      </c>
      <c r="AA127" s="1">
        <v>70.296348571777344</v>
      </c>
      <c r="AB127" s="1">
        <v>-1.2280559539794922</v>
      </c>
      <c r="AC127" s="1">
        <v>5.749019980430603E-2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1.1540359085186023</v>
      </c>
      <c r="AL127">
        <f t="shared" si="183"/>
        <v>5.8008152130193434E-3</v>
      </c>
      <c r="AM127">
        <f t="shared" si="184"/>
        <v>305.91821517944334</v>
      </c>
      <c r="AN127">
        <f t="shared" si="185"/>
        <v>309.25856628417966</v>
      </c>
      <c r="AO127">
        <f t="shared" si="186"/>
        <v>239.95872510525442</v>
      </c>
      <c r="AP127">
        <f t="shared" si="187"/>
        <v>0.24995075788625723</v>
      </c>
      <c r="AQ127">
        <f t="shared" si="188"/>
        <v>4.9866821877773431</v>
      </c>
      <c r="AR127">
        <f t="shared" si="189"/>
        <v>70.937997336883029</v>
      </c>
      <c r="AS127">
        <f t="shared" si="190"/>
        <v>41.019847388762912</v>
      </c>
      <c r="AT127">
        <f t="shared" si="191"/>
        <v>34.438390731811523</v>
      </c>
      <c r="AU127">
        <f t="shared" si="192"/>
        <v>5.4750629430543993</v>
      </c>
      <c r="AV127">
        <f t="shared" si="193"/>
        <v>0.13428356337034097</v>
      </c>
      <c r="AW127">
        <f t="shared" si="194"/>
        <v>2.1031366973757541</v>
      </c>
      <c r="AX127">
        <f t="shared" si="195"/>
        <v>3.3719262456786452</v>
      </c>
      <c r="AY127">
        <f t="shared" si="196"/>
        <v>8.4383165724197393E-2</v>
      </c>
      <c r="AZ127">
        <f t="shared" si="197"/>
        <v>12.389343196709831</v>
      </c>
      <c r="BA127">
        <f t="shared" si="198"/>
        <v>0.45941579284195999</v>
      </c>
      <c r="BB127">
        <f t="shared" si="199"/>
        <v>41.393129186959378</v>
      </c>
      <c r="BC127">
        <f t="shared" si="200"/>
        <v>377.62824860354431</v>
      </c>
      <c r="BD127">
        <f t="shared" si="201"/>
        <v>1.7401975938410627E-2</v>
      </c>
    </row>
    <row r="128" spans="1:114" x14ac:dyDescent="0.25">
      <c r="A128" s="1">
        <v>98</v>
      </c>
      <c r="B128" s="1" t="s">
        <v>141</v>
      </c>
      <c r="C128" s="1">
        <v>3022.4999979324639</v>
      </c>
      <c r="D128" s="1">
        <v>0</v>
      </c>
      <c r="E128">
        <f t="shared" si="174"/>
        <v>15.794238796238753</v>
      </c>
      <c r="F128">
        <f t="shared" si="175"/>
        <v>0.13946712758085811</v>
      </c>
      <c r="G128">
        <f t="shared" si="176"/>
        <v>177.06476078901088</v>
      </c>
      <c r="H128">
        <f t="shared" si="177"/>
        <v>5.7998636943159587</v>
      </c>
      <c r="I128">
        <f t="shared" si="178"/>
        <v>2.8842806334288533</v>
      </c>
      <c r="J128">
        <f t="shared" si="179"/>
        <v>32.770580291748047</v>
      </c>
      <c r="K128" s="1">
        <v>4.331782799</v>
      </c>
      <c r="L128">
        <f t="shared" si="180"/>
        <v>1.7862825310177741</v>
      </c>
      <c r="M128" s="1">
        <v>1</v>
      </c>
      <c r="N128">
        <f t="shared" si="181"/>
        <v>3.5725650620355482</v>
      </c>
      <c r="O128" s="1">
        <v>36.109127044677734</v>
      </c>
      <c r="P128" s="1">
        <v>32.770580291748047</v>
      </c>
      <c r="Q128" s="1">
        <v>38.135463714599609</v>
      </c>
      <c r="R128" s="1">
        <v>399.20657348632812</v>
      </c>
      <c r="S128" s="1">
        <v>383.59259033203125</v>
      </c>
      <c r="T128" s="1">
        <v>25.041664123535156</v>
      </c>
      <c r="U128" s="1">
        <v>29.917051315307617</v>
      </c>
      <c r="V128" s="1">
        <v>29.316118240356445</v>
      </c>
      <c r="W128" s="1">
        <v>35.023700714111328</v>
      </c>
      <c r="X128" s="1">
        <v>499.9012451171875</v>
      </c>
      <c r="Y128" s="1">
        <v>1499.7406005859375</v>
      </c>
      <c r="Z128" s="1">
        <v>198.20332336425781</v>
      </c>
      <c r="AA128" s="1">
        <v>70.296546936035156</v>
      </c>
      <c r="AB128" s="1">
        <v>-1.2280559539794922</v>
      </c>
      <c r="AC128" s="1">
        <v>5.749019980430603E-2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1.15403118834257</v>
      </c>
      <c r="AL128">
        <f t="shared" si="183"/>
        <v>5.7998636943159586E-3</v>
      </c>
      <c r="AM128">
        <f t="shared" si="184"/>
        <v>305.92058029174802</v>
      </c>
      <c r="AN128">
        <f t="shared" si="185"/>
        <v>309.25912704467771</v>
      </c>
      <c r="AO128">
        <f t="shared" si="186"/>
        <v>239.95849073025965</v>
      </c>
      <c r="AP128">
        <f t="shared" si="187"/>
        <v>0.25013917826966886</v>
      </c>
      <c r="AQ128">
        <f t="shared" si="188"/>
        <v>4.9873460354031476</v>
      </c>
      <c r="AR128">
        <f t="shared" si="189"/>
        <v>70.947240693647117</v>
      </c>
      <c r="AS128">
        <f t="shared" si="190"/>
        <v>41.0301893783395</v>
      </c>
      <c r="AT128">
        <f t="shared" si="191"/>
        <v>34.439853668212891</v>
      </c>
      <c r="AU128">
        <f t="shared" si="192"/>
        <v>5.4755083184706868</v>
      </c>
      <c r="AV128">
        <f t="shared" si="193"/>
        <v>0.13422711922908101</v>
      </c>
      <c r="AW128">
        <f t="shared" si="194"/>
        <v>2.1030654019742943</v>
      </c>
      <c r="AX128">
        <f t="shared" si="195"/>
        <v>3.3724429164963925</v>
      </c>
      <c r="AY128">
        <f t="shared" si="196"/>
        <v>8.4347503881888386E-2</v>
      </c>
      <c r="AZ128">
        <f t="shared" si="197"/>
        <v>12.44704126752254</v>
      </c>
      <c r="BA128">
        <f t="shared" si="198"/>
        <v>0.46159588389271705</v>
      </c>
      <c r="BB128">
        <f t="shared" si="199"/>
        <v>41.384777037532785</v>
      </c>
      <c r="BC128">
        <f t="shared" si="200"/>
        <v>377.62426729111411</v>
      </c>
      <c r="BD128">
        <f t="shared" si="201"/>
        <v>1.7309296771332573E-2</v>
      </c>
    </row>
    <row r="129" spans="1:114" x14ac:dyDescent="0.25">
      <c r="A129" s="1">
        <v>99</v>
      </c>
      <c r="B129" s="1" t="s">
        <v>141</v>
      </c>
      <c r="C129" s="1">
        <v>3022.999997921288</v>
      </c>
      <c r="D129" s="1">
        <v>0</v>
      </c>
      <c r="E129">
        <f t="shared" si="174"/>
        <v>15.764106822953091</v>
      </c>
      <c r="F129">
        <f t="shared" si="175"/>
        <v>0.13945737380103673</v>
      </c>
      <c r="G129">
        <f t="shared" si="176"/>
        <v>177.40827391671064</v>
      </c>
      <c r="H129">
        <f t="shared" si="177"/>
        <v>5.7997784293980743</v>
      </c>
      <c r="I129">
        <f t="shared" si="178"/>
        <v>2.8844173501544077</v>
      </c>
      <c r="J129">
        <f t="shared" si="179"/>
        <v>32.770839691162109</v>
      </c>
      <c r="K129" s="1">
        <v>4.331782799</v>
      </c>
      <c r="L129">
        <f t="shared" si="180"/>
        <v>1.7862825310177741</v>
      </c>
      <c r="M129" s="1">
        <v>1</v>
      </c>
      <c r="N129">
        <f t="shared" si="181"/>
        <v>3.5725650620355482</v>
      </c>
      <c r="O129" s="1">
        <v>36.109745025634766</v>
      </c>
      <c r="P129" s="1">
        <v>32.770839691162109</v>
      </c>
      <c r="Q129" s="1">
        <v>38.136142730712891</v>
      </c>
      <c r="R129" s="1">
        <v>399.19308471679687</v>
      </c>
      <c r="S129" s="1">
        <v>383.60476684570312</v>
      </c>
      <c r="T129" s="1">
        <v>25.040840148925781</v>
      </c>
      <c r="U129" s="1">
        <v>29.916288375854492</v>
      </c>
      <c r="V129" s="1">
        <v>29.314016342163086</v>
      </c>
      <c r="W129" s="1">
        <v>35.021450042724609</v>
      </c>
      <c r="X129" s="1">
        <v>499.88803100585937</v>
      </c>
      <c r="Y129" s="1">
        <v>1499.795166015625</v>
      </c>
      <c r="Z129" s="1">
        <v>198.13853454589844</v>
      </c>
      <c r="AA129" s="1">
        <v>70.29620361328125</v>
      </c>
      <c r="AB129" s="1">
        <v>-1.2280559539794922</v>
      </c>
      <c r="AC129" s="1">
        <v>5.749019980430603E-2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1.1540006833243333</v>
      </c>
      <c r="AL129">
        <f t="shared" si="183"/>
        <v>5.7997784293980746E-3</v>
      </c>
      <c r="AM129">
        <f t="shared" si="184"/>
        <v>305.92083969116209</v>
      </c>
      <c r="AN129">
        <f t="shared" si="185"/>
        <v>309.25974502563474</v>
      </c>
      <c r="AO129">
        <f t="shared" si="186"/>
        <v>239.96722119881451</v>
      </c>
      <c r="AP129">
        <f t="shared" si="187"/>
        <v>0.25030392852590949</v>
      </c>
      <c r="AQ129">
        <f t="shared" si="188"/>
        <v>4.9874188491771143</v>
      </c>
      <c r="AR129">
        <f t="shared" si="189"/>
        <v>70.948623009775574</v>
      </c>
      <c r="AS129">
        <f t="shared" si="190"/>
        <v>41.032334633921081</v>
      </c>
      <c r="AT129">
        <f t="shared" si="191"/>
        <v>34.440292358398437</v>
      </c>
      <c r="AU129">
        <f t="shared" si="192"/>
        <v>5.4756418791670169</v>
      </c>
      <c r="AV129">
        <f t="shared" si="193"/>
        <v>0.13421808458777018</v>
      </c>
      <c r="AW129">
        <f t="shared" si="194"/>
        <v>2.1030014990227066</v>
      </c>
      <c r="AX129">
        <f t="shared" si="195"/>
        <v>3.3726403801443103</v>
      </c>
      <c r="AY129">
        <f t="shared" si="196"/>
        <v>8.4341795741183764E-2</v>
      </c>
      <c r="AZ129">
        <f t="shared" si="197"/>
        <v>12.471128145929864</v>
      </c>
      <c r="BA129">
        <f t="shared" si="198"/>
        <v>0.46247671887786879</v>
      </c>
      <c r="BB129">
        <f t="shared" si="199"/>
        <v>41.382681291123959</v>
      </c>
      <c r="BC129">
        <f t="shared" si="200"/>
        <v>377.64783006738145</v>
      </c>
      <c r="BD129">
        <f t="shared" si="201"/>
        <v>1.7274321644509479E-2</v>
      </c>
    </row>
    <row r="130" spans="1:114" x14ac:dyDescent="0.25">
      <c r="A130" s="1">
        <v>100</v>
      </c>
      <c r="B130" s="1" t="s">
        <v>142</v>
      </c>
      <c r="C130" s="1">
        <v>3023.4999979101121</v>
      </c>
      <c r="D130" s="1">
        <v>0</v>
      </c>
      <c r="E130">
        <f t="shared" si="174"/>
        <v>15.817220600510996</v>
      </c>
      <c r="F130">
        <f t="shared" si="175"/>
        <v>0.13945633058997167</v>
      </c>
      <c r="G130">
        <f t="shared" si="176"/>
        <v>176.8106502249278</v>
      </c>
      <c r="H130">
        <f t="shared" si="177"/>
        <v>5.7978756658177115</v>
      </c>
      <c r="I130">
        <f t="shared" si="178"/>
        <v>2.8835043441614236</v>
      </c>
      <c r="J130">
        <f t="shared" si="179"/>
        <v>32.767417907714844</v>
      </c>
      <c r="K130" s="1">
        <v>4.331782799</v>
      </c>
      <c r="L130">
        <f t="shared" si="180"/>
        <v>1.7862825310177741</v>
      </c>
      <c r="M130" s="1">
        <v>1</v>
      </c>
      <c r="N130">
        <f t="shared" si="181"/>
        <v>3.5725650620355482</v>
      </c>
      <c r="O130" s="1">
        <v>36.110076904296875</v>
      </c>
      <c r="P130" s="1">
        <v>32.767417907714844</v>
      </c>
      <c r="Q130" s="1">
        <v>38.136142730712891</v>
      </c>
      <c r="R130" s="1">
        <v>399.245361328125</v>
      </c>
      <c r="S130" s="1">
        <v>383.61175537109375</v>
      </c>
      <c r="T130" s="1">
        <v>25.041896820068359</v>
      </c>
      <c r="U130" s="1">
        <v>29.915704727172852</v>
      </c>
      <c r="V130" s="1">
        <v>29.314626693725586</v>
      </c>
      <c r="W130" s="1">
        <v>35.02001953125</v>
      </c>
      <c r="X130" s="1">
        <v>499.89251708984375</v>
      </c>
      <c r="Y130" s="1">
        <v>1499.89794921875</v>
      </c>
      <c r="Z130" s="1">
        <v>198.10456848144531</v>
      </c>
      <c r="AA130" s="1">
        <v>70.295989990234375</v>
      </c>
      <c r="AB130" s="1">
        <v>-1.2280559539794922</v>
      </c>
      <c r="AC130" s="1">
        <v>5.749019980430603E-2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1.1540110395314485</v>
      </c>
      <c r="AL130">
        <f t="shared" si="183"/>
        <v>5.7978756658177118E-3</v>
      </c>
      <c r="AM130">
        <f t="shared" si="184"/>
        <v>305.91741790771482</v>
      </c>
      <c r="AN130">
        <f t="shared" si="185"/>
        <v>309.26007690429685</v>
      </c>
      <c r="AO130">
        <f t="shared" si="186"/>
        <v>239.98366651094693</v>
      </c>
      <c r="AP130">
        <f t="shared" si="187"/>
        <v>0.25171442678442624</v>
      </c>
      <c r="AQ130">
        <f t="shared" si="188"/>
        <v>4.9864584242135734</v>
      </c>
      <c r="AR130">
        <f t="shared" si="189"/>
        <v>70.935176030756509</v>
      </c>
      <c r="AS130">
        <f t="shared" si="190"/>
        <v>41.019471303583657</v>
      </c>
      <c r="AT130">
        <f t="shared" si="191"/>
        <v>34.438747406005859</v>
      </c>
      <c r="AU130">
        <f t="shared" si="192"/>
        <v>5.4751715258130993</v>
      </c>
      <c r="AV130">
        <f t="shared" si="193"/>
        <v>0.13421711828902538</v>
      </c>
      <c r="AW130">
        <f t="shared" si="194"/>
        <v>2.1029540800521498</v>
      </c>
      <c r="AX130">
        <f t="shared" si="195"/>
        <v>3.3722174457609495</v>
      </c>
      <c r="AY130">
        <f t="shared" si="196"/>
        <v>8.4341185228073545E-2</v>
      </c>
      <c r="AZ130">
        <f t="shared" si="197"/>
        <v>12.429079698378358</v>
      </c>
      <c r="BA130">
        <f t="shared" si="198"/>
        <v>0.46091040680931905</v>
      </c>
      <c r="BB130">
        <f t="shared" si="199"/>
        <v>41.390365478978708</v>
      </c>
      <c r="BC130">
        <f t="shared" si="200"/>
        <v>377.63474797167544</v>
      </c>
      <c r="BD130">
        <f t="shared" si="201"/>
        <v>1.7336342723574941E-2</v>
      </c>
    </row>
    <row r="131" spans="1:114" x14ac:dyDescent="0.25">
      <c r="A131" s="1">
        <v>101</v>
      </c>
      <c r="B131" s="1" t="s">
        <v>142</v>
      </c>
      <c r="C131" s="1">
        <v>3023.9999978989363</v>
      </c>
      <c r="D131" s="1">
        <v>0</v>
      </c>
      <c r="E131">
        <f t="shared" si="174"/>
        <v>15.766564170964791</v>
      </c>
      <c r="F131">
        <f t="shared" si="175"/>
        <v>0.13942901528822091</v>
      </c>
      <c r="G131">
        <f t="shared" si="176"/>
        <v>177.41413155600222</v>
      </c>
      <c r="H131">
        <f t="shared" si="177"/>
        <v>5.7958308628254986</v>
      </c>
      <c r="I131">
        <f t="shared" si="178"/>
        <v>2.8830639828089613</v>
      </c>
      <c r="J131">
        <f t="shared" si="179"/>
        <v>32.765560150146484</v>
      </c>
      <c r="K131" s="1">
        <v>4.331782799</v>
      </c>
      <c r="L131">
        <f t="shared" si="180"/>
        <v>1.7862825310177741</v>
      </c>
      <c r="M131" s="1">
        <v>1</v>
      </c>
      <c r="N131">
        <f t="shared" si="181"/>
        <v>3.5725650620355482</v>
      </c>
      <c r="O131" s="1">
        <v>36.110206604003906</v>
      </c>
      <c r="P131" s="1">
        <v>32.765560150146484</v>
      </c>
      <c r="Q131" s="1">
        <v>38.136222839355469</v>
      </c>
      <c r="R131" s="1">
        <v>399.2589111328125</v>
      </c>
      <c r="S131" s="1">
        <v>383.66964721679687</v>
      </c>
      <c r="T131" s="1">
        <v>25.042276382446289</v>
      </c>
      <c r="U131" s="1">
        <v>29.91435432434082</v>
      </c>
      <c r="V131" s="1">
        <v>29.315057754516602</v>
      </c>
      <c r="W131" s="1">
        <v>35.018421173095703</v>
      </c>
      <c r="X131" s="1">
        <v>499.89434814453125</v>
      </c>
      <c r="Y131" s="1">
        <v>1499.8975830078125</v>
      </c>
      <c r="Z131" s="1">
        <v>198.09799194335937</v>
      </c>
      <c r="AA131" s="1">
        <v>70.296455383300781</v>
      </c>
      <c r="AB131" s="1">
        <v>-1.2280559539794922</v>
      </c>
      <c r="AC131" s="1">
        <v>5.749019980430603E-2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1.1540152665547605</v>
      </c>
      <c r="AL131">
        <f t="shared" si="183"/>
        <v>5.7958308628254986E-3</v>
      </c>
      <c r="AM131">
        <f t="shared" si="184"/>
        <v>305.91556015014646</v>
      </c>
      <c r="AN131">
        <f t="shared" si="185"/>
        <v>309.26020660400388</v>
      </c>
      <c r="AO131">
        <f t="shared" si="186"/>
        <v>239.98360791719824</v>
      </c>
      <c r="AP131">
        <f t="shared" si="187"/>
        <v>0.25281614540693792</v>
      </c>
      <c r="AQ131">
        <f t="shared" si="188"/>
        <v>4.9859370568902364</v>
      </c>
      <c r="AR131">
        <f t="shared" si="189"/>
        <v>70.927289714733845</v>
      </c>
      <c r="AS131">
        <f t="shared" si="190"/>
        <v>41.012935390393025</v>
      </c>
      <c r="AT131">
        <f t="shared" si="191"/>
        <v>34.437883377075195</v>
      </c>
      <c r="AU131">
        <f t="shared" si="192"/>
        <v>5.4749084916606563</v>
      </c>
      <c r="AV131">
        <f t="shared" si="193"/>
        <v>0.1341918166560887</v>
      </c>
      <c r="AW131">
        <f t="shared" si="194"/>
        <v>2.1028730740812751</v>
      </c>
      <c r="AX131">
        <f t="shared" si="195"/>
        <v>3.3720354175793812</v>
      </c>
      <c r="AY131">
        <f t="shared" si="196"/>
        <v>8.4325199527703412E-2</v>
      </c>
      <c r="AZ131">
        <f t="shared" si="197"/>
        <v>12.471584583293565</v>
      </c>
      <c r="BA131">
        <f t="shared" si="198"/>
        <v>0.46241377925773824</v>
      </c>
      <c r="BB131">
        <f t="shared" si="199"/>
        <v>41.393042233942467</v>
      </c>
      <c r="BC131">
        <f t="shared" si="200"/>
        <v>377.7117818564177</v>
      </c>
      <c r="BD131">
        <f t="shared" si="201"/>
        <v>1.7278414070255217E-2</v>
      </c>
    </row>
    <row r="132" spans="1:114" x14ac:dyDescent="0.25">
      <c r="A132" s="1">
        <v>102</v>
      </c>
      <c r="B132" s="1" t="s">
        <v>143</v>
      </c>
      <c r="C132" s="1">
        <v>3024.4999978877604</v>
      </c>
      <c r="D132" s="1">
        <v>0</v>
      </c>
      <c r="E132">
        <f t="shared" si="174"/>
        <v>15.718487518332473</v>
      </c>
      <c r="F132">
        <f t="shared" si="175"/>
        <v>0.13934437044810233</v>
      </c>
      <c r="G132">
        <f t="shared" si="176"/>
        <v>177.92780969709952</v>
      </c>
      <c r="H132">
        <f t="shared" si="177"/>
        <v>5.7922367436296183</v>
      </c>
      <c r="I132">
        <f t="shared" si="178"/>
        <v>2.882979083092843</v>
      </c>
      <c r="J132">
        <f t="shared" si="179"/>
        <v>32.764293670654297</v>
      </c>
      <c r="K132" s="1">
        <v>4.331782799</v>
      </c>
      <c r="L132">
        <f t="shared" si="180"/>
        <v>1.7862825310177741</v>
      </c>
      <c r="M132" s="1">
        <v>1</v>
      </c>
      <c r="N132">
        <f t="shared" si="181"/>
        <v>3.5725650620355482</v>
      </c>
      <c r="O132" s="1">
        <v>36.109737396240234</v>
      </c>
      <c r="P132" s="1">
        <v>32.764293670654297</v>
      </c>
      <c r="Q132" s="1">
        <v>38.136165618896484</v>
      </c>
      <c r="R132" s="1">
        <v>399.289306640625</v>
      </c>
      <c r="S132" s="1">
        <v>383.74227905273438</v>
      </c>
      <c r="T132" s="1">
        <v>25.041301727294922</v>
      </c>
      <c r="U132" s="1">
        <v>29.910457611083984</v>
      </c>
      <c r="V132" s="1">
        <v>29.314720153808594</v>
      </c>
      <c r="W132" s="1">
        <v>35.014820098876953</v>
      </c>
      <c r="X132" s="1">
        <v>499.88616943359375</v>
      </c>
      <c r="Y132" s="1">
        <v>1499.9046630859375</v>
      </c>
      <c r="Z132" s="1">
        <v>198.08470153808594</v>
      </c>
      <c r="AA132" s="1">
        <v>70.29656982421875</v>
      </c>
      <c r="AB132" s="1">
        <v>-1.2280559539794922</v>
      </c>
      <c r="AC132" s="1">
        <v>5.749019980430603E-2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1.1539963858506326</v>
      </c>
      <c r="AL132">
        <f t="shared" si="183"/>
        <v>5.792236743629618E-3</v>
      </c>
      <c r="AM132">
        <f t="shared" si="184"/>
        <v>305.91429367065427</v>
      </c>
      <c r="AN132">
        <f t="shared" si="185"/>
        <v>309.25973739624021</v>
      </c>
      <c r="AO132">
        <f t="shared" si="186"/>
        <v>239.98474072967292</v>
      </c>
      <c r="AP132">
        <f t="shared" si="187"/>
        <v>0.25444181450465408</v>
      </c>
      <c r="AQ132">
        <f t="shared" si="188"/>
        <v>4.9855816550247436</v>
      </c>
      <c r="AR132">
        <f t="shared" si="189"/>
        <v>70.922118497268386</v>
      </c>
      <c r="AS132">
        <f t="shared" si="190"/>
        <v>41.011660886184401</v>
      </c>
      <c r="AT132">
        <f t="shared" si="191"/>
        <v>34.437015533447266</v>
      </c>
      <c r="AU132">
        <f t="shared" si="192"/>
        <v>5.4746443072685809</v>
      </c>
      <c r="AV132">
        <f t="shared" si="193"/>
        <v>0.13411340942150579</v>
      </c>
      <c r="AW132">
        <f t="shared" si="194"/>
        <v>2.1026025719319006</v>
      </c>
      <c r="AX132">
        <f t="shared" si="195"/>
        <v>3.3720417353366803</v>
      </c>
      <c r="AY132">
        <f t="shared" si="196"/>
        <v>8.4275661645966962E-2</v>
      </c>
      <c r="AZ132">
        <f t="shared" si="197"/>
        <v>12.507714698042463</v>
      </c>
      <c r="BA132">
        <f t="shared" si="198"/>
        <v>0.46366485896814214</v>
      </c>
      <c r="BB132">
        <f t="shared" si="199"/>
        <v>41.389533690777739</v>
      </c>
      <c r="BC132">
        <f t="shared" si="200"/>
        <v>377.80258088593365</v>
      </c>
      <c r="BD132">
        <f t="shared" si="201"/>
        <v>1.7220127696917852E-2</v>
      </c>
    </row>
    <row r="133" spans="1:114" x14ac:dyDescent="0.25">
      <c r="A133" s="1">
        <v>103</v>
      </c>
      <c r="B133" s="1" t="s">
        <v>143</v>
      </c>
      <c r="C133" s="1">
        <v>3024.9999978765845</v>
      </c>
      <c r="D133" s="1">
        <v>0</v>
      </c>
      <c r="E133">
        <f t="shared" si="174"/>
        <v>15.857168580825913</v>
      </c>
      <c r="F133">
        <f t="shared" si="175"/>
        <v>0.13944244010976301</v>
      </c>
      <c r="G133">
        <f t="shared" si="176"/>
        <v>176.52542322282571</v>
      </c>
      <c r="H133">
        <f t="shared" si="177"/>
        <v>5.7957979138554458</v>
      </c>
      <c r="I133">
        <f t="shared" si="178"/>
        <v>2.8828296023852755</v>
      </c>
      <c r="J133">
        <f t="shared" si="179"/>
        <v>32.764213562011719</v>
      </c>
      <c r="K133" s="1">
        <v>4.331782799</v>
      </c>
      <c r="L133">
        <f t="shared" si="180"/>
        <v>1.7862825310177741</v>
      </c>
      <c r="M133" s="1">
        <v>1</v>
      </c>
      <c r="N133">
        <f t="shared" si="181"/>
        <v>3.5725650620355482</v>
      </c>
      <c r="O133" s="1">
        <v>36.109386444091797</v>
      </c>
      <c r="P133" s="1">
        <v>32.764213562011719</v>
      </c>
      <c r="Q133" s="1">
        <v>38.135978698730469</v>
      </c>
      <c r="R133" s="1">
        <v>399.47930908203125</v>
      </c>
      <c r="S133" s="1">
        <v>383.81027221679687</v>
      </c>
      <c r="T133" s="1">
        <v>25.039701461791992</v>
      </c>
      <c r="U133" s="1">
        <v>29.91193962097168</v>
      </c>
      <c r="V133" s="1">
        <v>29.313730239868164</v>
      </c>
      <c r="W133" s="1">
        <v>35.017608642578125</v>
      </c>
      <c r="X133" s="1">
        <v>499.87631225585937</v>
      </c>
      <c r="Y133" s="1">
        <v>1499.8956298828125</v>
      </c>
      <c r="Z133" s="1">
        <v>197.95016479492188</v>
      </c>
      <c r="AA133" s="1">
        <v>70.297332763671875</v>
      </c>
      <c r="AB133" s="1">
        <v>-1.2280559539794922</v>
      </c>
      <c r="AC133" s="1">
        <v>5.749019980430603E-2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1.1539736303751347</v>
      </c>
      <c r="AL133">
        <f t="shared" si="183"/>
        <v>5.7957979138554454E-3</v>
      </c>
      <c r="AM133">
        <f t="shared" si="184"/>
        <v>305.9142135620117</v>
      </c>
      <c r="AN133">
        <f t="shared" si="185"/>
        <v>309.25938644409177</v>
      </c>
      <c r="AO133">
        <f t="shared" si="186"/>
        <v>239.98329541720523</v>
      </c>
      <c r="AP133">
        <f t="shared" si="187"/>
        <v>0.25288662519540284</v>
      </c>
      <c r="AQ133">
        <f t="shared" si="188"/>
        <v>4.985559175527583</v>
      </c>
      <c r="AR133">
        <f t="shared" si="189"/>
        <v>70.921028999609646</v>
      </c>
      <c r="AS133">
        <f t="shared" si="190"/>
        <v>41.009089378637967</v>
      </c>
      <c r="AT133">
        <f t="shared" si="191"/>
        <v>34.436800003051758</v>
      </c>
      <c r="AU133">
        <f t="shared" si="192"/>
        <v>5.4745786983573899</v>
      </c>
      <c r="AV133">
        <f t="shared" si="193"/>
        <v>0.13420425185380519</v>
      </c>
      <c r="AW133">
        <f t="shared" si="194"/>
        <v>2.1027295731423075</v>
      </c>
      <c r="AX133">
        <f t="shared" si="195"/>
        <v>3.3718491252150824</v>
      </c>
      <c r="AY133">
        <f t="shared" si="196"/>
        <v>8.4333056144774945E-2</v>
      </c>
      <c r="AZ133">
        <f t="shared" si="197"/>
        <v>12.409266417542989</v>
      </c>
      <c r="BA133">
        <f t="shared" si="198"/>
        <v>0.45992886590360604</v>
      </c>
      <c r="BB133">
        <f t="shared" si="199"/>
        <v>41.39384462924194</v>
      </c>
      <c r="BC133">
        <f t="shared" si="200"/>
        <v>377.81816928448029</v>
      </c>
      <c r="BD133">
        <f t="shared" si="201"/>
        <v>1.7373149992693255E-2</v>
      </c>
    </row>
    <row r="134" spans="1:114" x14ac:dyDescent="0.25">
      <c r="A134" s="1">
        <v>104</v>
      </c>
      <c r="B134" s="1" t="s">
        <v>144</v>
      </c>
      <c r="C134" s="1">
        <v>3025.4999978654087</v>
      </c>
      <c r="D134" s="1">
        <v>0</v>
      </c>
      <c r="E134">
        <f t="shared" si="174"/>
        <v>16.021568683829948</v>
      </c>
      <c r="F134">
        <f t="shared" si="175"/>
        <v>0.13959171024063866</v>
      </c>
      <c r="G134">
        <f t="shared" si="176"/>
        <v>174.9564235706805</v>
      </c>
      <c r="H134">
        <f t="shared" si="177"/>
        <v>5.7982878397073563</v>
      </c>
      <c r="I134">
        <f t="shared" si="178"/>
        <v>2.8811234753975925</v>
      </c>
      <c r="J134">
        <f t="shared" si="179"/>
        <v>32.758193969726562</v>
      </c>
      <c r="K134" s="1">
        <v>4.331782799</v>
      </c>
      <c r="L134">
        <f t="shared" si="180"/>
        <v>1.7862825310177741</v>
      </c>
      <c r="M134" s="1">
        <v>1</v>
      </c>
      <c r="N134">
        <f t="shared" si="181"/>
        <v>3.5725650620355482</v>
      </c>
      <c r="O134" s="1">
        <v>36.110939025878906</v>
      </c>
      <c r="P134" s="1">
        <v>32.758193969726562</v>
      </c>
      <c r="Q134" s="1">
        <v>38.136058807373047</v>
      </c>
      <c r="R134" s="1">
        <v>399.74417114257812</v>
      </c>
      <c r="S134" s="1">
        <v>383.93276977539062</v>
      </c>
      <c r="T134" s="1">
        <v>25.038454055786133</v>
      </c>
      <c r="U134" s="1">
        <v>29.912307739257813</v>
      </c>
      <c r="V134" s="1">
        <v>29.309648513793945</v>
      </c>
      <c r="W134" s="1">
        <v>35.014911651611328</v>
      </c>
      <c r="X134" s="1">
        <v>499.92510986328125</v>
      </c>
      <c r="Y134" s="1">
        <v>1499.93017578125</v>
      </c>
      <c r="Z134" s="1">
        <v>198.10084533691406</v>
      </c>
      <c r="AA134" s="1">
        <v>70.297042846679688</v>
      </c>
      <c r="AB134" s="1">
        <v>-1.2280559539794922</v>
      </c>
      <c r="AC134" s="1">
        <v>5.749019980430603E-2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1.1540862805464065</v>
      </c>
      <c r="AL134">
        <f t="shared" si="183"/>
        <v>5.7982878397073567E-3</v>
      </c>
      <c r="AM134">
        <f t="shared" si="184"/>
        <v>305.90819396972654</v>
      </c>
      <c r="AN134">
        <f t="shared" si="185"/>
        <v>309.26093902587888</v>
      </c>
      <c r="AO134">
        <f t="shared" si="186"/>
        <v>239.98882276083168</v>
      </c>
      <c r="AP134">
        <f t="shared" si="187"/>
        <v>0.2527901676971534</v>
      </c>
      <c r="AQ134">
        <f t="shared" si="188"/>
        <v>4.9838702541872673</v>
      </c>
      <c r="AR134">
        <f t="shared" si="189"/>
        <v>70.897295993762683</v>
      </c>
      <c r="AS134">
        <f t="shared" si="190"/>
        <v>40.98498825450487</v>
      </c>
      <c r="AT134">
        <f t="shared" si="191"/>
        <v>34.434566497802734</v>
      </c>
      <c r="AU134">
        <f t="shared" si="192"/>
        <v>5.4738988444872847</v>
      </c>
      <c r="AV134">
        <f t="shared" si="193"/>
        <v>0.13434251233137087</v>
      </c>
      <c r="AW134">
        <f t="shared" si="194"/>
        <v>2.1027467787896748</v>
      </c>
      <c r="AX134">
        <f t="shared" si="195"/>
        <v>3.3711520656976099</v>
      </c>
      <c r="AY134">
        <f t="shared" si="196"/>
        <v>8.4420410304759663E-2</v>
      </c>
      <c r="AZ134">
        <f t="shared" si="197"/>
        <v>12.298919204049968</v>
      </c>
      <c r="BA134">
        <f t="shared" si="198"/>
        <v>0.45569546895680191</v>
      </c>
      <c r="BB134">
        <f t="shared" si="199"/>
        <v>41.411757409948621</v>
      </c>
      <c r="BC134">
        <f t="shared" si="200"/>
        <v>377.87854337290582</v>
      </c>
      <c r="BD134">
        <f t="shared" si="201"/>
        <v>1.7558057404885394E-2</v>
      </c>
    </row>
    <row r="135" spans="1:114" x14ac:dyDescent="0.25">
      <c r="A135" s="1">
        <v>105</v>
      </c>
      <c r="B135" s="1" t="s">
        <v>144</v>
      </c>
      <c r="C135" s="1">
        <v>3025.9999978542328</v>
      </c>
      <c r="D135" s="1">
        <v>0</v>
      </c>
      <c r="E135">
        <f t="shared" si="174"/>
        <v>16.312344454295651</v>
      </c>
      <c r="F135">
        <f t="shared" si="175"/>
        <v>0.13970380521507292</v>
      </c>
      <c r="G135">
        <f t="shared" si="176"/>
        <v>171.84786109608311</v>
      </c>
      <c r="H135">
        <f t="shared" si="177"/>
        <v>5.8011798936000298</v>
      </c>
      <c r="I135">
        <f t="shared" si="178"/>
        <v>2.8803677943044819</v>
      </c>
      <c r="J135">
        <f t="shared" si="179"/>
        <v>32.756034851074219</v>
      </c>
      <c r="K135" s="1">
        <v>4.331782799</v>
      </c>
      <c r="L135">
        <f t="shared" si="180"/>
        <v>1.7862825310177741</v>
      </c>
      <c r="M135" s="1">
        <v>1</v>
      </c>
      <c r="N135">
        <f t="shared" si="181"/>
        <v>3.5725650620355482</v>
      </c>
      <c r="O135" s="1">
        <v>36.109851837158203</v>
      </c>
      <c r="P135" s="1">
        <v>32.756034851074219</v>
      </c>
      <c r="Q135" s="1">
        <v>38.136058807373047</v>
      </c>
      <c r="R135" s="1">
        <v>400.07339477539062</v>
      </c>
      <c r="S135" s="1">
        <v>384.00912475585938</v>
      </c>
      <c r="T135" s="1">
        <v>25.038066864013672</v>
      </c>
      <c r="U135" s="1">
        <v>29.914211273193359</v>
      </c>
      <c r="V135" s="1">
        <v>29.311172485351563</v>
      </c>
      <c r="W135" s="1">
        <v>35.019496917724609</v>
      </c>
      <c r="X135" s="1">
        <v>499.93850708007812</v>
      </c>
      <c r="Y135" s="1">
        <v>1499.8599853515625</v>
      </c>
      <c r="Z135" s="1">
        <v>198.14540100097656</v>
      </c>
      <c r="AA135" s="1">
        <v>70.297584533691406</v>
      </c>
      <c r="AB135" s="1">
        <v>-1.2280559539794922</v>
      </c>
      <c r="AC135" s="1">
        <v>5.749019980430603E-2</v>
      </c>
      <c r="AD135" s="1">
        <v>0.66666668653488159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1.1541172082669746</v>
      </c>
      <c r="AL135">
        <f t="shared" si="183"/>
        <v>5.80117989360003E-3</v>
      </c>
      <c r="AM135">
        <f t="shared" si="184"/>
        <v>305.9060348510742</v>
      </c>
      <c r="AN135">
        <f t="shared" si="185"/>
        <v>309.25985183715818</v>
      </c>
      <c r="AO135">
        <f t="shared" si="186"/>
        <v>239.9775922923327</v>
      </c>
      <c r="AP135">
        <f t="shared" si="187"/>
        <v>0.25158108272938035</v>
      </c>
      <c r="AQ135">
        <f t="shared" si="188"/>
        <v>4.9832645900404966</v>
      </c>
      <c r="AR135">
        <f t="shared" si="189"/>
        <v>70.888133967848859</v>
      </c>
      <c r="AS135">
        <f t="shared" si="190"/>
        <v>40.973922694655499</v>
      </c>
      <c r="AT135">
        <f t="shared" si="191"/>
        <v>34.432943344116211</v>
      </c>
      <c r="AU135">
        <f t="shared" si="192"/>
        <v>5.473404820821111</v>
      </c>
      <c r="AV135">
        <f t="shared" si="193"/>
        <v>0.1344463322546012</v>
      </c>
      <c r="AW135">
        <f t="shared" si="194"/>
        <v>2.1028967957360147</v>
      </c>
      <c r="AX135">
        <f t="shared" si="195"/>
        <v>3.3705080250850963</v>
      </c>
      <c r="AY135">
        <f t="shared" si="196"/>
        <v>8.4486005268428713E-2</v>
      </c>
      <c r="AZ135">
        <f t="shared" si="197"/>
        <v>12.080489542335961</v>
      </c>
      <c r="BA135">
        <f t="shared" si="198"/>
        <v>0.44750983770330571</v>
      </c>
      <c r="BB135">
        <f t="shared" si="199"/>
        <v>41.421998164768446</v>
      </c>
      <c r="BC135">
        <f t="shared" si="200"/>
        <v>377.84502007731453</v>
      </c>
      <c r="BD135">
        <f t="shared" si="201"/>
        <v>1.788272614816111E-2</v>
      </c>
      <c r="BE135">
        <f>AVERAGE(E121:E135)</f>
        <v>15.925924637998788</v>
      </c>
      <c r="BF135">
        <f>AVERAGE(O121:O135)</f>
        <v>36.107277170817056</v>
      </c>
      <c r="BG135">
        <f>AVERAGE(P121:P135)</f>
        <v>32.76301701863607</v>
      </c>
      <c r="BH135" t="e">
        <f>AVERAGE(B121:B135)</f>
        <v>#DIV/0!</v>
      </c>
      <c r="BI135">
        <f t="shared" ref="BI135:DJ135" si="202">AVERAGE(C121:C135)</f>
        <v>3022.5333312650523</v>
      </c>
      <c r="BJ135">
        <f t="shared" si="202"/>
        <v>0</v>
      </c>
      <c r="BK135">
        <f t="shared" si="202"/>
        <v>15.925924637998788</v>
      </c>
      <c r="BL135">
        <f t="shared" si="202"/>
        <v>0.13954504764250258</v>
      </c>
      <c r="BM135">
        <f t="shared" si="202"/>
        <v>175.80027625849462</v>
      </c>
      <c r="BN135">
        <f t="shared" si="202"/>
        <v>5.7988318836188872</v>
      </c>
      <c r="BO135">
        <f t="shared" si="202"/>
        <v>2.8822820686223398</v>
      </c>
      <c r="BP135">
        <f t="shared" si="202"/>
        <v>32.76301701863607</v>
      </c>
      <c r="BQ135">
        <f t="shared" si="202"/>
        <v>4.3317827990000008</v>
      </c>
      <c r="BR135">
        <f t="shared" si="202"/>
        <v>1.7862825310177746</v>
      </c>
      <c r="BS135">
        <f t="shared" si="202"/>
        <v>1</v>
      </c>
      <c r="BT135">
        <f t="shared" si="202"/>
        <v>3.5725650620355491</v>
      </c>
      <c r="BU135">
        <f t="shared" si="202"/>
        <v>36.107277170817056</v>
      </c>
      <c r="BV135">
        <f t="shared" si="202"/>
        <v>32.76301701863607</v>
      </c>
      <c r="BW135">
        <f t="shared" si="202"/>
        <v>38.135851033528645</v>
      </c>
      <c r="BX135">
        <f t="shared" si="202"/>
        <v>399.46251627604164</v>
      </c>
      <c r="BY135">
        <f t="shared" si="202"/>
        <v>383.73403930664062</v>
      </c>
      <c r="BZ135">
        <f t="shared" si="202"/>
        <v>25.040608342488607</v>
      </c>
      <c r="CA135">
        <f t="shared" si="202"/>
        <v>29.91514358520508</v>
      </c>
      <c r="CB135">
        <f t="shared" si="202"/>
        <v>29.318004353841147</v>
      </c>
      <c r="CC135">
        <f t="shared" si="202"/>
        <v>35.025198872884111</v>
      </c>
      <c r="CD135">
        <f t="shared" si="202"/>
        <v>499.90064697265626</v>
      </c>
      <c r="CE135">
        <f t="shared" si="202"/>
        <v>1499.7717447916666</v>
      </c>
      <c r="CF135">
        <f t="shared" si="202"/>
        <v>198.15291341145834</v>
      </c>
      <c r="CG135">
        <f t="shared" si="202"/>
        <v>70.296889750162762</v>
      </c>
      <c r="CH135">
        <f t="shared" si="202"/>
        <v>-1.2280559539794922</v>
      </c>
      <c r="CI135">
        <f t="shared" si="202"/>
        <v>5.749019980430603E-2</v>
      </c>
      <c r="CJ135">
        <f t="shared" si="202"/>
        <v>0.66666668653488159</v>
      </c>
      <c r="CK135">
        <f t="shared" si="202"/>
        <v>-0.21956524252891541</v>
      </c>
      <c r="CL135">
        <f t="shared" si="202"/>
        <v>2.737391471862793</v>
      </c>
      <c r="CM135">
        <f t="shared" si="202"/>
        <v>1</v>
      </c>
      <c r="CN135">
        <f t="shared" si="202"/>
        <v>0</v>
      </c>
      <c r="CO135">
        <f t="shared" si="202"/>
        <v>0.15999999642372131</v>
      </c>
      <c r="CP135">
        <f t="shared" si="202"/>
        <v>111115</v>
      </c>
      <c r="CQ135">
        <f t="shared" si="202"/>
        <v>1.1540298075149549</v>
      </c>
      <c r="CR135">
        <f t="shared" si="202"/>
        <v>5.7988318836188872E-3</v>
      </c>
      <c r="CS135">
        <f t="shared" si="202"/>
        <v>305.91301701863608</v>
      </c>
      <c r="CT135">
        <f t="shared" si="202"/>
        <v>309.25727717081708</v>
      </c>
      <c r="CU135">
        <f t="shared" si="202"/>
        <v>239.96347380306494</v>
      </c>
      <c r="CV135">
        <f t="shared" si="202"/>
        <v>0.2512956063927026</v>
      </c>
      <c r="CW135">
        <f t="shared" si="202"/>
        <v>4.9852236188213279</v>
      </c>
      <c r="CX135">
        <f t="shared" si="202"/>
        <v>70.916702676552205</v>
      </c>
      <c r="CY135">
        <f t="shared" si="202"/>
        <v>41.001559091347112</v>
      </c>
      <c r="CZ135">
        <f t="shared" si="202"/>
        <v>34.43514709472656</v>
      </c>
      <c r="DA135">
        <f t="shared" si="202"/>
        <v>5.4740756736263272</v>
      </c>
      <c r="DB135">
        <f t="shared" si="202"/>
        <v>0.13429928962541385</v>
      </c>
      <c r="DC135">
        <f t="shared" si="202"/>
        <v>2.102941550198989</v>
      </c>
      <c r="DD135">
        <f t="shared" si="202"/>
        <v>3.3711341234273386</v>
      </c>
      <c r="DE135">
        <f t="shared" si="202"/>
        <v>8.4393101983568836E-2</v>
      </c>
      <c r="DF135">
        <f t="shared" si="202"/>
        <v>12.358212303633081</v>
      </c>
      <c r="DG135">
        <f t="shared" si="202"/>
        <v>0.45813125680939465</v>
      </c>
      <c r="DH135">
        <f t="shared" si="202"/>
        <v>41.40268918022722</v>
      </c>
      <c r="DI135">
        <f t="shared" si="202"/>
        <v>377.71595485248423</v>
      </c>
      <c r="DJ135">
        <f t="shared" si="202"/>
        <v>1.7456961396268244E-2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stm-pdeba3_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2015-06-28T23:55:31Z</dcterms:created>
  <dcterms:modified xsi:type="dcterms:W3CDTF">2015-07-22T14:55:01Z</dcterms:modified>
</cp:coreProperties>
</file>