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deba4_" sheetId="1" r:id="rId1"/>
  </sheets>
  <calcPr calcId="152511"/>
</workbook>
</file>

<file path=xl/calcChain.xml><?xml version="1.0" encoding="utf-8"?>
<calcChain xmlns="http://schemas.openxmlformats.org/spreadsheetml/2006/main">
  <c r="DJ169" i="1" l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 l="1"/>
  <c r="BF31" i="1"/>
  <c r="BG48" i="1"/>
  <c r="BF48" i="1"/>
  <c r="BG65" i="1"/>
  <c r="BF65" i="1"/>
  <c r="BG82" i="1"/>
  <c r="BF82" i="1"/>
  <c r="BG98" i="1"/>
  <c r="BF98" i="1"/>
  <c r="BG115" i="1"/>
  <c r="BF115" i="1"/>
  <c r="BG133" i="1"/>
  <c r="BF133" i="1"/>
  <c r="BG151" i="1"/>
  <c r="BF151" i="1"/>
  <c r="BG169" i="1"/>
  <c r="BF169" i="1"/>
  <c r="L17" i="1" l="1"/>
  <c r="N17" i="1" s="1"/>
  <c r="AK17" i="1"/>
  <c r="E17" i="1" s="1"/>
  <c r="AM17" i="1"/>
  <c r="AN17" i="1"/>
  <c r="AO17" i="1"/>
  <c r="AT17" i="1"/>
  <c r="AU17" i="1" s="1"/>
  <c r="AX17" i="1" s="1"/>
  <c r="AW17" i="1"/>
  <c r="L18" i="1"/>
  <c r="N18" i="1" s="1"/>
  <c r="AK18" i="1"/>
  <c r="E18" i="1" s="1"/>
  <c r="AM18" i="1"/>
  <c r="AN18" i="1"/>
  <c r="AO18" i="1"/>
  <c r="AT18" i="1"/>
  <c r="AU18" i="1"/>
  <c r="AX18" i="1" s="1"/>
  <c r="AW18" i="1"/>
  <c r="L19" i="1"/>
  <c r="N19" i="1" s="1"/>
  <c r="AK19" i="1"/>
  <c r="E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M20" i="1"/>
  <c r="AN20" i="1"/>
  <c r="AO20" i="1"/>
  <c r="AT20" i="1"/>
  <c r="AU20" i="1"/>
  <c r="AW20" i="1"/>
  <c r="L21" i="1"/>
  <c r="N21" i="1" s="1"/>
  <c r="AK21" i="1"/>
  <c r="E21" i="1" s="1"/>
  <c r="AM21" i="1"/>
  <c r="AN21" i="1"/>
  <c r="AO21" i="1"/>
  <c r="AT21" i="1"/>
  <c r="AU21" i="1"/>
  <c r="AW21" i="1"/>
  <c r="L22" i="1"/>
  <c r="N22" i="1" s="1"/>
  <c r="AK22" i="1"/>
  <c r="E22" i="1" s="1"/>
  <c r="BC22" i="1" s="1"/>
  <c r="AM22" i="1"/>
  <c r="AN22" i="1"/>
  <c r="AO22" i="1"/>
  <c r="AT22" i="1"/>
  <c r="AU22" i="1" s="1"/>
  <c r="AX22" i="1" s="1"/>
  <c r="AW22" i="1"/>
  <c r="L23" i="1"/>
  <c r="N23" i="1" s="1"/>
  <c r="AK23" i="1"/>
  <c r="AL23" i="1" s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 s="1"/>
  <c r="AK24" i="1"/>
  <c r="E24" i="1" s="1"/>
  <c r="AM24" i="1"/>
  <c r="AN24" i="1"/>
  <c r="AO24" i="1"/>
  <c r="AT24" i="1"/>
  <c r="AU24" i="1"/>
  <c r="AW24" i="1"/>
  <c r="L25" i="1"/>
  <c r="N25" i="1" s="1"/>
  <c r="AK25" i="1"/>
  <c r="E25" i="1" s="1"/>
  <c r="AM25" i="1"/>
  <c r="AN25" i="1"/>
  <c r="AO25" i="1"/>
  <c r="AT25" i="1"/>
  <c r="AU25" i="1"/>
  <c r="AW25" i="1"/>
  <c r="L26" i="1"/>
  <c r="N26" i="1" s="1"/>
  <c r="AK26" i="1"/>
  <c r="E26" i="1" s="1"/>
  <c r="AM26" i="1"/>
  <c r="AN26" i="1"/>
  <c r="AO26" i="1"/>
  <c r="AT26" i="1"/>
  <c r="AU26" i="1"/>
  <c r="AX26" i="1" s="1"/>
  <c r="AW26" i="1"/>
  <c r="L27" i="1"/>
  <c r="N27" i="1" s="1"/>
  <c r="AK27" i="1"/>
  <c r="E27" i="1" s="1"/>
  <c r="AM27" i="1"/>
  <c r="AN27" i="1"/>
  <c r="AO27" i="1"/>
  <c r="AT27" i="1"/>
  <c r="AU27" i="1" s="1"/>
  <c r="AX27" i="1" s="1"/>
  <c r="AW27" i="1"/>
  <c r="L28" i="1"/>
  <c r="N28" i="1" s="1"/>
  <c r="AK28" i="1"/>
  <c r="E28" i="1" s="1"/>
  <c r="AM28" i="1"/>
  <c r="AN28" i="1"/>
  <c r="AO28" i="1"/>
  <c r="AT28" i="1"/>
  <c r="AU28" i="1" s="1"/>
  <c r="AX28" i="1" s="1"/>
  <c r="AW28" i="1"/>
  <c r="L29" i="1"/>
  <c r="N29" i="1" s="1"/>
  <c r="AK29" i="1"/>
  <c r="E29" i="1" s="1"/>
  <c r="AM29" i="1"/>
  <c r="AN29" i="1"/>
  <c r="AO29" i="1"/>
  <c r="AT29" i="1"/>
  <c r="AU29" i="1" s="1"/>
  <c r="AX29" i="1" s="1"/>
  <c r="AW29" i="1"/>
  <c r="L30" i="1"/>
  <c r="N30" i="1" s="1"/>
  <c r="AK30" i="1"/>
  <c r="E30" i="1" s="1"/>
  <c r="AM30" i="1"/>
  <c r="AN30" i="1"/>
  <c r="AO30" i="1"/>
  <c r="AT30" i="1"/>
  <c r="AU30" i="1"/>
  <c r="AW30" i="1"/>
  <c r="L31" i="1"/>
  <c r="N31" i="1" s="1"/>
  <c r="AK31" i="1"/>
  <c r="E31" i="1" s="1"/>
  <c r="AM31" i="1"/>
  <c r="AN31" i="1"/>
  <c r="AO31" i="1"/>
  <c r="AT31" i="1"/>
  <c r="AU31" i="1"/>
  <c r="AX31" i="1" s="1"/>
  <c r="AW31" i="1"/>
  <c r="L34" i="1"/>
  <c r="N34" i="1" s="1"/>
  <c r="AK34" i="1"/>
  <c r="E34" i="1" s="1"/>
  <c r="AM34" i="1"/>
  <c r="AN34" i="1"/>
  <c r="AO34" i="1"/>
  <c r="AT34" i="1"/>
  <c r="AU34" i="1" s="1"/>
  <c r="AX34" i="1" s="1"/>
  <c r="AW34" i="1"/>
  <c r="L35" i="1"/>
  <c r="N35" i="1" s="1"/>
  <c r="AK35" i="1"/>
  <c r="AM35" i="1"/>
  <c r="AN35" i="1"/>
  <c r="AO35" i="1"/>
  <c r="AT35" i="1"/>
  <c r="AU35" i="1" s="1"/>
  <c r="AX35" i="1" s="1"/>
  <c r="AW35" i="1"/>
  <c r="L36" i="1"/>
  <c r="N36" i="1" s="1"/>
  <c r="AK36" i="1"/>
  <c r="AM36" i="1"/>
  <c r="AN36" i="1"/>
  <c r="AO36" i="1"/>
  <c r="AT36" i="1"/>
  <c r="AU36" i="1" s="1"/>
  <c r="AX36" i="1" s="1"/>
  <c r="AW36" i="1"/>
  <c r="L37" i="1"/>
  <c r="N37" i="1" s="1"/>
  <c r="AK37" i="1"/>
  <c r="AL37" i="1" s="1"/>
  <c r="AM37" i="1"/>
  <c r="AN37" i="1"/>
  <c r="AO37" i="1"/>
  <c r="AP37" i="1" s="1"/>
  <c r="J37" i="1" s="1"/>
  <c r="AQ37" i="1" s="1"/>
  <c r="AT37" i="1"/>
  <c r="AU37" i="1"/>
  <c r="AW37" i="1"/>
  <c r="L38" i="1"/>
  <c r="N38" i="1" s="1"/>
  <c r="AK38" i="1"/>
  <c r="AL38" i="1" s="1"/>
  <c r="H38" i="1" s="1"/>
  <c r="AM38" i="1"/>
  <c r="AN38" i="1"/>
  <c r="AO38" i="1"/>
  <c r="AT38" i="1"/>
  <c r="AU38" i="1"/>
  <c r="AX38" i="1" s="1"/>
  <c r="AW38" i="1"/>
  <c r="L39" i="1"/>
  <c r="N39" i="1" s="1"/>
  <c r="AK39" i="1"/>
  <c r="AL39" i="1" s="1"/>
  <c r="AM39" i="1"/>
  <c r="AN39" i="1"/>
  <c r="AO39" i="1"/>
  <c r="AT39" i="1"/>
  <c r="AU39" i="1" s="1"/>
  <c r="AX39" i="1" s="1"/>
  <c r="AW39" i="1"/>
  <c r="L40" i="1"/>
  <c r="N40" i="1" s="1"/>
  <c r="AK40" i="1"/>
  <c r="AL40" i="1" s="1"/>
  <c r="AM40" i="1"/>
  <c r="AN40" i="1"/>
  <c r="AO40" i="1"/>
  <c r="AT40" i="1"/>
  <c r="AU40" i="1" s="1"/>
  <c r="AX40" i="1" s="1"/>
  <c r="AW40" i="1"/>
  <c r="L41" i="1"/>
  <c r="N41" i="1" s="1"/>
  <c r="AK41" i="1"/>
  <c r="AL41" i="1" s="1"/>
  <c r="AM41" i="1"/>
  <c r="AN41" i="1"/>
  <c r="AO41" i="1"/>
  <c r="AT41" i="1"/>
  <c r="AU41" i="1" s="1"/>
  <c r="AX41" i="1" s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X43" i="1" s="1"/>
  <c r="AW43" i="1"/>
  <c r="L44" i="1"/>
  <c r="N44" i="1" s="1"/>
  <c r="AK44" i="1"/>
  <c r="AL44" i="1" s="1"/>
  <c r="AM44" i="1"/>
  <c r="AN44" i="1"/>
  <c r="AO44" i="1"/>
  <c r="AP44" i="1" s="1"/>
  <c r="J44" i="1" s="1"/>
  <c r="AQ44" i="1" s="1"/>
  <c r="AT44" i="1"/>
  <c r="AU44" i="1" s="1"/>
  <c r="AX44" i="1" s="1"/>
  <c r="AW44" i="1"/>
  <c r="L45" i="1"/>
  <c r="N45" i="1" s="1"/>
  <c r="AK45" i="1"/>
  <c r="AL45" i="1" s="1"/>
  <c r="AM45" i="1"/>
  <c r="AN45" i="1"/>
  <c r="AO45" i="1"/>
  <c r="AP45" i="1" s="1"/>
  <c r="J45" i="1" s="1"/>
  <c r="AQ45" i="1" s="1"/>
  <c r="AT45" i="1"/>
  <c r="AU45" i="1" s="1"/>
  <c r="AX45" i="1" s="1"/>
  <c r="AW45" i="1"/>
  <c r="L46" i="1"/>
  <c r="N46" i="1" s="1"/>
  <c r="AK46" i="1"/>
  <c r="AM46" i="1"/>
  <c r="AN46" i="1"/>
  <c r="AO46" i="1"/>
  <c r="AT46" i="1"/>
  <c r="AU46" i="1" s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AL48" i="1" s="1"/>
  <c r="AM48" i="1"/>
  <c r="AN48" i="1"/>
  <c r="AO48" i="1"/>
  <c r="AT48" i="1"/>
  <c r="AU48" i="1"/>
  <c r="AW48" i="1"/>
  <c r="L51" i="1"/>
  <c r="N51" i="1" s="1"/>
  <c r="AK51" i="1"/>
  <c r="AL51" i="1" s="1"/>
  <c r="AM51" i="1"/>
  <c r="AN51" i="1"/>
  <c r="AO51" i="1"/>
  <c r="AT51" i="1"/>
  <c r="AU51" i="1" s="1"/>
  <c r="AW51" i="1"/>
  <c r="L52" i="1"/>
  <c r="N52" i="1" s="1"/>
  <c r="AK52" i="1"/>
  <c r="AL52" i="1" s="1"/>
  <c r="AM52" i="1"/>
  <c r="AN52" i="1"/>
  <c r="AO52" i="1"/>
  <c r="AT52" i="1"/>
  <c r="AU52" i="1" s="1"/>
  <c r="AW52" i="1"/>
  <c r="L53" i="1"/>
  <c r="N53" i="1" s="1"/>
  <c r="AK53" i="1"/>
  <c r="AL53" i="1" s="1"/>
  <c r="AM53" i="1"/>
  <c r="AN53" i="1"/>
  <c r="AO53" i="1"/>
  <c r="AT53" i="1"/>
  <c r="AU53" i="1" s="1"/>
  <c r="AX53" i="1" s="1"/>
  <c r="AW53" i="1"/>
  <c r="L54" i="1"/>
  <c r="N54" i="1" s="1"/>
  <c r="AK54" i="1"/>
  <c r="AL54" i="1" s="1"/>
  <c r="AM54" i="1"/>
  <c r="AN54" i="1"/>
  <c r="AO54" i="1"/>
  <c r="AP54" i="1" s="1"/>
  <c r="J54" i="1" s="1"/>
  <c r="AQ54" i="1" s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X55" i="1" s="1"/>
  <c r="AW55" i="1"/>
  <c r="L56" i="1"/>
  <c r="N56" i="1" s="1"/>
  <c r="AK56" i="1"/>
  <c r="AM56" i="1"/>
  <c r="AN56" i="1"/>
  <c r="AO56" i="1"/>
  <c r="AT56" i="1"/>
  <c r="AU56" i="1" s="1"/>
  <c r="AX56" i="1" s="1"/>
  <c r="AW56" i="1"/>
  <c r="L57" i="1"/>
  <c r="N57" i="1" s="1"/>
  <c r="AK57" i="1"/>
  <c r="AL57" i="1" s="1"/>
  <c r="AM57" i="1"/>
  <c r="AN57" i="1"/>
  <c r="AO57" i="1"/>
  <c r="AP57" i="1" s="1"/>
  <c r="J57" i="1" s="1"/>
  <c r="AQ57" i="1" s="1"/>
  <c r="AT57" i="1"/>
  <c r="AU57" i="1" s="1"/>
  <c r="AX57" i="1" s="1"/>
  <c r="AW57" i="1"/>
  <c r="L58" i="1"/>
  <c r="N58" i="1" s="1"/>
  <c r="AK58" i="1"/>
  <c r="AL58" i="1" s="1"/>
  <c r="AM58" i="1"/>
  <c r="AN58" i="1"/>
  <c r="AO58" i="1"/>
  <c r="AT58" i="1"/>
  <c r="AU58" i="1" s="1"/>
  <c r="AX58" i="1" s="1"/>
  <c r="AW58" i="1"/>
  <c r="L59" i="1"/>
  <c r="N59" i="1" s="1"/>
  <c r="AK59" i="1"/>
  <c r="AL59" i="1" s="1"/>
  <c r="AM59" i="1"/>
  <c r="AN59" i="1"/>
  <c r="AO59" i="1"/>
  <c r="AP59" i="1" s="1"/>
  <c r="J59" i="1" s="1"/>
  <c r="AQ59" i="1" s="1"/>
  <c r="AT59" i="1"/>
  <c r="AU59" i="1"/>
  <c r="AW59" i="1"/>
  <c r="L60" i="1"/>
  <c r="N60" i="1" s="1"/>
  <c r="AK60" i="1"/>
  <c r="AM60" i="1"/>
  <c r="AN60" i="1"/>
  <c r="AO60" i="1"/>
  <c r="AT60" i="1"/>
  <c r="AU60" i="1"/>
  <c r="AX60" i="1" s="1"/>
  <c r="AW60" i="1"/>
  <c r="L61" i="1"/>
  <c r="N61" i="1" s="1"/>
  <c r="AK61" i="1"/>
  <c r="AM61" i="1"/>
  <c r="AN61" i="1"/>
  <c r="AO61" i="1"/>
  <c r="AT61" i="1"/>
  <c r="AU61" i="1" s="1"/>
  <c r="AX61" i="1" s="1"/>
  <c r="AW61" i="1"/>
  <c r="L62" i="1"/>
  <c r="N62" i="1" s="1"/>
  <c r="AK62" i="1"/>
  <c r="AM62" i="1"/>
  <c r="AN62" i="1"/>
  <c r="AO62" i="1"/>
  <c r="AT62" i="1"/>
  <c r="AU62" i="1" s="1"/>
  <c r="AX62" i="1" s="1"/>
  <c r="AW62" i="1"/>
  <c r="L63" i="1"/>
  <c r="N63" i="1" s="1"/>
  <c r="AK63" i="1"/>
  <c r="AM63" i="1"/>
  <c r="AN63" i="1"/>
  <c r="AO63" i="1"/>
  <c r="AT63" i="1"/>
  <c r="AU63" i="1" s="1"/>
  <c r="AX63" i="1" s="1"/>
  <c r="AW63" i="1"/>
  <c r="L64" i="1"/>
  <c r="N64" i="1" s="1"/>
  <c r="AK64" i="1"/>
  <c r="AM64" i="1"/>
  <c r="AN64" i="1"/>
  <c r="AO64" i="1"/>
  <c r="AT64" i="1"/>
  <c r="AU64" i="1"/>
  <c r="AW64" i="1"/>
  <c r="L65" i="1"/>
  <c r="N65" i="1" s="1"/>
  <c r="AK65" i="1"/>
  <c r="AM65" i="1"/>
  <c r="AN65" i="1"/>
  <c r="AO65" i="1"/>
  <c r="AT65" i="1"/>
  <c r="AU65" i="1"/>
  <c r="AX65" i="1" s="1"/>
  <c r="AW65" i="1"/>
  <c r="L68" i="1"/>
  <c r="N68" i="1" s="1"/>
  <c r="AK68" i="1"/>
  <c r="AM68" i="1"/>
  <c r="AN68" i="1"/>
  <c r="AO68" i="1"/>
  <c r="AT68" i="1"/>
  <c r="AU68" i="1" s="1"/>
  <c r="AX68" i="1" s="1"/>
  <c r="AW68" i="1"/>
  <c r="L69" i="1"/>
  <c r="N69" i="1" s="1"/>
  <c r="AK69" i="1"/>
  <c r="AM69" i="1"/>
  <c r="AN69" i="1"/>
  <c r="AO69" i="1"/>
  <c r="AT69" i="1"/>
  <c r="AU69" i="1" s="1"/>
  <c r="AX69" i="1" s="1"/>
  <c r="AW69" i="1"/>
  <c r="L70" i="1"/>
  <c r="N70" i="1" s="1"/>
  <c r="AK70" i="1"/>
  <c r="AL70" i="1" s="1"/>
  <c r="AM70" i="1"/>
  <c r="AN70" i="1"/>
  <c r="AO70" i="1"/>
  <c r="AT70" i="1"/>
  <c r="AU70" i="1" s="1"/>
  <c r="AX70" i="1" s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X72" i="1" s="1"/>
  <c r="AW72" i="1"/>
  <c r="L73" i="1"/>
  <c r="N73" i="1" s="1"/>
  <c r="AK73" i="1"/>
  <c r="AL73" i="1" s="1"/>
  <c r="AM73" i="1"/>
  <c r="AN73" i="1"/>
  <c r="AO73" i="1"/>
  <c r="AT73" i="1"/>
  <c r="AU73" i="1" s="1"/>
  <c r="AX73" i="1" s="1"/>
  <c r="AW73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 s="1"/>
  <c r="AX75" i="1" s="1"/>
  <c r="AW75" i="1"/>
  <c r="L76" i="1"/>
  <c r="N76" i="1" s="1"/>
  <c r="AK76" i="1"/>
  <c r="AM76" i="1"/>
  <c r="AN76" i="1"/>
  <c r="AO76" i="1"/>
  <c r="AT76" i="1"/>
  <c r="AU76" i="1"/>
  <c r="AW76" i="1"/>
  <c r="L77" i="1"/>
  <c r="N77" i="1" s="1"/>
  <c r="AK77" i="1"/>
  <c r="AL77" i="1" s="1"/>
  <c r="H77" i="1" s="1"/>
  <c r="AM77" i="1"/>
  <c r="AN77" i="1"/>
  <c r="AO77" i="1"/>
  <c r="AT77" i="1"/>
  <c r="AU77" i="1"/>
  <c r="AX77" i="1" s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T80" i="1"/>
  <c r="AU80" i="1" s="1"/>
  <c r="AX80" i="1" s="1"/>
  <c r="AW80" i="1"/>
  <c r="L81" i="1"/>
  <c r="N81" i="1" s="1"/>
  <c r="AK81" i="1"/>
  <c r="AL81" i="1" s="1"/>
  <c r="AM81" i="1"/>
  <c r="AN81" i="1"/>
  <c r="AO81" i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X82" i="1" s="1"/>
  <c r="AW82" i="1"/>
  <c r="L84" i="1"/>
  <c r="N84" i="1" s="1"/>
  <c r="AK84" i="1"/>
  <c r="AL84" i="1" s="1"/>
  <c r="AM84" i="1"/>
  <c r="AN84" i="1"/>
  <c r="AO84" i="1"/>
  <c r="AP84" i="1" s="1"/>
  <c r="J84" i="1" s="1"/>
  <c r="AQ84" i="1" s="1"/>
  <c r="AT84" i="1"/>
  <c r="AU84" i="1" s="1"/>
  <c r="AX84" i="1" s="1"/>
  <c r="AW84" i="1"/>
  <c r="L85" i="1"/>
  <c r="N85" i="1" s="1"/>
  <c r="AK85" i="1"/>
  <c r="AL85" i="1" s="1"/>
  <c r="AM85" i="1"/>
  <c r="AN85" i="1"/>
  <c r="AO85" i="1"/>
  <c r="AT85" i="1"/>
  <c r="AU85" i="1" s="1"/>
  <c r="AX85" i="1" s="1"/>
  <c r="AW85" i="1"/>
  <c r="L86" i="1"/>
  <c r="N86" i="1" s="1"/>
  <c r="AK86" i="1"/>
  <c r="AM86" i="1"/>
  <c r="AN86" i="1"/>
  <c r="AO86" i="1"/>
  <c r="AT86" i="1"/>
  <c r="AU86" i="1" s="1"/>
  <c r="AX86" i="1" s="1"/>
  <c r="AW86" i="1"/>
  <c r="L87" i="1"/>
  <c r="N87" i="1" s="1"/>
  <c r="AK87" i="1"/>
  <c r="AL87" i="1" s="1"/>
  <c r="AM87" i="1"/>
  <c r="AN87" i="1"/>
  <c r="AO87" i="1"/>
  <c r="AP87" i="1" s="1"/>
  <c r="J87" i="1" s="1"/>
  <c r="AQ87" i="1" s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P92" i="1" s="1"/>
  <c r="J92" i="1" s="1"/>
  <c r="AQ92" i="1" s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X93" i="1" s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 s="1"/>
  <c r="AX94" i="1" s="1"/>
  <c r="AW94" i="1"/>
  <c r="L95" i="1"/>
  <c r="N95" i="1" s="1"/>
  <c r="AK95" i="1"/>
  <c r="AL95" i="1" s="1"/>
  <c r="AM95" i="1"/>
  <c r="AN95" i="1"/>
  <c r="AO95" i="1"/>
  <c r="AP95" i="1" s="1"/>
  <c r="J95" i="1" s="1"/>
  <c r="AQ95" i="1" s="1"/>
  <c r="AT95" i="1"/>
  <c r="AU95" i="1" s="1"/>
  <c r="AX95" i="1" s="1"/>
  <c r="AW95" i="1"/>
  <c r="L96" i="1"/>
  <c r="N96" i="1" s="1"/>
  <c r="AK96" i="1"/>
  <c r="AM96" i="1"/>
  <c r="AN96" i="1"/>
  <c r="AO96" i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P97" i="1" s="1"/>
  <c r="J97" i="1" s="1"/>
  <c r="AQ97" i="1" s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X98" i="1" s="1"/>
  <c r="AW98" i="1"/>
  <c r="L101" i="1"/>
  <c r="N101" i="1" s="1"/>
  <c r="AK101" i="1"/>
  <c r="AL101" i="1" s="1"/>
  <c r="AM101" i="1"/>
  <c r="AN101" i="1"/>
  <c r="AO101" i="1"/>
  <c r="AT101" i="1"/>
  <c r="AU101" i="1" s="1"/>
  <c r="AX101" i="1" s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 s="1"/>
  <c r="AX102" i="1" s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4" i="1"/>
  <c r="N104" i="1" s="1"/>
  <c r="AK104" i="1"/>
  <c r="AL104" i="1" s="1"/>
  <c r="AM104" i="1"/>
  <c r="AN104" i="1"/>
  <c r="AO104" i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X105" i="1" s="1"/>
  <c r="AW105" i="1"/>
  <c r="L106" i="1"/>
  <c r="N106" i="1" s="1"/>
  <c r="AK106" i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AL107" i="1"/>
  <c r="H107" i="1" s="1"/>
  <c r="AM107" i="1"/>
  <c r="AN107" i="1"/>
  <c r="AP107" i="1" s="1"/>
  <c r="J107" i="1" s="1"/>
  <c r="AQ107" i="1" s="1"/>
  <c r="AO107" i="1"/>
  <c r="AT107" i="1"/>
  <c r="AU107" i="1" s="1"/>
  <c r="AW107" i="1"/>
  <c r="L108" i="1"/>
  <c r="N108" i="1" s="1"/>
  <c r="AK108" i="1"/>
  <c r="E108" i="1" s="1"/>
  <c r="AL108" i="1"/>
  <c r="H108" i="1" s="1"/>
  <c r="AM108" i="1"/>
  <c r="AN108" i="1"/>
  <c r="AO108" i="1"/>
  <c r="AT108" i="1"/>
  <c r="AU108" i="1" s="1"/>
  <c r="AW108" i="1"/>
  <c r="L109" i="1"/>
  <c r="N109" i="1" s="1"/>
  <c r="AK109" i="1"/>
  <c r="E109" i="1" s="1"/>
  <c r="AM109" i="1"/>
  <c r="AN109" i="1"/>
  <c r="AO109" i="1"/>
  <c r="AT109" i="1"/>
  <c r="AU109" i="1" s="1"/>
  <c r="AW109" i="1"/>
  <c r="L110" i="1"/>
  <c r="N110" i="1" s="1"/>
  <c r="AK110" i="1"/>
  <c r="E110" i="1" s="1"/>
  <c r="AL110" i="1"/>
  <c r="H110" i="1" s="1"/>
  <c r="AM110" i="1"/>
  <c r="AN110" i="1"/>
  <c r="AO110" i="1"/>
  <c r="AP110" i="1" s="1"/>
  <c r="J110" i="1" s="1"/>
  <c r="AQ110" i="1" s="1"/>
  <c r="AT110" i="1"/>
  <c r="AU110" i="1" s="1"/>
  <c r="AW110" i="1"/>
  <c r="L111" i="1"/>
  <c r="N111" i="1"/>
  <c r="AK111" i="1"/>
  <c r="E111" i="1" s="1"/>
  <c r="AL111" i="1"/>
  <c r="H111" i="1" s="1"/>
  <c r="AM111" i="1"/>
  <c r="AN111" i="1"/>
  <c r="AO111" i="1"/>
  <c r="AT111" i="1"/>
  <c r="AU111" i="1" s="1"/>
  <c r="AW111" i="1"/>
  <c r="L112" i="1"/>
  <c r="N112" i="1" s="1"/>
  <c r="AK112" i="1"/>
  <c r="E112" i="1" s="1"/>
  <c r="AL112" i="1"/>
  <c r="H112" i="1" s="1"/>
  <c r="AM112" i="1"/>
  <c r="AN112" i="1"/>
  <c r="AO112" i="1"/>
  <c r="AP112" i="1" s="1"/>
  <c r="J112" i="1" s="1"/>
  <c r="AQ112" i="1" s="1"/>
  <c r="AT112" i="1"/>
  <c r="AU112" i="1" s="1"/>
  <c r="AW112" i="1"/>
  <c r="L113" i="1"/>
  <c r="N113" i="1"/>
  <c r="AK113" i="1"/>
  <c r="E113" i="1" s="1"/>
  <c r="AL113" i="1"/>
  <c r="H113" i="1" s="1"/>
  <c r="AM113" i="1"/>
  <c r="AN113" i="1"/>
  <c r="AO113" i="1"/>
  <c r="AT113" i="1"/>
  <c r="AU113" i="1" s="1"/>
  <c r="AW113" i="1"/>
  <c r="L114" i="1"/>
  <c r="N114" i="1" s="1"/>
  <c r="AK114" i="1"/>
  <c r="E114" i="1" s="1"/>
  <c r="AL114" i="1"/>
  <c r="H114" i="1" s="1"/>
  <c r="AM114" i="1"/>
  <c r="AN114" i="1"/>
  <c r="AO114" i="1"/>
  <c r="AP114" i="1" s="1"/>
  <c r="J114" i="1" s="1"/>
  <c r="AQ114" i="1" s="1"/>
  <c r="AT114" i="1"/>
  <c r="AU114" i="1" s="1"/>
  <c r="AW114" i="1"/>
  <c r="L115" i="1"/>
  <c r="N115" i="1"/>
  <c r="AK115" i="1"/>
  <c r="E115" i="1" s="1"/>
  <c r="AL115" i="1"/>
  <c r="H115" i="1" s="1"/>
  <c r="AM115" i="1"/>
  <c r="AN115" i="1"/>
  <c r="AO115" i="1"/>
  <c r="AT115" i="1"/>
  <c r="AU115" i="1" s="1"/>
  <c r="AW115" i="1"/>
  <c r="L119" i="1"/>
  <c r="N119" i="1" s="1"/>
  <c r="AK119" i="1"/>
  <c r="E119" i="1" s="1"/>
  <c r="AL119" i="1"/>
  <c r="H119" i="1" s="1"/>
  <c r="AM119" i="1"/>
  <c r="AN119" i="1"/>
  <c r="AO119" i="1"/>
  <c r="AT119" i="1"/>
  <c r="AU119" i="1" s="1"/>
  <c r="AW119" i="1"/>
  <c r="L120" i="1"/>
  <c r="N120" i="1"/>
  <c r="AK120" i="1"/>
  <c r="E120" i="1" s="1"/>
  <c r="AL120" i="1"/>
  <c r="H120" i="1" s="1"/>
  <c r="AM120" i="1"/>
  <c r="AN120" i="1"/>
  <c r="AP120" i="1" s="1"/>
  <c r="J120" i="1" s="1"/>
  <c r="AQ120" i="1" s="1"/>
  <c r="AO120" i="1"/>
  <c r="AT120" i="1"/>
  <c r="AU120" i="1" s="1"/>
  <c r="AW120" i="1"/>
  <c r="L121" i="1"/>
  <c r="N121" i="1" s="1"/>
  <c r="AK121" i="1"/>
  <c r="E121" i="1" s="1"/>
  <c r="AM121" i="1"/>
  <c r="AN121" i="1"/>
  <c r="AO121" i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P122" i="1" s="1"/>
  <c r="J122" i="1" s="1"/>
  <c r="AQ122" i="1" s="1"/>
  <c r="AO122" i="1"/>
  <c r="AT122" i="1"/>
  <c r="AU122" i="1" s="1"/>
  <c r="AW122" i="1"/>
  <c r="L123" i="1"/>
  <c r="N123" i="1" s="1"/>
  <c r="AK123" i="1"/>
  <c r="E123" i="1" s="1"/>
  <c r="AL123" i="1"/>
  <c r="H123" i="1" s="1"/>
  <c r="AM123" i="1"/>
  <c r="AN123" i="1"/>
  <c r="AO123" i="1"/>
  <c r="AT123" i="1"/>
  <c r="AU123" i="1" s="1"/>
  <c r="AW123" i="1"/>
  <c r="L124" i="1"/>
  <c r="N124" i="1"/>
  <c r="AK124" i="1"/>
  <c r="E124" i="1" s="1"/>
  <c r="AL124" i="1"/>
  <c r="H124" i="1" s="1"/>
  <c r="AM124" i="1"/>
  <c r="AN124" i="1"/>
  <c r="AP124" i="1" s="1"/>
  <c r="J124" i="1" s="1"/>
  <c r="AQ124" i="1" s="1"/>
  <c r="AO124" i="1"/>
  <c r="AT124" i="1"/>
  <c r="AU124" i="1" s="1"/>
  <c r="AW124" i="1"/>
  <c r="L125" i="1"/>
  <c r="N125" i="1" s="1"/>
  <c r="AK125" i="1"/>
  <c r="E125" i="1" s="1"/>
  <c r="AL125" i="1"/>
  <c r="H125" i="1" s="1"/>
  <c r="AM125" i="1"/>
  <c r="AN125" i="1"/>
  <c r="AO125" i="1"/>
  <c r="AP125" i="1" s="1"/>
  <c r="J125" i="1" s="1"/>
  <c r="AQ125" i="1" s="1"/>
  <c r="AT125" i="1"/>
  <c r="AU125" i="1" s="1"/>
  <c r="AW125" i="1"/>
  <c r="L126" i="1"/>
  <c r="N126" i="1"/>
  <c r="AK126" i="1"/>
  <c r="E126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P127" i="1" s="1"/>
  <c r="J127" i="1" s="1"/>
  <c r="AQ127" i="1" s="1"/>
  <c r="AT127" i="1"/>
  <c r="AU127" i="1" s="1"/>
  <c r="AW127" i="1"/>
  <c r="L128" i="1"/>
  <c r="N128" i="1" s="1"/>
  <c r="AK128" i="1"/>
  <c r="E128" i="1" s="1"/>
  <c r="AL128" i="1"/>
  <c r="H128" i="1" s="1"/>
  <c r="AM128" i="1"/>
  <c r="AN128" i="1"/>
  <c r="AP128" i="1" s="1"/>
  <c r="J128" i="1" s="1"/>
  <c r="AQ128" i="1" s="1"/>
  <c r="AO128" i="1"/>
  <c r="AT128" i="1"/>
  <c r="AU128" i="1" s="1"/>
  <c r="AW128" i="1"/>
  <c r="L129" i="1"/>
  <c r="N129" i="1" s="1"/>
  <c r="AK129" i="1"/>
  <c r="E129" i="1" s="1"/>
  <c r="AL129" i="1"/>
  <c r="H129" i="1" s="1"/>
  <c r="AM129" i="1"/>
  <c r="AN129" i="1"/>
  <c r="AO129" i="1"/>
  <c r="AP129" i="1" s="1"/>
  <c r="J129" i="1" s="1"/>
  <c r="AQ129" i="1" s="1"/>
  <c r="AT129" i="1"/>
  <c r="AU129" i="1" s="1"/>
  <c r="AW129" i="1"/>
  <c r="L130" i="1"/>
  <c r="N130" i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/>
  <c r="AK132" i="1"/>
  <c r="E132" i="1" s="1"/>
  <c r="AL132" i="1"/>
  <c r="H132" i="1" s="1"/>
  <c r="AM132" i="1"/>
  <c r="AN132" i="1"/>
  <c r="AP132" i="1" s="1"/>
  <c r="J132" i="1" s="1"/>
  <c r="AQ132" i="1" s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O133" i="1"/>
  <c r="AT133" i="1"/>
  <c r="AU133" i="1" s="1"/>
  <c r="AW133" i="1"/>
  <c r="L137" i="1"/>
  <c r="N137" i="1" s="1"/>
  <c r="AK137" i="1"/>
  <c r="E137" i="1" s="1"/>
  <c r="AL137" i="1"/>
  <c r="H137" i="1" s="1"/>
  <c r="AM137" i="1"/>
  <c r="AN137" i="1"/>
  <c r="AP137" i="1" s="1"/>
  <c r="J137" i="1" s="1"/>
  <c r="AQ137" i="1" s="1"/>
  <c r="AO137" i="1"/>
  <c r="AT137" i="1"/>
  <c r="AU137" i="1" s="1"/>
  <c r="AW137" i="1"/>
  <c r="L138" i="1"/>
  <c r="N138" i="1" s="1"/>
  <c r="AK138" i="1"/>
  <c r="E138" i="1" s="1"/>
  <c r="AL138" i="1"/>
  <c r="H138" i="1" s="1"/>
  <c r="AM138" i="1"/>
  <c r="AN138" i="1"/>
  <c r="AO138" i="1"/>
  <c r="AP138" i="1" s="1"/>
  <c r="J138" i="1" s="1"/>
  <c r="AQ138" i="1" s="1"/>
  <c r="AT138" i="1"/>
  <c r="AU138" i="1" s="1"/>
  <c r="AW138" i="1"/>
  <c r="L139" i="1"/>
  <c r="N139" i="1"/>
  <c r="AK139" i="1"/>
  <c r="E139" i="1" s="1"/>
  <c r="AL139" i="1"/>
  <c r="H139" i="1" s="1"/>
  <c r="AM139" i="1"/>
  <c r="AN139" i="1"/>
  <c r="AP139" i="1" s="1"/>
  <c r="J139" i="1" s="1"/>
  <c r="AQ139" i="1" s="1"/>
  <c r="AO139" i="1"/>
  <c r="AT139" i="1"/>
  <c r="AU139" i="1" s="1"/>
  <c r="AW139" i="1"/>
  <c r="L140" i="1"/>
  <c r="N140" i="1" s="1"/>
  <c r="AK140" i="1"/>
  <c r="E140" i="1" s="1"/>
  <c r="AL140" i="1"/>
  <c r="H140" i="1" s="1"/>
  <c r="AM140" i="1"/>
  <c r="AN140" i="1"/>
  <c r="AO140" i="1"/>
  <c r="AT140" i="1"/>
  <c r="AU140" i="1" s="1"/>
  <c r="AW140" i="1"/>
  <c r="L141" i="1"/>
  <c r="N141" i="1" s="1"/>
  <c r="AK141" i="1"/>
  <c r="E141" i="1" s="1"/>
  <c r="AM141" i="1"/>
  <c r="AN141" i="1"/>
  <c r="AO141" i="1"/>
  <c r="AT141" i="1"/>
  <c r="AU141" i="1" s="1"/>
  <c r="AW141" i="1"/>
  <c r="L142" i="1"/>
  <c r="N142" i="1" s="1"/>
  <c r="AK142" i="1"/>
  <c r="E142" i="1" s="1"/>
  <c r="AL142" i="1"/>
  <c r="H142" i="1" s="1"/>
  <c r="AM142" i="1"/>
  <c r="AN142" i="1"/>
  <c r="AO142" i="1"/>
  <c r="AP142" i="1" s="1"/>
  <c r="J142" i="1" s="1"/>
  <c r="AQ142" i="1" s="1"/>
  <c r="AT142" i="1"/>
  <c r="AU142" i="1" s="1"/>
  <c r="AW142" i="1"/>
  <c r="L143" i="1"/>
  <c r="N143" i="1"/>
  <c r="AK143" i="1"/>
  <c r="E143" i="1" s="1"/>
  <c r="BC143" i="1" s="1"/>
  <c r="AL143" i="1"/>
  <c r="H143" i="1" s="1"/>
  <c r="AM143" i="1"/>
  <c r="AN143" i="1"/>
  <c r="AO143" i="1"/>
  <c r="AT143" i="1"/>
  <c r="AU143" i="1" s="1"/>
  <c r="AW143" i="1"/>
  <c r="L144" i="1"/>
  <c r="N144" i="1" s="1"/>
  <c r="AK144" i="1"/>
  <c r="E144" i="1" s="1"/>
  <c r="AM144" i="1"/>
  <c r="AN144" i="1"/>
  <c r="AO144" i="1"/>
  <c r="AT144" i="1"/>
  <c r="AU144" i="1" s="1"/>
  <c r="AW144" i="1"/>
  <c r="AX144" i="1"/>
  <c r="L145" i="1"/>
  <c r="N145" i="1" s="1"/>
  <c r="AK145" i="1"/>
  <c r="E145" i="1" s="1"/>
  <c r="AL145" i="1"/>
  <c r="H145" i="1" s="1"/>
  <c r="AM145" i="1"/>
  <c r="AN145" i="1"/>
  <c r="AO145" i="1"/>
  <c r="AT145" i="1"/>
  <c r="AU145" i="1" s="1"/>
  <c r="AX145" i="1" s="1"/>
  <c r="AW145" i="1"/>
  <c r="L146" i="1"/>
  <c r="N146" i="1" s="1"/>
  <c r="AK146" i="1"/>
  <c r="E146" i="1" s="1"/>
  <c r="AL146" i="1"/>
  <c r="H146" i="1" s="1"/>
  <c r="AM146" i="1"/>
  <c r="AN146" i="1"/>
  <c r="AO146" i="1"/>
  <c r="AP146" i="1"/>
  <c r="J146" i="1" s="1"/>
  <c r="AQ146" i="1" s="1"/>
  <c r="AT146" i="1"/>
  <c r="AU146" i="1" s="1"/>
  <c r="AW146" i="1"/>
  <c r="AX146" i="1"/>
  <c r="L147" i="1"/>
  <c r="N147" i="1"/>
  <c r="AK147" i="1"/>
  <c r="E147" i="1" s="1"/>
  <c r="AL147" i="1"/>
  <c r="H147" i="1" s="1"/>
  <c r="AM147" i="1"/>
  <c r="AN147" i="1"/>
  <c r="AO147" i="1"/>
  <c r="AP147" i="1" s="1"/>
  <c r="J147" i="1" s="1"/>
  <c r="AQ147" i="1" s="1"/>
  <c r="AT147" i="1"/>
  <c r="AU147" i="1" s="1"/>
  <c r="AW147" i="1"/>
  <c r="L148" i="1"/>
  <c r="N148" i="1"/>
  <c r="AK148" i="1"/>
  <c r="E148" i="1" s="1"/>
  <c r="AL148" i="1"/>
  <c r="H148" i="1" s="1"/>
  <c r="AM148" i="1"/>
  <c r="AN148" i="1"/>
  <c r="AO148" i="1"/>
  <c r="AP148" i="1"/>
  <c r="J148" i="1" s="1"/>
  <c r="AQ148" i="1" s="1"/>
  <c r="AT148" i="1"/>
  <c r="AU148" i="1" s="1"/>
  <c r="AW148" i="1"/>
  <c r="AX148" i="1"/>
  <c r="L149" i="1"/>
  <c r="N149" i="1"/>
  <c r="AK149" i="1"/>
  <c r="E149" i="1" s="1"/>
  <c r="AL149" i="1"/>
  <c r="H149" i="1" s="1"/>
  <c r="AM149" i="1"/>
  <c r="AN149" i="1"/>
  <c r="AO149" i="1"/>
  <c r="AT149" i="1"/>
  <c r="AU149" i="1" s="1"/>
  <c r="AX149" i="1" s="1"/>
  <c r="AW149" i="1"/>
  <c r="L150" i="1"/>
  <c r="N150" i="1"/>
  <c r="AK150" i="1"/>
  <c r="E150" i="1" s="1"/>
  <c r="BC150" i="1" s="1"/>
  <c r="AL150" i="1"/>
  <c r="H150" i="1" s="1"/>
  <c r="AM150" i="1"/>
  <c r="AN150" i="1"/>
  <c r="AO150" i="1"/>
  <c r="AP150" i="1"/>
  <c r="J150" i="1" s="1"/>
  <c r="AQ150" i="1" s="1"/>
  <c r="AT150" i="1"/>
  <c r="AU150" i="1" s="1"/>
  <c r="AX150" i="1" s="1"/>
  <c r="AW150" i="1"/>
  <c r="L151" i="1"/>
  <c r="N151" i="1"/>
  <c r="AK151" i="1"/>
  <c r="E151" i="1" s="1"/>
  <c r="AM151" i="1"/>
  <c r="AN151" i="1"/>
  <c r="AO151" i="1"/>
  <c r="AT151" i="1"/>
  <c r="AU151" i="1" s="1"/>
  <c r="AX151" i="1" s="1"/>
  <c r="AW151" i="1"/>
  <c r="L155" i="1"/>
  <c r="N155" i="1" s="1"/>
  <c r="AK155" i="1"/>
  <c r="E155" i="1" s="1"/>
  <c r="AL155" i="1"/>
  <c r="H155" i="1" s="1"/>
  <c r="AM155" i="1"/>
  <c r="AN155" i="1"/>
  <c r="AO155" i="1"/>
  <c r="AP155" i="1" s="1"/>
  <c r="J155" i="1" s="1"/>
  <c r="AQ155" i="1" s="1"/>
  <c r="AT155" i="1"/>
  <c r="AU155" i="1" s="1"/>
  <c r="AW155" i="1"/>
  <c r="AX155" i="1"/>
  <c r="L156" i="1"/>
  <c r="N156" i="1" s="1"/>
  <c r="AK156" i="1"/>
  <c r="E156" i="1" s="1"/>
  <c r="AL156" i="1"/>
  <c r="H156" i="1" s="1"/>
  <c r="AM156" i="1"/>
  <c r="AN156" i="1"/>
  <c r="AO156" i="1"/>
  <c r="AT156" i="1"/>
  <c r="AU156" i="1" s="1"/>
  <c r="AW156" i="1"/>
  <c r="L157" i="1"/>
  <c r="N157" i="1"/>
  <c r="AK157" i="1"/>
  <c r="E157" i="1" s="1"/>
  <c r="AL157" i="1"/>
  <c r="H157" i="1" s="1"/>
  <c r="AM157" i="1"/>
  <c r="AN157" i="1"/>
  <c r="AO157" i="1"/>
  <c r="AT157" i="1"/>
  <c r="AU157" i="1" s="1"/>
  <c r="AX157" i="1" s="1"/>
  <c r="AW157" i="1"/>
  <c r="L158" i="1"/>
  <c r="N158" i="1"/>
  <c r="AK158" i="1"/>
  <c r="E158" i="1" s="1"/>
  <c r="AM158" i="1"/>
  <c r="AN158" i="1"/>
  <c r="AO158" i="1"/>
  <c r="AT158" i="1"/>
  <c r="AU158" i="1" s="1"/>
  <c r="AW158" i="1"/>
  <c r="L159" i="1"/>
  <c r="N159" i="1"/>
  <c r="AK159" i="1"/>
  <c r="E159" i="1" s="1"/>
  <c r="BC159" i="1" s="1"/>
  <c r="AM159" i="1"/>
  <c r="AN159" i="1"/>
  <c r="AO159" i="1"/>
  <c r="AT159" i="1"/>
  <c r="AU159" i="1" s="1"/>
  <c r="AW159" i="1"/>
  <c r="AX159" i="1"/>
  <c r="L160" i="1"/>
  <c r="N160" i="1" s="1"/>
  <c r="AK160" i="1"/>
  <c r="E160" i="1" s="1"/>
  <c r="AM160" i="1"/>
  <c r="AN160" i="1"/>
  <c r="AO160" i="1"/>
  <c r="AT160" i="1"/>
  <c r="AU160" i="1" s="1"/>
  <c r="AW160" i="1"/>
  <c r="L161" i="1"/>
  <c r="N161" i="1" s="1"/>
  <c r="AK161" i="1"/>
  <c r="E161" i="1" s="1"/>
  <c r="AL161" i="1"/>
  <c r="H161" i="1" s="1"/>
  <c r="AM161" i="1"/>
  <c r="AN161" i="1"/>
  <c r="AO161" i="1"/>
  <c r="AT161" i="1"/>
  <c r="AU161" i="1" s="1"/>
  <c r="AX161" i="1" s="1"/>
  <c r="AW161" i="1"/>
  <c r="L162" i="1"/>
  <c r="N162" i="1" s="1"/>
  <c r="AK162" i="1"/>
  <c r="E162" i="1" s="1"/>
  <c r="AL162" i="1"/>
  <c r="H162" i="1" s="1"/>
  <c r="AM162" i="1"/>
  <c r="AN162" i="1"/>
  <c r="AO162" i="1"/>
  <c r="AP162" i="1"/>
  <c r="J162" i="1" s="1"/>
  <c r="AQ162" i="1" s="1"/>
  <c r="AT162" i="1"/>
  <c r="AU162" i="1" s="1"/>
  <c r="AW162" i="1"/>
  <c r="L163" i="1"/>
  <c r="N163" i="1"/>
  <c r="AK163" i="1"/>
  <c r="AL163" i="1"/>
  <c r="H163" i="1" s="1"/>
  <c r="AM163" i="1"/>
  <c r="AN163" i="1"/>
  <c r="AO163" i="1"/>
  <c r="AT163" i="1"/>
  <c r="AU163" i="1" s="1"/>
  <c r="AW163" i="1"/>
  <c r="AX163" i="1" s="1"/>
  <c r="L164" i="1"/>
  <c r="N164" i="1"/>
  <c r="AK164" i="1"/>
  <c r="E164" i="1" s="1"/>
  <c r="AM164" i="1"/>
  <c r="AN164" i="1"/>
  <c r="AO164" i="1"/>
  <c r="AT164" i="1"/>
  <c r="AU164" i="1" s="1"/>
  <c r="AW164" i="1"/>
  <c r="L165" i="1"/>
  <c r="N165" i="1"/>
  <c r="AK165" i="1"/>
  <c r="E165" i="1" s="1"/>
  <c r="AL165" i="1"/>
  <c r="H165" i="1" s="1"/>
  <c r="AM165" i="1"/>
  <c r="AN165" i="1"/>
  <c r="AO165" i="1"/>
  <c r="AT165" i="1"/>
  <c r="AU165" i="1" s="1"/>
  <c r="AW165" i="1"/>
  <c r="AX165" i="1"/>
  <c r="L166" i="1"/>
  <c r="N166" i="1" s="1"/>
  <c r="AK166" i="1"/>
  <c r="AM166" i="1"/>
  <c r="AN166" i="1"/>
  <c r="AO166" i="1"/>
  <c r="AT166" i="1"/>
  <c r="AU166" i="1" s="1"/>
  <c r="AX166" i="1" s="1"/>
  <c r="AW166" i="1"/>
  <c r="L167" i="1"/>
  <c r="N167" i="1" s="1"/>
  <c r="AK167" i="1"/>
  <c r="AM167" i="1"/>
  <c r="AN167" i="1"/>
  <c r="AO167" i="1"/>
  <c r="AT167" i="1"/>
  <c r="AU167" i="1" s="1"/>
  <c r="AX167" i="1" s="1"/>
  <c r="AW167" i="1"/>
  <c r="L168" i="1"/>
  <c r="N168" i="1" s="1"/>
  <c r="AK168" i="1"/>
  <c r="AM168" i="1"/>
  <c r="AN168" i="1"/>
  <c r="AO168" i="1"/>
  <c r="AT168" i="1"/>
  <c r="AU168" i="1"/>
  <c r="AW168" i="1"/>
  <c r="L169" i="1"/>
  <c r="N169" i="1" s="1"/>
  <c r="AK169" i="1"/>
  <c r="AM169" i="1"/>
  <c r="AN169" i="1"/>
  <c r="AO169" i="1"/>
  <c r="AT169" i="1"/>
  <c r="AU169" i="1"/>
  <c r="AX169" i="1" s="1"/>
  <c r="AW169" i="1"/>
  <c r="AP113" i="1" l="1"/>
  <c r="J113" i="1" s="1"/>
  <c r="AQ113" i="1" s="1"/>
  <c r="AP85" i="1"/>
  <c r="J85" i="1" s="1"/>
  <c r="AQ85" i="1" s="1"/>
  <c r="AP149" i="1"/>
  <c r="J149" i="1" s="1"/>
  <c r="AQ149" i="1" s="1"/>
  <c r="AP123" i="1"/>
  <c r="J123" i="1" s="1"/>
  <c r="AQ123" i="1" s="1"/>
  <c r="AP73" i="1"/>
  <c r="J73" i="1" s="1"/>
  <c r="AQ73" i="1" s="1"/>
  <c r="AL68" i="1"/>
  <c r="E68" i="1"/>
  <c r="AP161" i="1"/>
  <c r="J161" i="1" s="1"/>
  <c r="AQ161" i="1" s="1"/>
  <c r="BB161" i="1" s="1"/>
  <c r="BD161" i="1" s="1"/>
  <c r="AP140" i="1"/>
  <c r="J140" i="1" s="1"/>
  <c r="AQ140" i="1" s="1"/>
  <c r="AP130" i="1"/>
  <c r="J130" i="1" s="1"/>
  <c r="AQ130" i="1" s="1"/>
  <c r="AR130" i="1" s="1"/>
  <c r="AS130" i="1" s="1"/>
  <c r="AV130" i="1" s="1"/>
  <c r="F130" i="1" s="1"/>
  <c r="AY130" i="1" s="1"/>
  <c r="G130" i="1" s="1"/>
  <c r="AP108" i="1"/>
  <c r="J108" i="1" s="1"/>
  <c r="AQ108" i="1" s="1"/>
  <c r="AR108" i="1" s="1"/>
  <c r="AS108" i="1" s="1"/>
  <c r="AV108" i="1" s="1"/>
  <c r="F108" i="1" s="1"/>
  <c r="AY108" i="1" s="1"/>
  <c r="G108" i="1" s="1"/>
  <c r="AL106" i="1"/>
  <c r="H106" i="1" s="1"/>
  <c r="E106" i="1"/>
  <c r="AL96" i="1"/>
  <c r="E96" i="1"/>
  <c r="AP42" i="1"/>
  <c r="J42" i="1" s="1"/>
  <c r="AQ42" i="1" s="1"/>
  <c r="AP163" i="1"/>
  <c r="J163" i="1" s="1"/>
  <c r="AQ163" i="1" s="1"/>
  <c r="AR163" i="1" s="1"/>
  <c r="AS163" i="1" s="1"/>
  <c r="AV163" i="1" s="1"/>
  <c r="F163" i="1" s="1"/>
  <c r="AY163" i="1" s="1"/>
  <c r="G163" i="1" s="1"/>
  <c r="AP156" i="1"/>
  <c r="J156" i="1" s="1"/>
  <c r="AQ156" i="1" s="1"/>
  <c r="I156" i="1" s="1"/>
  <c r="AP115" i="1"/>
  <c r="J115" i="1" s="1"/>
  <c r="AQ115" i="1" s="1"/>
  <c r="AP90" i="1"/>
  <c r="J90" i="1" s="1"/>
  <c r="AQ90" i="1" s="1"/>
  <c r="AP81" i="1"/>
  <c r="J81" i="1" s="1"/>
  <c r="AQ81" i="1" s="1"/>
  <c r="AL76" i="1"/>
  <c r="AP76" i="1" s="1"/>
  <c r="J76" i="1" s="1"/>
  <c r="AQ76" i="1" s="1"/>
  <c r="E76" i="1"/>
  <c r="AP39" i="1"/>
  <c r="J39" i="1" s="1"/>
  <c r="AQ39" i="1" s="1"/>
  <c r="AP165" i="1"/>
  <c r="J165" i="1" s="1"/>
  <c r="AQ165" i="1" s="1"/>
  <c r="BC144" i="1"/>
  <c r="AP69" i="1"/>
  <c r="J69" i="1" s="1"/>
  <c r="AQ69" i="1" s="1"/>
  <c r="AR69" i="1" s="1"/>
  <c r="AS69" i="1" s="1"/>
  <c r="AV69" i="1" s="1"/>
  <c r="F69" i="1" s="1"/>
  <c r="AY69" i="1" s="1"/>
  <c r="AL62" i="1"/>
  <c r="H62" i="1" s="1"/>
  <c r="E62" i="1"/>
  <c r="AL60" i="1"/>
  <c r="H60" i="1" s="1"/>
  <c r="E60" i="1"/>
  <c r="AL167" i="1"/>
  <c r="AP167" i="1" s="1"/>
  <c r="J167" i="1" s="1"/>
  <c r="AQ167" i="1" s="1"/>
  <c r="E167" i="1"/>
  <c r="AP56" i="1"/>
  <c r="J56" i="1" s="1"/>
  <c r="AQ56" i="1" s="1"/>
  <c r="AP131" i="1"/>
  <c r="J131" i="1" s="1"/>
  <c r="AQ131" i="1" s="1"/>
  <c r="I131" i="1" s="1"/>
  <c r="AP141" i="1"/>
  <c r="J141" i="1" s="1"/>
  <c r="AQ141" i="1" s="1"/>
  <c r="I141" i="1" s="1"/>
  <c r="AP119" i="1"/>
  <c r="J119" i="1" s="1"/>
  <c r="AQ119" i="1" s="1"/>
  <c r="I119" i="1" s="1"/>
  <c r="AL69" i="1"/>
  <c r="E69" i="1"/>
  <c r="AL36" i="1"/>
  <c r="E36" i="1"/>
  <c r="AP166" i="1"/>
  <c r="J166" i="1" s="1"/>
  <c r="AQ166" i="1" s="1"/>
  <c r="AP104" i="1"/>
  <c r="J104" i="1" s="1"/>
  <c r="AQ104" i="1" s="1"/>
  <c r="AP61" i="1"/>
  <c r="J61" i="1" s="1"/>
  <c r="AQ61" i="1" s="1"/>
  <c r="BB61" i="1" s="1"/>
  <c r="AL56" i="1"/>
  <c r="E56" i="1"/>
  <c r="AL46" i="1"/>
  <c r="E46" i="1"/>
  <c r="AL63" i="1"/>
  <c r="H63" i="1" s="1"/>
  <c r="E63" i="1"/>
  <c r="AL169" i="1"/>
  <c r="E169" i="1"/>
  <c r="AP157" i="1"/>
  <c r="J157" i="1" s="1"/>
  <c r="AQ157" i="1" s="1"/>
  <c r="I157" i="1" s="1"/>
  <c r="AL141" i="1"/>
  <c r="H141" i="1" s="1"/>
  <c r="AP133" i="1"/>
  <c r="J133" i="1" s="1"/>
  <c r="AQ133" i="1" s="1"/>
  <c r="I133" i="1" s="1"/>
  <c r="AL131" i="1"/>
  <c r="H131" i="1" s="1"/>
  <c r="AL109" i="1"/>
  <c r="H109" i="1" s="1"/>
  <c r="AP101" i="1"/>
  <c r="J101" i="1" s="1"/>
  <c r="AQ101" i="1" s="1"/>
  <c r="AL86" i="1"/>
  <c r="E86" i="1"/>
  <c r="AP40" i="1"/>
  <c r="J40" i="1" s="1"/>
  <c r="AQ40" i="1" s="1"/>
  <c r="AL168" i="1"/>
  <c r="AP168" i="1" s="1"/>
  <c r="J168" i="1" s="1"/>
  <c r="AQ168" i="1" s="1"/>
  <c r="E168" i="1"/>
  <c r="E163" i="1"/>
  <c r="BC163" i="1" s="1"/>
  <c r="AP62" i="1"/>
  <c r="J62" i="1" s="1"/>
  <c r="AQ62" i="1" s="1"/>
  <c r="AR62" i="1" s="1"/>
  <c r="AS62" i="1" s="1"/>
  <c r="AV62" i="1" s="1"/>
  <c r="F62" i="1" s="1"/>
  <c r="AY62" i="1" s="1"/>
  <c r="AL65" i="1"/>
  <c r="E65" i="1"/>
  <c r="AL164" i="1"/>
  <c r="AP143" i="1"/>
  <c r="J143" i="1" s="1"/>
  <c r="AQ143" i="1" s="1"/>
  <c r="I143" i="1" s="1"/>
  <c r="AP111" i="1"/>
  <c r="J111" i="1" s="1"/>
  <c r="AQ111" i="1" s="1"/>
  <c r="I111" i="1" s="1"/>
  <c r="AP79" i="1"/>
  <c r="J79" i="1" s="1"/>
  <c r="AQ79" i="1" s="1"/>
  <c r="I79" i="1" s="1"/>
  <c r="AP71" i="1"/>
  <c r="J71" i="1" s="1"/>
  <c r="AQ71" i="1" s="1"/>
  <c r="AR71" i="1" s="1"/>
  <c r="AS71" i="1" s="1"/>
  <c r="AV71" i="1" s="1"/>
  <c r="F71" i="1" s="1"/>
  <c r="AY71" i="1" s="1"/>
  <c r="AL64" i="1"/>
  <c r="AP64" i="1" s="1"/>
  <c r="J64" i="1" s="1"/>
  <c r="AQ64" i="1" s="1"/>
  <c r="E64" i="1"/>
  <c r="AL166" i="1"/>
  <c r="E166" i="1"/>
  <c r="BC157" i="1"/>
  <c r="AL126" i="1"/>
  <c r="H126" i="1" s="1"/>
  <c r="AP68" i="1"/>
  <c r="J68" i="1" s="1"/>
  <c r="AQ68" i="1" s="1"/>
  <c r="AL61" i="1"/>
  <c r="E61" i="1"/>
  <c r="AP145" i="1"/>
  <c r="J145" i="1" s="1"/>
  <c r="AQ145" i="1" s="1"/>
  <c r="BB145" i="1" s="1"/>
  <c r="AX21" i="1"/>
  <c r="AP169" i="1"/>
  <c r="J169" i="1" s="1"/>
  <c r="AQ169" i="1" s="1"/>
  <c r="AR169" i="1" s="1"/>
  <c r="AS169" i="1" s="1"/>
  <c r="AV169" i="1" s="1"/>
  <c r="F169" i="1" s="1"/>
  <c r="AX143" i="1"/>
  <c r="AX141" i="1"/>
  <c r="AX139" i="1"/>
  <c r="AX137" i="1"/>
  <c r="AX132" i="1"/>
  <c r="AX130" i="1"/>
  <c r="AX128" i="1"/>
  <c r="AX126" i="1"/>
  <c r="AX124" i="1"/>
  <c r="AX122" i="1"/>
  <c r="AX120" i="1"/>
  <c r="AX115" i="1"/>
  <c r="AX113" i="1"/>
  <c r="AX111" i="1"/>
  <c r="AX109" i="1"/>
  <c r="AX107" i="1"/>
  <c r="AP105" i="1"/>
  <c r="J105" i="1" s="1"/>
  <c r="AQ105" i="1" s="1"/>
  <c r="AR105" i="1" s="1"/>
  <c r="AS105" i="1" s="1"/>
  <c r="AV105" i="1" s="1"/>
  <c r="F105" i="1" s="1"/>
  <c r="AY105" i="1" s="1"/>
  <c r="AP98" i="1"/>
  <c r="J98" i="1" s="1"/>
  <c r="AQ98" i="1" s="1"/>
  <c r="AP93" i="1"/>
  <c r="J93" i="1" s="1"/>
  <c r="AQ93" i="1" s="1"/>
  <c r="AR93" i="1" s="1"/>
  <c r="AS93" i="1" s="1"/>
  <c r="AV93" i="1" s="1"/>
  <c r="F93" i="1" s="1"/>
  <c r="AY93" i="1" s="1"/>
  <c r="AP88" i="1"/>
  <c r="J88" i="1" s="1"/>
  <c r="AQ88" i="1" s="1"/>
  <c r="AP82" i="1"/>
  <c r="J82" i="1" s="1"/>
  <c r="AQ82" i="1" s="1"/>
  <c r="AR82" i="1" s="1"/>
  <c r="AS82" i="1" s="1"/>
  <c r="AV82" i="1" s="1"/>
  <c r="F82" i="1" s="1"/>
  <c r="AY82" i="1" s="1"/>
  <c r="AP77" i="1"/>
  <c r="J77" i="1" s="1"/>
  <c r="AQ77" i="1" s="1"/>
  <c r="AR77" i="1" s="1"/>
  <c r="AS77" i="1" s="1"/>
  <c r="AV77" i="1" s="1"/>
  <c r="F77" i="1" s="1"/>
  <c r="AY77" i="1" s="1"/>
  <c r="AP72" i="1"/>
  <c r="J72" i="1" s="1"/>
  <c r="AQ72" i="1" s="1"/>
  <c r="AR72" i="1" s="1"/>
  <c r="AS72" i="1" s="1"/>
  <c r="AV72" i="1" s="1"/>
  <c r="F72" i="1" s="1"/>
  <c r="AP65" i="1"/>
  <c r="J65" i="1" s="1"/>
  <c r="AQ65" i="1" s="1"/>
  <c r="I65" i="1" s="1"/>
  <c r="AP55" i="1"/>
  <c r="J55" i="1" s="1"/>
  <c r="AQ55" i="1" s="1"/>
  <c r="I55" i="1" s="1"/>
  <c r="AP43" i="1"/>
  <c r="J43" i="1" s="1"/>
  <c r="AQ43" i="1" s="1"/>
  <c r="AR43" i="1" s="1"/>
  <c r="AS43" i="1" s="1"/>
  <c r="AV43" i="1" s="1"/>
  <c r="F43" i="1" s="1"/>
  <c r="AY43" i="1" s="1"/>
  <c r="G43" i="1" s="1"/>
  <c r="AP38" i="1"/>
  <c r="J38" i="1" s="1"/>
  <c r="AQ38" i="1" s="1"/>
  <c r="AR38" i="1" s="1"/>
  <c r="AS38" i="1" s="1"/>
  <c r="AV38" i="1" s="1"/>
  <c r="F38" i="1" s="1"/>
  <c r="BC161" i="1"/>
  <c r="AX164" i="1"/>
  <c r="AL159" i="1"/>
  <c r="AX160" i="1"/>
  <c r="AX97" i="1"/>
  <c r="AX64" i="1"/>
  <c r="BC155" i="1"/>
  <c r="AX156" i="1"/>
  <c r="AX142" i="1"/>
  <c r="AX140" i="1"/>
  <c r="AX138" i="1"/>
  <c r="AX133" i="1"/>
  <c r="AX131" i="1"/>
  <c r="AX129" i="1"/>
  <c r="AX127" i="1"/>
  <c r="AX125" i="1"/>
  <c r="AX123" i="1"/>
  <c r="AX121" i="1"/>
  <c r="AX119" i="1"/>
  <c r="AX114" i="1"/>
  <c r="AX112" i="1"/>
  <c r="AX110" i="1"/>
  <c r="AX108" i="1"/>
  <c r="AX104" i="1"/>
  <c r="AX87" i="1"/>
  <c r="AX71" i="1"/>
  <c r="AX37" i="1"/>
  <c r="AX20" i="1"/>
  <c r="AL160" i="1"/>
  <c r="BC148" i="1"/>
  <c r="AX76" i="1"/>
  <c r="AX54" i="1"/>
  <c r="AX42" i="1"/>
  <c r="AX158" i="1"/>
  <c r="AX25" i="1"/>
  <c r="AL158" i="1"/>
  <c r="BC146" i="1"/>
  <c r="BE151" i="1"/>
  <c r="AX59" i="1"/>
  <c r="AL144" i="1"/>
  <c r="H144" i="1" s="1"/>
  <c r="AX24" i="1"/>
  <c r="AX162" i="1"/>
  <c r="AX168" i="1"/>
  <c r="AX30" i="1"/>
  <c r="AL121" i="1"/>
  <c r="H121" i="1" s="1"/>
  <c r="AX92" i="1"/>
  <c r="AX147" i="1"/>
  <c r="BE133" i="1"/>
  <c r="AP103" i="1"/>
  <c r="J103" i="1" s="1"/>
  <c r="AQ103" i="1" s="1"/>
  <c r="AR103" i="1" s="1"/>
  <c r="AS103" i="1" s="1"/>
  <c r="AV103" i="1" s="1"/>
  <c r="F103" i="1" s="1"/>
  <c r="AP96" i="1"/>
  <c r="J96" i="1" s="1"/>
  <c r="AQ96" i="1" s="1"/>
  <c r="AP91" i="1"/>
  <c r="J91" i="1" s="1"/>
  <c r="AQ91" i="1" s="1"/>
  <c r="AR91" i="1" s="1"/>
  <c r="AS91" i="1" s="1"/>
  <c r="AV91" i="1" s="1"/>
  <c r="F91" i="1" s="1"/>
  <c r="AP86" i="1"/>
  <c r="J86" i="1" s="1"/>
  <c r="AQ86" i="1" s="1"/>
  <c r="AR86" i="1" s="1"/>
  <c r="AS86" i="1" s="1"/>
  <c r="AV86" i="1" s="1"/>
  <c r="F86" i="1" s="1"/>
  <c r="AY86" i="1" s="1"/>
  <c r="G86" i="1" s="1"/>
  <c r="AP80" i="1"/>
  <c r="J80" i="1" s="1"/>
  <c r="AQ80" i="1" s="1"/>
  <c r="AR80" i="1" s="1"/>
  <c r="AS80" i="1" s="1"/>
  <c r="AV80" i="1" s="1"/>
  <c r="F80" i="1" s="1"/>
  <c r="AY80" i="1" s="1"/>
  <c r="AP75" i="1"/>
  <c r="J75" i="1" s="1"/>
  <c r="AQ75" i="1" s="1"/>
  <c r="AP70" i="1"/>
  <c r="J70" i="1" s="1"/>
  <c r="AQ70" i="1" s="1"/>
  <c r="AR70" i="1" s="1"/>
  <c r="AS70" i="1" s="1"/>
  <c r="AV70" i="1" s="1"/>
  <c r="F70" i="1" s="1"/>
  <c r="AP58" i="1"/>
  <c r="J58" i="1" s="1"/>
  <c r="AQ58" i="1" s="1"/>
  <c r="AR58" i="1" s="1"/>
  <c r="AS58" i="1" s="1"/>
  <c r="AV58" i="1" s="1"/>
  <c r="F58" i="1" s="1"/>
  <c r="AP53" i="1"/>
  <c r="J53" i="1" s="1"/>
  <c r="AQ53" i="1" s="1"/>
  <c r="I53" i="1" s="1"/>
  <c r="AP46" i="1"/>
  <c r="J46" i="1" s="1"/>
  <c r="AQ46" i="1" s="1"/>
  <c r="AR46" i="1" s="1"/>
  <c r="AS46" i="1" s="1"/>
  <c r="AV46" i="1" s="1"/>
  <c r="F46" i="1" s="1"/>
  <c r="AY46" i="1" s="1"/>
  <c r="AP41" i="1"/>
  <c r="J41" i="1" s="1"/>
  <c r="AQ41" i="1" s="1"/>
  <c r="AR41" i="1" s="1"/>
  <c r="AS41" i="1" s="1"/>
  <c r="AV41" i="1" s="1"/>
  <c r="F41" i="1" s="1"/>
  <c r="AY41" i="1" s="1"/>
  <c r="G41" i="1" s="1"/>
  <c r="AP36" i="1"/>
  <c r="J36" i="1" s="1"/>
  <c r="AQ36" i="1" s="1"/>
  <c r="AX81" i="1"/>
  <c r="BC165" i="1"/>
  <c r="AL151" i="1"/>
  <c r="H151" i="1" s="1"/>
  <c r="AR166" i="1"/>
  <c r="AS166" i="1" s="1"/>
  <c r="AV166" i="1" s="1"/>
  <c r="F166" i="1" s="1"/>
  <c r="AY166" i="1" s="1"/>
  <c r="I166" i="1"/>
  <c r="I165" i="1"/>
  <c r="AR165" i="1"/>
  <c r="AS165" i="1" s="1"/>
  <c r="AV165" i="1" s="1"/>
  <c r="F165" i="1" s="1"/>
  <c r="AY165" i="1" s="1"/>
  <c r="G165" i="1" s="1"/>
  <c r="I161" i="1"/>
  <c r="AR161" i="1"/>
  <c r="AS161" i="1" s="1"/>
  <c r="AV161" i="1" s="1"/>
  <c r="F161" i="1" s="1"/>
  <c r="AY161" i="1" s="1"/>
  <c r="G161" i="1" s="1"/>
  <c r="I155" i="1"/>
  <c r="AR155" i="1"/>
  <c r="AS155" i="1" s="1"/>
  <c r="AV155" i="1" s="1"/>
  <c r="F155" i="1" s="1"/>
  <c r="AY155" i="1" s="1"/>
  <c r="G155" i="1" s="1"/>
  <c r="I150" i="1"/>
  <c r="AR150" i="1"/>
  <c r="AS150" i="1" s="1"/>
  <c r="AV150" i="1" s="1"/>
  <c r="F150" i="1" s="1"/>
  <c r="AY150" i="1" s="1"/>
  <c r="G150" i="1" s="1"/>
  <c r="I148" i="1"/>
  <c r="AR148" i="1"/>
  <c r="AS148" i="1" s="1"/>
  <c r="AV148" i="1" s="1"/>
  <c r="F148" i="1" s="1"/>
  <c r="AY148" i="1" s="1"/>
  <c r="G148" i="1" s="1"/>
  <c r="I146" i="1"/>
  <c r="AR146" i="1"/>
  <c r="AS146" i="1" s="1"/>
  <c r="AV146" i="1" s="1"/>
  <c r="F146" i="1" s="1"/>
  <c r="AY146" i="1" s="1"/>
  <c r="G146" i="1" s="1"/>
  <c r="BB146" i="1"/>
  <c r="H169" i="1"/>
  <c r="H168" i="1"/>
  <c r="H167" i="1"/>
  <c r="H166" i="1"/>
  <c r="I162" i="1"/>
  <c r="AR162" i="1"/>
  <c r="AS162" i="1" s="1"/>
  <c r="AV162" i="1" s="1"/>
  <c r="F162" i="1" s="1"/>
  <c r="AY162" i="1" s="1"/>
  <c r="G162" i="1" s="1"/>
  <c r="I149" i="1"/>
  <c r="AR149" i="1"/>
  <c r="AS149" i="1" s="1"/>
  <c r="AV149" i="1" s="1"/>
  <c r="F149" i="1" s="1"/>
  <c r="AY149" i="1" s="1"/>
  <c r="G149" i="1" s="1"/>
  <c r="I147" i="1"/>
  <c r="AR147" i="1"/>
  <c r="AS147" i="1" s="1"/>
  <c r="AV147" i="1" s="1"/>
  <c r="F147" i="1" s="1"/>
  <c r="AY147" i="1" s="1"/>
  <c r="G147" i="1" s="1"/>
  <c r="I145" i="1"/>
  <c r="AR145" i="1"/>
  <c r="AS145" i="1" s="1"/>
  <c r="AV145" i="1" s="1"/>
  <c r="F145" i="1" s="1"/>
  <c r="AY145" i="1" s="1"/>
  <c r="G145" i="1" s="1"/>
  <c r="BE169" i="1"/>
  <c r="BC142" i="1"/>
  <c r="BC141" i="1"/>
  <c r="BC140" i="1"/>
  <c r="BC139" i="1"/>
  <c r="BC138" i="1"/>
  <c r="BC137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5" i="1"/>
  <c r="BC114" i="1"/>
  <c r="BC113" i="1"/>
  <c r="BC112" i="1"/>
  <c r="BC111" i="1"/>
  <c r="BC110" i="1"/>
  <c r="BC109" i="1"/>
  <c r="BC108" i="1"/>
  <c r="BC107" i="1"/>
  <c r="I105" i="1"/>
  <c r="AR104" i="1"/>
  <c r="AS104" i="1" s="1"/>
  <c r="AV104" i="1" s="1"/>
  <c r="F104" i="1" s="1"/>
  <c r="AY104" i="1" s="1"/>
  <c r="I104" i="1"/>
  <c r="I103" i="1"/>
  <c r="AR102" i="1"/>
  <c r="AS102" i="1" s="1"/>
  <c r="AV102" i="1" s="1"/>
  <c r="F102" i="1" s="1"/>
  <c r="AY102" i="1" s="1"/>
  <c r="I102" i="1"/>
  <c r="AR101" i="1"/>
  <c r="AS101" i="1" s="1"/>
  <c r="AV101" i="1" s="1"/>
  <c r="F101" i="1" s="1"/>
  <c r="AY101" i="1" s="1"/>
  <c r="I101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6" i="1"/>
  <c r="AS96" i="1" s="1"/>
  <c r="AV96" i="1" s="1"/>
  <c r="F96" i="1" s="1"/>
  <c r="AY96" i="1" s="1"/>
  <c r="I96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I94" i="1"/>
  <c r="AR92" i="1"/>
  <c r="AS92" i="1" s="1"/>
  <c r="AV92" i="1" s="1"/>
  <c r="F92" i="1" s="1"/>
  <c r="AY92" i="1" s="1"/>
  <c r="I92" i="1"/>
  <c r="AR90" i="1"/>
  <c r="AS90" i="1" s="1"/>
  <c r="AV90" i="1" s="1"/>
  <c r="F90" i="1" s="1"/>
  <c r="AY90" i="1" s="1"/>
  <c r="I90" i="1"/>
  <c r="BC164" i="1"/>
  <c r="BB162" i="1"/>
  <c r="BC162" i="1"/>
  <c r="BC160" i="1"/>
  <c r="BC158" i="1"/>
  <c r="BC156" i="1"/>
  <c r="BC151" i="1"/>
  <c r="BC149" i="1"/>
  <c r="BC147" i="1"/>
  <c r="BC145" i="1"/>
  <c r="I142" i="1"/>
  <c r="AR142" i="1"/>
  <c r="AS142" i="1" s="1"/>
  <c r="AV142" i="1" s="1"/>
  <c r="F142" i="1" s="1"/>
  <c r="AY142" i="1" s="1"/>
  <c r="G142" i="1" s="1"/>
  <c r="BB142" i="1"/>
  <c r="I140" i="1"/>
  <c r="AR140" i="1"/>
  <c r="AS140" i="1" s="1"/>
  <c r="AV140" i="1" s="1"/>
  <c r="F140" i="1" s="1"/>
  <c r="AY140" i="1" s="1"/>
  <c r="G140" i="1" s="1"/>
  <c r="BB140" i="1"/>
  <c r="I139" i="1"/>
  <c r="AR139" i="1"/>
  <c r="AS139" i="1" s="1"/>
  <c r="AV139" i="1" s="1"/>
  <c r="F139" i="1" s="1"/>
  <c r="AY139" i="1" s="1"/>
  <c r="G139" i="1" s="1"/>
  <c r="I138" i="1"/>
  <c r="AR138" i="1"/>
  <c r="AS138" i="1" s="1"/>
  <c r="AV138" i="1" s="1"/>
  <c r="F138" i="1" s="1"/>
  <c r="AY138" i="1" s="1"/>
  <c r="G138" i="1" s="1"/>
  <c r="BB138" i="1"/>
  <c r="I137" i="1"/>
  <c r="AR137" i="1"/>
  <c r="AS137" i="1" s="1"/>
  <c r="AV137" i="1" s="1"/>
  <c r="F137" i="1" s="1"/>
  <c r="AY137" i="1" s="1"/>
  <c r="G137" i="1" s="1"/>
  <c r="I132" i="1"/>
  <c r="AR132" i="1"/>
  <c r="AS132" i="1" s="1"/>
  <c r="AV132" i="1" s="1"/>
  <c r="F132" i="1" s="1"/>
  <c r="AY132" i="1" s="1"/>
  <c r="G132" i="1" s="1"/>
  <c r="I129" i="1"/>
  <c r="AR129" i="1"/>
  <c r="AS129" i="1" s="1"/>
  <c r="AV129" i="1" s="1"/>
  <c r="F129" i="1" s="1"/>
  <c r="AY129" i="1" s="1"/>
  <c r="G129" i="1" s="1"/>
  <c r="BB129" i="1"/>
  <c r="BD129" i="1" s="1"/>
  <c r="I128" i="1"/>
  <c r="AR128" i="1"/>
  <c r="AS128" i="1" s="1"/>
  <c r="AV128" i="1" s="1"/>
  <c r="F128" i="1" s="1"/>
  <c r="AY128" i="1" s="1"/>
  <c r="G128" i="1" s="1"/>
  <c r="I127" i="1"/>
  <c r="AR127" i="1"/>
  <c r="AS127" i="1" s="1"/>
  <c r="AV127" i="1" s="1"/>
  <c r="F127" i="1" s="1"/>
  <c r="AY127" i="1" s="1"/>
  <c r="G127" i="1" s="1"/>
  <c r="BB127" i="1"/>
  <c r="I125" i="1"/>
  <c r="AR125" i="1"/>
  <c r="AS125" i="1" s="1"/>
  <c r="AV125" i="1" s="1"/>
  <c r="F125" i="1" s="1"/>
  <c r="AY125" i="1" s="1"/>
  <c r="G125" i="1" s="1"/>
  <c r="I124" i="1"/>
  <c r="AR124" i="1"/>
  <c r="AS124" i="1" s="1"/>
  <c r="AV124" i="1" s="1"/>
  <c r="F124" i="1" s="1"/>
  <c r="AY124" i="1" s="1"/>
  <c r="G124" i="1" s="1"/>
  <c r="I123" i="1"/>
  <c r="AR123" i="1"/>
  <c r="AS123" i="1" s="1"/>
  <c r="AV123" i="1" s="1"/>
  <c r="F123" i="1" s="1"/>
  <c r="AY123" i="1" s="1"/>
  <c r="G123" i="1" s="1"/>
  <c r="BB123" i="1"/>
  <c r="I122" i="1"/>
  <c r="AR122" i="1"/>
  <c r="AS122" i="1" s="1"/>
  <c r="AV122" i="1" s="1"/>
  <c r="F122" i="1" s="1"/>
  <c r="AY122" i="1" s="1"/>
  <c r="G122" i="1" s="1"/>
  <c r="I120" i="1"/>
  <c r="AR120" i="1"/>
  <c r="AS120" i="1" s="1"/>
  <c r="AV120" i="1" s="1"/>
  <c r="F120" i="1" s="1"/>
  <c r="AY120" i="1" s="1"/>
  <c r="G120" i="1" s="1"/>
  <c r="I115" i="1"/>
  <c r="AR115" i="1"/>
  <c r="AS115" i="1" s="1"/>
  <c r="AV115" i="1" s="1"/>
  <c r="F115" i="1" s="1"/>
  <c r="AY115" i="1" s="1"/>
  <c r="G115" i="1" s="1"/>
  <c r="I114" i="1"/>
  <c r="AR114" i="1"/>
  <c r="AS114" i="1" s="1"/>
  <c r="AV114" i="1" s="1"/>
  <c r="F114" i="1" s="1"/>
  <c r="AY114" i="1" s="1"/>
  <c r="G114" i="1" s="1"/>
  <c r="I113" i="1"/>
  <c r="AR113" i="1"/>
  <c r="AS113" i="1" s="1"/>
  <c r="AV113" i="1" s="1"/>
  <c r="F113" i="1" s="1"/>
  <c r="AY113" i="1" s="1"/>
  <c r="G113" i="1" s="1"/>
  <c r="I112" i="1"/>
  <c r="AR112" i="1"/>
  <c r="AS112" i="1" s="1"/>
  <c r="AV112" i="1" s="1"/>
  <c r="F112" i="1" s="1"/>
  <c r="AY112" i="1" s="1"/>
  <c r="G112" i="1" s="1"/>
  <c r="I110" i="1"/>
  <c r="AR110" i="1"/>
  <c r="AS110" i="1" s="1"/>
  <c r="AV110" i="1" s="1"/>
  <c r="F110" i="1" s="1"/>
  <c r="AY110" i="1" s="1"/>
  <c r="G110" i="1" s="1"/>
  <c r="BB110" i="1"/>
  <c r="I107" i="1"/>
  <c r="AR107" i="1"/>
  <c r="AS107" i="1" s="1"/>
  <c r="AV107" i="1" s="1"/>
  <c r="F107" i="1" s="1"/>
  <c r="AY107" i="1" s="1"/>
  <c r="G107" i="1" s="1"/>
  <c r="AR89" i="1"/>
  <c r="AS89" i="1" s="1"/>
  <c r="AV89" i="1" s="1"/>
  <c r="F89" i="1" s="1"/>
  <c r="AY89" i="1" s="1"/>
  <c r="I89" i="1"/>
  <c r="AR88" i="1"/>
  <c r="AS88" i="1" s="1"/>
  <c r="AV88" i="1" s="1"/>
  <c r="F88" i="1" s="1"/>
  <c r="AY88" i="1" s="1"/>
  <c r="I88" i="1"/>
  <c r="AR87" i="1"/>
  <c r="AS87" i="1" s="1"/>
  <c r="AV87" i="1" s="1"/>
  <c r="F87" i="1" s="1"/>
  <c r="AY87" i="1" s="1"/>
  <c r="I87" i="1"/>
  <c r="AR85" i="1"/>
  <c r="AS85" i="1" s="1"/>
  <c r="AV85" i="1" s="1"/>
  <c r="F85" i="1" s="1"/>
  <c r="AY85" i="1" s="1"/>
  <c r="I85" i="1"/>
  <c r="AR84" i="1"/>
  <c r="AS84" i="1" s="1"/>
  <c r="AV84" i="1" s="1"/>
  <c r="F84" i="1" s="1"/>
  <c r="AY84" i="1" s="1"/>
  <c r="I84" i="1"/>
  <c r="AR81" i="1"/>
  <c r="AS81" i="1" s="1"/>
  <c r="AV81" i="1" s="1"/>
  <c r="F81" i="1" s="1"/>
  <c r="AY81" i="1" s="1"/>
  <c r="I81" i="1"/>
  <c r="AR78" i="1"/>
  <c r="AS78" i="1" s="1"/>
  <c r="AV78" i="1" s="1"/>
  <c r="F78" i="1" s="1"/>
  <c r="AY78" i="1" s="1"/>
  <c r="I78" i="1"/>
  <c r="I77" i="1"/>
  <c r="AR75" i="1"/>
  <c r="AS75" i="1" s="1"/>
  <c r="AV75" i="1" s="1"/>
  <c r="F75" i="1" s="1"/>
  <c r="AY75" i="1" s="1"/>
  <c r="AR74" i="1"/>
  <c r="AS74" i="1" s="1"/>
  <c r="AV74" i="1" s="1"/>
  <c r="F74" i="1" s="1"/>
  <c r="AY74" i="1" s="1"/>
  <c r="I74" i="1"/>
  <c r="H105" i="1"/>
  <c r="E105" i="1"/>
  <c r="H104" i="1"/>
  <c r="E104" i="1"/>
  <c r="H103" i="1"/>
  <c r="E103" i="1"/>
  <c r="H102" i="1"/>
  <c r="BB102" i="1"/>
  <c r="E102" i="1"/>
  <c r="H101" i="1"/>
  <c r="E101" i="1"/>
  <c r="H98" i="1"/>
  <c r="BB98" i="1"/>
  <c r="E98" i="1"/>
  <c r="H97" i="1"/>
  <c r="E97" i="1"/>
  <c r="H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H88" i="1"/>
  <c r="H87" i="1"/>
  <c r="H86" i="1"/>
  <c r="H85" i="1"/>
  <c r="H84" i="1"/>
  <c r="H82" i="1"/>
  <c r="H81" i="1"/>
  <c r="H80" i="1"/>
  <c r="H79" i="1"/>
  <c r="H78" i="1"/>
  <c r="E89" i="1"/>
  <c r="E88" i="1"/>
  <c r="E87" i="1"/>
  <c r="E85" i="1"/>
  <c r="E84" i="1"/>
  <c r="E82" i="1"/>
  <c r="E81" i="1"/>
  <c r="E80" i="1"/>
  <c r="E79" i="1"/>
  <c r="E78" i="1"/>
  <c r="AR73" i="1"/>
  <c r="AS73" i="1" s="1"/>
  <c r="AV73" i="1" s="1"/>
  <c r="F73" i="1" s="1"/>
  <c r="AY73" i="1" s="1"/>
  <c r="I73" i="1"/>
  <c r="AR68" i="1"/>
  <c r="AS68" i="1" s="1"/>
  <c r="AV68" i="1" s="1"/>
  <c r="F68" i="1" s="1"/>
  <c r="AY68" i="1" s="1"/>
  <c r="I68" i="1"/>
  <c r="I62" i="1"/>
  <c r="AR61" i="1"/>
  <c r="AS61" i="1" s="1"/>
  <c r="AV61" i="1" s="1"/>
  <c r="F61" i="1" s="1"/>
  <c r="AY61" i="1" s="1"/>
  <c r="I61" i="1"/>
  <c r="AR59" i="1"/>
  <c r="AS59" i="1" s="1"/>
  <c r="AV59" i="1" s="1"/>
  <c r="F59" i="1" s="1"/>
  <c r="AY59" i="1" s="1"/>
  <c r="I59" i="1"/>
  <c r="AR57" i="1"/>
  <c r="AS57" i="1" s="1"/>
  <c r="AV57" i="1" s="1"/>
  <c r="F57" i="1" s="1"/>
  <c r="AY57" i="1" s="1"/>
  <c r="I57" i="1"/>
  <c r="AR56" i="1"/>
  <c r="AS56" i="1" s="1"/>
  <c r="AV56" i="1" s="1"/>
  <c r="F56" i="1" s="1"/>
  <c r="AY56" i="1" s="1"/>
  <c r="I56" i="1"/>
  <c r="AR54" i="1"/>
  <c r="AS54" i="1" s="1"/>
  <c r="AV54" i="1" s="1"/>
  <c r="F54" i="1" s="1"/>
  <c r="AY54" i="1" s="1"/>
  <c r="I54" i="1"/>
  <c r="E77" i="1"/>
  <c r="H76" i="1"/>
  <c r="H75" i="1"/>
  <c r="E75" i="1"/>
  <c r="H74" i="1"/>
  <c r="E74" i="1"/>
  <c r="H73" i="1"/>
  <c r="H72" i="1"/>
  <c r="H71" i="1"/>
  <c r="H70" i="1"/>
  <c r="H69" i="1"/>
  <c r="H68" i="1"/>
  <c r="H65" i="1"/>
  <c r="H64" i="1"/>
  <c r="H61" i="1"/>
  <c r="H59" i="1"/>
  <c r="H58" i="1"/>
  <c r="H57" i="1"/>
  <c r="H56" i="1"/>
  <c r="H55" i="1"/>
  <c r="H54" i="1"/>
  <c r="H53" i="1"/>
  <c r="E73" i="1"/>
  <c r="E72" i="1"/>
  <c r="E71" i="1"/>
  <c r="E70" i="1"/>
  <c r="E59" i="1"/>
  <c r="E58" i="1"/>
  <c r="E57" i="1"/>
  <c r="E55" i="1"/>
  <c r="E54" i="1"/>
  <c r="E53" i="1"/>
  <c r="H52" i="1"/>
  <c r="E52" i="1"/>
  <c r="H51" i="1"/>
  <c r="E51" i="1"/>
  <c r="H48" i="1"/>
  <c r="E48" i="1"/>
  <c r="H47" i="1"/>
  <c r="E47" i="1"/>
  <c r="AR45" i="1"/>
  <c r="AS45" i="1" s="1"/>
  <c r="AV45" i="1" s="1"/>
  <c r="F45" i="1" s="1"/>
  <c r="AY45" i="1" s="1"/>
  <c r="G45" i="1" s="1"/>
  <c r="I45" i="1"/>
  <c r="AR44" i="1"/>
  <c r="AS44" i="1" s="1"/>
  <c r="AV44" i="1" s="1"/>
  <c r="F44" i="1" s="1"/>
  <c r="AY44" i="1" s="1"/>
  <c r="I44" i="1"/>
  <c r="AR42" i="1"/>
  <c r="AS42" i="1" s="1"/>
  <c r="AV42" i="1" s="1"/>
  <c r="F42" i="1" s="1"/>
  <c r="AY42" i="1" s="1"/>
  <c r="I42" i="1"/>
  <c r="AR40" i="1"/>
  <c r="AS40" i="1" s="1"/>
  <c r="AV40" i="1" s="1"/>
  <c r="F40" i="1" s="1"/>
  <c r="AY40" i="1" s="1"/>
  <c r="I40" i="1"/>
  <c r="AR39" i="1"/>
  <c r="AS39" i="1" s="1"/>
  <c r="AV39" i="1" s="1"/>
  <c r="F39" i="1" s="1"/>
  <c r="AY39" i="1" s="1"/>
  <c r="I39" i="1"/>
  <c r="AR37" i="1"/>
  <c r="AS37" i="1" s="1"/>
  <c r="AV37" i="1" s="1"/>
  <c r="F37" i="1" s="1"/>
  <c r="AY37" i="1" s="1"/>
  <c r="I37" i="1"/>
  <c r="AR36" i="1"/>
  <c r="AS36" i="1" s="1"/>
  <c r="AV36" i="1" s="1"/>
  <c r="F36" i="1" s="1"/>
  <c r="AY36" i="1" s="1"/>
  <c r="I36" i="1"/>
  <c r="AX52" i="1"/>
  <c r="AP52" i="1"/>
  <c r="J52" i="1" s="1"/>
  <c r="AQ52" i="1" s="1"/>
  <c r="AX51" i="1"/>
  <c r="AP51" i="1"/>
  <c r="J51" i="1" s="1"/>
  <c r="AQ51" i="1" s="1"/>
  <c r="AX48" i="1"/>
  <c r="AP48" i="1"/>
  <c r="J48" i="1" s="1"/>
  <c r="AQ48" i="1" s="1"/>
  <c r="AX47" i="1"/>
  <c r="AP47" i="1"/>
  <c r="J47" i="1" s="1"/>
  <c r="AQ47" i="1" s="1"/>
  <c r="AX46" i="1"/>
  <c r="H46" i="1"/>
  <c r="H45" i="1"/>
  <c r="H44" i="1"/>
  <c r="H43" i="1"/>
  <c r="H42" i="1"/>
  <c r="H41" i="1"/>
  <c r="H40" i="1"/>
  <c r="H39" i="1"/>
  <c r="E45" i="1"/>
  <c r="E44" i="1"/>
  <c r="E43" i="1"/>
  <c r="E42" i="1"/>
  <c r="E41" i="1"/>
  <c r="E40" i="1"/>
  <c r="E39" i="1"/>
  <c r="AR23" i="1"/>
  <c r="AS23" i="1" s="1"/>
  <c r="AV23" i="1" s="1"/>
  <c r="F23" i="1" s="1"/>
  <c r="AY23" i="1" s="1"/>
  <c r="I23" i="1"/>
  <c r="E38" i="1"/>
  <c r="H37" i="1"/>
  <c r="BB37" i="1"/>
  <c r="E37" i="1"/>
  <c r="H36" i="1"/>
  <c r="E35" i="1"/>
  <c r="AL35" i="1"/>
  <c r="BC34" i="1"/>
  <c r="BC31" i="1"/>
  <c r="BC30" i="1"/>
  <c r="BC29" i="1"/>
  <c r="BC28" i="1"/>
  <c r="BC27" i="1"/>
  <c r="BC26" i="1"/>
  <c r="BC25" i="1"/>
  <c r="BC24" i="1"/>
  <c r="AL34" i="1"/>
  <c r="AL31" i="1"/>
  <c r="AL30" i="1"/>
  <c r="AL29" i="1"/>
  <c r="AL28" i="1"/>
  <c r="AL27" i="1"/>
  <c r="AL26" i="1"/>
  <c r="AL25" i="1"/>
  <c r="AL24" i="1"/>
  <c r="H23" i="1"/>
  <c r="E23" i="1"/>
  <c r="BE31" i="1" s="1"/>
  <c r="BC21" i="1"/>
  <c r="BC20" i="1"/>
  <c r="BC19" i="1"/>
  <c r="BC18" i="1"/>
  <c r="BC17" i="1"/>
  <c r="AL22" i="1"/>
  <c r="AL21" i="1"/>
  <c r="AL20" i="1"/>
  <c r="AL19" i="1"/>
  <c r="AL18" i="1"/>
  <c r="AL17" i="1"/>
  <c r="I64" i="1" l="1"/>
  <c r="AR64" i="1"/>
  <c r="AS64" i="1" s="1"/>
  <c r="AV64" i="1" s="1"/>
  <c r="F64" i="1" s="1"/>
  <c r="AY64" i="1" s="1"/>
  <c r="AY169" i="1"/>
  <c r="BB169" i="1"/>
  <c r="I168" i="1"/>
  <c r="AR168" i="1"/>
  <c r="AS168" i="1" s="1"/>
  <c r="AV168" i="1" s="1"/>
  <c r="F168" i="1" s="1"/>
  <c r="AY168" i="1" s="1"/>
  <c r="BB168" i="1"/>
  <c r="AR76" i="1"/>
  <c r="AS76" i="1" s="1"/>
  <c r="AV76" i="1" s="1"/>
  <c r="F76" i="1" s="1"/>
  <c r="AY76" i="1" s="1"/>
  <c r="I76" i="1"/>
  <c r="AR167" i="1"/>
  <c r="AS167" i="1" s="1"/>
  <c r="AV167" i="1" s="1"/>
  <c r="F167" i="1" s="1"/>
  <c r="AY167" i="1" s="1"/>
  <c r="G167" i="1" s="1"/>
  <c r="I167" i="1"/>
  <c r="BB77" i="1"/>
  <c r="I163" i="1"/>
  <c r="BB90" i="1"/>
  <c r="BB101" i="1"/>
  <c r="BB165" i="1"/>
  <c r="BD165" i="1" s="1"/>
  <c r="AP63" i="1"/>
  <c r="J63" i="1" s="1"/>
  <c r="AQ63" i="1" s="1"/>
  <c r="AP60" i="1"/>
  <c r="J60" i="1" s="1"/>
  <c r="AQ60" i="1" s="1"/>
  <c r="AR60" i="1" s="1"/>
  <c r="AS60" i="1" s="1"/>
  <c r="AV60" i="1" s="1"/>
  <c r="F60" i="1" s="1"/>
  <c r="AY60" i="1" s="1"/>
  <c r="G60" i="1" s="1"/>
  <c r="AR119" i="1"/>
  <c r="AS119" i="1" s="1"/>
  <c r="AV119" i="1" s="1"/>
  <c r="F119" i="1" s="1"/>
  <c r="AY119" i="1" s="1"/>
  <c r="G119" i="1" s="1"/>
  <c r="BA119" i="1" s="1"/>
  <c r="AR141" i="1"/>
  <c r="AS141" i="1" s="1"/>
  <c r="AV141" i="1" s="1"/>
  <c r="F141" i="1" s="1"/>
  <c r="AY141" i="1" s="1"/>
  <c r="G141" i="1" s="1"/>
  <c r="I82" i="1"/>
  <c r="I130" i="1"/>
  <c r="BD142" i="1"/>
  <c r="I91" i="1"/>
  <c r="H164" i="1"/>
  <c r="AP164" i="1"/>
  <c r="J164" i="1" s="1"/>
  <c r="AQ164" i="1" s="1"/>
  <c r="BD110" i="1"/>
  <c r="I169" i="1"/>
  <c r="AP106" i="1"/>
  <c r="J106" i="1" s="1"/>
  <c r="AQ106" i="1" s="1"/>
  <c r="BB73" i="1"/>
  <c r="AR79" i="1"/>
  <c r="AS79" i="1" s="1"/>
  <c r="AV79" i="1" s="1"/>
  <c r="F79" i="1" s="1"/>
  <c r="AY79" i="1" s="1"/>
  <c r="G79" i="1" s="1"/>
  <c r="BA79" i="1" s="1"/>
  <c r="I108" i="1"/>
  <c r="BD123" i="1"/>
  <c r="AR131" i="1"/>
  <c r="AS131" i="1" s="1"/>
  <c r="AV131" i="1" s="1"/>
  <c r="F131" i="1" s="1"/>
  <c r="AY131" i="1" s="1"/>
  <c r="G131" i="1" s="1"/>
  <c r="BA131" i="1" s="1"/>
  <c r="BD140" i="1"/>
  <c r="I38" i="1"/>
  <c r="AR143" i="1"/>
  <c r="AS143" i="1" s="1"/>
  <c r="AV143" i="1" s="1"/>
  <c r="F143" i="1" s="1"/>
  <c r="I93" i="1"/>
  <c r="AR156" i="1"/>
  <c r="AS156" i="1" s="1"/>
  <c r="AV156" i="1" s="1"/>
  <c r="F156" i="1" s="1"/>
  <c r="AY156" i="1" s="1"/>
  <c r="G156" i="1" s="1"/>
  <c r="BB59" i="1"/>
  <c r="AR53" i="1"/>
  <c r="AS53" i="1" s="1"/>
  <c r="AV53" i="1" s="1"/>
  <c r="F53" i="1" s="1"/>
  <c r="AY53" i="1" s="1"/>
  <c r="I69" i="1"/>
  <c r="AR111" i="1"/>
  <c r="AS111" i="1" s="1"/>
  <c r="AV111" i="1" s="1"/>
  <c r="F111" i="1" s="1"/>
  <c r="AY111" i="1" s="1"/>
  <c r="G111" i="1" s="1"/>
  <c r="BB75" i="1"/>
  <c r="G39" i="1"/>
  <c r="AZ39" i="1" s="1"/>
  <c r="BB62" i="1"/>
  <c r="AR157" i="1"/>
  <c r="AS157" i="1" s="1"/>
  <c r="AV157" i="1" s="1"/>
  <c r="F157" i="1" s="1"/>
  <c r="AY157" i="1" s="1"/>
  <c r="G157" i="1" s="1"/>
  <c r="BA157" i="1" s="1"/>
  <c r="I46" i="1"/>
  <c r="I71" i="1"/>
  <c r="BB97" i="1"/>
  <c r="I86" i="1"/>
  <c r="BB112" i="1"/>
  <c r="BD112" i="1" s="1"/>
  <c r="AR133" i="1"/>
  <c r="AS133" i="1" s="1"/>
  <c r="AV133" i="1" s="1"/>
  <c r="F133" i="1" s="1"/>
  <c r="AY133" i="1" s="1"/>
  <c r="G133" i="1" s="1"/>
  <c r="BA133" i="1" s="1"/>
  <c r="AP126" i="1"/>
  <c r="J126" i="1" s="1"/>
  <c r="AQ126" i="1" s="1"/>
  <c r="BB71" i="1"/>
  <c r="BB108" i="1"/>
  <c r="BE48" i="1"/>
  <c r="I75" i="1"/>
  <c r="BB36" i="1"/>
  <c r="AP109" i="1"/>
  <c r="J109" i="1" s="1"/>
  <c r="AQ109" i="1" s="1"/>
  <c r="BD146" i="1"/>
  <c r="AY70" i="1"/>
  <c r="G70" i="1" s="1"/>
  <c r="BB70" i="1"/>
  <c r="BB65" i="1"/>
  <c r="AY72" i="1"/>
  <c r="G72" i="1" s="1"/>
  <c r="BB72" i="1"/>
  <c r="AY38" i="1"/>
  <c r="G38" i="1" s="1"/>
  <c r="BB38" i="1"/>
  <c r="BB55" i="1"/>
  <c r="AY58" i="1"/>
  <c r="G58" i="1" s="1"/>
  <c r="BB58" i="1"/>
  <c r="AY91" i="1"/>
  <c r="G91" i="1" s="1"/>
  <c r="BB91" i="1"/>
  <c r="AY103" i="1"/>
  <c r="G103" i="1" s="1"/>
  <c r="BB103" i="1"/>
  <c r="BE98" i="1"/>
  <c r="BB156" i="1"/>
  <c r="BD156" i="1" s="1"/>
  <c r="AP159" i="1"/>
  <c r="J159" i="1" s="1"/>
  <c r="AQ159" i="1" s="1"/>
  <c r="H159" i="1"/>
  <c r="AR55" i="1"/>
  <c r="AS55" i="1" s="1"/>
  <c r="AV55" i="1" s="1"/>
  <c r="F55" i="1" s="1"/>
  <c r="AY55" i="1" s="1"/>
  <c r="G55" i="1" s="1"/>
  <c r="AR65" i="1"/>
  <c r="AS65" i="1" s="1"/>
  <c r="AV65" i="1" s="1"/>
  <c r="F65" i="1" s="1"/>
  <c r="AY65" i="1" s="1"/>
  <c r="G84" i="1"/>
  <c r="AZ84" i="1" s="1"/>
  <c r="G81" i="1"/>
  <c r="AZ81" i="1" s="1"/>
  <c r="BE115" i="1"/>
  <c r="I70" i="1"/>
  <c r="I41" i="1"/>
  <c r="BB94" i="1"/>
  <c r="G88" i="1"/>
  <c r="BA88" i="1" s="1"/>
  <c r="BB114" i="1"/>
  <c r="BD114" i="1" s="1"/>
  <c r="BB125" i="1"/>
  <c r="BD125" i="1" s="1"/>
  <c r="BB133" i="1"/>
  <c r="BD133" i="1" s="1"/>
  <c r="BB150" i="1"/>
  <c r="BD150" i="1" s="1"/>
  <c r="BB64" i="1"/>
  <c r="I72" i="1"/>
  <c r="BE82" i="1"/>
  <c r="I58" i="1"/>
  <c r="H158" i="1"/>
  <c r="AP158" i="1"/>
  <c r="J158" i="1" s="1"/>
  <c r="AQ158" i="1" s="1"/>
  <c r="BB54" i="1"/>
  <c r="BE65" i="1"/>
  <c r="BD162" i="1"/>
  <c r="BB104" i="1"/>
  <c r="BB147" i="1"/>
  <c r="BD147" i="1" s="1"/>
  <c r="H160" i="1"/>
  <c r="AP160" i="1"/>
  <c r="J160" i="1" s="1"/>
  <c r="AQ160" i="1" s="1"/>
  <c r="BB74" i="1"/>
  <c r="BD74" i="1" s="1"/>
  <c r="BB95" i="1"/>
  <c r="BD95" i="1" s="1"/>
  <c r="I43" i="1"/>
  <c r="BB56" i="1"/>
  <c r="BD56" i="1" s="1"/>
  <c r="BB68" i="1"/>
  <c r="I80" i="1"/>
  <c r="BD108" i="1"/>
  <c r="BD127" i="1"/>
  <c r="BD138" i="1"/>
  <c r="BB166" i="1"/>
  <c r="AP121" i="1"/>
  <c r="J121" i="1" s="1"/>
  <c r="AQ121" i="1" s="1"/>
  <c r="BB96" i="1"/>
  <c r="BB149" i="1"/>
  <c r="AP144" i="1"/>
  <c r="J144" i="1" s="1"/>
  <c r="AQ144" i="1" s="1"/>
  <c r="BB92" i="1"/>
  <c r="BB93" i="1"/>
  <c r="BB76" i="1"/>
  <c r="BB57" i="1"/>
  <c r="BB69" i="1"/>
  <c r="BB105" i="1"/>
  <c r="AP151" i="1"/>
  <c r="J151" i="1" s="1"/>
  <c r="AQ151" i="1" s="1"/>
  <c r="H17" i="1"/>
  <c r="H19" i="1"/>
  <c r="H21" i="1"/>
  <c r="AP17" i="1"/>
  <c r="J17" i="1" s="1"/>
  <c r="AQ17" i="1" s="1"/>
  <c r="AP19" i="1"/>
  <c r="J19" i="1" s="1"/>
  <c r="AQ19" i="1" s="1"/>
  <c r="AP21" i="1"/>
  <c r="J21" i="1" s="1"/>
  <c r="AQ21" i="1" s="1"/>
  <c r="BB23" i="1"/>
  <c r="H24" i="1"/>
  <c r="H26" i="1"/>
  <c r="H28" i="1"/>
  <c r="H30" i="1"/>
  <c r="H34" i="1"/>
  <c r="BC35" i="1"/>
  <c r="BC37" i="1"/>
  <c r="BD37" i="1" s="1"/>
  <c r="AP24" i="1"/>
  <c r="J24" i="1" s="1"/>
  <c r="AQ24" i="1" s="1"/>
  <c r="AP26" i="1"/>
  <c r="J26" i="1" s="1"/>
  <c r="AQ26" i="1" s="1"/>
  <c r="AP28" i="1"/>
  <c r="J28" i="1" s="1"/>
  <c r="AQ28" i="1" s="1"/>
  <c r="AP30" i="1"/>
  <c r="J30" i="1" s="1"/>
  <c r="AQ30" i="1" s="1"/>
  <c r="AP34" i="1"/>
  <c r="J34" i="1" s="1"/>
  <c r="AQ34" i="1" s="1"/>
  <c r="BC39" i="1"/>
  <c r="BC41" i="1"/>
  <c r="BC43" i="1"/>
  <c r="BC45" i="1"/>
  <c r="BB39" i="1"/>
  <c r="BB40" i="1"/>
  <c r="BB41" i="1"/>
  <c r="BB42" i="1"/>
  <c r="BB43" i="1"/>
  <c r="BB44" i="1"/>
  <c r="BB45" i="1"/>
  <c r="BB46" i="1"/>
  <c r="G36" i="1"/>
  <c r="G37" i="1"/>
  <c r="BC47" i="1"/>
  <c r="BC51" i="1"/>
  <c r="BC53" i="1"/>
  <c r="BC55" i="1"/>
  <c r="BC57" i="1"/>
  <c r="BD57" i="1" s="1"/>
  <c r="BC59" i="1"/>
  <c r="BD59" i="1" s="1"/>
  <c r="BC61" i="1"/>
  <c r="BD61" i="1" s="1"/>
  <c r="BC63" i="1"/>
  <c r="BC65" i="1"/>
  <c r="BC69" i="1"/>
  <c r="BC71" i="1"/>
  <c r="BD71" i="1" s="1"/>
  <c r="BC73" i="1"/>
  <c r="BC75" i="1"/>
  <c r="BC77" i="1"/>
  <c r="G53" i="1"/>
  <c r="G54" i="1"/>
  <c r="G56" i="1"/>
  <c r="G57" i="1"/>
  <c r="G59" i="1"/>
  <c r="G61" i="1"/>
  <c r="G62" i="1"/>
  <c r="G64" i="1"/>
  <c r="G65" i="1"/>
  <c r="G68" i="1"/>
  <c r="G69" i="1"/>
  <c r="G71" i="1"/>
  <c r="G73" i="1"/>
  <c r="BC79" i="1"/>
  <c r="BC81" i="1"/>
  <c r="BC84" i="1"/>
  <c r="BC86" i="1"/>
  <c r="BC88" i="1"/>
  <c r="BB78" i="1"/>
  <c r="BB80" i="1"/>
  <c r="BB81" i="1"/>
  <c r="BD81" i="1" s="1"/>
  <c r="BB82" i="1"/>
  <c r="BD82" i="1" s="1"/>
  <c r="BB84" i="1"/>
  <c r="BD84" i="1" s="1"/>
  <c r="BB85" i="1"/>
  <c r="BB86" i="1"/>
  <c r="BD86" i="1" s="1"/>
  <c r="BB87" i="1"/>
  <c r="BB88" i="1"/>
  <c r="BD88" i="1" s="1"/>
  <c r="BB89" i="1"/>
  <c r="BC90" i="1"/>
  <c r="BC92" i="1"/>
  <c r="BC94" i="1"/>
  <c r="BC96" i="1"/>
  <c r="BC98" i="1"/>
  <c r="BD98" i="1" s="1"/>
  <c r="BC102" i="1"/>
  <c r="BD102" i="1" s="1"/>
  <c r="BC104" i="1"/>
  <c r="BC106" i="1"/>
  <c r="G74" i="1"/>
  <c r="G75" i="1"/>
  <c r="G76" i="1"/>
  <c r="G77" i="1"/>
  <c r="BB107" i="1"/>
  <c r="BD107" i="1" s="1"/>
  <c r="BA108" i="1"/>
  <c r="AZ108" i="1"/>
  <c r="BA110" i="1"/>
  <c r="AZ110" i="1"/>
  <c r="BB111" i="1"/>
  <c r="BD111" i="1" s="1"/>
  <c r="BA112" i="1"/>
  <c r="AZ112" i="1"/>
  <c r="BB113" i="1"/>
  <c r="BD113" i="1" s="1"/>
  <c r="BA114" i="1"/>
  <c r="AZ114" i="1"/>
  <c r="BB115" i="1"/>
  <c r="BD115" i="1" s="1"/>
  <c r="BB120" i="1"/>
  <c r="BD120" i="1" s="1"/>
  <c r="BB122" i="1"/>
  <c r="BD122" i="1" s="1"/>
  <c r="BA123" i="1"/>
  <c r="AZ123" i="1"/>
  <c r="BB124" i="1"/>
  <c r="BD124" i="1" s="1"/>
  <c r="BA125" i="1"/>
  <c r="AZ125" i="1"/>
  <c r="BA127" i="1"/>
  <c r="AZ127" i="1"/>
  <c r="BB128" i="1"/>
  <c r="BD128" i="1" s="1"/>
  <c r="BA129" i="1"/>
  <c r="AZ129" i="1"/>
  <c r="BB130" i="1"/>
  <c r="BD130" i="1" s="1"/>
  <c r="BB132" i="1"/>
  <c r="BD132" i="1" s="1"/>
  <c r="BB137" i="1"/>
  <c r="BD137" i="1" s="1"/>
  <c r="BA138" i="1"/>
  <c r="AZ138" i="1"/>
  <c r="BB139" i="1"/>
  <c r="BD139" i="1" s="1"/>
  <c r="BA140" i="1"/>
  <c r="AZ140" i="1"/>
  <c r="BB141" i="1"/>
  <c r="BD141" i="1" s="1"/>
  <c r="BA142" i="1"/>
  <c r="AZ142" i="1"/>
  <c r="AY143" i="1"/>
  <c r="G143" i="1" s="1"/>
  <c r="BB143" i="1"/>
  <c r="BD143" i="1" s="1"/>
  <c r="BD145" i="1"/>
  <c r="BD149" i="1"/>
  <c r="BC166" i="1"/>
  <c r="BC168" i="1"/>
  <c r="BD168" i="1" s="1"/>
  <c r="BA145" i="1"/>
  <c r="AZ145" i="1"/>
  <c r="BA147" i="1"/>
  <c r="AZ147" i="1"/>
  <c r="BA149" i="1"/>
  <c r="AZ149" i="1"/>
  <c r="BA156" i="1"/>
  <c r="AZ156" i="1"/>
  <c r="BA162" i="1"/>
  <c r="AZ162" i="1"/>
  <c r="BA146" i="1"/>
  <c r="AZ146" i="1"/>
  <c r="BB148" i="1"/>
  <c r="BD148" i="1" s="1"/>
  <c r="BA150" i="1"/>
  <c r="AZ150" i="1"/>
  <c r="BB155" i="1"/>
  <c r="BD155" i="1" s="1"/>
  <c r="BA161" i="1"/>
  <c r="AZ161" i="1"/>
  <c r="BB163" i="1"/>
  <c r="BD163" i="1" s="1"/>
  <c r="BA165" i="1"/>
  <c r="AZ165" i="1"/>
  <c r="H18" i="1"/>
  <c r="H20" i="1"/>
  <c r="H22" i="1"/>
  <c r="AP18" i="1"/>
  <c r="J18" i="1" s="1"/>
  <c r="AQ18" i="1" s="1"/>
  <c r="AP20" i="1"/>
  <c r="J20" i="1" s="1"/>
  <c r="AQ20" i="1" s="1"/>
  <c r="AP22" i="1"/>
  <c r="J22" i="1" s="1"/>
  <c r="AQ22" i="1" s="1"/>
  <c r="BC23" i="1"/>
  <c r="H25" i="1"/>
  <c r="H27" i="1"/>
  <c r="H29" i="1"/>
  <c r="H31" i="1"/>
  <c r="H35" i="1"/>
  <c r="BC36" i="1"/>
  <c r="BD36" i="1" s="1"/>
  <c r="BC38" i="1"/>
  <c r="G23" i="1"/>
  <c r="AP25" i="1"/>
  <c r="J25" i="1" s="1"/>
  <c r="AQ25" i="1" s="1"/>
  <c r="AP27" i="1"/>
  <c r="J27" i="1" s="1"/>
  <c r="AQ27" i="1" s="1"/>
  <c r="AP29" i="1"/>
  <c r="J29" i="1" s="1"/>
  <c r="AQ29" i="1" s="1"/>
  <c r="AP31" i="1"/>
  <c r="J31" i="1" s="1"/>
  <c r="AQ31" i="1" s="1"/>
  <c r="AP35" i="1"/>
  <c r="J35" i="1" s="1"/>
  <c r="AQ35" i="1" s="1"/>
  <c r="BC40" i="1"/>
  <c r="BD40" i="1" s="1"/>
  <c r="BC42" i="1"/>
  <c r="BC44" i="1"/>
  <c r="BD44" i="1" s="1"/>
  <c r="BC46" i="1"/>
  <c r="BD46" i="1" s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G40" i="1"/>
  <c r="AZ41" i="1"/>
  <c r="BA41" i="1"/>
  <c r="G42" i="1"/>
  <c r="AZ43" i="1"/>
  <c r="BA43" i="1"/>
  <c r="G44" i="1"/>
  <c r="AZ45" i="1"/>
  <c r="BA45" i="1"/>
  <c r="G46" i="1"/>
  <c r="BC48" i="1"/>
  <c r="BC52" i="1"/>
  <c r="BC54" i="1"/>
  <c r="BD54" i="1" s="1"/>
  <c r="BC56" i="1"/>
  <c r="BC58" i="1"/>
  <c r="BC60" i="1"/>
  <c r="BC62" i="1"/>
  <c r="BD62" i="1" s="1"/>
  <c r="BC64" i="1"/>
  <c r="BD64" i="1" s="1"/>
  <c r="BC68" i="1"/>
  <c r="BC70" i="1"/>
  <c r="BC72" i="1"/>
  <c r="BC74" i="1"/>
  <c r="BC76" i="1"/>
  <c r="BC78" i="1"/>
  <c r="BC80" i="1"/>
  <c r="BC82" i="1"/>
  <c r="BC85" i="1"/>
  <c r="BC87" i="1"/>
  <c r="BC89" i="1"/>
  <c r="BC91" i="1"/>
  <c r="BC93" i="1"/>
  <c r="BD93" i="1" s="1"/>
  <c r="BC95" i="1"/>
  <c r="BC97" i="1"/>
  <c r="BD97" i="1" s="1"/>
  <c r="BC101" i="1"/>
  <c r="BD101" i="1" s="1"/>
  <c r="BC103" i="1"/>
  <c r="BD103" i="1" s="1"/>
  <c r="BD105" i="1"/>
  <c r="BC105" i="1"/>
  <c r="G78" i="1"/>
  <c r="G80" i="1"/>
  <c r="G82" i="1"/>
  <c r="G85" i="1"/>
  <c r="AZ86" i="1"/>
  <c r="BA86" i="1"/>
  <c r="G87" i="1"/>
  <c r="AZ88" i="1"/>
  <c r="G89" i="1"/>
  <c r="BA107" i="1"/>
  <c r="AZ107" i="1"/>
  <c r="BA111" i="1"/>
  <c r="AZ111" i="1"/>
  <c r="BA113" i="1"/>
  <c r="AZ113" i="1"/>
  <c r="BA115" i="1"/>
  <c r="AZ115" i="1"/>
  <c r="BA120" i="1"/>
  <c r="AZ120" i="1"/>
  <c r="BA122" i="1"/>
  <c r="AZ122" i="1"/>
  <c r="BA124" i="1"/>
  <c r="AZ124" i="1"/>
  <c r="BA128" i="1"/>
  <c r="AZ128" i="1"/>
  <c r="BA130" i="1"/>
  <c r="AZ130" i="1"/>
  <c r="BA132" i="1"/>
  <c r="AZ132" i="1"/>
  <c r="BA137" i="1"/>
  <c r="AZ137" i="1"/>
  <c r="BA139" i="1"/>
  <c r="AZ139" i="1"/>
  <c r="BA141" i="1"/>
  <c r="AZ141" i="1"/>
  <c r="G90" i="1"/>
  <c r="G92" i="1"/>
  <c r="G93" i="1"/>
  <c r="G94" i="1"/>
  <c r="G95" i="1"/>
  <c r="G96" i="1"/>
  <c r="G97" i="1"/>
  <c r="G98" i="1"/>
  <c r="G101" i="1"/>
  <c r="G102" i="1"/>
  <c r="G104" i="1"/>
  <c r="G105" i="1"/>
  <c r="BC167" i="1"/>
  <c r="BC169" i="1"/>
  <c r="BD169" i="1" s="1"/>
  <c r="BA148" i="1"/>
  <c r="AZ148" i="1"/>
  <c r="BA155" i="1"/>
  <c r="AZ155" i="1"/>
  <c r="BA163" i="1"/>
  <c r="AZ163" i="1"/>
  <c r="G166" i="1"/>
  <c r="G168" i="1"/>
  <c r="G169" i="1"/>
  <c r="I63" i="1" l="1"/>
  <c r="AR63" i="1"/>
  <c r="AS63" i="1" s="1"/>
  <c r="AV63" i="1" s="1"/>
  <c r="F63" i="1" s="1"/>
  <c r="AY63" i="1" s="1"/>
  <c r="G63" i="1" s="1"/>
  <c r="BD55" i="1"/>
  <c r="AZ119" i="1"/>
  <c r="BD104" i="1"/>
  <c r="BA84" i="1"/>
  <c r="BB60" i="1"/>
  <c r="BD60" i="1" s="1"/>
  <c r="AZ133" i="1"/>
  <c r="AR164" i="1"/>
  <c r="AS164" i="1" s="1"/>
  <c r="AV164" i="1" s="1"/>
  <c r="F164" i="1" s="1"/>
  <c r="I164" i="1"/>
  <c r="BD77" i="1"/>
  <c r="AR109" i="1"/>
  <c r="AS109" i="1" s="1"/>
  <c r="AV109" i="1" s="1"/>
  <c r="F109" i="1" s="1"/>
  <c r="I109" i="1"/>
  <c r="BD58" i="1"/>
  <c r="BD106" i="1"/>
  <c r="BB157" i="1"/>
  <c r="BD157" i="1" s="1"/>
  <c r="BD96" i="1"/>
  <c r="BD75" i="1"/>
  <c r="BD41" i="1"/>
  <c r="AZ131" i="1"/>
  <c r="BD73" i="1"/>
  <c r="BD87" i="1"/>
  <c r="BB79" i="1"/>
  <c r="BD79" i="1" s="1"/>
  <c r="BB167" i="1"/>
  <c r="BA81" i="1"/>
  <c r="BD76" i="1"/>
  <c r="AZ79" i="1"/>
  <c r="BD70" i="1"/>
  <c r="BA39" i="1"/>
  <c r="AZ157" i="1"/>
  <c r="BD92" i="1"/>
  <c r="AR126" i="1"/>
  <c r="AS126" i="1" s="1"/>
  <c r="AV126" i="1" s="1"/>
  <c r="F126" i="1" s="1"/>
  <c r="AY126" i="1" s="1"/>
  <c r="G126" i="1" s="1"/>
  <c r="I126" i="1"/>
  <c r="BB119" i="1"/>
  <c r="BD119" i="1" s="1"/>
  <c r="BD72" i="1"/>
  <c r="BD38" i="1"/>
  <c r="BD90" i="1"/>
  <c r="BB53" i="1"/>
  <c r="BD53" i="1" s="1"/>
  <c r="BD91" i="1"/>
  <c r="BD85" i="1"/>
  <c r="AR106" i="1"/>
  <c r="AS106" i="1" s="1"/>
  <c r="AV106" i="1" s="1"/>
  <c r="F106" i="1" s="1"/>
  <c r="AY106" i="1" s="1"/>
  <c r="G106" i="1" s="1"/>
  <c r="I106" i="1"/>
  <c r="I60" i="1"/>
  <c r="BB131" i="1"/>
  <c r="BD131" i="1" s="1"/>
  <c r="BD80" i="1"/>
  <c r="BD78" i="1"/>
  <c r="BD167" i="1"/>
  <c r="BD89" i="1"/>
  <c r="BD65" i="1"/>
  <c r="BB106" i="1"/>
  <c r="BD68" i="1"/>
  <c r="BD39" i="1"/>
  <c r="BD69" i="1"/>
  <c r="BB51" i="1"/>
  <c r="BD51" i="1" s="1"/>
  <c r="AR151" i="1"/>
  <c r="AS151" i="1" s="1"/>
  <c r="AV151" i="1" s="1"/>
  <c r="F151" i="1" s="1"/>
  <c r="AY151" i="1" s="1"/>
  <c r="G151" i="1" s="1"/>
  <c r="I151" i="1"/>
  <c r="BD23" i="1"/>
  <c r="AR159" i="1"/>
  <c r="AS159" i="1" s="1"/>
  <c r="AV159" i="1" s="1"/>
  <c r="F159" i="1" s="1"/>
  <c r="AY159" i="1" s="1"/>
  <c r="G159" i="1" s="1"/>
  <c r="I159" i="1"/>
  <c r="BB47" i="1"/>
  <c r="BD47" i="1" s="1"/>
  <c r="BD166" i="1"/>
  <c r="AR160" i="1"/>
  <c r="AS160" i="1" s="1"/>
  <c r="AV160" i="1" s="1"/>
  <c r="F160" i="1" s="1"/>
  <c r="AY160" i="1" s="1"/>
  <c r="G160" i="1" s="1"/>
  <c r="I160" i="1"/>
  <c r="I144" i="1"/>
  <c r="AR144" i="1"/>
  <c r="AS144" i="1" s="1"/>
  <c r="AV144" i="1" s="1"/>
  <c r="F144" i="1" s="1"/>
  <c r="BD94" i="1"/>
  <c r="BD45" i="1"/>
  <c r="I121" i="1"/>
  <c r="AR121" i="1"/>
  <c r="AS121" i="1" s="1"/>
  <c r="AV121" i="1" s="1"/>
  <c r="F121" i="1" s="1"/>
  <c r="AY121" i="1" s="1"/>
  <c r="G121" i="1" s="1"/>
  <c r="BB121" i="1"/>
  <c r="BD121" i="1" s="1"/>
  <c r="BD42" i="1"/>
  <c r="BD43" i="1"/>
  <c r="I158" i="1"/>
  <c r="AR158" i="1"/>
  <c r="AS158" i="1" s="1"/>
  <c r="AV158" i="1" s="1"/>
  <c r="F158" i="1" s="1"/>
  <c r="AY158" i="1" s="1"/>
  <c r="G158" i="1" s="1"/>
  <c r="AZ168" i="1"/>
  <c r="BA168" i="1"/>
  <c r="AZ166" i="1"/>
  <c r="BA166" i="1"/>
  <c r="AZ105" i="1"/>
  <c r="BA105" i="1"/>
  <c r="AZ103" i="1"/>
  <c r="BA103" i="1"/>
  <c r="AZ101" i="1"/>
  <c r="BA101" i="1"/>
  <c r="AZ97" i="1"/>
  <c r="BA97" i="1"/>
  <c r="AZ95" i="1"/>
  <c r="BA95" i="1"/>
  <c r="AZ93" i="1"/>
  <c r="BA93" i="1"/>
  <c r="AZ91" i="1"/>
  <c r="BA91" i="1"/>
  <c r="AZ89" i="1"/>
  <c r="BA89" i="1"/>
  <c r="AZ85" i="1"/>
  <c r="BA85" i="1"/>
  <c r="AZ80" i="1"/>
  <c r="BA80" i="1"/>
  <c r="AZ46" i="1"/>
  <c r="BA46" i="1"/>
  <c r="AZ42" i="1"/>
  <c r="BA42" i="1"/>
  <c r="AZ38" i="1"/>
  <c r="BA38" i="1"/>
  <c r="AZ52" i="1"/>
  <c r="BA52" i="1"/>
  <c r="AZ51" i="1"/>
  <c r="BA51" i="1"/>
  <c r="AZ48" i="1"/>
  <c r="BA48" i="1"/>
  <c r="AZ47" i="1"/>
  <c r="BA47" i="1"/>
  <c r="I31" i="1"/>
  <c r="AR31" i="1"/>
  <c r="AS31" i="1" s="1"/>
  <c r="AV31" i="1" s="1"/>
  <c r="F31" i="1" s="1"/>
  <c r="I27" i="1"/>
  <c r="AR27" i="1"/>
  <c r="AS27" i="1" s="1"/>
  <c r="AV27" i="1" s="1"/>
  <c r="F27" i="1" s="1"/>
  <c r="AZ23" i="1"/>
  <c r="BA23" i="1"/>
  <c r="I20" i="1"/>
  <c r="AR20" i="1"/>
  <c r="AS20" i="1" s="1"/>
  <c r="AV20" i="1" s="1"/>
  <c r="F20" i="1" s="1"/>
  <c r="AY20" i="1" s="1"/>
  <c r="G20" i="1" s="1"/>
  <c r="AZ76" i="1"/>
  <c r="BA76" i="1"/>
  <c r="AZ74" i="1"/>
  <c r="BA74" i="1"/>
  <c r="AZ73" i="1"/>
  <c r="BA73" i="1"/>
  <c r="AZ71" i="1"/>
  <c r="BA71" i="1"/>
  <c r="AZ69" i="1"/>
  <c r="BA69" i="1"/>
  <c r="AZ65" i="1"/>
  <c r="BA65" i="1"/>
  <c r="AZ63" i="1"/>
  <c r="BA63" i="1"/>
  <c r="AZ61" i="1"/>
  <c r="BA61" i="1"/>
  <c r="AZ59" i="1"/>
  <c r="BA59" i="1"/>
  <c r="AZ57" i="1"/>
  <c r="BA57" i="1"/>
  <c r="AZ55" i="1"/>
  <c r="BA55" i="1"/>
  <c r="AZ53" i="1"/>
  <c r="BA53" i="1"/>
  <c r="AZ36" i="1"/>
  <c r="BA36" i="1"/>
  <c r="I30" i="1"/>
  <c r="AR30" i="1"/>
  <c r="AS30" i="1" s="1"/>
  <c r="AV30" i="1" s="1"/>
  <c r="F30" i="1" s="1"/>
  <c r="AY30" i="1" s="1"/>
  <c r="G30" i="1" s="1"/>
  <c r="I26" i="1"/>
  <c r="AR26" i="1"/>
  <c r="AS26" i="1" s="1"/>
  <c r="AV26" i="1" s="1"/>
  <c r="F26" i="1" s="1"/>
  <c r="AY26" i="1" s="1"/>
  <c r="G26" i="1" s="1"/>
  <c r="BB30" i="1"/>
  <c r="BD30" i="1" s="1"/>
  <c r="BB26" i="1"/>
  <c r="BD26" i="1" s="1"/>
  <c r="I19" i="1"/>
  <c r="AR19" i="1"/>
  <c r="AS19" i="1" s="1"/>
  <c r="AV19" i="1" s="1"/>
  <c r="F19" i="1" s="1"/>
  <c r="AY19" i="1" s="1"/>
  <c r="G19" i="1" s="1"/>
  <c r="BB19" i="1"/>
  <c r="BD19" i="1" s="1"/>
  <c r="BB52" i="1"/>
  <c r="BD52" i="1" s="1"/>
  <c r="AZ169" i="1"/>
  <c r="BA169" i="1"/>
  <c r="AZ167" i="1"/>
  <c r="BA167" i="1"/>
  <c r="AZ106" i="1"/>
  <c r="BA106" i="1"/>
  <c r="AZ104" i="1"/>
  <c r="BA104" i="1"/>
  <c r="AZ102" i="1"/>
  <c r="BA102" i="1"/>
  <c r="AZ98" i="1"/>
  <c r="BA98" i="1"/>
  <c r="AZ96" i="1"/>
  <c r="BA96" i="1"/>
  <c r="AZ94" i="1"/>
  <c r="BA94" i="1"/>
  <c r="AZ92" i="1"/>
  <c r="BA92" i="1"/>
  <c r="AZ90" i="1"/>
  <c r="BA90" i="1"/>
  <c r="AZ87" i="1"/>
  <c r="BA87" i="1"/>
  <c r="AZ82" i="1"/>
  <c r="BA82" i="1"/>
  <c r="AZ78" i="1"/>
  <c r="BA78" i="1"/>
  <c r="AZ44" i="1"/>
  <c r="BA44" i="1"/>
  <c r="AZ40" i="1"/>
  <c r="BA40" i="1"/>
  <c r="I35" i="1"/>
  <c r="AR35" i="1"/>
  <c r="AS35" i="1" s="1"/>
  <c r="AV35" i="1" s="1"/>
  <c r="F35" i="1" s="1"/>
  <c r="AY35" i="1" s="1"/>
  <c r="G35" i="1" s="1"/>
  <c r="I29" i="1"/>
  <c r="AR29" i="1"/>
  <c r="AS29" i="1" s="1"/>
  <c r="AV29" i="1" s="1"/>
  <c r="F29" i="1" s="1"/>
  <c r="AY29" i="1" s="1"/>
  <c r="G29" i="1" s="1"/>
  <c r="I25" i="1"/>
  <c r="AR25" i="1"/>
  <c r="AS25" i="1" s="1"/>
  <c r="AV25" i="1" s="1"/>
  <c r="F25" i="1" s="1"/>
  <c r="AY25" i="1" s="1"/>
  <c r="G25" i="1" s="1"/>
  <c r="BB29" i="1"/>
  <c r="BD29" i="1" s="1"/>
  <c r="I22" i="1"/>
  <c r="AR22" i="1"/>
  <c r="AS22" i="1" s="1"/>
  <c r="AV22" i="1" s="1"/>
  <c r="F22" i="1" s="1"/>
  <c r="AY22" i="1" s="1"/>
  <c r="G22" i="1" s="1"/>
  <c r="I18" i="1"/>
  <c r="AR18" i="1"/>
  <c r="AS18" i="1" s="1"/>
  <c r="AV18" i="1" s="1"/>
  <c r="F18" i="1" s="1"/>
  <c r="AY18" i="1" s="1"/>
  <c r="G18" i="1" s="1"/>
  <c r="BA143" i="1"/>
  <c r="AZ143" i="1"/>
  <c r="AZ77" i="1"/>
  <c r="BA77" i="1"/>
  <c r="AZ75" i="1"/>
  <c r="BA75" i="1"/>
  <c r="AZ72" i="1"/>
  <c r="BA72" i="1"/>
  <c r="AZ70" i="1"/>
  <c r="BA70" i="1"/>
  <c r="AZ68" i="1"/>
  <c r="BA68" i="1"/>
  <c r="AZ64" i="1"/>
  <c r="BA64" i="1"/>
  <c r="AZ62" i="1"/>
  <c r="BA62" i="1"/>
  <c r="AZ60" i="1"/>
  <c r="BA60" i="1"/>
  <c r="AZ58" i="1"/>
  <c r="BA58" i="1"/>
  <c r="AZ56" i="1"/>
  <c r="BA56" i="1"/>
  <c r="AZ54" i="1"/>
  <c r="BA54" i="1"/>
  <c r="AZ37" i="1"/>
  <c r="BA37" i="1"/>
  <c r="I34" i="1"/>
  <c r="AR34" i="1"/>
  <c r="AS34" i="1" s="1"/>
  <c r="AV34" i="1" s="1"/>
  <c r="F34" i="1" s="1"/>
  <c r="AY34" i="1" s="1"/>
  <c r="G34" i="1" s="1"/>
  <c r="I28" i="1"/>
  <c r="AR28" i="1"/>
  <c r="AS28" i="1" s="1"/>
  <c r="AV28" i="1" s="1"/>
  <c r="F28" i="1" s="1"/>
  <c r="AY28" i="1" s="1"/>
  <c r="G28" i="1" s="1"/>
  <c r="I24" i="1"/>
  <c r="AR24" i="1"/>
  <c r="AS24" i="1" s="1"/>
  <c r="AV24" i="1" s="1"/>
  <c r="F24" i="1" s="1"/>
  <c r="AY24" i="1" s="1"/>
  <c r="G24" i="1" s="1"/>
  <c r="I21" i="1"/>
  <c r="AR21" i="1"/>
  <c r="AS21" i="1" s="1"/>
  <c r="AV21" i="1" s="1"/>
  <c r="F21" i="1" s="1"/>
  <c r="AY21" i="1" s="1"/>
  <c r="G21" i="1" s="1"/>
  <c r="I17" i="1"/>
  <c r="AR17" i="1"/>
  <c r="AS17" i="1" s="1"/>
  <c r="AV17" i="1" s="1"/>
  <c r="F17" i="1" s="1"/>
  <c r="AY17" i="1" s="1"/>
  <c r="G17" i="1" s="1"/>
  <c r="BB48" i="1"/>
  <c r="BD48" i="1" s="1"/>
  <c r="AY109" i="1" l="1"/>
  <c r="G109" i="1" s="1"/>
  <c r="BB109" i="1"/>
  <c r="BD109" i="1" s="1"/>
  <c r="AZ126" i="1"/>
  <c r="BA126" i="1"/>
  <c r="BB63" i="1"/>
  <c r="BD63" i="1" s="1"/>
  <c r="AY164" i="1"/>
  <c r="G164" i="1" s="1"/>
  <c r="BB164" i="1"/>
  <c r="BD164" i="1" s="1"/>
  <c r="BB126" i="1"/>
  <c r="BD126" i="1" s="1"/>
  <c r="AZ158" i="1"/>
  <c r="BA158" i="1"/>
  <c r="BB160" i="1"/>
  <c r="BD160" i="1" s="1"/>
  <c r="BB158" i="1"/>
  <c r="BD158" i="1" s="1"/>
  <c r="AY144" i="1"/>
  <c r="G144" i="1" s="1"/>
  <c r="BB144" i="1"/>
  <c r="BD144" i="1" s="1"/>
  <c r="BA151" i="1"/>
  <c r="AZ151" i="1"/>
  <c r="BB151" i="1"/>
  <c r="BD151" i="1" s="1"/>
  <c r="BA160" i="1"/>
  <c r="AZ160" i="1"/>
  <c r="BA159" i="1"/>
  <c r="AZ159" i="1"/>
  <c r="BA121" i="1"/>
  <c r="AZ121" i="1"/>
  <c r="BB159" i="1"/>
  <c r="BD159" i="1" s="1"/>
  <c r="BA25" i="1"/>
  <c r="AZ25" i="1"/>
  <c r="BA29" i="1"/>
  <c r="AZ29" i="1"/>
  <c r="AZ35" i="1"/>
  <c r="BA35" i="1"/>
  <c r="BA19" i="1"/>
  <c r="AZ19" i="1"/>
  <c r="BA26" i="1"/>
  <c r="AZ26" i="1"/>
  <c r="BA30" i="1"/>
  <c r="AZ30" i="1"/>
  <c r="BB20" i="1"/>
  <c r="BD20" i="1" s="1"/>
  <c r="BB22" i="1"/>
  <c r="BD22" i="1" s="1"/>
  <c r="BB21" i="1"/>
  <c r="BD21" i="1" s="1"/>
  <c r="BB28" i="1"/>
  <c r="BD28" i="1" s="1"/>
  <c r="BA17" i="1"/>
  <c r="AZ17" i="1"/>
  <c r="BA21" i="1"/>
  <c r="AZ21" i="1"/>
  <c r="BA24" i="1"/>
  <c r="AZ24" i="1"/>
  <c r="BA28" i="1"/>
  <c r="AZ28" i="1"/>
  <c r="BA34" i="1"/>
  <c r="AZ34" i="1"/>
  <c r="BA18" i="1"/>
  <c r="AZ18" i="1"/>
  <c r="AZ22" i="1"/>
  <c r="BA22" i="1"/>
  <c r="BB25" i="1"/>
  <c r="BD25" i="1" s="1"/>
  <c r="BB35" i="1"/>
  <c r="BD35" i="1" s="1"/>
  <c r="BA20" i="1"/>
  <c r="AZ20" i="1"/>
  <c r="AY27" i="1"/>
  <c r="G27" i="1" s="1"/>
  <c r="BB27" i="1"/>
  <c r="BD27" i="1" s="1"/>
  <c r="AY31" i="1"/>
  <c r="G31" i="1" s="1"/>
  <c r="BB31" i="1"/>
  <c r="BD31" i="1" s="1"/>
  <c r="BB18" i="1"/>
  <c r="BD18" i="1" s="1"/>
  <c r="BB17" i="1"/>
  <c r="BD17" i="1" s="1"/>
  <c r="BB24" i="1"/>
  <c r="BD24" i="1" s="1"/>
  <c r="BB34" i="1"/>
  <c r="BD34" i="1" s="1"/>
  <c r="BA164" i="1" l="1"/>
  <c r="AZ164" i="1"/>
  <c r="AZ109" i="1"/>
  <c r="BA109" i="1"/>
  <c r="AZ144" i="1"/>
  <c r="BA144" i="1"/>
  <c r="BA31" i="1"/>
  <c r="AZ31" i="1"/>
  <c r="BA27" i="1"/>
  <c r="AZ27" i="1"/>
</calcChain>
</file>

<file path=xl/sharedStrings.xml><?xml version="1.0" encoding="utf-8"?>
<sst xmlns="http://schemas.openxmlformats.org/spreadsheetml/2006/main" count="422" uniqueCount="167">
  <si>
    <t>OPEN 6.2.4</t>
  </si>
  <si>
    <t>Sun Jun 28 2015 13:59:40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</si>
  <si>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</si>
  <si>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</si>
  <si>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</si>
  <si>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</si>
  <si>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</si>
  <si>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</si>
  <si>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</si>
  <si>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</si>
  <si>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</si>
  <si>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</si>
  <si>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</si>
  <si>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</si>
  <si>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</si>
  <si>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</si>
  <si>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</si>
  <si>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</si>
  <si>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</si>
  <si>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</si>
  <si>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</si>
  <si>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</si>
  <si>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</si>
  <si>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</si>
  <si>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</si>
  <si>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</si>
  <si>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</si>
  <si>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</si>
  <si>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</si>
  <si>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</si>
  <si>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</si>
  <si>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</si>
  <si>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</si>
  <si>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</si>
  <si>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</si>
  <si>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</si>
  <si>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</si>
  <si>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</si>
  <si>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</si>
  <si>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</si>
  <si>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</si>
  <si>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</si>
  <si>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</si>
  <si>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</si>
  <si>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</si>
  <si>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</si>
  <si>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</si>
  <si>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</si>
  <si>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</si>
  <si>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</si>
  <si>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</si>
  <si>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</si>
  <si>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</si>
  <si>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</si>
  <si>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</si>
  <si>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</si>
  <si>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</si>
  <si>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</si>
  <si>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</si>
  <si>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</si>
  <si>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</si>
  <si>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</si>
  <si>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</si>
  <si>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</si>
  <si>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</si>
  <si>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</si>
  <si>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</si>
  <si>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</si>
  <si>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</si>
  <si>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"14:06:46 CO2 Mixer: CO2R -&gt; 400 uml"
</t>
  </si>
  <si>
    <t xml:space="preserve">"14:06:53 Coolers: Tblock -&gt; 0.00 C"
</t>
  </si>
  <si>
    <t xml:space="preserve">"14:07:00 Lamp: ParIn -&gt;  1500 uml"
</t>
  </si>
  <si>
    <t xml:space="preserve">"14:23:31 Flow: Fixed -&gt; 500 umol/s"
</t>
  </si>
  <si>
    <t xml:space="preserve">"14:24:09 Coolers: Tblock -&gt; 7.49 C"
</t>
  </si>
  <si>
    <t xml:space="preserve">"14:25:46 Flow: Fixed -&gt; 500 umol/s"
</t>
  </si>
  <si>
    <t>14:27:04</t>
  </si>
  <si>
    <t>14:27:05</t>
  </si>
  <si>
    <t>14:27:06</t>
  </si>
  <si>
    <t>14:27:07</t>
  </si>
  <si>
    <t>14:27:08</t>
  </si>
  <si>
    <t>14:27:09</t>
  </si>
  <si>
    <t>14:27:10</t>
  </si>
  <si>
    <t>14:27:11</t>
  </si>
  <si>
    <t xml:space="preserve">"14:27:23 Coolers: Tblock -&gt; 12.00 C"
</t>
  </si>
  <si>
    <t xml:space="preserve">"14:29:04 Flow: Fixed -&gt; 500 umol/s"
</t>
  </si>
  <si>
    <t>14:29:53</t>
  </si>
  <si>
    <t>14:29:54</t>
  </si>
  <si>
    <t>14:29:55</t>
  </si>
  <si>
    <t>14:29:56</t>
  </si>
  <si>
    <t>14:29:57</t>
  </si>
  <si>
    <t>14:29:58</t>
  </si>
  <si>
    <t>14:29:59</t>
  </si>
  <si>
    <t>14:30:00</t>
  </si>
  <si>
    <t>14:30:01</t>
  </si>
  <si>
    <t xml:space="preserve">"14:30:12 Coolers: Tblock -&gt; 17.00 C"
</t>
  </si>
  <si>
    <t xml:space="preserve">"14:35:37 Flow: Fixed -&gt; 500 umol/s"
</t>
  </si>
  <si>
    <t>14:36:58</t>
  </si>
  <si>
    <t>14:36:59</t>
  </si>
  <si>
    <t>14:37:00</t>
  </si>
  <si>
    <t>14:37:01</t>
  </si>
  <si>
    <t>14:37:02</t>
  </si>
  <si>
    <t>14:37:03</t>
  </si>
  <si>
    <t>14:37:04</t>
  </si>
  <si>
    <t>14:37:05</t>
  </si>
  <si>
    <t xml:space="preserve">"14:37:15 Coolers: Tblock -&gt; 22.00 C"
</t>
  </si>
  <si>
    <t xml:space="preserve">"14:39:48 Flow: Fixed -&gt; 500 umol/s"
</t>
  </si>
  <si>
    <t>14:41:19</t>
  </si>
  <si>
    <t>14:41:20</t>
  </si>
  <si>
    <t>14:41:21</t>
  </si>
  <si>
    <t>14:41:22</t>
  </si>
  <si>
    <t>14:41:23</t>
  </si>
  <si>
    <t>14:41:24</t>
  </si>
  <si>
    <t>14:41:25</t>
  </si>
  <si>
    <t>14:41:26</t>
  </si>
  <si>
    <t xml:space="preserve">"14:42:18 Flow: Fixed -&gt; 500 umol/s"
</t>
  </si>
  <si>
    <t>14:43:59</t>
  </si>
  <si>
    <t>14:44:00</t>
  </si>
  <si>
    <t>14:44:01</t>
  </si>
  <si>
    <t>14:44:02</t>
  </si>
  <si>
    <t>14:44:03</t>
  </si>
  <si>
    <t>14:44:04</t>
  </si>
  <si>
    <t>14:44:05</t>
  </si>
  <si>
    <t>14:44:06</t>
  </si>
  <si>
    <t xml:space="preserve">"14:44:17 Coolers: Tblock -&gt; 27.00 C"
</t>
  </si>
  <si>
    <t xml:space="preserve">"14:46:52 Flow: Fixed -&gt; 500 umol/s"
</t>
  </si>
  <si>
    <t>14:47:38</t>
  </si>
  <si>
    <t>14:47:39</t>
  </si>
  <si>
    <t>14:47:40</t>
  </si>
  <si>
    <t>14:47:41</t>
  </si>
  <si>
    <t>14:47:42</t>
  </si>
  <si>
    <t>14:47:43</t>
  </si>
  <si>
    <t>14:47:44</t>
  </si>
  <si>
    <t>14:47:45</t>
  </si>
  <si>
    <t>14:47:46</t>
  </si>
  <si>
    <t xml:space="preserve">"14:47:59 Coolers: Tblock -&gt; 32.00 C"
</t>
  </si>
  <si>
    <t xml:space="preserve">"14:50:52 Flow: Fixed -&gt; 500 umol/s"
</t>
  </si>
  <si>
    <t xml:space="preserve">"14:52:48 Flow: Fixed -&gt; 500 umol/s"
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</si>
  <si>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</si>
  <si>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</si>
  <si>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</si>
  <si>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</si>
  <si>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</si>
  <si>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</si>
  <si>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</si>
  <si>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</si>
  <si>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 xml:space="preserve">"14:54:12 Coolers: Tblock -&gt; 37.00 C"
</t>
  </si>
  <si>
    <t xml:space="preserve">"14:57:18 Flow: Fixed -&gt; 500 umol/s"
</t>
  </si>
  <si>
    <t xml:space="preserve">"14:57:38 Flow: Fixed -&gt; 500 umol/s"
</t>
  </si>
  <si>
    <t>14:58:26</t>
  </si>
  <si>
    <t>14:58:27</t>
  </si>
  <si>
    <t>14:58:28</t>
  </si>
  <si>
    <t>14:58:29</t>
  </si>
  <si>
    <t>14:58:30</t>
  </si>
  <si>
    <t>14:58:31</t>
  </si>
  <si>
    <t>14:58:32</t>
  </si>
  <si>
    <t>14:58:33</t>
  </si>
  <si>
    <t xml:space="preserve">"14:58:45 Coolers: Tblock -&gt; 42.00 C"
</t>
  </si>
  <si>
    <t xml:space="preserve">"15:03:01 Coolers: Tblock -&gt; 39.82 C"
</t>
  </si>
  <si>
    <t xml:space="preserve">"15:03:35 Flow: Fixed -&gt; 500 umol/s"
</t>
  </si>
  <si>
    <t>15:04:22</t>
  </si>
  <si>
    <t>15:04:23</t>
  </si>
  <si>
    <t>15:04:24</t>
  </si>
  <si>
    <t>15:04:25</t>
  </si>
  <si>
    <t>15:04:26</t>
  </si>
  <si>
    <t>15:04:27</t>
  </si>
  <si>
    <t>15:04:28</t>
  </si>
  <si>
    <t>15:04:29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</si>
</sst>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9"/>
  <sheetViews>
    <sheetView tabSelected="1" topLeftCell="BG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1653.9999985024333</v>
      </c>
      <c r="D17" s="1">
        <v>0</v>
      </c>
      <c r="E17">
        <f t="shared" ref="E17:E31" si="0">(R17-S17*(1000-T17)/(1000-U17))*AK17</f>
        <v>18.324275214544024</v>
      </c>
      <c r="F17">
        <f t="shared" ref="F17:F31" si="1">IF(AV17&lt;&gt;0,1/(1/AV17-1/N17),0)</f>
        <v>0.31113776752194761</v>
      </c>
      <c r="G17">
        <f t="shared" ref="G17:G31" si="2">((AY17-AL17/2)*S17-E17)/(AY17+AL17/2)</f>
        <v>269.9691304561814</v>
      </c>
      <c r="H17">
        <f t="shared" ref="H17:H31" si="3">AL17*1000</f>
        <v>5.6263839737429446</v>
      </c>
      <c r="I17">
        <f t="shared" ref="I17:I31" si="4">(AQ17-AW17)</f>
        <v>1.3623487511785497</v>
      </c>
      <c r="J17">
        <f t="shared" ref="J17:J31" si="5">(P17+AP17*D17)</f>
        <v>15.855084419250488</v>
      </c>
      <c r="K17" s="1">
        <v>4.5945420910000001</v>
      </c>
      <c r="L17">
        <f t="shared" ref="L17:L31" si="6">(K17*AE17+AF17)</f>
        <v>1.7285897233430678</v>
      </c>
      <c r="M17" s="1">
        <v>1</v>
      </c>
      <c r="N17">
        <f t="shared" ref="N17:N31" si="7">L17*(M17+1)*(M17+1)/(M17*M17+1)</f>
        <v>3.4571794466861356</v>
      </c>
      <c r="O17" s="1">
        <v>10.350037574768066</v>
      </c>
      <c r="P17" s="1">
        <v>15.855084419250488</v>
      </c>
      <c r="Q17" s="1">
        <v>7.6952214241027832</v>
      </c>
      <c r="R17" s="1">
        <v>400.83441162109375</v>
      </c>
      <c r="S17" s="1">
        <v>381.6142578125</v>
      </c>
      <c r="T17" s="1">
        <v>1.0936353206634521</v>
      </c>
      <c r="U17" s="1">
        <v>6.3426246643066406</v>
      </c>
      <c r="V17" s="1">
        <v>6.0887737274169922</v>
      </c>
      <c r="W17" s="1">
        <v>35.312324523925781</v>
      </c>
      <c r="X17" s="1">
        <v>489.3646240234375</v>
      </c>
      <c r="Y17" s="1">
        <v>1500.087890625</v>
      </c>
      <c r="Z17" s="1">
        <v>305.923095703125</v>
      </c>
      <c r="AA17" s="1">
        <v>70.243904113769531</v>
      </c>
      <c r="AB17" s="1">
        <v>-0.65835422277450562</v>
      </c>
      <c r="AC17" s="1">
        <v>0.31977799534797668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111215</v>
      </c>
      <c r="AK17">
        <f t="shared" ref="AK17:AK31" si="8">X17*0.000001/(K17*0.0001)</f>
        <v>1.0650998822755968</v>
      </c>
      <c r="AL17">
        <f t="shared" ref="AL17:AL31" si="9">(U17-T17)/(1000-U17)*AK17</f>
        <v>5.6263839737429443E-3</v>
      </c>
      <c r="AM17">
        <f t="shared" ref="AM17:AM31" si="10">(P17+273.15)</f>
        <v>289.00508441925047</v>
      </c>
      <c r="AN17">
        <f t="shared" ref="AN17:AN31" si="11">(O17+273.15)</f>
        <v>283.50003757476804</v>
      </c>
      <c r="AO17">
        <f t="shared" ref="AO17:AO31" si="12">(Y17*AG17+Z17*AH17)*AI17</f>
        <v>240.01405713526765</v>
      </c>
      <c r="AP17">
        <f t="shared" ref="AP17:AP31" si="13">((AO17+0.00000010773*(AN17^4-AM17^4))-AL17*44100)/(L17*51.4+0.00000043092*AM17^3)</f>
        <v>-0.64237886296646241</v>
      </c>
      <c r="AQ17">
        <f t="shared" ref="AQ17:AQ31" si="14">0.61365*EXP(17.502*J17/(240.97+J17))</f>
        <v>1.807879469927735</v>
      </c>
      <c r="AR17">
        <f t="shared" ref="AR17:AR31" si="15">AQ17*1000/AA17</f>
        <v>25.737172395765889</v>
      </c>
      <c r="AS17">
        <f t="shared" ref="AS17:AS31" si="16">(AR17-U17)</f>
        <v>19.394547731459248</v>
      </c>
      <c r="AT17">
        <f t="shared" ref="AT17:AT31" si="17">IF(D17,P17,(O17+P17)/2)</f>
        <v>13.102560997009277</v>
      </c>
      <c r="AU17">
        <f t="shared" ref="AU17:AU31" si="18">0.61365*EXP(17.502*AT17/(240.97+AT17))</f>
        <v>1.5132358158254398</v>
      </c>
      <c r="AV17">
        <f t="shared" ref="AV17:AV31" si="19">IF(AS17&lt;&gt;0,(1000-(AR17+U17)/2)/AS17*AL17,0)</f>
        <v>0.28544812812175568</v>
      </c>
      <c r="AW17">
        <f t="shared" ref="AW17:AW31" si="20">U17*AA17/1000</f>
        <v>0.44553071874918532</v>
      </c>
      <c r="AX17">
        <f t="shared" ref="AX17:AX31" si="21">(AU17-AW17)</f>
        <v>1.0677050970762545</v>
      </c>
      <c r="AY17">
        <f t="shared" ref="AY17:AY31" si="22">1/(1.6/F17+1.37/N17)</f>
        <v>0.18054799934857371</v>
      </c>
      <c r="AZ17">
        <f t="shared" ref="AZ17:AZ31" si="23">G17*AA17*0.001</f>
        <v>18.963685713441745</v>
      </c>
      <c r="BA17">
        <f t="shared" ref="BA17:BA31" si="24">G17/S17</f>
        <v>0.70743984253551229</v>
      </c>
      <c r="BB17">
        <f t="shared" ref="BB17:BB31" si="25">(1-AL17*AA17/AQ17/F17)*100</f>
        <v>29.738760907592187</v>
      </c>
      <c r="BC17">
        <f t="shared" ref="BC17:BC31" si="26">(S17-E17/(N17/1.35))</f>
        <v>374.4587797931722</v>
      </c>
      <c r="BD17">
        <f t="shared" ref="BD17:BD31" si="27">E17*BB17/100/BC17</f>
        <v>1.4552769725715444E-2</v>
      </c>
    </row>
    <row r="18" spans="1:114" x14ac:dyDescent="0.25">
      <c r="A18" s="1">
        <v>2</v>
      </c>
      <c r="B18" s="1" t="s">
        <v>75</v>
      </c>
      <c r="C18" s="1">
        <v>1653.9999985024333</v>
      </c>
      <c r="D18" s="1">
        <v>0</v>
      </c>
      <c r="E18">
        <f t="shared" si="0"/>
        <v>18.324275214544024</v>
      </c>
      <c r="F18">
        <f t="shared" si="1"/>
        <v>0.31113776752194761</v>
      </c>
      <c r="G18">
        <f t="shared" si="2"/>
        <v>269.9691304561814</v>
      </c>
      <c r="H18">
        <f t="shared" si="3"/>
        <v>5.6263839737429446</v>
      </c>
      <c r="I18">
        <f t="shared" si="4"/>
        <v>1.3623487511785497</v>
      </c>
      <c r="J18">
        <f t="shared" si="5"/>
        <v>15.855084419250488</v>
      </c>
      <c r="K18" s="1">
        <v>4.5945420910000001</v>
      </c>
      <c r="L18">
        <f t="shared" si="6"/>
        <v>1.7285897233430678</v>
      </c>
      <c r="M18" s="1">
        <v>1</v>
      </c>
      <c r="N18">
        <f t="shared" si="7"/>
        <v>3.4571794466861356</v>
      </c>
      <c r="O18" s="1">
        <v>10.350037574768066</v>
      </c>
      <c r="P18" s="1">
        <v>15.855084419250488</v>
      </c>
      <c r="Q18" s="1">
        <v>7.6952214241027832</v>
      </c>
      <c r="R18" s="1">
        <v>400.83441162109375</v>
      </c>
      <c r="S18" s="1">
        <v>381.6142578125</v>
      </c>
      <c r="T18" s="1">
        <v>1.0936353206634521</v>
      </c>
      <c r="U18" s="1">
        <v>6.3426246643066406</v>
      </c>
      <c r="V18" s="1">
        <v>6.0887737274169922</v>
      </c>
      <c r="W18" s="1">
        <v>35.312324523925781</v>
      </c>
      <c r="X18" s="1">
        <v>489.3646240234375</v>
      </c>
      <c r="Y18" s="1">
        <v>1500.087890625</v>
      </c>
      <c r="Z18" s="1">
        <v>305.923095703125</v>
      </c>
      <c r="AA18" s="1">
        <v>70.243904113769531</v>
      </c>
      <c r="AB18" s="1">
        <v>-0.65835422277450562</v>
      </c>
      <c r="AC18" s="1">
        <v>0.31977799534797668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111215</v>
      </c>
      <c r="AK18">
        <f t="shared" si="8"/>
        <v>1.0650998822755968</v>
      </c>
      <c r="AL18">
        <f t="shared" si="9"/>
        <v>5.6263839737429443E-3</v>
      </c>
      <c r="AM18">
        <f t="shared" si="10"/>
        <v>289.00508441925047</v>
      </c>
      <c r="AN18">
        <f t="shared" si="11"/>
        <v>283.50003757476804</v>
      </c>
      <c r="AO18">
        <f t="shared" si="12"/>
        <v>240.01405713526765</v>
      </c>
      <c r="AP18">
        <f t="shared" si="13"/>
        <v>-0.64237886296646241</v>
      </c>
      <c r="AQ18">
        <f t="shared" si="14"/>
        <v>1.807879469927735</v>
      </c>
      <c r="AR18">
        <f t="shared" si="15"/>
        <v>25.737172395765889</v>
      </c>
      <c r="AS18">
        <f t="shared" si="16"/>
        <v>19.394547731459248</v>
      </c>
      <c r="AT18">
        <f t="shared" si="17"/>
        <v>13.102560997009277</v>
      </c>
      <c r="AU18">
        <f t="shared" si="18"/>
        <v>1.5132358158254398</v>
      </c>
      <c r="AV18">
        <f t="shared" si="19"/>
        <v>0.28544812812175568</v>
      </c>
      <c r="AW18">
        <f t="shared" si="20"/>
        <v>0.44553071874918532</v>
      </c>
      <c r="AX18">
        <f t="shared" si="21"/>
        <v>1.0677050970762545</v>
      </c>
      <c r="AY18">
        <f t="shared" si="22"/>
        <v>0.18054799934857371</v>
      </c>
      <c r="AZ18">
        <f t="shared" si="23"/>
        <v>18.963685713441745</v>
      </c>
      <c r="BA18">
        <f t="shared" si="24"/>
        <v>0.70743984253551229</v>
      </c>
      <c r="BB18">
        <f t="shared" si="25"/>
        <v>29.738760907592187</v>
      </c>
      <c r="BC18">
        <f t="shared" si="26"/>
        <v>374.4587797931722</v>
      </c>
      <c r="BD18">
        <f t="shared" si="27"/>
        <v>1.4552769725715444E-2</v>
      </c>
    </row>
    <row r="19" spans="1:114" x14ac:dyDescent="0.25">
      <c r="A19" s="1">
        <v>3</v>
      </c>
      <c r="B19" s="1" t="s">
        <v>76</v>
      </c>
      <c r="C19" s="1">
        <v>1654.4999984912574</v>
      </c>
      <c r="D19" s="1">
        <v>0</v>
      </c>
      <c r="E19">
        <f t="shared" si="0"/>
        <v>18.390247272039588</v>
      </c>
      <c r="F19">
        <f t="shared" si="1"/>
        <v>0.31135710973995434</v>
      </c>
      <c r="G19">
        <f t="shared" si="2"/>
        <v>269.75401998149732</v>
      </c>
      <c r="H19">
        <f t="shared" si="3"/>
        <v>5.6273101983710312</v>
      </c>
      <c r="I19">
        <f t="shared" si="4"/>
        <v>1.3617031514448741</v>
      </c>
      <c r="J19">
        <f t="shared" si="5"/>
        <v>15.849873542785645</v>
      </c>
      <c r="K19" s="1">
        <v>4.5945420910000001</v>
      </c>
      <c r="L19">
        <f t="shared" si="6"/>
        <v>1.7285897233430678</v>
      </c>
      <c r="M19" s="1">
        <v>1</v>
      </c>
      <c r="N19">
        <f t="shared" si="7"/>
        <v>3.4571794466861356</v>
      </c>
      <c r="O19" s="1">
        <v>10.350712776184082</v>
      </c>
      <c r="P19" s="1">
        <v>15.849873542785645</v>
      </c>
      <c r="Q19" s="1">
        <v>7.6964030265808105</v>
      </c>
      <c r="R19" s="1">
        <v>400.97348022460937</v>
      </c>
      <c r="S19" s="1">
        <v>381.6907958984375</v>
      </c>
      <c r="T19" s="1">
        <v>1.0934066772460937</v>
      </c>
      <c r="U19" s="1">
        <v>6.3432173728942871</v>
      </c>
      <c r="V19" s="1">
        <v>6.0872488021850586</v>
      </c>
      <c r="W19" s="1">
        <v>35.314167022705078</v>
      </c>
      <c r="X19" s="1">
        <v>489.36831665039062</v>
      </c>
      <c r="Y19" s="1">
        <v>1500.1090087890625</v>
      </c>
      <c r="Z19" s="1">
        <v>306.0093994140625</v>
      </c>
      <c r="AA19" s="1">
        <v>70.244171142578125</v>
      </c>
      <c r="AB19" s="1">
        <v>-0.65835422277450562</v>
      </c>
      <c r="AC19" s="1">
        <v>0.31977799534797668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111215</v>
      </c>
      <c r="AK19">
        <f t="shared" si="8"/>
        <v>1.0651079192613941</v>
      </c>
      <c r="AL19">
        <f t="shared" si="9"/>
        <v>5.6273101983710314E-3</v>
      </c>
      <c r="AM19">
        <f t="shared" si="10"/>
        <v>288.99987354278562</v>
      </c>
      <c r="AN19">
        <f t="shared" si="11"/>
        <v>283.50071277618406</v>
      </c>
      <c r="AO19">
        <f t="shared" si="12"/>
        <v>240.01743604144212</v>
      </c>
      <c r="AP19">
        <f t="shared" si="13"/>
        <v>-0.64214710447994827</v>
      </c>
      <c r="AQ19">
        <f t="shared" si="14"/>
        <v>1.8072771981810352</v>
      </c>
      <c r="AR19">
        <f t="shared" si="15"/>
        <v>25.728500582812966</v>
      </c>
      <c r="AS19">
        <f t="shared" si="16"/>
        <v>19.385283209918679</v>
      </c>
      <c r="AT19">
        <f t="shared" si="17"/>
        <v>13.100293159484863</v>
      </c>
      <c r="AU19">
        <f t="shared" si="18"/>
        <v>1.5130116211064202</v>
      </c>
      <c r="AV19">
        <f t="shared" si="19"/>
        <v>0.28563273415434121</v>
      </c>
      <c r="AW19">
        <f t="shared" si="20"/>
        <v>0.44557404673616113</v>
      </c>
      <c r="AX19">
        <f t="shared" si="21"/>
        <v>1.0674375743702591</v>
      </c>
      <c r="AY19">
        <f t="shared" si="22"/>
        <v>0.18066616743619848</v>
      </c>
      <c r="AZ19">
        <f t="shared" si="23"/>
        <v>18.948647545978737</v>
      </c>
      <c r="BA19">
        <f t="shared" si="24"/>
        <v>0.70673441141419358</v>
      </c>
      <c r="BB19">
        <f t="shared" si="25"/>
        <v>29.753030753859289</v>
      </c>
      <c r="BC19">
        <f t="shared" si="26"/>
        <v>374.50955633592332</v>
      </c>
      <c r="BD19">
        <f t="shared" si="27"/>
        <v>1.4610190405002119E-2</v>
      </c>
    </row>
    <row r="20" spans="1:114" x14ac:dyDescent="0.25">
      <c r="A20" s="1">
        <v>4</v>
      </c>
      <c r="B20" s="1" t="s">
        <v>76</v>
      </c>
      <c r="C20" s="1">
        <v>1654.9999984800816</v>
      </c>
      <c r="D20" s="1">
        <v>0</v>
      </c>
      <c r="E20">
        <f t="shared" si="0"/>
        <v>18.466084805614354</v>
      </c>
      <c r="F20">
        <f t="shared" si="1"/>
        <v>0.3111786055948067</v>
      </c>
      <c r="G20">
        <f t="shared" si="2"/>
        <v>269.35405946567977</v>
      </c>
      <c r="H20">
        <f t="shared" si="3"/>
        <v>5.6253838003645278</v>
      </c>
      <c r="I20">
        <f t="shared" si="4"/>
        <v>1.3619520316302118</v>
      </c>
      <c r="J20">
        <f t="shared" si="5"/>
        <v>15.850932121276855</v>
      </c>
      <c r="K20" s="1">
        <v>4.5945420910000001</v>
      </c>
      <c r="L20">
        <f t="shared" si="6"/>
        <v>1.7285897233430678</v>
      </c>
      <c r="M20" s="1">
        <v>1</v>
      </c>
      <c r="N20">
        <f t="shared" si="7"/>
        <v>3.4571794466861356</v>
      </c>
      <c r="O20" s="1">
        <v>10.350824356079102</v>
      </c>
      <c r="P20" s="1">
        <v>15.850932121276855</v>
      </c>
      <c r="Q20" s="1">
        <v>7.6969170570373535</v>
      </c>
      <c r="R20" s="1">
        <v>401.1160888671875</v>
      </c>
      <c r="S20" s="1">
        <v>381.7618408203125</v>
      </c>
      <c r="T20" s="1">
        <v>1.0932154655456543</v>
      </c>
      <c r="U20" s="1">
        <v>6.3414220809936523</v>
      </c>
      <c r="V20" s="1">
        <v>6.0861334800720215</v>
      </c>
      <c r="W20" s="1">
        <v>35.303874969482422</v>
      </c>
      <c r="X20" s="1">
        <v>489.3511962890625</v>
      </c>
      <c r="Y20" s="1">
        <v>1500.1529541015625</v>
      </c>
      <c r="Z20" s="1">
        <v>305.9454345703125</v>
      </c>
      <c r="AA20" s="1">
        <v>70.244102478027344</v>
      </c>
      <c r="AB20" s="1">
        <v>-0.65835422277450562</v>
      </c>
      <c r="AC20" s="1">
        <v>0.31977799534797668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111215</v>
      </c>
      <c r="AK20">
        <f t="shared" si="8"/>
        <v>1.0650706568726969</v>
      </c>
      <c r="AL20">
        <f t="shared" si="9"/>
        <v>5.6253838003645276E-3</v>
      </c>
      <c r="AM20">
        <f t="shared" si="10"/>
        <v>289.00093212127683</v>
      </c>
      <c r="AN20">
        <f t="shared" si="11"/>
        <v>283.50082435607908</v>
      </c>
      <c r="AO20">
        <f t="shared" si="12"/>
        <v>240.02446729128496</v>
      </c>
      <c r="AP20">
        <f t="shared" si="13"/>
        <v>-0.64131946849138022</v>
      </c>
      <c r="AQ20">
        <f t="shared" si="14"/>
        <v>1.8073995341439555</v>
      </c>
      <c r="AR20">
        <f t="shared" si="15"/>
        <v>25.730267316168181</v>
      </c>
      <c r="AS20">
        <f t="shared" si="16"/>
        <v>19.388845235174529</v>
      </c>
      <c r="AT20">
        <f t="shared" si="17"/>
        <v>13.100878238677979</v>
      </c>
      <c r="AU20">
        <f t="shared" si="18"/>
        <v>1.5130694582848476</v>
      </c>
      <c r="AV20">
        <f t="shared" si="19"/>
        <v>0.28548250049106877</v>
      </c>
      <c r="AW20">
        <f t="shared" si="20"/>
        <v>0.44544750251374354</v>
      </c>
      <c r="AX20">
        <f t="shared" si="21"/>
        <v>1.067621955771104</v>
      </c>
      <c r="AY20">
        <f t="shared" si="22"/>
        <v>0.1805700012919268</v>
      </c>
      <c r="AZ20">
        <f t="shared" si="23"/>
        <v>18.92053415597988</v>
      </c>
      <c r="BA20">
        <f t="shared" si="24"/>
        <v>0.70555521968068891</v>
      </c>
      <c r="BB20">
        <f t="shared" si="25"/>
        <v>29.741620338545005</v>
      </c>
      <c r="BC20">
        <f t="shared" si="26"/>
        <v>374.55098732774206</v>
      </c>
      <c r="BD20">
        <f t="shared" si="27"/>
        <v>1.4663191448148082E-2</v>
      </c>
    </row>
    <row r="21" spans="1:114" x14ac:dyDescent="0.25">
      <c r="A21" s="1">
        <v>5</v>
      </c>
      <c r="B21" s="1" t="s">
        <v>77</v>
      </c>
      <c r="C21" s="1">
        <v>1655.4999984689057</v>
      </c>
      <c r="D21" s="1">
        <v>0</v>
      </c>
      <c r="E21">
        <f t="shared" si="0"/>
        <v>18.529705252579358</v>
      </c>
      <c r="F21">
        <f t="shared" si="1"/>
        <v>0.3110957967970599</v>
      </c>
      <c r="G21">
        <f t="shared" si="2"/>
        <v>269.02519620487459</v>
      </c>
      <c r="H21">
        <f t="shared" si="3"/>
        <v>5.6241635564572894</v>
      </c>
      <c r="I21">
        <f t="shared" si="4"/>
        <v>1.3619971144829914</v>
      </c>
      <c r="J21">
        <f t="shared" si="5"/>
        <v>15.850456237792969</v>
      </c>
      <c r="K21" s="1">
        <v>4.5945420910000001</v>
      </c>
      <c r="L21">
        <f t="shared" si="6"/>
        <v>1.7285897233430678</v>
      </c>
      <c r="M21" s="1">
        <v>1</v>
      </c>
      <c r="N21">
        <f t="shared" si="7"/>
        <v>3.4571794466861356</v>
      </c>
      <c r="O21" s="1">
        <v>10.351356506347656</v>
      </c>
      <c r="P21" s="1">
        <v>15.850456237792969</v>
      </c>
      <c r="Q21" s="1">
        <v>7.6977734565734863</v>
      </c>
      <c r="R21" s="1">
        <v>401.22134399414062</v>
      </c>
      <c r="S21" s="1">
        <v>381.80654907226562</v>
      </c>
      <c r="T21" s="1">
        <v>1.0926176309585571</v>
      </c>
      <c r="U21" s="1">
        <v>6.3399677276611328</v>
      </c>
      <c r="V21" s="1">
        <v>6.0826172828674316</v>
      </c>
      <c r="W21" s="1">
        <v>35.294689178466797</v>
      </c>
      <c r="X21" s="1">
        <v>489.32562255859375</v>
      </c>
      <c r="Y21" s="1">
        <v>1500.146484375</v>
      </c>
      <c r="Z21" s="1">
        <v>305.91085815429687</v>
      </c>
      <c r="AA21" s="1">
        <v>70.244430541992188</v>
      </c>
      <c r="AB21" s="1">
        <v>-0.65835422277450562</v>
      </c>
      <c r="AC21" s="1">
        <v>0.31977799534797668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111215</v>
      </c>
      <c r="AK21">
        <f t="shared" si="8"/>
        <v>1.0650149957644466</v>
      </c>
      <c r="AL21">
        <f t="shared" si="9"/>
        <v>5.6241635564572897E-3</v>
      </c>
      <c r="AM21">
        <f t="shared" si="10"/>
        <v>289.00045623779295</v>
      </c>
      <c r="AN21">
        <f t="shared" si="11"/>
        <v>283.50135650634763</v>
      </c>
      <c r="AO21">
        <f t="shared" si="12"/>
        <v>240.0234321350581</v>
      </c>
      <c r="AP21">
        <f t="shared" si="13"/>
        <v>-0.64068552349578556</v>
      </c>
      <c r="AQ21">
        <f t="shared" si="14"/>
        <v>1.8073445371671559</v>
      </c>
      <c r="AR21">
        <f t="shared" si="15"/>
        <v>25.729364210401332</v>
      </c>
      <c r="AS21">
        <f t="shared" si="16"/>
        <v>19.389396482740199</v>
      </c>
      <c r="AT21">
        <f t="shared" si="17"/>
        <v>13.100906372070313</v>
      </c>
      <c r="AU21">
        <f t="shared" si="18"/>
        <v>1.5130722394206653</v>
      </c>
      <c r="AV21">
        <f t="shared" si="19"/>
        <v>0.2854128016516897</v>
      </c>
      <c r="AW21">
        <f t="shared" si="20"/>
        <v>0.4453474226841645</v>
      </c>
      <c r="AX21">
        <f t="shared" si="21"/>
        <v>1.0677248167365008</v>
      </c>
      <c r="AY21">
        <f t="shared" si="22"/>
        <v>0.18052538674638205</v>
      </c>
      <c r="AZ21">
        <f t="shared" si="23"/>
        <v>18.897521708859134</v>
      </c>
      <c r="BA21">
        <f t="shared" si="24"/>
        <v>0.70461126677519459</v>
      </c>
      <c r="BB21">
        <f t="shared" si="25"/>
        <v>29.735696786153632</v>
      </c>
      <c r="BC21">
        <f t="shared" si="26"/>
        <v>374.57085232098467</v>
      </c>
      <c r="BD21">
        <f t="shared" si="27"/>
        <v>1.4709999283535542E-2</v>
      </c>
    </row>
    <row r="22" spans="1:114" x14ac:dyDescent="0.25">
      <c r="A22" s="1">
        <v>6</v>
      </c>
      <c r="B22" s="1" t="s">
        <v>78</v>
      </c>
      <c r="C22" s="1">
        <v>1655.9999984577298</v>
      </c>
      <c r="D22" s="1">
        <v>0</v>
      </c>
      <c r="E22">
        <f t="shared" si="0"/>
        <v>18.60248889528312</v>
      </c>
      <c r="F22">
        <f t="shared" si="1"/>
        <v>0.311055465325981</v>
      </c>
      <c r="G22">
        <f t="shared" si="2"/>
        <v>268.66762220948459</v>
      </c>
      <c r="H22">
        <f t="shared" si="3"/>
        <v>5.6233619295710247</v>
      </c>
      <c r="I22">
        <f t="shared" si="4"/>
        <v>1.3619693097287955</v>
      </c>
      <c r="J22">
        <f t="shared" si="5"/>
        <v>15.849886894226074</v>
      </c>
      <c r="K22" s="1">
        <v>4.5945420910000001</v>
      </c>
      <c r="L22">
        <f t="shared" si="6"/>
        <v>1.7285897233430678</v>
      </c>
      <c r="M22" s="1">
        <v>1</v>
      </c>
      <c r="N22">
        <f t="shared" si="7"/>
        <v>3.4571794466861356</v>
      </c>
      <c r="O22" s="1">
        <v>10.353082656860352</v>
      </c>
      <c r="P22" s="1">
        <v>15.849886894226074</v>
      </c>
      <c r="Q22" s="1">
        <v>7.6988110542297363</v>
      </c>
      <c r="R22" s="1">
        <v>401.34365844726562</v>
      </c>
      <c r="S22" s="1">
        <v>381.85958862304687</v>
      </c>
      <c r="T22" s="1">
        <v>1.0925530195236206</v>
      </c>
      <c r="U22" s="1">
        <v>6.339411735534668</v>
      </c>
      <c r="V22" s="1">
        <v>6.0815706253051758</v>
      </c>
      <c r="W22" s="1">
        <v>35.287609100341797</v>
      </c>
      <c r="X22" s="1">
        <v>489.30197143554687</v>
      </c>
      <c r="Y22" s="1">
        <v>1500.156005859375</v>
      </c>
      <c r="Z22" s="1">
        <v>305.96182250976562</v>
      </c>
      <c r="AA22" s="1">
        <v>70.244598388671875</v>
      </c>
      <c r="AB22" s="1">
        <v>-0.65835422277450562</v>
      </c>
      <c r="AC22" s="1">
        <v>0.31977799534797668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111215</v>
      </c>
      <c r="AK22">
        <f t="shared" si="8"/>
        <v>1.0649635192025206</v>
      </c>
      <c r="AL22">
        <f t="shared" si="9"/>
        <v>5.6233619295710247E-3</v>
      </c>
      <c r="AM22">
        <f t="shared" si="10"/>
        <v>288.99988689422605</v>
      </c>
      <c r="AN22">
        <f t="shared" si="11"/>
        <v>283.50308265686033</v>
      </c>
      <c r="AO22">
        <f t="shared" si="12"/>
        <v>240.02495557252405</v>
      </c>
      <c r="AP22">
        <f t="shared" si="13"/>
        <v>-0.64008394905693178</v>
      </c>
      <c r="AQ22">
        <f t="shared" si="14"/>
        <v>1.8072787411118616</v>
      </c>
      <c r="AR22">
        <f t="shared" si="15"/>
        <v>25.728366060433135</v>
      </c>
      <c r="AS22">
        <f t="shared" si="16"/>
        <v>19.388954324898467</v>
      </c>
      <c r="AT22">
        <f t="shared" si="17"/>
        <v>13.101484775543213</v>
      </c>
      <c r="AU22">
        <f t="shared" si="18"/>
        <v>1.5131294186839916</v>
      </c>
      <c r="AV22">
        <f t="shared" si="19"/>
        <v>0.28537885418883235</v>
      </c>
      <c r="AW22">
        <f t="shared" si="20"/>
        <v>0.44530943138306611</v>
      </c>
      <c r="AX22">
        <f t="shared" si="21"/>
        <v>1.0678199873009255</v>
      </c>
      <c r="AY22">
        <f t="shared" si="22"/>
        <v>0.18050365691507153</v>
      </c>
      <c r="AZ22">
        <f t="shared" si="23"/>
        <v>18.872449222144667</v>
      </c>
      <c r="BA22">
        <f t="shared" si="24"/>
        <v>0.70357699587504696</v>
      </c>
      <c r="BB22">
        <f t="shared" si="25"/>
        <v>29.733876649786239</v>
      </c>
      <c r="BC22">
        <f t="shared" si="26"/>
        <v>374.59547046085413</v>
      </c>
      <c r="BD22">
        <f t="shared" si="27"/>
        <v>1.476590492434075E-2</v>
      </c>
    </row>
    <row r="23" spans="1:114" x14ac:dyDescent="0.25">
      <c r="A23" s="1">
        <v>7</v>
      </c>
      <c r="B23" s="1" t="s">
        <v>78</v>
      </c>
      <c r="C23" s="1">
        <v>1656.4999984465539</v>
      </c>
      <c r="D23" s="1">
        <v>0</v>
      </c>
      <c r="E23">
        <f t="shared" si="0"/>
        <v>18.592243177086392</v>
      </c>
      <c r="F23">
        <f t="shared" si="1"/>
        <v>0.31106067332137133</v>
      </c>
      <c r="G23">
        <f t="shared" si="2"/>
        <v>268.80426828954421</v>
      </c>
      <c r="H23">
        <f t="shared" si="3"/>
        <v>5.6227890154904054</v>
      </c>
      <c r="I23">
        <f t="shared" si="4"/>
        <v>1.3618143528844437</v>
      </c>
      <c r="J23">
        <f t="shared" si="5"/>
        <v>15.848331451416016</v>
      </c>
      <c r="K23" s="1">
        <v>4.5945420910000001</v>
      </c>
      <c r="L23">
        <f t="shared" si="6"/>
        <v>1.7285897233430678</v>
      </c>
      <c r="M23" s="1">
        <v>1</v>
      </c>
      <c r="N23">
        <f t="shared" si="7"/>
        <v>3.4571794466861356</v>
      </c>
      <c r="O23" s="1">
        <v>10.354084014892578</v>
      </c>
      <c r="P23" s="1">
        <v>15.848331451416016</v>
      </c>
      <c r="Q23" s="1">
        <v>7.7004656791687012</v>
      </c>
      <c r="R23" s="1">
        <v>401.41659545898437</v>
      </c>
      <c r="S23" s="1">
        <v>381.9400634765625</v>
      </c>
      <c r="T23" s="1">
        <v>1.0922183990478516</v>
      </c>
      <c r="U23" s="1">
        <v>6.3390464782714844</v>
      </c>
      <c r="V23" s="1">
        <v>6.0793137550354004</v>
      </c>
      <c r="W23" s="1">
        <v>35.283287048339844</v>
      </c>
      <c r="X23" s="1">
        <v>489.25515747070312</v>
      </c>
      <c r="Y23" s="1">
        <v>1500.2066650390625</v>
      </c>
      <c r="Z23" s="1">
        <v>305.89443969726562</v>
      </c>
      <c r="AA23" s="1">
        <v>70.244735717773438</v>
      </c>
      <c r="AB23" s="1">
        <v>-0.65835422277450562</v>
      </c>
      <c r="AC23" s="1">
        <v>0.31977799534797668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111215</v>
      </c>
      <c r="AK23">
        <f t="shared" si="8"/>
        <v>1.0648616288205923</v>
      </c>
      <c r="AL23">
        <f t="shared" si="9"/>
        <v>5.6227890154904054E-3</v>
      </c>
      <c r="AM23">
        <f t="shared" si="10"/>
        <v>288.99833145141599</v>
      </c>
      <c r="AN23">
        <f t="shared" si="11"/>
        <v>283.50408401489256</v>
      </c>
      <c r="AO23">
        <f t="shared" si="12"/>
        <v>240.03306104109288</v>
      </c>
      <c r="AP23">
        <f t="shared" si="13"/>
        <v>-0.63948672901544645</v>
      </c>
      <c r="AQ23">
        <f t="shared" si="14"/>
        <v>1.8070989974533067</v>
      </c>
      <c r="AR23">
        <f t="shared" si="15"/>
        <v>25.725756940901576</v>
      </c>
      <c r="AS23">
        <f t="shared" si="16"/>
        <v>19.386710462630091</v>
      </c>
      <c r="AT23">
        <f t="shared" si="17"/>
        <v>13.101207733154297</v>
      </c>
      <c r="AU23">
        <f t="shared" si="18"/>
        <v>1.5131020308524696</v>
      </c>
      <c r="AV23">
        <f t="shared" si="19"/>
        <v>0.28538323785928293</v>
      </c>
      <c r="AW23">
        <f t="shared" si="20"/>
        <v>0.44528464456886285</v>
      </c>
      <c r="AX23">
        <f t="shared" si="21"/>
        <v>1.0678173862836067</v>
      </c>
      <c r="AY23">
        <f t="shared" si="22"/>
        <v>0.18050646290682743</v>
      </c>
      <c r="AZ23">
        <f t="shared" si="23"/>
        <v>18.882084785808502</v>
      </c>
      <c r="BA23">
        <f t="shared" si="24"/>
        <v>0.70378652043670509</v>
      </c>
      <c r="BB23">
        <f t="shared" si="25"/>
        <v>29.735086180625647</v>
      </c>
      <c r="BC23">
        <f t="shared" si="26"/>
        <v>374.67994618264368</v>
      </c>
      <c r="BD23">
        <f t="shared" si="27"/>
        <v>1.4755045173736665E-2</v>
      </c>
    </row>
    <row r="24" spans="1:114" x14ac:dyDescent="0.25">
      <c r="A24" s="1">
        <v>8</v>
      </c>
      <c r="B24" s="1" t="s">
        <v>79</v>
      </c>
      <c r="C24" s="1">
        <v>1656.9999984353781</v>
      </c>
      <c r="D24" s="1">
        <v>0</v>
      </c>
      <c r="E24">
        <f t="shared" si="0"/>
        <v>18.565241834671596</v>
      </c>
      <c r="F24">
        <f t="shared" si="1"/>
        <v>0.31103902953520651</v>
      </c>
      <c r="G24">
        <f t="shared" si="2"/>
        <v>269.03292833225282</v>
      </c>
      <c r="H24">
        <f t="shared" si="3"/>
        <v>5.6212962627709935</v>
      </c>
      <c r="I24">
        <f t="shared" si="4"/>
        <v>1.3615531708023989</v>
      </c>
      <c r="J24">
        <f t="shared" si="5"/>
        <v>15.845324516296387</v>
      </c>
      <c r="K24" s="1">
        <v>4.5945420910000001</v>
      </c>
      <c r="L24">
        <f t="shared" si="6"/>
        <v>1.7285897233430678</v>
      </c>
      <c r="M24" s="1">
        <v>1</v>
      </c>
      <c r="N24">
        <f t="shared" si="7"/>
        <v>3.4571794466861356</v>
      </c>
      <c r="O24" s="1">
        <v>10.355315208435059</v>
      </c>
      <c r="P24" s="1">
        <v>15.845324516296387</v>
      </c>
      <c r="Q24" s="1">
        <v>7.7023487091064453</v>
      </c>
      <c r="R24" s="1">
        <v>401.48028564453125</v>
      </c>
      <c r="S24" s="1">
        <v>382.0286865234375</v>
      </c>
      <c r="T24" s="1">
        <v>1.0922023057937622</v>
      </c>
      <c r="U24" s="1">
        <v>6.3377766609191895</v>
      </c>
      <c r="V24" s="1">
        <v>6.0787649154663086</v>
      </c>
      <c r="W24" s="1">
        <v>35.273551940917969</v>
      </c>
      <c r="X24" s="1">
        <v>489.2427978515625</v>
      </c>
      <c r="Y24" s="1">
        <v>1500.2181396484375</v>
      </c>
      <c r="Z24" s="1">
        <v>305.90115356445312</v>
      </c>
      <c r="AA24" s="1">
        <v>70.245201110839844</v>
      </c>
      <c r="AB24" s="1">
        <v>-0.65835422277450562</v>
      </c>
      <c r="AC24" s="1">
        <v>0.31977799534797668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111215</v>
      </c>
      <c r="AK24">
        <f t="shared" si="8"/>
        <v>1.0648347281656505</v>
      </c>
      <c r="AL24">
        <f t="shared" si="9"/>
        <v>5.6212962627709938E-3</v>
      </c>
      <c r="AM24">
        <f t="shared" si="10"/>
        <v>288.99532451629636</v>
      </c>
      <c r="AN24">
        <f t="shared" si="11"/>
        <v>283.50531520843504</v>
      </c>
      <c r="AO24">
        <f t="shared" si="12"/>
        <v>240.03489697855184</v>
      </c>
      <c r="AP24">
        <f t="shared" si="13"/>
        <v>-0.63837012582053021</v>
      </c>
      <c r="AQ24">
        <f t="shared" si="14"/>
        <v>1.8067515669442544</v>
      </c>
      <c r="AR24">
        <f t="shared" si="15"/>
        <v>25.720640533057662</v>
      </c>
      <c r="AS24">
        <f t="shared" si="16"/>
        <v>19.382863872138472</v>
      </c>
      <c r="AT24">
        <f t="shared" si="17"/>
        <v>13.100319862365723</v>
      </c>
      <c r="AU24">
        <f t="shared" si="18"/>
        <v>1.5130142607396972</v>
      </c>
      <c r="AV24">
        <f t="shared" si="19"/>
        <v>0.28536501978638312</v>
      </c>
      <c r="AW24">
        <f t="shared" si="20"/>
        <v>0.44519839614185547</v>
      </c>
      <c r="AX24">
        <f t="shared" si="21"/>
        <v>1.0678158645978417</v>
      </c>
      <c r="AY24">
        <f t="shared" si="22"/>
        <v>0.18049480150728064</v>
      </c>
      <c r="AZ24">
        <f t="shared" si="23"/>
        <v>18.898272156137264</v>
      </c>
      <c r="BA24">
        <f t="shared" si="24"/>
        <v>0.70422179753181346</v>
      </c>
      <c r="BB24">
        <f t="shared" si="25"/>
        <v>29.734877660181326</v>
      </c>
      <c r="BC24">
        <f t="shared" si="26"/>
        <v>374.77911303056288</v>
      </c>
      <c r="BD24">
        <f t="shared" si="27"/>
        <v>1.4729614738178388E-2</v>
      </c>
    </row>
    <row r="25" spans="1:114" x14ac:dyDescent="0.25">
      <c r="A25" s="1">
        <v>9</v>
      </c>
      <c r="B25" s="1" t="s">
        <v>79</v>
      </c>
      <c r="C25" s="1">
        <v>1657.4999984242022</v>
      </c>
      <c r="D25" s="1">
        <v>0</v>
      </c>
      <c r="E25">
        <f t="shared" si="0"/>
        <v>18.510953832737197</v>
      </c>
      <c r="F25">
        <f t="shared" si="1"/>
        <v>0.31078911684613264</v>
      </c>
      <c r="G25">
        <f t="shared" si="2"/>
        <v>269.35491874639752</v>
      </c>
      <c r="H25">
        <f t="shared" si="3"/>
        <v>5.6196996864913205</v>
      </c>
      <c r="I25">
        <f t="shared" si="4"/>
        <v>1.3621676110052618</v>
      </c>
      <c r="J25">
        <f t="shared" si="5"/>
        <v>15.849981307983398</v>
      </c>
      <c r="K25" s="1">
        <v>4.5945420910000001</v>
      </c>
      <c r="L25">
        <f t="shared" si="6"/>
        <v>1.7285897233430678</v>
      </c>
      <c r="M25" s="1">
        <v>1</v>
      </c>
      <c r="N25">
        <f t="shared" si="7"/>
        <v>3.4571794466861356</v>
      </c>
      <c r="O25" s="1">
        <v>10.356947898864746</v>
      </c>
      <c r="P25" s="1">
        <v>15.849981307983398</v>
      </c>
      <c r="Q25" s="1">
        <v>7.7034754753112793</v>
      </c>
      <c r="R25" s="1">
        <v>401.5382080078125</v>
      </c>
      <c r="S25" s="1">
        <v>382.13787841796875</v>
      </c>
      <c r="T25" s="1">
        <v>1.0926710367202759</v>
      </c>
      <c r="U25" s="1">
        <v>6.3366827964782715</v>
      </c>
      <c r="V25" s="1">
        <v>6.0807185173034668</v>
      </c>
      <c r="W25" s="1">
        <v>35.263660430908203</v>
      </c>
      <c r="X25" s="1">
        <v>489.2501220703125</v>
      </c>
      <c r="Y25" s="1">
        <v>1500.20263671875</v>
      </c>
      <c r="Z25" s="1">
        <v>305.92929077148437</v>
      </c>
      <c r="AA25" s="1">
        <v>70.245277404785156</v>
      </c>
      <c r="AB25" s="1">
        <v>-0.65835422277450562</v>
      </c>
      <c r="AC25" s="1">
        <v>0.31977799534797668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111215</v>
      </c>
      <c r="AK25">
        <f t="shared" si="8"/>
        <v>1.064850669294505</v>
      </c>
      <c r="AL25">
        <f t="shared" si="9"/>
        <v>5.6196996864913201E-3</v>
      </c>
      <c r="AM25">
        <f t="shared" si="10"/>
        <v>288.99998130798338</v>
      </c>
      <c r="AN25">
        <f t="shared" si="11"/>
        <v>283.50694789886472</v>
      </c>
      <c r="AO25">
        <f t="shared" si="12"/>
        <v>240.03241650985728</v>
      </c>
      <c r="AP25">
        <f t="shared" si="13"/>
        <v>-0.6380089629456771</v>
      </c>
      <c r="AQ25">
        <f t="shared" si="14"/>
        <v>1.8072896518700079</v>
      </c>
      <c r="AR25">
        <f t="shared" si="15"/>
        <v>25.728272684519204</v>
      </c>
      <c r="AS25">
        <f t="shared" si="16"/>
        <v>19.391589888040933</v>
      </c>
      <c r="AT25">
        <f t="shared" si="17"/>
        <v>13.103464603424072</v>
      </c>
      <c r="AU25">
        <f t="shared" si="18"/>
        <v>1.5133251530217502</v>
      </c>
      <c r="AV25">
        <f t="shared" si="19"/>
        <v>0.28515464736439916</v>
      </c>
      <c r="AW25">
        <f t="shared" si="20"/>
        <v>0.44512204086474594</v>
      </c>
      <c r="AX25">
        <f t="shared" si="21"/>
        <v>1.0682031121570041</v>
      </c>
      <c r="AY25">
        <f t="shared" si="22"/>
        <v>0.180360143287254</v>
      </c>
      <c r="AZ25">
        <f t="shared" si="23"/>
        <v>18.92091098768406</v>
      </c>
      <c r="BA25">
        <f t="shared" si="24"/>
        <v>0.70486317624809425</v>
      </c>
      <c r="BB25">
        <f t="shared" si="25"/>
        <v>29.719203401325366</v>
      </c>
      <c r="BC25">
        <f t="shared" si="26"/>
        <v>374.90950394115384</v>
      </c>
      <c r="BD25">
        <f t="shared" si="27"/>
        <v>1.4673695820578855E-2</v>
      </c>
    </row>
    <row r="26" spans="1:114" x14ac:dyDescent="0.25">
      <c r="A26" s="1">
        <v>10</v>
      </c>
      <c r="B26" s="1" t="s">
        <v>80</v>
      </c>
      <c r="C26" s="1">
        <v>1657.9999984130263</v>
      </c>
      <c r="D26" s="1">
        <v>0</v>
      </c>
      <c r="E26">
        <f t="shared" si="0"/>
        <v>18.521389480177969</v>
      </c>
      <c r="F26">
        <f t="shared" si="1"/>
        <v>0.31057717145482633</v>
      </c>
      <c r="G26">
        <f t="shared" si="2"/>
        <v>269.29934797378047</v>
      </c>
      <c r="H26">
        <f t="shared" si="3"/>
        <v>5.6187117612412631</v>
      </c>
      <c r="I26">
        <f t="shared" si="4"/>
        <v>1.3627724688557357</v>
      </c>
      <c r="J26">
        <f t="shared" si="5"/>
        <v>15.854779243469238</v>
      </c>
      <c r="K26" s="1">
        <v>4.5945420910000001</v>
      </c>
      <c r="L26">
        <f t="shared" si="6"/>
        <v>1.7285897233430678</v>
      </c>
      <c r="M26" s="1">
        <v>1</v>
      </c>
      <c r="N26">
        <f t="shared" si="7"/>
        <v>3.4571794466861356</v>
      </c>
      <c r="O26" s="1">
        <v>10.358263969421387</v>
      </c>
      <c r="P26" s="1">
        <v>15.854779243469238</v>
      </c>
      <c r="Q26" s="1">
        <v>7.7041511535644531</v>
      </c>
      <c r="R26" s="1">
        <v>401.62167358398437</v>
      </c>
      <c r="S26" s="1">
        <v>382.21014404296875</v>
      </c>
      <c r="T26" s="1">
        <v>1.0925178527832031</v>
      </c>
      <c r="U26" s="1">
        <v>6.3359823226928711</v>
      </c>
      <c r="V26" s="1">
        <v>6.0793156623840332</v>
      </c>
      <c r="W26" s="1">
        <v>35.256572723388672</v>
      </c>
      <c r="X26" s="1">
        <v>489.21551513671875</v>
      </c>
      <c r="Y26" s="1">
        <v>1500.175048828125</v>
      </c>
      <c r="Z26" s="1">
        <v>305.79934692382813</v>
      </c>
      <c r="AA26" s="1">
        <v>70.245101928710937</v>
      </c>
      <c r="AB26" s="1">
        <v>-0.65835422277450562</v>
      </c>
      <c r="AC26" s="1">
        <v>0.31977799534797668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111215</v>
      </c>
      <c r="AK26">
        <f t="shared" si="8"/>
        <v>1.0647753474606676</v>
      </c>
      <c r="AL26">
        <f t="shared" si="9"/>
        <v>5.6187117612412629E-3</v>
      </c>
      <c r="AM26">
        <f t="shared" si="10"/>
        <v>289.00477924346922</v>
      </c>
      <c r="AN26">
        <f t="shared" si="11"/>
        <v>283.50826396942136</v>
      </c>
      <c r="AO26">
        <f t="shared" si="12"/>
        <v>240.02800244745595</v>
      </c>
      <c r="AP26">
        <f t="shared" si="13"/>
        <v>-0.63798376563438686</v>
      </c>
      <c r="AQ26">
        <f t="shared" si="14"/>
        <v>1.8078441929318072</v>
      </c>
      <c r="AR26">
        <f t="shared" si="15"/>
        <v>25.736231328506278</v>
      </c>
      <c r="AS26">
        <f t="shared" si="16"/>
        <v>19.400249005813407</v>
      </c>
      <c r="AT26">
        <f t="shared" si="17"/>
        <v>13.106521606445313</v>
      </c>
      <c r="AU26">
        <f t="shared" si="18"/>
        <v>1.5136274252866946</v>
      </c>
      <c r="AV26">
        <f t="shared" si="19"/>
        <v>0.28497621332381157</v>
      </c>
      <c r="AW26">
        <f t="shared" si="20"/>
        <v>0.44507172407607143</v>
      </c>
      <c r="AX26">
        <f t="shared" si="21"/>
        <v>1.0685557012106233</v>
      </c>
      <c r="AY26">
        <f t="shared" si="22"/>
        <v>0.18024593051655111</v>
      </c>
      <c r="AZ26">
        <f t="shared" si="23"/>
        <v>18.916960147753606</v>
      </c>
      <c r="BA26">
        <f t="shared" si="24"/>
        <v>0.70458451239720454</v>
      </c>
      <c r="BB26">
        <f t="shared" si="25"/>
        <v>29.705350217580882</v>
      </c>
      <c r="BC26">
        <f t="shared" si="26"/>
        <v>374.97769453207985</v>
      </c>
      <c r="BD26">
        <f t="shared" si="27"/>
        <v>1.4672455696637067E-2</v>
      </c>
    </row>
    <row r="27" spans="1:114" x14ac:dyDescent="0.25">
      <c r="A27" s="1">
        <v>11</v>
      </c>
      <c r="B27" s="1" t="s">
        <v>80</v>
      </c>
      <c r="C27" s="1">
        <v>1658.4999984018505</v>
      </c>
      <c r="D27" s="1">
        <v>0</v>
      </c>
      <c r="E27">
        <f t="shared" si="0"/>
        <v>18.596577631500722</v>
      </c>
      <c r="F27">
        <f t="shared" si="1"/>
        <v>0.31042218823970896</v>
      </c>
      <c r="G27">
        <f t="shared" si="2"/>
        <v>268.8767599871473</v>
      </c>
      <c r="H27">
        <f t="shared" si="3"/>
        <v>5.6171115989587079</v>
      </c>
      <c r="I27">
        <f t="shared" si="4"/>
        <v>1.3630173797801048</v>
      </c>
      <c r="J27">
        <f t="shared" si="5"/>
        <v>15.856161117553711</v>
      </c>
      <c r="K27" s="1">
        <v>4.5945420910000001</v>
      </c>
      <c r="L27">
        <f t="shared" si="6"/>
        <v>1.7285897233430678</v>
      </c>
      <c r="M27" s="1">
        <v>1</v>
      </c>
      <c r="N27">
        <f t="shared" si="7"/>
        <v>3.4571794466861356</v>
      </c>
      <c r="O27" s="1">
        <v>10.358951568603516</v>
      </c>
      <c r="P27" s="1">
        <v>15.856161117553711</v>
      </c>
      <c r="Q27" s="1">
        <v>7.704920768737793</v>
      </c>
      <c r="R27" s="1">
        <v>401.73141479492187</v>
      </c>
      <c r="S27" s="1">
        <v>382.24835205078125</v>
      </c>
      <c r="T27" s="1">
        <v>1.0924004316329956</v>
      </c>
      <c r="U27" s="1">
        <v>6.3347258567810059</v>
      </c>
      <c r="V27" s="1">
        <v>6.0784258842468262</v>
      </c>
      <c r="W27" s="1">
        <v>35.248210906982422</v>
      </c>
      <c r="X27" s="1">
        <v>489.18307495117187</v>
      </c>
      <c r="Y27" s="1">
        <v>1500.16015625</v>
      </c>
      <c r="Z27" s="1">
        <v>305.67391967773438</v>
      </c>
      <c r="AA27" s="1">
        <v>70.245590209960937</v>
      </c>
      <c r="AB27" s="1">
        <v>-0.65835422277450562</v>
      </c>
      <c r="AC27" s="1">
        <v>0.31977799534797668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111215</v>
      </c>
      <c r="AK27">
        <f t="shared" si="8"/>
        <v>1.064704741544116</v>
      </c>
      <c r="AL27">
        <f t="shared" si="9"/>
        <v>5.6171115989587083E-3</v>
      </c>
      <c r="AM27">
        <f t="shared" si="10"/>
        <v>289.00616111755369</v>
      </c>
      <c r="AN27">
        <f t="shared" si="11"/>
        <v>283.50895156860349</v>
      </c>
      <c r="AO27">
        <f t="shared" si="12"/>
        <v>240.02561963500921</v>
      </c>
      <c r="AP27">
        <f t="shared" si="13"/>
        <v>-0.63737261818951696</v>
      </c>
      <c r="AQ27">
        <f t="shared" si="14"/>
        <v>1.8080039364079872</v>
      </c>
      <c r="AR27">
        <f t="shared" si="15"/>
        <v>25.738326505677353</v>
      </c>
      <c r="AS27">
        <f t="shared" si="16"/>
        <v>19.403600648896347</v>
      </c>
      <c r="AT27">
        <f t="shared" si="17"/>
        <v>13.107556343078613</v>
      </c>
      <c r="AU27">
        <f t="shared" si="18"/>
        <v>1.5137297506535863</v>
      </c>
      <c r="AV27">
        <f t="shared" si="19"/>
        <v>0.28484572228368815</v>
      </c>
      <c r="AW27">
        <f t="shared" si="20"/>
        <v>0.44498655662788222</v>
      </c>
      <c r="AX27">
        <f t="shared" si="21"/>
        <v>1.0687431940257039</v>
      </c>
      <c r="AY27">
        <f t="shared" si="22"/>
        <v>0.18016240637810788</v>
      </c>
      <c r="AZ27">
        <f t="shared" si="23"/>
        <v>18.887406699039168</v>
      </c>
      <c r="BA27">
        <f t="shared" si="24"/>
        <v>0.70340855243615896</v>
      </c>
      <c r="BB27">
        <f t="shared" si="25"/>
        <v>29.696007243252566</v>
      </c>
      <c r="BC27">
        <f t="shared" si="26"/>
        <v>374.98654218823833</v>
      </c>
      <c r="BD27">
        <f t="shared" si="27"/>
        <v>1.4727037957739155E-2</v>
      </c>
    </row>
    <row r="28" spans="1:114" x14ac:dyDescent="0.25">
      <c r="A28" s="1">
        <v>12</v>
      </c>
      <c r="B28" s="1" t="s">
        <v>81</v>
      </c>
      <c r="C28" s="1">
        <v>1658.9999983906746</v>
      </c>
      <c r="D28" s="1">
        <v>0</v>
      </c>
      <c r="E28">
        <f t="shared" si="0"/>
        <v>18.65530540052675</v>
      </c>
      <c r="F28">
        <f t="shared" si="1"/>
        <v>0.31049747768877328</v>
      </c>
      <c r="G28">
        <f t="shared" si="2"/>
        <v>268.61828036170829</v>
      </c>
      <c r="H28">
        <f t="shared" si="3"/>
        <v>5.616707305361575</v>
      </c>
      <c r="I28">
        <f t="shared" si="4"/>
        <v>1.3626238731915783</v>
      </c>
      <c r="J28">
        <f t="shared" si="5"/>
        <v>15.852400779724121</v>
      </c>
      <c r="K28" s="1">
        <v>4.5945420910000001</v>
      </c>
      <c r="L28">
        <f t="shared" si="6"/>
        <v>1.7285897233430678</v>
      </c>
      <c r="M28" s="1">
        <v>1</v>
      </c>
      <c r="N28">
        <f t="shared" si="7"/>
        <v>3.4571794466861356</v>
      </c>
      <c r="O28" s="1">
        <v>10.36065673828125</v>
      </c>
      <c r="P28" s="1">
        <v>15.852400779724121</v>
      </c>
      <c r="Q28" s="1">
        <v>7.7062573432922363</v>
      </c>
      <c r="R28" s="1">
        <v>401.824462890625</v>
      </c>
      <c r="S28" s="1">
        <v>382.28607177734375</v>
      </c>
      <c r="T28" s="1">
        <v>1.092143177986145</v>
      </c>
      <c r="U28" s="1">
        <v>6.3341255187988281</v>
      </c>
      <c r="V28" s="1">
        <v>6.0763163566589355</v>
      </c>
      <c r="W28" s="1">
        <v>35.240936279296875</v>
      </c>
      <c r="X28" s="1">
        <v>489.18017578125</v>
      </c>
      <c r="Y28" s="1">
        <v>1500.152587890625</v>
      </c>
      <c r="Z28" s="1">
        <v>305.57418823242187</v>
      </c>
      <c r="AA28" s="1">
        <v>70.245750427246094</v>
      </c>
      <c r="AB28" s="1">
        <v>-0.65835422277450562</v>
      </c>
      <c r="AC28" s="1">
        <v>0.31977799534797668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111215</v>
      </c>
      <c r="AK28">
        <f t="shared" si="8"/>
        <v>1.0646984315139447</v>
      </c>
      <c r="AL28">
        <f t="shared" si="9"/>
        <v>5.6167073053615749E-3</v>
      </c>
      <c r="AM28">
        <f t="shared" si="10"/>
        <v>289.0024007797241</v>
      </c>
      <c r="AN28">
        <f t="shared" si="11"/>
        <v>283.51065673828123</v>
      </c>
      <c r="AO28">
        <f t="shared" si="12"/>
        <v>240.02440869753627</v>
      </c>
      <c r="AP28">
        <f t="shared" si="13"/>
        <v>-0.63664498569634576</v>
      </c>
      <c r="AQ28">
        <f t="shared" si="14"/>
        <v>1.8075692735599713</v>
      </c>
      <c r="AR28">
        <f t="shared" si="15"/>
        <v>25.732080055605365</v>
      </c>
      <c r="AS28">
        <f t="shared" si="16"/>
        <v>19.397954536806537</v>
      </c>
      <c r="AT28">
        <f t="shared" si="17"/>
        <v>13.106528759002686</v>
      </c>
      <c r="AU28">
        <f t="shared" si="18"/>
        <v>1.5136281325840177</v>
      </c>
      <c r="AV28">
        <f t="shared" si="19"/>
        <v>0.28490911499573657</v>
      </c>
      <c r="AW28">
        <f t="shared" si="20"/>
        <v>0.44494540036839314</v>
      </c>
      <c r="AX28">
        <f t="shared" si="21"/>
        <v>1.0686827322156245</v>
      </c>
      <c r="AY28">
        <f t="shared" si="22"/>
        <v>0.18020298239545735</v>
      </c>
      <c r="AZ28">
        <f t="shared" si="23"/>
        <v>18.869292682484581</v>
      </c>
      <c r="BA28">
        <f t="shared" si="24"/>
        <v>0.7026630060384742</v>
      </c>
      <c r="BB28">
        <f t="shared" si="25"/>
        <v>29.701052593705889</v>
      </c>
      <c r="BC28">
        <f t="shared" si="26"/>
        <v>375.00132920638703</v>
      </c>
      <c r="BD28">
        <f t="shared" si="27"/>
        <v>1.4775473143663018E-2</v>
      </c>
    </row>
    <row r="29" spans="1:114" x14ac:dyDescent="0.25">
      <c r="A29" s="1">
        <v>13</v>
      </c>
      <c r="B29" s="1" t="s">
        <v>81</v>
      </c>
      <c r="C29" s="1">
        <v>1659.4999983794987</v>
      </c>
      <c r="D29" s="1">
        <v>0</v>
      </c>
      <c r="E29">
        <f t="shared" si="0"/>
        <v>18.694463279489021</v>
      </c>
      <c r="F29">
        <f t="shared" si="1"/>
        <v>0.31061387956611952</v>
      </c>
      <c r="G29">
        <f t="shared" si="2"/>
        <v>268.49307816774791</v>
      </c>
      <c r="H29">
        <f t="shared" si="3"/>
        <v>5.6180139123682125</v>
      </c>
      <c r="I29">
        <f t="shared" si="4"/>
        <v>1.3624793885056512</v>
      </c>
      <c r="J29">
        <f t="shared" si="5"/>
        <v>15.851917266845703</v>
      </c>
      <c r="K29" s="1">
        <v>4.5945420910000001</v>
      </c>
      <c r="L29">
        <f t="shared" si="6"/>
        <v>1.7285897233430678</v>
      </c>
      <c r="M29" s="1">
        <v>1</v>
      </c>
      <c r="N29">
        <f t="shared" si="7"/>
        <v>3.4571794466861356</v>
      </c>
      <c r="O29" s="1">
        <v>10.361325263977051</v>
      </c>
      <c r="P29" s="1">
        <v>15.851917266845703</v>
      </c>
      <c r="Q29" s="1">
        <v>7.707186222076416</v>
      </c>
      <c r="R29" s="1">
        <v>401.91464233398437</v>
      </c>
      <c r="S29" s="1">
        <v>382.33978271484375</v>
      </c>
      <c r="T29" s="1">
        <v>1.0924416780471802</v>
      </c>
      <c r="U29" s="1">
        <v>6.3353524208068848</v>
      </c>
      <c r="V29" s="1">
        <v>6.0777387619018555</v>
      </c>
      <c r="W29" s="1">
        <v>35.246383666992187</v>
      </c>
      <c r="X29" s="1">
        <v>489.20672607421875</v>
      </c>
      <c r="Y29" s="1">
        <v>1500.163330078125</v>
      </c>
      <c r="Z29" s="1">
        <v>305.61288452148437</v>
      </c>
      <c r="AA29" s="1">
        <v>70.246131896972656</v>
      </c>
      <c r="AB29" s="1">
        <v>-0.65835422277450562</v>
      </c>
      <c r="AC29" s="1">
        <v>0.31977799534797668</v>
      </c>
      <c r="AD29" s="1">
        <v>0.3333333432674408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111215</v>
      </c>
      <c r="AK29">
        <f t="shared" si="8"/>
        <v>1.0647562181060422</v>
      </c>
      <c r="AL29">
        <f t="shared" si="9"/>
        <v>5.6180139123682121E-3</v>
      </c>
      <c r="AM29">
        <f t="shared" si="10"/>
        <v>289.00191726684568</v>
      </c>
      <c r="AN29">
        <f t="shared" si="11"/>
        <v>283.51132526397703</v>
      </c>
      <c r="AO29">
        <f t="shared" si="12"/>
        <v>240.02612744749786</v>
      </c>
      <c r="AP29">
        <f t="shared" si="13"/>
        <v>-0.63709174866137841</v>
      </c>
      <c r="AQ29">
        <f t="shared" si="14"/>
        <v>1.8075133902714566</v>
      </c>
      <c r="AR29">
        <f t="shared" si="15"/>
        <v>25.731144782782749</v>
      </c>
      <c r="AS29">
        <f t="shared" si="16"/>
        <v>19.395792361975865</v>
      </c>
      <c r="AT29">
        <f t="shared" si="17"/>
        <v>13.106621265411377</v>
      </c>
      <c r="AU29">
        <f t="shared" si="18"/>
        <v>1.5136372803222522</v>
      </c>
      <c r="AV29">
        <f t="shared" si="19"/>
        <v>0.28500711883779595</v>
      </c>
      <c r="AW29">
        <f t="shared" si="20"/>
        <v>0.44503400176580543</v>
      </c>
      <c r="AX29">
        <f t="shared" si="21"/>
        <v>1.0686032785564468</v>
      </c>
      <c r="AY29">
        <f t="shared" si="22"/>
        <v>0.18026571251811388</v>
      </c>
      <c r="AZ29">
        <f t="shared" si="23"/>
        <v>18.86060018239581</v>
      </c>
      <c r="BA29">
        <f t="shared" si="24"/>
        <v>0.7022368330632105</v>
      </c>
      <c r="BB29">
        <f t="shared" si="25"/>
        <v>29.708494696270826</v>
      </c>
      <c r="BC29">
        <f t="shared" si="26"/>
        <v>375.03974931579603</v>
      </c>
      <c r="BD29">
        <f t="shared" si="27"/>
        <v>1.4808679991962054E-2</v>
      </c>
    </row>
    <row r="30" spans="1:114" x14ac:dyDescent="0.25">
      <c r="A30" s="1">
        <v>14</v>
      </c>
      <c r="B30" s="1" t="s">
        <v>82</v>
      </c>
      <c r="C30" s="1">
        <v>1659.9999983683228</v>
      </c>
      <c r="D30" s="1">
        <v>0</v>
      </c>
      <c r="E30">
        <f t="shared" si="0"/>
        <v>18.632083548420205</v>
      </c>
      <c r="F30">
        <f t="shared" si="1"/>
        <v>0.31072816406968562</v>
      </c>
      <c r="G30">
        <f t="shared" si="2"/>
        <v>268.89996563967225</v>
      </c>
      <c r="H30">
        <f t="shared" si="3"/>
        <v>5.6192619196097739</v>
      </c>
      <c r="I30">
        <f t="shared" si="4"/>
        <v>1.3623208457549525</v>
      </c>
      <c r="J30">
        <f t="shared" si="5"/>
        <v>15.851143836975098</v>
      </c>
      <c r="K30" s="1">
        <v>4.5945420910000001</v>
      </c>
      <c r="L30">
        <f t="shared" si="6"/>
        <v>1.7285897233430678</v>
      </c>
      <c r="M30" s="1">
        <v>1</v>
      </c>
      <c r="N30">
        <f t="shared" si="7"/>
        <v>3.4571794466861356</v>
      </c>
      <c r="O30" s="1">
        <v>10.361820220947266</v>
      </c>
      <c r="P30" s="1">
        <v>15.851143836975098</v>
      </c>
      <c r="Q30" s="1">
        <v>7.7082643508911133</v>
      </c>
      <c r="R30" s="1">
        <v>401.88888549804687</v>
      </c>
      <c r="S30" s="1">
        <v>382.37094116210937</v>
      </c>
      <c r="T30" s="1">
        <v>1.091989278793335</v>
      </c>
      <c r="U30" s="1">
        <v>6.3363437652587891</v>
      </c>
      <c r="V30" s="1">
        <v>6.075014591217041</v>
      </c>
      <c r="W30" s="1">
        <v>35.250694274902344</v>
      </c>
      <c r="X30" s="1">
        <v>489.18020629882812</v>
      </c>
      <c r="Y30" s="1">
        <v>1500.167724609375</v>
      </c>
      <c r="Z30" s="1">
        <v>305.65512084960937</v>
      </c>
      <c r="AA30" s="1">
        <v>70.246055603027344</v>
      </c>
      <c r="AB30" s="1">
        <v>-0.65835422277450562</v>
      </c>
      <c r="AC30" s="1">
        <v>0.31977799534797668</v>
      </c>
      <c r="AD30" s="1">
        <v>0.3333333432674408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111215</v>
      </c>
      <c r="AK30">
        <f t="shared" si="8"/>
        <v>1.0646984979353149</v>
      </c>
      <c r="AL30">
        <f t="shared" si="9"/>
        <v>5.6192619196097741E-3</v>
      </c>
      <c r="AM30">
        <f t="shared" si="10"/>
        <v>289.00114383697507</v>
      </c>
      <c r="AN30">
        <f t="shared" si="11"/>
        <v>283.51182022094724</v>
      </c>
      <c r="AO30">
        <f t="shared" si="12"/>
        <v>240.02683057248214</v>
      </c>
      <c r="AP30">
        <f t="shared" si="13"/>
        <v>-0.6375096980852123</v>
      </c>
      <c r="AQ30">
        <f t="shared" si="14"/>
        <v>1.807424002209217</v>
      </c>
      <c r="AR30">
        <f t="shared" si="15"/>
        <v>25.729900229890255</v>
      </c>
      <c r="AS30">
        <f t="shared" si="16"/>
        <v>19.393556464631466</v>
      </c>
      <c r="AT30">
        <f t="shared" si="17"/>
        <v>13.106482028961182</v>
      </c>
      <c r="AU30">
        <f t="shared" si="18"/>
        <v>1.5136235115800958</v>
      </c>
      <c r="AV30">
        <f t="shared" si="19"/>
        <v>0.28510333407902944</v>
      </c>
      <c r="AW30">
        <f t="shared" si="20"/>
        <v>0.44510315645426451</v>
      </c>
      <c r="AX30">
        <f t="shared" si="21"/>
        <v>1.0685203551258313</v>
      </c>
      <c r="AY30">
        <f t="shared" si="22"/>
        <v>0.18032729829968427</v>
      </c>
      <c r="AZ30">
        <f t="shared" si="23"/>
        <v>18.88916193797656</v>
      </c>
      <c r="BA30">
        <f t="shared" si="24"/>
        <v>0.70324372668703883</v>
      </c>
      <c r="BB30">
        <f t="shared" si="25"/>
        <v>29.715339033730881</v>
      </c>
      <c r="BC30">
        <f t="shared" si="26"/>
        <v>375.09526653246934</v>
      </c>
      <c r="BD30">
        <f t="shared" si="27"/>
        <v>1.4760481641486658E-2</v>
      </c>
    </row>
    <row r="31" spans="1:114" x14ac:dyDescent="0.25">
      <c r="A31" s="1">
        <v>15</v>
      </c>
      <c r="B31" s="1" t="s">
        <v>82</v>
      </c>
      <c r="C31" s="1">
        <v>1660.499998357147</v>
      </c>
      <c r="D31" s="1">
        <v>0</v>
      </c>
      <c r="E31">
        <f t="shared" si="0"/>
        <v>18.561734538235019</v>
      </c>
      <c r="F31">
        <f t="shared" si="1"/>
        <v>0.3107505871422821</v>
      </c>
      <c r="G31">
        <f t="shared" si="2"/>
        <v>269.32441790890005</v>
      </c>
      <c r="H31">
        <f t="shared" si="3"/>
        <v>5.6187336258215632</v>
      </c>
      <c r="I31">
        <f t="shared" si="4"/>
        <v>1.3621009503066748</v>
      </c>
      <c r="J31">
        <f t="shared" si="5"/>
        <v>15.848861694335938</v>
      </c>
      <c r="K31" s="1">
        <v>4.5945420910000001</v>
      </c>
      <c r="L31">
        <f t="shared" si="6"/>
        <v>1.7285897233430678</v>
      </c>
      <c r="M31" s="1">
        <v>1</v>
      </c>
      <c r="N31">
        <f t="shared" si="7"/>
        <v>3.4571794466861356</v>
      </c>
      <c r="O31" s="1">
        <v>10.362370491027832</v>
      </c>
      <c r="P31" s="1">
        <v>15.848861694335938</v>
      </c>
      <c r="Q31" s="1">
        <v>7.7085227966308594</v>
      </c>
      <c r="R31" s="1">
        <v>401.85614013671875</v>
      </c>
      <c r="S31" s="1">
        <v>382.40386962890625</v>
      </c>
      <c r="T31" s="1">
        <v>1.0917642116546631</v>
      </c>
      <c r="U31" s="1">
        <v>6.3357410430908203</v>
      </c>
      <c r="V31" s="1">
        <v>6.0735177993774414</v>
      </c>
      <c r="W31" s="1">
        <v>35.245922088623047</v>
      </c>
      <c r="X31" s="1">
        <v>489.16973876953125</v>
      </c>
      <c r="Y31" s="1">
        <v>1500.158935546875</v>
      </c>
      <c r="Z31" s="1">
        <v>305.6949462890625</v>
      </c>
      <c r="AA31" s="1">
        <v>70.245819091796875</v>
      </c>
      <c r="AB31" s="1">
        <v>-0.65835422277450562</v>
      </c>
      <c r="AC31" s="1">
        <v>0.31977799534797668</v>
      </c>
      <c r="AD31" s="1">
        <v>0.3333333432674408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111215</v>
      </c>
      <c r="AK31">
        <f t="shared" si="8"/>
        <v>1.064675715405327</v>
      </c>
      <c r="AL31">
        <f t="shared" si="9"/>
        <v>5.6187336258215629E-3</v>
      </c>
      <c r="AM31">
        <f t="shared" si="10"/>
        <v>288.99886169433591</v>
      </c>
      <c r="AN31">
        <f t="shared" si="11"/>
        <v>283.51237049102781</v>
      </c>
      <c r="AO31">
        <f t="shared" si="12"/>
        <v>240.02542432251357</v>
      </c>
      <c r="AP31">
        <f t="shared" si="13"/>
        <v>-0.63699710286492484</v>
      </c>
      <c r="AQ31">
        <f t="shared" si="14"/>
        <v>1.8071602694321049</v>
      </c>
      <c r="AR31">
        <f t="shared" si="15"/>
        <v>25.726232433428063</v>
      </c>
      <c r="AS31">
        <f t="shared" si="16"/>
        <v>19.390491390337242</v>
      </c>
      <c r="AT31">
        <f t="shared" si="17"/>
        <v>13.105616092681885</v>
      </c>
      <c r="AU31">
        <f t="shared" si="18"/>
        <v>1.513537883793489</v>
      </c>
      <c r="AV31">
        <f t="shared" si="19"/>
        <v>0.28512221120581149</v>
      </c>
      <c r="AW31">
        <f t="shared" si="20"/>
        <v>0.44505931912543018</v>
      </c>
      <c r="AX31">
        <f t="shared" si="21"/>
        <v>1.0684785646680588</v>
      </c>
      <c r="AY31">
        <f t="shared" si="22"/>
        <v>0.18033938129424973</v>
      </c>
      <c r="AZ31">
        <f t="shared" si="23"/>
        <v>18.918914337432092</v>
      </c>
      <c r="BA31">
        <f t="shared" si="24"/>
        <v>0.70429312906864361</v>
      </c>
      <c r="BB31">
        <f t="shared" si="25"/>
        <v>29.716999100878706</v>
      </c>
      <c r="BC31">
        <f t="shared" si="26"/>
        <v>375.15566570630199</v>
      </c>
      <c r="BD31">
        <f t="shared" si="27"/>
        <v>1.4703204536308656E-2</v>
      </c>
      <c r="BE31">
        <f>AVERAGE(E17:E31)</f>
        <v>18.531137958496625</v>
      </c>
      <c r="BF31">
        <f>AVERAGE(O17:O31)</f>
        <v>10.3557191212972</v>
      </c>
      <c r="BG31">
        <f>AVERAGE(P17:P31)</f>
        <v>15.851347923278809</v>
      </c>
      <c r="BH31" t="e">
        <f>AVERAGE(B17:B31)</f>
        <v>#DIV/0!</v>
      </c>
      <c r="BI31">
        <f t="shared" ref="BI31:DJ31" si="28">AVERAGE(C17:C31)</f>
        <v>1657.0333317679663</v>
      </c>
      <c r="BJ31">
        <f t="shared" si="28"/>
        <v>0</v>
      </c>
      <c r="BK31">
        <f t="shared" si="28"/>
        <v>18.531137958496625</v>
      </c>
      <c r="BL31">
        <f t="shared" si="28"/>
        <v>0.31089605335772025</v>
      </c>
      <c r="BM31">
        <f t="shared" si="28"/>
        <v>269.16287494540336</v>
      </c>
      <c r="BN31">
        <f t="shared" si="28"/>
        <v>5.621687501357572</v>
      </c>
      <c r="BO31">
        <f t="shared" si="28"/>
        <v>1.3622112767153849</v>
      </c>
      <c r="BP31">
        <f t="shared" si="28"/>
        <v>15.851347923278809</v>
      </c>
      <c r="BQ31">
        <f t="shared" si="28"/>
        <v>4.5945420909999992</v>
      </c>
      <c r="BR31">
        <f t="shared" si="28"/>
        <v>1.7285897233430676</v>
      </c>
      <c r="BS31">
        <f t="shared" si="28"/>
        <v>1</v>
      </c>
      <c r="BT31">
        <f t="shared" si="28"/>
        <v>3.4571794466861352</v>
      </c>
      <c r="BU31">
        <f t="shared" si="28"/>
        <v>10.3557191212972</v>
      </c>
      <c r="BV31">
        <f t="shared" si="28"/>
        <v>15.851347923278809</v>
      </c>
      <c r="BW31">
        <f t="shared" si="28"/>
        <v>7.7017293294270832</v>
      </c>
      <c r="BX31">
        <f t="shared" si="28"/>
        <v>401.43971354166666</v>
      </c>
      <c r="BY31">
        <f t="shared" si="28"/>
        <v>382.0208719889323</v>
      </c>
      <c r="BZ31">
        <f t="shared" si="28"/>
        <v>1.0926274538040162</v>
      </c>
      <c r="CA31">
        <f t="shared" si="28"/>
        <v>6.338336340586344</v>
      </c>
      <c r="CB31">
        <f t="shared" si="28"/>
        <v>6.0809495925903319</v>
      </c>
      <c r="CC31">
        <f t="shared" si="28"/>
        <v>35.275613911946614</v>
      </c>
      <c r="CD31">
        <f t="shared" si="28"/>
        <v>489.26399129231771</v>
      </c>
      <c r="CE31">
        <f t="shared" si="28"/>
        <v>1500.1563639322917</v>
      </c>
      <c r="CF31">
        <f t="shared" si="28"/>
        <v>305.8272664388021</v>
      </c>
      <c r="CG31">
        <f t="shared" si="28"/>
        <v>70.244984944661454</v>
      </c>
      <c r="CH31">
        <f t="shared" si="28"/>
        <v>-0.65835422277450562</v>
      </c>
      <c r="CI31">
        <f t="shared" si="28"/>
        <v>0.31977799534797668</v>
      </c>
      <c r="CJ31">
        <f t="shared" si="28"/>
        <v>0.60000001788139345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111215</v>
      </c>
      <c r="CQ31">
        <f t="shared" si="28"/>
        <v>1.0648808555932274</v>
      </c>
      <c r="CR31">
        <f t="shared" si="28"/>
        <v>5.621687501357572E-3</v>
      </c>
      <c r="CS31">
        <f t="shared" si="28"/>
        <v>289.00134792327884</v>
      </c>
      <c r="CT31">
        <f t="shared" si="28"/>
        <v>283.50571912129726</v>
      </c>
      <c r="CU31">
        <f t="shared" si="28"/>
        <v>240.02501286418945</v>
      </c>
      <c r="CV31">
        <f t="shared" si="28"/>
        <v>-0.63923063389135926</v>
      </c>
      <c r="CW31">
        <f t="shared" si="28"/>
        <v>1.8074476154359729</v>
      </c>
      <c r="CX31">
        <f t="shared" si="28"/>
        <v>25.73062856371439</v>
      </c>
      <c r="CY31">
        <f t="shared" si="28"/>
        <v>19.392292223128045</v>
      </c>
      <c r="CZ31">
        <f t="shared" si="28"/>
        <v>13.103533522288005</v>
      </c>
      <c r="DA31">
        <f t="shared" si="28"/>
        <v>1.5133319865320574</v>
      </c>
      <c r="DB31">
        <f t="shared" si="28"/>
        <v>0.28524465109769209</v>
      </c>
      <c r="DC31">
        <f t="shared" si="28"/>
        <v>0.44523633872058782</v>
      </c>
      <c r="DD31">
        <f t="shared" si="28"/>
        <v>1.0680956478114692</v>
      </c>
      <c r="DE31">
        <f t="shared" si="28"/>
        <v>0.18041775534601681</v>
      </c>
      <c r="DF31">
        <f t="shared" si="28"/>
        <v>18.907341865103838</v>
      </c>
      <c r="DG31">
        <f t="shared" si="28"/>
        <v>0.70457725551489936</v>
      </c>
      <c r="DH31">
        <f t="shared" si="28"/>
        <v>29.724943764738704</v>
      </c>
      <c r="DI31">
        <f t="shared" si="28"/>
        <v>374.78461577783213</v>
      </c>
      <c r="DJ31">
        <f t="shared" si="28"/>
        <v>1.4697367614183192E-2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1823.4999991394579</v>
      </c>
      <c r="D34" s="1">
        <v>0</v>
      </c>
      <c r="E34">
        <f t="shared" ref="E34:E48" si="29">(R34-S34*(1000-T34)/(1000-U34))*AK34</f>
        <v>19.138089944052059</v>
      </c>
      <c r="F34">
        <f t="shared" ref="F34:F48" si="30">IF(AV34&lt;&gt;0,1/(1/AV34-1/N34),0)</f>
        <v>0.30823139633870461</v>
      </c>
      <c r="G34">
        <f t="shared" ref="G34:G48" si="31">((AY34-AL34/2)*S34-E34)/(AY34+AL34/2)</f>
        <v>262.32536933957385</v>
      </c>
      <c r="H34">
        <f t="shared" ref="H34:H48" si="32">AL34*1000</f>
        <v>5.8913508299099329</v>
      </c>
      <c r="I34">
        <f t="shared" ref="I34:I48" si="33">(AQ34-AW34)</f>
        <v>1.4355679578061926</v>
      </c>
      <c r="J34">
        <f t="shared" ref="J34:J48" si="34">(P34+AP34*D34)</f>
        <v>17.428985595703125</v>
      </c>
      <c r="K34" s="1">
        <v>4.5945420910000001</v>
      </c>
      <c r="L34">
        <f t="shared" ref="L34:L48" si="35">(K34*AE34+AF34)</f>
        <v>1.7285897233430678</v>
      </c>
      <c r="M34" s="1">
        <v>1</v>
      </c>
      <c r="N34">
        <f t="shared" ref="N34:N48" si="36">L34*(M34+1)*(M34+1)/(M34*M34+1)</f>
        <v>3.4571794466861356</v>
      </c>
      <c r="O34" s="1">
        <v>13.728479385375977</v>
      </c>
      <c r="P34" s="1">
        <v>17.428985595703125</v>
      </c>
      <c r="Q34" s="1">
        <v>11.96809196472168</v>
      </c>
      <c r="R34" s="1">
        <v>399.91220092773437</v>
      </c>
      <c r="S34" s="1">
        <v>379.82183837890625</v>
      </c>
      <c r="T34" s="1">
        <v>2.5154294967651367</v>
      </c>
      <c r="U34" s="1">
        <v>8.0081729888916016</v>
      </c>
      <c r="V34" s="1">
        <v>11.20917797088623</v>
      </c>
      <c r="W34" s="1">
        <v>35.685764312744141</v>
      </c>
      <c r="X34" s="1">
        <v>488.85031127929687</v>
      </c>
      <c r="Y34" s="1">
        <v>1499.846923828125</v>
      </c>
      <c r="Z34" s="1">
        <v>310.390625</v>
      </c>
      <c r="AA34" s="1">
        <v>70.239967346191406</v>
      </c>
      <c r="AB34" s="1">
        <v>-1.3817429542541504</v>
      </c>
      <c r="AC34" s="1">
        <v>0.31977561116218567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111215</v>
      </c>
      <c r="AK34">
        <f t="shared" ref="AK34:AK48" si="37">X34*0.000001/(K34*0.0001)</f>
        <v>1.0639804829231605</v>
      </c>
      <c r="AL34">
        <f t="shared" ref="AL34:AL48" si="38">(U34-T34)/(1000-U34)*AK34</f>
        <v>5.8913508299099325E-3</v>
      </c>
      <c r="AM34">
        <f t="shared" ref="AM34:AM48" si="39">(P34+273.15)</f>
        <v>290.5789855957031</v>
      </c>
      <c r="AN34">
        <f t="shared" ref="AN34:AN48" si="40">(O34+273.15)</f>
        <v>286.87847938537595</v>
      </c>
      <c r="AO34">
        <f t="shared" ref="AO34:AO48" si="41">(Y34*AG34+Z34*AH34)*AI34</f>
        <v>239.97550244862941</v>
      </c>
      <c r="AP34">
        <f t="shared" ref="AP34:AP48" si="42">((AO34+0.00000010773*(AN34^4-AM34^4))-AL34*44100)/(L34*51.4+0.00000043092*AM34^3)</f>
        <v>-0.58554938817864544</v>
      </c>
      <c r="AQ34">
        <f t="shared" ref="AQ34:AQ48" si="43">0.61365*EXP(17.502*J34/(240.97+J34))</f>
        <v>1.9980617670485907</v>
      </c>
      <c r="AR34">
        <f t="shared" ref="AR34:AR48" si="44">AQ34*1000/AA34</f>
        <v>28.446222891886507</v>
      </c>
      <c r="AS34">
        <f t="shared" ref="AS34:AS48" si="45">(AR34-U34)</f>
        <v>20.438049902994905</v>
      </c>
      <c r="AT34">
        <f t="shared" ref="AT34:AT48" si="46">IF(D34,P34,(O34+P34)/2)</f>
        <v>15.578732490539551</v>
      </c>
      <c r="AU34">
        <f t="shared" ref="AU34:AU48" si="47">0.61365*EXP(17.502*AT34/(240.97+AT34))</f>
        <v>1.7761808876183831</v>
      </c>
      <c r="AV34">
        <f t="shared" ref="AV34:AV48" si="48">IF(AS34&lt;&gt;0,(1000-(AR34+U34)/2)/AS34*AL34,0)</f>
        <v>0.28299999460072411</v>
      </c>
      <c r="AW34">
        <f t="shared" ref="AW34:AW48" si="49">U34*AA34/1000</f>
        <v>0.56249380924239811</v>
      </c>
      <c r="AX34">
        <f t="shared" ref="AX34:AX48" si="50">(AU34-AW34)</f>
        <v>1.213687078375985</v>
      </c>
      <c r="AY34">
        <f t="shared" ref="AY34:AY48" si="51">1/(1.6/F34+1.37/N34)</f>
        <v>0.17898109924963454</v>
      </c>
      <c r="AZ34">
        <f t="shared" ref="AZ34:AZ48" si="52">G34*AA34*0.001</f>
        <v>18.425725376489268</v>
      </c>
      <c r="BA34">
        <f t="shared" ref="BA34:BA48" si="53">G34/S34</f>
        <v>0.69065372980971362</v>
      </c>
      <c r="BB34">
        <f t="shared" ref="BB34:BB48" si="54">(1-AL34*AA34/AQ34/F34)*100</f>
        <v>32.808644367545291</v>
      </c>
      <c r="BC34">
        <f t="shared" ref="BC34:BC48" si="55">(S34-E34/(N34/1.35))</f>
        <v>372.34857243396499</v>
      </c>
      <c r="BD34">
        <f t="shared" ref="BD34:BD48" si="56">E34*BB34/100/BC34</f>
        <v>1.6863091020977505E-2</v>
      </c>
    </row>
    <row r="35" spans="1:114" x14ac:dyDescent="0.25">
      <c r="A35" s="1">
        <v>17</v>
      </c>
      <c r="B35" s="1" t="s">
        <v>86</v>
      </c>
      <c r="C35" s="1">
        <v>1823.4999991394579</v>
      </c>
      <c r="D35" s="1">
        <v>0</v>
      </c>
      <c r="E35">
        <f t="shared" si="29"/>
        <v>19.138089944052059</v>
      </c>
      <c r="F35">
        <f t="shared" si="30"/>
        <v>0.30823139633870461</v>
      </c>
      <c r="G35">
        <f t="shared" si="31"/>
        <v>262.32536933957385</v>
      </c>
      <c r="H35">
        <f t="shared" si="32"/>
        <v>5.8913508299099329</v>
      </c>
      <c r="I35">
        <f t="shared" si="33"/>
        <v>1.4355679578061926</v>
      </c>
      <c r="J35">
        <f t="shared" si="34"/>
        <v>17.428985595703125</v>
      </c>
      <c r="K35" s="1">
        <v>4.5945420910000001</v>
      </c>
      <c r="L35">
        <f t="shared" si="35"/>
        <v>1.7285897233430678</v>
      </c>
      <c r="M35" s="1">
        <v>1</v>
      </c>
      <c r="N35">
        <f t="shared" si="36"/>
        <v>3.4571794466861356</v>
      </c>
      <c r="O35" s="1">
        <v>13.728479385375977</v>
      </c>
      <c r="P35" s="1">
        <v>17.428985595703125</v>
      </c>
      <c r="Q35" s="1">
        <v>11.96809196472168</v>
      </c>
      <c r="R35" s="1">
        <v>399.91220092773437</v>
      </c>
      <c r="S35" s="1">
        <v>379.82183837890625</v>
      </c>
      <c r="T35" s="1">
        <v>2.5154294967651367</v>
      </c>
      <c r="U35" s="1">
        <v>8.0081729888916016</v>
      </c>
      <c r="V35" s="1">
        <v>11.20917797088623</v>
      </c>
      <c r="W35" s="1">
        <v>35.685764312744141</v>
      </c>
      <c r="X35" s="1">
        <v>488.85031127929687</v>
      </c>
      <c r="Y35" s="1">
        <v>1499.846923828125</v>
      </c>
      <c r="Z35" s="1">
        <v>310.390625</v>
      </c>
      <c r="AA35" s="1">
        <v>70.239967346191406</v>
      </c>
      <c r="AB35" s="1">
        <v>-1.3817429542541504</v>
      </c>
      <c r="AC35" s="1">
        <v>0.31977561116218567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111215</v>
      </c>
      <c r="AK35">
        <f t="shared" si="37"/>
        <v>1.0639804829231605</v>
      </c>
      <c r="AL35">
        <f t="shared" si="38"/>
        <v>5.8913508299099325E-3</v>
      </c>
      <c r="AM35">
        <f t="shared" si="39"/>
        <v>290.5789855957031</v>
      </c>
      <c r="AN35">
        <f t="shared" si="40"/>
        <v>286.87847938537595</v>
      </c>
      <c r="AO35">
        <f t="shared" si="41"/>
        <v>239.97550244862941</v>
      </c>
      <c r="AP35">
        <f t="shared" si="42"/>
        <v>-0.58554938817864544</v>
      </c>
      <c r="AQ35">
        <f t="shared" si="43"/>
        <v>1.9980617670485907</v>
      </c>
      <c r="AR35">
        <f t="shared" si="44"/>
        <v>28.446222891886507</v>
      </c>
      <c r="AS35">
        <f t="shared" si="45"/>
        <v>20.438049902994905</v>
      </c>
      <c r="AT35">
        <f t="shared" si="46"/>
        <v>15.578732490539551</v>
      </c>
      <c r="AU35">
        <f t="shared" si="47"/>
        <v>1.7761808876183831</v>
      </c>
      <c r="AV35">
        <f t="shared" si="48"/>
        <v>0.28299999460072411</v>
      </c>
      <c r="AW35">
        <f t="shared" si="49"/>
        <v>0.56249380924239811</v>
      </c>
      <c r="AX35">
        <f t="shared" si="50"/>
        <v>1.213687078375985</v>
      </c>
      <c r="AY35">
        <f t="shared" si="51"/>
        <v>0.17898109924963454</v>
      </c>
      <c r="AZ35">
        <f t="shared" si="52"/>
        <v>18.425725376489268</v>
      </c>
      <c r="BA35">
        <f t="shared" si="53"/>
        <v>0.69065372980971362</v>
      </c>
      <c r="BB35">
        <f t="shared" si="54"/>
        <v>32.808644367545291</v>
      </c>
      <c r="BC35">
        <f t="shared" si="55"/>
        <v>372.34857243396499</v>
      </c>
      <c r="BD35">
        <f t="shared" si="56"/>
        <v>1.6863091020977505E-2</v>
      </c>
    </row>
    <row r="36" spans="1:114" x14ac:dyDescent="0.25">
      <c r="A36" s="1">
        <v>18</v>
      </c>
      <c r="B36" s="1" t="s">
        <v>86</v>
      </c>
      <c r="C36" s="1">
        <v>1823.9999991282821</v>
      </c>
      <c r="D36" s="1">
        <v>0</v>
      </c>
      <c r="E36">
        <f t="shared" si="29"/>
        <v>19.189747479278505</v>
      </c>
      <c r="F36">
        <f t="shared" si="30"/>
        <v>0.30822094999529143</v>
      </c>
      <c r="G36">
        <f t="shared" si="31"/>
        <v>262.03788938318536</v>
      </c>
      <c r="H36">
        <f t="shared" si="32"/>
        <v>5.8926578961458125</v>
      </c>
      <c r="I36">
        <f t="shared" si="33"/>
        <v>1.4359289479036723</v>
      </c>
      <c r="J36">
        <f t="shared" si="34"/>
        <v>17.432336807250977</v>
      </c>
      <c r="K36" s="1">
        <v>4.5945420910000001</v>
      </c>
      <c r="L36">
        <f t="shared" si="35"/>
        <v>1.7285897233430678</v>
      </c>
      <c r="M36" s="1">
        <v>1</v>
      </c>
      <c r="N36">
        <f t="shared" si="36"/>
        <v>3.4571794466861356</v>
      </c>
      <c r="O36" s="1">
        <v>13.731112480163574</v>
      </c>
      <c r="P36" s="1">
        <v>17.432336807250977</v>
      </c>
      <c r="Q36" s="1">
        <v>11.968395233154297</v>
      </c>
      <c r="R36" s="1">
        <v>399.96475219726562</v>
      </c>
      <c r="S36" s="1">
        <v>379.8243408203125</v>
      </c>
      <c r="T36" s="1">
        <v>2.5148050785064697</v>
      </c>
      <c r="U36" s="1">
        <v>8.0090398788452148</v>
      </c>
      <c r="V36" s="1">
        <v>11.204497337341309</v>
      </c>
      <c r="W36" s="1">
        <v>35.683589935302734</v>
      </c>
      <c r="X36" s="1">
        <v>488.82562255859375</v>
      </c>
      <c r="Y36" s="1">
        <v>1499.82421875</v>
      </c>
      <c r="Z36" s="1">
        <v>310.54156494140625</v>
      </c>
      <c r="AA36" s="1">
        <v>70.240104675292969</v>
      </c>
      <c r="AB36" s="1">
        <v>-1.3817429542541504</v>
      </c>
      <c r="AC36" s="1">
        <v>0.31977561116218567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111215</v>
      </c>
      <c r="AK36">
        <f t="shared" si="37"/>
        <v>1.0639267480346468</v>
      </c>
      <c r="AL36">
        <f t="shared" si="38"/>
        <v>5.8926578961458129E-3</v>
      </c>
      <c r="AM36">
        <f t="shared" si="39"/>
        <v>290.58233680725095</v>
      </c>
      <c r="AN36">
        <f t="shared" si="40"/>
        <v>286.88111248016355</v>
      </c>
      <c r="AO36">
        <f t="shared" si="41"/>
        <v>239.97186963621061</v>
      </c>
      <c r="AP36">
        <f t="shared" si="42"/>
        <v>-0.58625046651592194</v>
      </c>
      <c r="AQ36">
        <f t="shared" si="43"/>
        <v>1.9984847473423559</v>
      </c>
      <c r="AR36">
        <f t="shared" si="44"/>
        <v>28.452189195630925</v>
      </c>
      <c r="AS36">
        <f t="shared" si="45"/>
        <v>20.443149316785711</v>
      </c>
      <c r="AT36">
        <f t="shared" si="46"/>
        <v>15.581724643707275</v>
      </c>
      <c r="AU36">
        <f t="shared" si="47"/>
        <v>1.7765214671104099</v>
      </c>
      <c r="AV36">
        <f t="shared" si="48"/>
        <v>0.28299118848049298</v>
      </c>
      <c r="AW36">
        <f t="shared" si="49"/>
        <v>0.56255579943868361</v>
      </c>
      <c r="AX36">
        <f t="shared" si="50"/>
        <v>1.2139656676717263</v>
      </c>
      <c r="AY36">
        <f t="shared" si="51"/>
        <v>0.17897546357489516</v>
      </c>
      <c r="AZ36">
        <f t="shared" si="52"/>
        <v>18.40556877916778</v>
      </c>
      <c r="BA36">
        <f t="shared" si="53"/>
        <v>0.6898923034191492</v>
      </c>
      <c r="BB36">
        <f t="shared" si="54"/>
        <v>32.805552732449925</v>
      </c>
      <c r="BC36">
        <f t="shared" si="55"/>
        <v>372.33090303481998</v>
      </c>
      <c r="BD36">
        <f t="shared" si="56"/>
        <v>1.6907816883386551E-2</v>
      </c>
    </row>
    <row r="37" spans="1:114" x14ac:dyDescent="0.25">
      <c r="A37" s="1">
        <v>19</v>
      </c>
      <c r="B37" s="1" t="s">
        <v>87</v>
      </c>
      <c r="C37" s="1">
        <v>1824.4999991171062</v>
      </c>
      <c r="D37" s="1">
        <v>0</v>
      </c>
      <c r="E37">
        <f t="shared" si="29"/>
        <v>19.211209301307107</v>
      </c>
      <c r="F37">
        <f t="shared" si="30"/>
        <v>0.30810211732198689</v>
      </c>
      <c r="G37">
        <f t="shared" si="31"/>
        <v>261.89017737396364</v>
      </c>
      <c r="H37">
        <f t="shared" si="32"/>
        <v>5.8920472339728747</v>
      </c>
      <c r="I37">
        <f t="shared" si="33"/>
        <v>1.4362755060582875</v>
      </c>
      <c r="J37">
        <f t="shared" si="34"/>
        <v>17.434814453125</v>
      </c>
      <c r="K37" s="1">
        <v>4.5945420910000001</v>
      </c>
      <c r="L37">
        <f t="shared" si="35"/>
        <v>1.7285897233430678</v>
      </c>
      <c r="M37" s="1">
        <v>1</v>
      </c>
      <c r="N37">
        <f t="shared" si="36"/>
        <v>3.4571794466861356</v>
      </c>
      <c r="O37" s="1">
        <v>13.733061790466309</v>
      </c>
      <c r="P37" s="1">
        <v>17.434814453125</v>
      </c>
      <c r="Q37" s="1">
        <v>11.96923828125</v>
      </c>
      <c r="R37" s="1">
        <v>399.99563598632812</v>
      </c>
      <c r="S37" s="1">
        <v>379.83544921875</v>
      </c>
      <c r="T37" s="1">
        <v>2.515012264251709</v>
      </c>
      <c r="U37" s="1">
        <v>8.0086145401000977</v>
      </c>
      <c r="V37" s="1">
        <v>11.203924179077148</v>
      </c>
      <c r="W37" s="1">
        <v>35.676925659179688</v>
      </c>
      <c r="X37" s="1">
        <v>488.83145141601562</v>
      </c>
      <c r="Y37" s="1">
        <v>1499.7957763671875</v>
      </c>
      <c r="Z37" s="1">
        <v>310.56024169921875</v>
      </c>
      <c r="AA37" s="1">
        <v>70.239616394042969</v>
      </c>
      <c r="AB37" s="1">
        <v>-1.3817429542541504</v>
      </c>
      <c r="AC37" s="1">
        <v>0.31977561116218567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111215</v>
      </c>
      <c r="AK37">
        <f t="shared" si="37"/>
        <v>1.0639394345163602</v>
      </c>
      <c r="AL37">
        <f t="shared" si="38"/>
        <v>5.892047233972875E-3</v>
      </c>
      <c r="AM37">
        <f t="shared" si="39"/>
        <v>290.58481445312498</v>
      </c>
      <c r="AN37">
        <f t="shared" si="40"/>
        <v>286.88306179046629</v>
      </c>
      <c r="AO37">
        <f t="shared" si="41"/>
        <v>239.96731885506233</v>
      </c>
      <c r="AP37">
        <f t="shared" si="42"/>
        <v>-0.58608778669630246</v>
      </c>
      <c r="AQ37">
        <f t="shared" si="43"/>
        <v>1.998797519202673</v>
      </c>
      <c r="AR37">
        <f t="shared" si="44"/>
        <v>28.456839911958735</v>
      </c>
      <c r="AS37">
        <f t="shared" si="45"/>
        <v>20.448225371858637</v>
      </c>
      <c r="AT37">
        <f t="shared" si="46"/>
        <v>15.583938121795654</v>
      </c>
      <c r="AU37">
        <f t="shared" si="47"/>
        <v>1.7767734514313374</v>
      </c>
      <c r="AV37">
        <f t="shared" si="48"/>
        <v>0.28289101077269546</v>
      </c>
      <c r="AW37">
        <f t="shared" si="49"/>
        <v>0.56252201314438566</v>
      </c>
      <c r="AX37">
        <f t="shared" si="50"/>
        <v>1.2142514382869516</v>
      </c>
      <c r="AY37">
        <f t="shared" si="51"/>
        <v>0.17891135289123028</v>
      </c>
      <c r="AZ37">
        <f t="shared" si="52"/>
        <v>18.395065596115078</v>
      </c>
      <c r="BA37">
        <f t="shared" si="53"/>
        <v>0.68948324310598819</v>
      </c>
      <c r="BB37">
        <f t="shared" si="54"/>
        <v>32.797587174737394</v>
      </c>
      <c r="BC37">
        <f t="shared" si="55"/>
        <v>372.3336307691394</v>
      </c>
      <c r="BD37">
        <f t="shared" si="56"/>
        <v>1.6922492617445547E-2</v>
      </c>
    </row>
    <row r="38" spans="1:114" x14ac:dyDescent="0.25">
      <c r="A38" s="1">
        <v>20</v>
      </c>
      <c r="B38" s="1" t="s">
        <v>87</v>
      </c>
      <c r="C38" s="1">
        <v>1824.9999991059303</v>
      </c>
      <c r="D38" s="1">
        <v>0</v>
      </c>
      <c r="E38">
        <f t="shared" si="29"/>
        <v>19.232961565320512</v>
      </c>
      <c r="F38">
        <f t="shared" si="30"/>
        <v>0.30803579062202713</v>
      </c>
      <c r="G38">
        <f t="shared" si="31"/>
        <v>261.701407876703</v>
      </c>
      <c r="H38">
        <f t="shared" si="32"/>
        <v>5.8934220818515675</v>
      </c>
      <c r="I38">
        <f t="shared" si="33"/>
        <v>1.4368857441374527</v>
      </c>
      <c r="J38">
        <f t="shared" si="34"/>
        <v>17.44025993347168</v>
      </c>
      <c r="K38" s="1">
        <v>4.5945420910000001</v>
      </c>
      <c r="L38">
        <f t="shared" si="35"/>
        <v>1.7285897233430678</v>
      </c>
      <c r="M38" s="1">
        <v>1</v>
      </c>
      <c r="N38">
        <f t="shared" si="36"/>
        <v>3.4571794466861356</v>
      </c>
      <c r="O38" s="1">
        <v>13.734306335449219</v>
      </c>
      <c r="P38" s="1">
        <v>17.44025993347168</v>
      </c>
      <c r="Q38" s="1">
        <v>11.968832015991211</v>
      </c>
      <c r="R38" s="1">
        <v>399.97189331054687</v>
      </c>
      <c r="S38" s="1">
        <v>379.79049682617187</v>
      </c>
      <c r="T38" s="1">
        <v>2.5147004127502441</v>
      </c>
      <c r="U38" s="1">
        <v>8.0097208023071289</v>
      </c>
      <c r="V38" s="1">
        <v>11.201621055603027</v>
      </c>
      <c r="W38" s="1">
        <v>35.678943634033203</v>
      </c>
      <c r="X38" s="1">
        <v>488.81878662109375</v>
      </c>
      <c r="Y38" s="1">
        <v>1499.7799072265625</v>
      </c>
      <c r="Z38" s="1">
        <v>310.57632446289062</v>
      </c>
      <c r="AA38" s="1">
        <v>70.239570617675781</v>
      </c>
      <c r="AB38" s="1">
        <v>-1.3817429542541504</v>
      </c>
      <c r="AC38" s="1">
        <v>0.31977561116218567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111215</v>
      </c>
      <c r="AK38">
        <f t="shared" si="37"/>
        <v>1.0639118696477159</v>
      </c>
      <c r="AL38">
        <f t="shared" si="38"/>
        <v>5.8934220818515678E-3</v>
      </c>
      <c r="AM38">
        <f t="shared" si="39"/>
        <v>290.59025993347166</v>
      </c>
      <c r="AN38">
        <f t="shared" si="40"/>
        <v>286.8843063354492</v>
      </c>
      <c r="AO38">
        <f t="shared" si="41"/>
        <v>239.96477979261908</v>
      </c>
      <c r="AP38">
        <f t="shared" si="42"/>
        <v>-0.58717141114868199</v>
      </c>
      <c r="AQ38">
        <f t="shared" si="43"/>
        <v>1.999485094058971</v>
      </c>
      <c r="AR38">
        <f t="shared" si="44"/>
        <v>28.466647453505374</v>
      </c>
      <c r="AS38">
        <f t="shared" si="45"/>
        <v>20.456926651198245</v>
      </c>
      <c r="AT38">
        <f t="shared" si="46"/>
        <v>15.587283134460449</v>
      </c>
      <c r="AU38">
        <f t="shared" si="47"/>
        <v>1.7771543102261589</v>
      </c>
      <c r="AV38">
        <f t="shared" si="48"/>
        <v>0.28283509363027337</v>
      </c>
      <c r="AW38">
        <f t="shared" si="49"/>
        <v>0.56259934992151828</v>
      </c>
      <c r="AX38">
        <f t="shared" si="50"/>
        <v>1.2145549603046406</v>
      </c>
      <c r="AY38">
        <f t="shared" si="51"/>
        <v>0.17887556785717743</v>
      </c>
      <c r="AZ38">
        <f t="shared" si="52"/>
        <v>18.381794519300854</v>
      </c>
      <c r="BA38">
        <f t="shared" si="53"/>
        <v>0.68906781518675642</v>
      </c>
      <c r="BB38">
        <f t="shared" si="54"/>
        <v>32.790596161984162</v>
      </c>
      <c r="BC38">
        <f t="shared" si="55"/>
        <v>372.28018429724864</v>
      </c>
      <c r="BD38">
        <f t="shared" si="56"/>
        <v>1.6940473930351189E-2</v>
      </c>
    </row>
    <row r="39" spans="1:114" x14ac:dyDescent="0.25">
      <c r="A39" s="1">
        <v>21</v>
      </c>
      <c r="B39" s="1" t="s">
        <v>88</v>
      </c>
      <c r="C39" s="1">
        <v>1825.4999990947545</v>
      </c>
      <c r="D39" s="1">
        <v>0</v>
      </c>
      <c r="E39">
        <f t="shared" si="29"/>
        <v>19.156102311683423</v>
      </c>
      <c r="F39">
        <f t="shared" si="30"/>
        <v>0.30801406913595403</v>
      </c>
      <c r="G39">
        <f t="shared" si="31"/>
        <v>262.1119780969168</v>
      </c>
      <c r="H39">
        <f t="shared" si="32"/>
        <v>5.8944001714162555</v>
      </c>
      <c r="I39">
        <f t="shared" si="33"/>
        <v>1.4372232710833954</v>
      </c>
      <c r="J39">
        <f t="shared" si="34"/>
        <v>17.44378662109375</v>
      </c>
      <c r="K39" s="1">
        <v>4.5945420910000001</v>
      </c>
      <c r="L39">
        <f t="shared" si="35"/>
        <v>1.7285897233430678</v>
      </c>
      <c r="M39" s="1">
        <v>1</v>
      </c>
      <c r="N39">
        <f t="shared" si="36"/>
        <v>3.4571794466861356</v>
      </c>
      <c r="O39" s="1">
        <v>13.736284255981445</v>
      </c>
      <c r="P39" s="1">
        <v>17.44378662109375</v>
      </c>
      <c r="Q39" s="1">
        <v>11.969440460205078</v>
      </c>
      <c r="R39" s="1">
        <v>399.8955078125</v>
      </c>
      <c r="S39" s="1">
        <v>379.78756713867187</v>
      </c>
      <c r="T39" s="1">
        <v>2.515690803527832</v>
      </c>
      <c r="U39" s="1">
        <v>8.0111923217773437</v>
      </c>
      <c r="V39" s="1">
        <v>11.204680442810059</v>
      </c>
      <c r="W39" s="1">
        <v>35.681194305419922</v>
      </c>
      <c r="X39" s="1">
        <v>488.85638427734375</v>
      </c>
      <c r="Y39" s="1">
        <v>1499.7269287109375</v>
      </c>
      <c r="Z39" s="1">
        <v>310.656005859375</v>
      </c>
      <c r="AA39" s="1">
        <v>70.240135192871094</v>
      </c>
      <c r="AB39" s="1">
        <v>-1.3817429542541504</v>
      </c>
      <c r="AC39" s="1">
        <v>0.31977561116218567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111215</v>
      </c>
      <c r="AK39">
        <f t="shared" si="37"/>
        <v>1.0639937007758358</v>
      </c>
      <c r="AL39">
        <f t="shared" si="38"/>
        <v>5.8944001714162555E-3</v>
      </c>
      <c r="AM39">
        <f t="shared" si="39"/>
        <v>290.59378662109373</v>
      </c>
      <c r="AN39">
        <f t="shared" si="40"/>
        <v>286.88628425598142</v>
      </c>
      <c r="AO39">
        <f t="shared" si="41"/>
        <v>239.95630323030855</v>
      </c>
      <c r="AP39">
        <f t="shared" si="42"/>
        <v>-0.58786089750833526</v>
      </c>
      <c r="AQ39">
        <f t="shared" si="43"/>
        <v>1.9999305028211269</v>
      </c>
      <c r="AR39">
        <f t="shared" si="44"/>
        <v>28.472759873390828</v>
      </c>
      <c r="AS39">
        <f t="shared" si="45"/>
        <v>20.461567551613484</v>
      </c>
      <c r="AT39">
        <f t="shared" si="46"/>
        <v>15.590035438537598</v>
      </c>
      <c r="AU39">
        <f t="shared" si="47"/>
        <v>1.7774677377627834</v>
      </c>
      <c r="AV39">
        <f t="shared" si="48"/>
        <v>0.28281678076630862</v>
      </c>
      <c r="AW39">
        <f t="shared" si="49"/>
        <v>0.56270723173773152</v>
      </c>
      <c r="AX39">
        <f t="shared" si="50"/>
        <v>1.2147605060250519</v>
      </c>
      <c r="AY39">
        <f t="shared" si="51"/>
        <v>0.17886384829524227</v>
      </c>
      <c r="AZ39">
        <f t="shared" si="52"/>
        <v>18.410780777198301</v>
      </c>
      <c r="BA39">
        <f t="shared" si="53"/>
        <v>0.69015418295989617</v>
      </c>
      <c r="BB39">
        <f t="shared" si="54"/>
        <v>32.789133088309654</v>
      </c>
      <c r="BC39">
        <f t="shared" si="55"/>
        <v>372.30726751304462</v>
      </c>
      <c r="BD39">
        <f t="shared" si="56"/>
        <v>1.6870795790443621E-2</v>
      </c>
    </row>
    <row r="40" spans="1:114" x14ac:dyDescent="0.25">
      <c r="A40" s="1">
        <v>22</v>
      </c>
      <c r="B40" s="1" t="s">
        <v>88</v>
      </c>
      <c r="C40" s="1">
        <v>1825.9999990835786</v>
      </c>
      <c r="D40" s="1">
        <v>0</v>
      </c>
      <c r="E40">
        <f t="shared" si="29"/>
        <v>19.040097366134393</v>
      </c>
      <c r="F40">
        <f t="shared" si="30"/>
        <v>0.3081170596533484</v>
      </c>
      <c r="G40">
        <f t="shared" si="31"/>
        <v>262.77980567925687</v>
      </c>
      <c r="H40">
        <f t="shared" si="32"/>
        <v>5.8962494196388908</v>
      </c>
      <c r="I40">
        <f t="shared" si="33"/>
        <v>1.4372288833224811</v>
      </c>
      <c r="J40">
        <f t="shared" si="34"/>
        <v>17.444862365722656</v>
      </c>
      <c r="K40" s="1">
        <v>4.5945420910000001</v>
      </c>
      <c r="L40">
        <f t="shared" si="35"/>
        <v>1.7285897233430678</v>
      </c>
      <c r="M40" s="1">
        <v>1</v>
      </c>
      <c r="N40">
        <f t="shared" si="36"/>
        <v>3.4571794466861356</v>
      </c>
      <c r="O40" s="1">
        <v>13.737687110900879</v>
      </c>
      <c r="P40" s="1">
        <v>17.444862365722656</v>
      </c>
      <c r="Q40" s="1">
        <v>11.968925476074219</v>
      </c>
      <c r="R40" s="1">
        <v>399.78451538085937</v>
      </c>
      <c r="S40" s="1">
        <v>379.78475952148437</v>
      </c>
      <c r="T40" s="1">
        <v>2.5157840251922607</v>
      </c>
      <c r="U40" s="1">
        <v>8.0130538940429687</v>
      </c>
      <c r="V40" s="1">
        <v>11.20406436920166</v>
      </c>
      <c r="W40" s="1">
        <v>35.686199188232422</v>
      </c>
      <c r="X40" s="1">
        <v>488.85153198242187</v>
      </c>
      <c r="Y40" s="1">
        <v>1499.716064453125</v>
      </c>
      <c r="Z40" s="1">
        <v>310.64291381835937</v>
      </c>
      <c r="AA40" s="1">
        <v>70.240074157714844</v>
      </c>
      <c r="AB40" s="1">
        <v>-1.3817429542541504</v>
      </c>
      <c r="AC40" s="1">
        <v>0.31977561116218567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111215</v>
      </c>
      <c r="AK40">
        <f t="shared" si="37"/>
        <v>1.0639831397779698</v>
      </c>
      <c r="AL40">
        <f t="shared" si="38"/>
        <v>5.8962494196388906E-3</v>
      </c>
      <c r="AM40">
        <f t="shared" si="39"/>
        <v>290.59486236572263</v>
      </c>
      <c r="AN40">
        <f t="shared" si="40"/>
        <v>286.88768711090086</v>
      </c>
      <c r="AO40">
        <f t="shared" si="41"/>
        <v>239.9545649490974</v>
      </c>
      <c r="AP40">
        <f t="shared" si="42"/>
        <v>-0.58866877696936826</v>
      </c>
      <c r="AQ40">
        <f t="shared" si="43"/>
        <v>2.0000663830698251</v>
      </c>
      <c r="AR40">
        <f t="shared" si="44"/>
        <v>28.474719126562128</v>
      </c>
      <c r="AS40">
        <f t="shared" si="45"/>
        <v>20.461665232519159</v>
      </c>
      <c r="AT40">
        <f t="shared" si="46"/>
        <v>15.591274738311768</v>
      </c>
      <c r="AU40">
        <f t="shared" si="47"/>
        <v>1.7776088828886862</v>
      </c>
      <c r="AV40">
        <f t="shared" si="48"/>
        <v>0.28290360772742845</v>
      </c>
      <c r="AW40">
        <f t="shared" si="49"/>
        <v>0.56283749974734387</v>
      </c>
      <c r="AX40">
        <f t="shared" si="50"/>
        <v>1.2147713831413425</v>
      </c>
      <c r="AY40">
        <f t="shared" si="51"/>
        <v>0.17891941452911164</v>
      </c>
      <c r="AZ40">
        <f t="shared" si="52"/>
        <v>18.457673038060896</v>
      </c>
      <c r="BA40">
        <f t="shared" si="53"/>
        <v>0.69191772205485635</v>
      </c>
      <c r="BB40">
        <f t="shared" si="54"/>
        <v>32.795144313599799</v>
      </c>
      <c r="BC40">
        <f t="shared" si="55"/>
        <v>372.34975886830159</v>
      </c>
      <c r="BD40">
        <f t="shared" si="56"/>
        <v>1.6769790391840279E-2</v>
      </c>
    </row>
    <row r="41" spans="1:114" x14ac:dyDescent="0.25">
      <c r="A41" s="1">
        <v>23</v>
      </c>
      <c r="B41" s="1" t="s">
        <v>89</v>
      </c>
      <c r="C41" s="1">
        <v>1826.4999990724027</v>
      </c>
      <c r="D41" s="1">
        <v>0</v>
      </c>
      <c r="E41">
        <f t="shared" si="29"/>
        <v>18.974213056741608</v>
      </c>
      <c r="F41">
        <f t="shared" si="30"/>
        <v>0.30812033322372345</v>
      </c>
      <c r="G41">
        <f t="shared" si="31"/>
        <v>263.12378337064138</v>
      </c>
      <c r="H41">
        <f t="shared" si="32"/>
        <v>5.8959602224613157</v>
      </c>
      <c r="I41">
        <f t="shared" si="33"/>
        <v>1.4371447176887111</v>
      </c>
      <c r="J41">
        <f t="shared" si="34"/>
        <v>17.444639205932617</v>
      </c>
      <c r="K41" s="1">
        <v>4.5945420910000001</v>
      </c>
      <c r="L41">
        <f t="shared" si="35"/>
        <v>1.7285897233430678</v>
      </c>
      <c r="M41" s="1">
        <v>1</v>
      </c>
      <c r="N41">
        <f t="shared" si="36"/>
        <v>3.4571794466861356</v>
      </c>
      <c r="O41" s="1">
        <v>13.739858627319336</v>
      </c>
      <c r="P41" s="1">
        <v>17.444639205932617</v>
      </c>
      <c r="Q41" s="1">
        <v>11.969494819641113</v>
      </c>
      <c r="R41" s="1">
        <v>399.70309448242187</v>
      </c>
      <c r="S41" s="1">
        <v>379.76416015625</v>
      </c>
      <c r="T41" s="1">
        <v>2.5164880752563477</v>
      </c>
      <c r="U41" s="1">
        <v>8.0138473510742187</v>
      </c>
      <c r="V41" s="1">
        <v>11.205623626708984</v>
      </c>
      <c r="W41" s="1">
        <v>35.684711456298828</v>
      </c>
      <c r="X41" s="1">
        <v>488.8192138671875</v>
      </c>
      <c r="Y41" s="1">
        <v>1499.715087890625</v>
      </c>
      <c r="Z41" s="1">
        <v>310.736572265625</v>
      </c>
      <c r="AA41" s="1">
        <v>70.240104675292969</v>
      </c>
      <c r="AB41" s="1">
        <v>-1.3817429542541504</v>
      </c>
      <c r="AC41" s="1">
        <v>0.31977561116218567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111215</v>
      </c>
      <c r="AK41">
        <f t="shared" si="37"/>
        <v>1.0639127995468991</v>
      </c>
      <c r="AL41">
        <f t="shared" si="38"/>
        <v>5.8959602224613154E-3</v>
      </c>
      <c r="AM41">
        <f t="shared" si="39"/>
        <v>290.59463920593259</v>
      </c>
      <c r="AN41">
        <f t="shared" si="40"/>
        <v>286.88985862731931</v>
      </c>
      <c r="AO41">
        <f t="shared" si="41"/>
        <v>239.9544086991009</v>
      </c>
      <c r="AP41">
        <f t="shared" si="42"/>
        <v>-0.5882962498717268</v>
      </c>
      <c r="AQ41">
        <f t="shared" si="43"/>
        <v>2.0000381944799837</v>
      </c>
      <c r="AR41">
        <f t="shared" si="44"/>
        <v>28.474305437410592</v>
      </c>
      <c r="AS41">
        <f t="shared" si="45"/>
        <v>20.460458086336374</v>
      </c>
      <c r="AT41">
        <f t="shared" si="46"/>
        <v>15.592248916625977</v>
      </c>
      <c r="AU41">
        <f t="shared" si="47"/>
        <v>1.7777198399694161</v>
      </c>
      <c r="AV41">
        <f t="shared" si="48"/>
        <v>0.28290636745864667</v>
      </c>
      <c r="AW41">
        <f t="shared" si="49"/>
        <v>0.56289347679127244</v>
      </c>
      <c r="AX41">
        <f t="shared" si="50"/>
        <v>1.2148263631781435</v>
      </c>
      <c r="AY41">
        <f t="shared" si="51"/>
        <v>0.17892118066772036</v>
      </c>
      <c r="AZ41">
        <f t="shared" si="52"/>
        <v>18.481842086512962</v>
      </c>
      <c r="BA41">
        <f t="shared" si="53"/>
        <v>0.6928610200140578</v>
      </c>
      <c r="BB41">
        <f t="shared" si="54"/>
        <v>32.798178197037316</v>
      </c>
      <c r="BC41">
        <f t="shared" si="55"/>
        <v>372.35488678134476</v>
      </c>
      <c r="BD41">
        <f t="shared" si="56"/>
        <v>1.6713077847934989E-2</v>
      </c>
    </row>
    <row r="42" spans="1:114" x14ac:dyDescent="0.25">
      <c r="A42" s="1">
        <v>24</v>
      </c>
      <c r="B42" s="1" t="s">
        <v>89</v>
      </c>
      <c r="C42" s="1">
        <v>1826.9999990612268</v>
      </c>
      <c r="D42" s="1">
        <v>0</v>
      </c>
      <c r="E42">
        <f t="shared" si="29"/>
        <v>18.943355293428841</v>
      </c>
      <c r="F42">
        <f t="shared" si="30"/>
        <v>0.30826118889937804</v>
      </c>
      <c r="G42">
        <f t="shared" si="31"/>
        <v>263.29671134691012</v>
      </c>
      <c r="H42">
        <f t="shared" si="32"/>
        <v>5.8976656816054547</v>
      </c>
      <c r="I42">
        <f t="shared" si="33"/>
        <v>1.4369531934870272</v>
      </c>
      <c r="J42">
        <f t="shared" si="34"/>
        <v>17.444053649902344</v>
      </c>
      <c r="K42" s="1">
        <v>4.5945420910000001</v>
      </c>
      <c r="L42">
        <f t="shared" si="35"/>
        <v>1.7285897233430678</v>
      </c>
      <c r="M42" s="1">
        <v>1</v>
      </c>
      <c r="N42">
        <f t="shared" si="36"/>
        <v>3.4571794466861356</v>
      </c>
      <c r="O42" s="1">
        <v>13.74152946472168</v>
      </c>
      <c r="P42" s="1">
        <v>17.444053649902344</v>
      </c>
      <c r="Q42" s="1">
        <v>11.969418525695801</v>
      </c>
      <c r="R42" s="1">
        <v>399.63217163085937</v>
      </c>
      <c r="S42" s="1">
        <v>379.72036743164062</v>
      </c>
      <c r="T42" s="1">
        <v>2.5161845684051514</v>
      </c>
      <c r="U42" s="1">
        <v>8.0155410766601562</v>
      </c>
      <c r="V42" s="1">
        <v>11.203027725219727</v>
      </c>
      <c r="W42" s="1">
        <v>35.688289642333984</v>
      </c>
      <c r="X42" s="1">
        <v>488.78219604492187</v>
      </c>
      <c r="Y42" s="1">
        <v>1499.6905517578125</v>
      </c>
      <c r="Z42" s="1">
        <v>310.77438354492187</v>
      </c>
      <c r="AA42" s="1">
        <v>70.23992919921875</v>
      </c>
      <c r="AB42" s="1">
        <v>-1.3817429542541504</v>
      </c>
      <c r="AC42" s="1">
        <v>0.31977561116218567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111215</v>
      </c>
      <c r="AK42">
        <f t="shared" si="37"/>
        <v>1.0638322304248138</v>
      </c>
      <c r="AL42">
        <f t="shared" si="38"/>
        <v>5.8976656816054551E-3</v>
      </c>
      <c r="AM42">
        <f t="shared" si="39"/>
        <v>290.59405364990232</v>
      </c>
      <c r="AN42">
        <f t="shared" si="40"/>
        <v>286.89152946472166</v>
      </c>
      <c r="AO42">
        <f t="shared" si="41"/>
        <v>239.95048291793864</v>
      </c>
      <c r="AP42">
        <f t="shared" si="42"/>
        <v>-0.58885930312807133</v>
      </c>
      <c r="AQ42">
        <f t="shared" si="43"/>
        <v>1.9999642312050661</v>
      </c>
      <c r="AR42">
        <f t="shared" si="44"/>
        <v>28.4733235640464</v>
      </c>
      <c r="AS42">
        <f t="shared" si="45"/>
        <v>20.457782487386243</v>
      </c>
      <c r="AT42">
        <f t="shared" si="46"/>
        <v>15.592791557312012</v>
      </c>
      <c r="AU42">
        <f t="shared" si="47"/>
        <v>1.7777816483625613</v>
      </c>
      <c r="AV42">
        <f t="shared" si="48"/>
        <v>0.28302510904098932</v>
      </c>
      <c r="AW42">
        <f t="shared" si="49"/>
        <v>0.56301103771803895</v>
      </c>
      <c r="AX42">
        <f t="shared" si="50"/>
        <v>1.2147706106445222</v>
      </c>
      <c r="AY42">
        <f t="shared" si="51"/>
        <v>0.17899717182358146</v>
      </c>
      <c r="AZ42">
        <f t="shared" si="52"/>
        <v>18.493942363394105</v>
      </c>
      <c r="BA42">
        <f t="shared" si="53"/>
        <v>0.69339633564509873</v>
      </c>
      <c r="BB42">
        <f t="shared" si="54"/>
        <v>32.807138295801764</v>
      </c>
      <c r="BC42">
        <f t="shared" si="55"/>
        <v>372.32314375826655</v>
      </c>
      <c r="BD42">
        <f t="shared" si="56"/>
        <v>1.6691878743415607E-2</v>
      </c>
    </row>
    <row r="43" spans="1:114" x14ac:dyDescent="0.25">
      <c r="A43" s="1">
        <v>25</v>
      </c>
      <c r="B43" s="1" t="s">
        <v>90</v>
      </c>
      <c r="C43" s="1">
        <v>1827.499999050051</v>
      </c>
      <c r="D43" s="1">
        <v>0</v>
      </c>
      <c r="E43">
        <f t="shared" si="29"/>
        <v>18.943386655147265</v>
      </c>
      <c r="F43">
        <f t="shared" si="30"/>
        <v>0.30815703379801596</v>
      </c>
      <c r="G43">
        <f t="shared" si="31"/>
        <v>263.22673664433103</v>
      </c>
      <c r="H43">
        <f t="shared" si="32"/>
        <v>5.8981148693345498</v>
      </c>
      <c r="I43">
        <f t="shared" si="33"/>
        <v>1.4374965969320042</v>
      </c>
      <c r="J43">
        <f t="shared" si="34"/>
        <v>17.448886871337891</v>
      </c>
      <c r="K43" s="1">
        <v>4.5945420910000001</v>
      </c>
      <c r="L43">
        <f t="shared" si="35"/>
        <v>1.7285897233430678</v>
      </c>
      <c r="M43" s="1">
        <v>1</v>
      </c>
      <c r="N43">
        <f t="shared" si="36"/>
        <v>3.4571794466861356</v>
      </c>
      <c r="O43" s="1">
        <v>13.743669509887695</v>
      </c>
      <c r="P43" s="1">
        <v>17.448886871337891</v>
      </c>
      <c r="Q43" s="1">
        <v>11.970070838928223</v>
      </c>
      <c r="R43" s="1">
        <v>399.59893798828125</v>
      </c>
      <c r="S43" s="1">
        <v>379.68621826171875</v>
      </c>
      <c r="T43" s="1">
        <v>2.5165016651153564</v>
      </c>
      <c r="U43" s="1">
        <v>8.0165243148803711</v>
      </c>
      <c r="V43" s="1">
        <v>11.202842712402344</v>
      </c>
      <c r="W43" s="1">
        <v>35.687583923339844</v>
      </c>
      <c r="X43" s="1">
        <v>488.75973510742187</v>
      </c>
      <c r="Y43" s="1">
        <v>1499.70361328125</v>
      </c>
      <c r="Z43" s="1">
        <v>310.80072021484375</v>
      </c>
      <c r="AA43" s="1">
        <v>70.239692687988281</v>
      </c>
      <c r="AB43" s="1">
        <v>-1.3817429542541504</v>
      </c>
      <c r="AC43" s="1">
        <v>0.31977561116218567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111215</v>
      </c>
      <c r="AK43">
        <f t="shared" si="37"/>
        <v>1.0637833442963267</v>
      </c>
      <c r="AL43">
        <f t="shared" si="38"/>
        <v>5.89811486933455E-3</v>
      </c>
      <c r="AM43">
        <f t="shared" si="39"/>
        <v>290.59888687133787</v>
      </c>
      <c r="AN43">
        <f t="shared" si="40"/>
        <v>286.89366950988767</v>
      </c>
      <c r="AO43">
        <f t="shared" si="41"/>
        <v>239.95257276164193</v>
      </c>
      <c r="AP43">
        <f t="shared" si="42"/>
        <v>-0.58932943363902757</v>
      </c>
      <c r="AQ43">
        <f t="shared" si="43"/>
        <v>2.0005748012349871</v>
      </c>
      <c r="AR43">
        <f t="shared" si="44"/>
        <v>28.482112103219752</v>
      </c>
      <c r="AS43">
        <f t="shared" si="45"/>
        <v>20.465587788339381</v>
      </c>
      <c r="AT43">
        <f t="shared" si="46"/>
        <v>15.596278190612793</v>
      </c>
      <c r="AU43">
        <f t="shared" si="47"/>
        <v>1.7781788313266558</v>
      </c>
      <c r="AV43">
        <f t="shared" si="48"/>
        <v>0.28293730696314318</v>
      </c>
      <c r="AW43">
        <f t="shared" si="49"/>
        <v>0.56307820430298305</v>
      </c>
      <c r="AX43">
        <f t="shared" si="50"/>
        <v>1.2151006270236726</v>
      </c>
      <c r="AY43">
        <f t="shared" si="51"/>
        <v>0.17894098097673039</v>
      </c>
      <c r="AZ43">
        <f t="shared" si="52"/>
        <v>18.488965089159837</v>
      </c>
      <c r="BA43">
        <f t="shared" si="53"/>
        <v>0.69327440392605488</v>
      </c>
      <c r="BB43">
        <f t="shared" si="54"/>
        <v>32.800050005793977</v>
      </c>
      <c r="BC43">
        <f t="shared" si="55"/>
        <v>372.28898234185283</v>
      </c>
      <c r="BD43">
        <f t="shared" si="56"/>
        <v>1.6689831261172648E-2</v>
      </c>
    </row>
    <row r="44" spans="1:114" x14ac:dyDescent="0.25">
      <c r="A44" s="1">
        <v>26</v>
      </c>
      <c r="B44" s="1" t="s">
        <v>91</v>
      </c>
      <c r="C44" s="1">
        <v>1827.9999990388751</v>
      </c>
      <c r="D44" s="1">
        <v>0</v>
      </c>
      <c r="E44">
        <f t="shared" si="29"/>
        <v>18.945873520120092</v>
      </c>
      <c r="F44">
        <f t="shared" si="30"/>
        <v>0.3081736763217639</v>
      </c>
      <c r="G44">
        <f t="shared" si="31"/>
        <v>263.2237556468379</v>
      </c>
      <c r="H44">
        <f t="shared" si="32"/>
        <v>5.899629147967036</v>
      </c>
      <c r="I44">
        <f t="shared" si="33"/>
        <v>1.437792888969728</v>
      </c>
      <c r="J44">
        <f t="shared" si="34"/>
        <v>17.451887130737305</v>
      </c>
      <c r="K44" s="1">
        <v>4.5945420910000001</v>
      </c>
      <c r="L44">
        <f t="shared" si="35"/>
        <v>1.7285897233430678</v>
      </c>
      <c r="M44" s="1">
        <v>1</v>
      </c>
      <c r="N44">
        <f t="shared" si="36"/>
        <v>3.4571794466861356</v>
      </c>
      <c r="O44" s="1">
        <v>13.745050430297852</v>
      </c>
      <c r="P44" s="1">
        <v>17.451887130737305</v>
      </c>
      <c r="Q44" s="1">
        <v>11.970361709594727</v>
      </c>
      <c r="R44" s="1">
        <v>399.60848999023437</v>
      </c>
      <c r="S44" s="1">
        <v>379.694091796875</v>
      </c>
      <c r="T44" s="1">
        <v>2.5166001319885254</v>
      </c>
      <c r="U44" s="1">
        <v>8.0176849365234375</v>
      </c>
      <c r="V44" s="1">
        <v>11.202301025390625</v>
      </c>
      <c r="W44" s="1">
        <v>35.689620971679688</v>
      </c>
      <c r="X44" s="1">
        <v>488.79025268554687</v>
      </c>
      <c r="Y44" s="1">
        <v>1499.6917724609375</v>
      </c>
      <c r="Z44" s="1">
        <v>310.78909301757813</v>
      </c>
      <c r="AA44" s="1">
        <v>70.239852905273437</v>
      </c>
      <c r="AB44" s="1">
        <v>-1.3817429542541504</v>
      </c>
      <c r="AC44" s="1">
        <v>0.31977561116218567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111215</v>
      </c>
      <c r="AK44">
        <f t="shared" si="37"/>
        <v>1.0638497656665538</v>
      </c>
      <c r="AL44">
        <f t="shared" si="38"/>
        <v>5.8996291479670362E-3</v>
      </c>
      <c r="AM44">
        <f t="shared" si="39"/>
        <v>290.60188713073728</v>
      </c>
      <c r="AN44">
        <f t="shared" si="40"/>
        <v>286.89505043029783</v>
      </c>
      <c r="AO44">
        <f t="shared" si="41"/>
        <v>239.95067823043428</v>
      </c>
      <c r="AP44">
        <f t="shared" si="42"/>
        <v>-0.5901959931958074</v>
      </c>
      <c r="AQ44">
        <f t="shared" si="43"/>
        <v>2.0009538995519609</v>
      </c>
      <c r="AR44">
        <f t="shared" si="44"/>
        <v>28.487444332357565</v>
      </c>
      <c r="AS44">
        <f t="shared" si="45"/>
        <v>20.469759395834128</v>
      </c>
      <c r="AT44">
        <f t="shared" si="46"/>
        <v>15.598468780517578</v>
      </c>
      <c r="AU44">
        <f t="shared" si="47"/>
        <v>1.7784284142084952</v>
      </c>
      <c r="AV44">
        <f t="shared" si="48"/>
        <v>0.28295133682925833</v>
      </c>
      <c r="AW44">
        <f t="shared" si="49"/>
        <v>0.56316101058223289</v>
      </c>
      <c r="AX44">
        <f t="shared" si="50"/>
        <v>1.2152674036262623</v>
      </c>
      <c r="AY44">
        <f t="shared" si="51"/>
        <v>0.1789499596664213</v>
      </c>
      <c r="AZ44">
        <f t="shared" si="52"/>
        <v>18.488797877807535</v>
      </c>
      <c r="BA44">
        <f t="shared" si="53"/>
        <v>0.69325217677512541</v>
      </c>
      <c r="BB44">
        <f t="shared" si="54"/>
        <v>32.799008024847453</v>
      </c>
      <c r="BC44">
        <f t="shared" si="55"/>
        <v>372.29588477679141</v>
      </c>
      <c r="BD44">
        <f t="shared" si="56"/>
        <v>1.6691182552198376E-2</v>
      </c>
    </row>
    <row r="45" spans="1:114" x14ac:dyDescent="0.25">
      <c r="A45" s="1">
        <v>27</v>
      </c>
      <c r="B45" s="1" t="s">
        <v>91</v>
      </c>
      <c r="C45" s="1">
        <v>1828.4999990276992</v>
      </c>
      <c r="D45" s="1">
        <v>0</v>
      </c>
      <c r="E45">
        <f t="shared" si="29"/>
        <v>18.878180410405253</v>
      </c>
      <c r="F45">
        <f t="shared" si="30"/>
        <v>0.30813307248516103</v>
      </c>
      <c r="G45">
        <f t="shared" si="31"/>
        <v>263.61232337416101</v>
      </c>
      <c r="H45">
        <f t="shared" si="32"/>
        <v>5.9010191676447246</v>
      </c>
      <c r="I45">
        <f t="shared" si="33"/>
        <v>1.4383079958208185</v>
      </c>
      <c r="J45">
        <f t="shared" si="34"/>
        <v>17.456535339355469</v>
      </c>
      <c r="K45" s="1">
        <v>4.5945420910000001</v>
      </c>
      <c r="L45">
        <f t="shared" si="35"/>
        <v>1.7285897233430678</v>
      </c>
      <c r="M45" s="1">
        <v>1</v>
      </c>
      <c r="N45">
        <f t="shared" si="36"/>
        <v>3.4571794466861356</v>
      </c>
      <c r="O45" s="1">
        <v>13.747164726257324</v>
      </c>
      <c r="P45" s="1">
        <v>17.456535339355469</v>
      </c>
      <c r="Q45" s="1">
        <v>11.969921112060547</v>
      </c>
      <c r="R45" s="1">
        <v>399.58041381835937</v>
      </c>
      <c r="S45" s="1">
        <v>379.72805786132812</v>
      </c>
      <c r="T45" s="1">
        <v>2.5160384178161621</v>
      </c>
      <c r="U45" s="1">
        <v>8.0186643600463867</v>
      </c>
      <c r="V45" s="1">
        <v>11.198331832885742</v>
      </c>
      <c r="W45" s="1">
        <v>35.689308166503906</v>
      </c>
      <c r="X45" s="1">
        <v>488.76800537109375</v>
      </c>
      <c r="Y45" s="1">
        <v>1499.701171875</v>
      </c>
      <c r="Z45" s="1">
        <v>310.88754272460937</v>
      </c>
      <c r="AA45" s="1">
        <v>70.24029541015625</v>
      </c>
      <c r="AB45" s="1">
        <v>-1.3817429542541504</v>
      </c>
      <c r="AC45" s="1">
        <v>0.31977561116218567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111215</v>
      </c>
      <c r="AK45">
        <f t="shared" si="37"/>
        <v>1.0638013444876584</v>
      </c>
      <c r="AL45">
        <f t="shared" si="38"/>
        <v>5.9010191676447249E-3</v>
      </c>
      <c r="AM45">
        <f t="shared" si="39"/>
        <v>290.60653533935545</v>
      </c>
      <c r="AN45">
        <f t="shared" si="40"/>
        <v>286.8971647262573</v>
      </c>
      <c r="AO45">
        <f t="shared" si="41"/>
        <v>239.95218213665066</v>
      </c>
      <c r="AP45">
        <f t="shared" si="42"/>
        <v>-0.59107241998087756</v>
      </c>
      <c r="AQ45">
        <f t="shared" si="43"/>
        <v>2.0015413492653682</v>
      </c>
      <c r="AR45">
        <f t="shared" si="44"/>
        <v>28.495628293954461</v>
      </c>
      <c r="AS45">
        <f t="shared" si="45"/>
        <v>20.476963933908074</v>
      </c>
      <c r="AT45">
        <f t="shared" si="46"/>
        <v>15.601850032806396</v>
      </c>
      <c r="AU45">
        <f t="shared" si="47"/>
        <v>1.7788137145334419</v>
      </c>
      <c r="AV45">
        <f t="shared" si="48"/>
        <v>0.28291710704385364</v>
      </c>
      <c r="AW45">
        <f t="shared" si="49"/>
        <v>0.56323335344454972</v>
      </c>
      <c r="AX45">
        <f t="shared" si="50"/>
        <v>1.2155803610888922</v>
      </c>
      <c r="AY45">
        <f t="shared" si="51"/>
        <v>0.1789280536583667</v>
      </c>
      <c r="AZ45">
        <f t="shared" si="52"/>
        <v>18.516207467558708</v>
      </c>
      <c r="BA45">
        <f t="shared" si="53"/>
        <v>0.69421344542948915</v>
      </c>
      <c r="BB45">
        <f t="shared" si="54"/>
        <v>32.793624553810673</v>
      </c>
      <c r="BC45">
        <f t="shared" si="55"/>
        <v>372.3562844410979</v>
      </c>
      <c r="BD45">
        <f t="shared" si="56"/>
        <v>1.6626118223495828E-2</v>
      </c>
    </row>
    <row r="46" spans="1:114" x14ac:dyDescent="0.25">
      <c r="A46" s="1">
        <v>28</v>
      </c>
      <c r="B46" s="1" t="s">
        <v>92</v>
      </c>
      <c r="C46" s="1">
        <v>1828.9999990165234</v>
      </c>
      <c r="D46" s="1">
        <v>0</v>
      </c>
      <c r="E46">
        <f t="shared" si="29"/>
        <v>18.737704158695031</v>
      </c>
      <c r="F46">
        <f t="shared" si="30"/>
        <v>0.30819273792206919</v>
      </c>
      <c r="G46">
        <f t="shared" si="31"/>
        <v>264.47530084591267</v>
      </c>
      <c r="H46">
        <f t="shared" si="32"/>
        <v>5.9018432461073491</v>
      </c>
      <c r="I46">
        <f t="shared" si="33"/>
        <v>1.4382533713568937</v>
      </c>
      <c r="J46">
        <f t="shared" si="34"/>
        <v>17.456659317016602</v>
      </c>
      <c r="K46" s="1">
        <v>4.5945420910000001</v>
      </c>
      <c r="L46">
        <f t="shared" si="35"/>
        <v>1.7285897233430678</v>
      </c>
      <c r="M46" s="1">
        <v>1</v>
      </c>
      <c r="N46">
        <f t="shared" si="36"/>
        <v>3.4571794466861356</v>
      </c>
      <c r="O46" s="1">
        <v>13.749716758728027</v>
      </c>
      <c r="P46" s="1">
        <v>17.456659317016602</v>
      </c>
      <c r="Q46" s="1">
        <v>11.970314025878906</v>
      </c>
      <c r="R46" s="1">
        <v>399.5238037109375</v>
      </c>
      <c r="S46" s="1">
        <v>379.8021240234375</v>
      </c>
      <c r="T46" s="1">
        <v>2.5160832405090332</v>
      </c>
      <c r="U46" s="1">
        <v>8.0196590423583984</v>
      </c>
      <c r="V46" s="1">
        <v>11.196681976318359</v>
      </c>
      <c r="W46" s="1">
        <v>35.687839508056641</v>
      </c>
      <c r="X46" s="1">
        <v>488.75140380859375</v>
      </c>
      <c r="Y46" s="1">
        <v>1499.71728515625</v>
      </c>
      <c r="Z46" s="1">
        <v>310.9423828125</v>
      </c>
      <c r="AA46" s="1">
        <v>70.240348815917969</v>
      </c>
      <c r="AB46" s="1">
        <v>-1.3817429542541504</v>
      </c>
      <c r="AC46" s="1">
        <v>0.31977561116218567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111215</v>
      </c>
      <c r="AK46">
        <f t="shared" si="37"/>
        <v>1.0637652112622547</v>
      </c>
      <c r="AL46">
        <f t="shared" si="38"/>
        <v>5.9018432461073493E-3</v>
      </c>
      <c r="AM46">
        <f t="shared" si="39"/>
        <v>290.60665931701658</v>
      </c>
      <c r="AN46">
        <f t="shared" si="40"/>
        <v>286.899716758728</v>
      </c>
      <c r="AO46">
        <f t="shared" si="41"/>
        <v>239.95476026159304</v>
      </c>
      <c r="AP46">
        <f t="shared" si="42"/>
        <v>-0.59116391749075048</v>
      </c>
      <c r="AQ46">
        <f t="shared" si="43"/>
        <v>2.0015570198768784</v>
      </c>
      <c r="AR46">
        <f t="shared" si="44"/>
        <v>28.49582972776016</v>
      </c>
      <c r="AS46">
        <f t="shared" si="45"/>
        <v>20.476170685401762</v>
      </c>
      <c r="AT46">
        <f t="shared" si="46"/>
        <v>15.603188037872314</v>
      </c>
      <c r="AU46">
        <f t="shared" si="47"/>
        <v>1.7789662030789866</v>
      </c>
      <c r="AV46">
        <f t="shared" si="48"/>
        <v>0.28296740585631369</v>
      </c>
      <c r="AW46">
        <f t="shared" si="49"/>
        <v>0.5633036485199846</v>
      </c>
      <c r="AX46">
        <f t="shared" si="50"/>
        <v>1.2156625545590019</v>
      </c>
      <c r="AY46">
        <f t="shared" si="51"/>
        <v>0.17896024337042085</v>
      </c>
      <c r="AZ46">
        <f t="shared" si="52"/>
        <v>18.57683738461175</v>
      </c>
      <c r="BA46">
        <f t="shared" si="53"/>
        <v>0.6963502416579217</v>
      </c>
      <c r="BB46">
        <f t="shared" si="54"/>
        <v>32.797727042799515</v>
      </c>
      <c r="BC46">
        <f t="shared" si="55"/>
        <v>372.48520541844999</v>
      </c>
      <c r="BD46">
        <f t="shared" si="56"/>
        <v>1.6498752097152927E-2</v>
      </c>
    </row>
    <row r="47" spans="1:114" x14ac:dyDescent="0.25">
      <c r="A47" s="1">
        <v>29</v>
      </c>
      <c r="B47" s="1" t="s">
        <v>92</v>
      </c>
      <c r="C47" s="1">
        <v>1829.9999989941716</v>
      </c>
      <c r="D47" s="1">
        <v>0</v>
      </c>
      <c r="E47">
        <f t="shared" si="29"/>
        <v>18.979762658075373</v>
      </c>
      <c r="F47">
        <f t="shared" si="30"/>
        <v>0.30799849804333307</v>
      </c>
      <c r="G47">
        <f t="shared" si="31"/>
        <v>263.11728720560632</v>
      </c>
      <c r="H47">
        <f t="shared" si="32"/>
        <v>5.903624492706065</v>
      </c>
      <c r="I47">
        <f t="shared" si="33"/>
        <v>1.4394890744719824</v>
      </c>
      <c r="J47">
        <f t="shared" si="34"/>
        <v>17.466453552246094</v>
      </c>
      <c r="K47" s="1">
        <v>4.5945420910000001</v>
      </c>
      <c r="L47">
        <f t="shared" si="35"/>
        <v>1.7285897233430678</v>
      </c>
      <c r="M47" s="1">
        <v>1</v>
      </c>
      <c r="N47">
        <f t="shared" si="36"/>
        <v>3.4571794466861356</v>
      </c>
      <c r="O47" s="1">
        <v>13.754090309143066</v>
      </c>
      <c r="P47" s="1">
        <v>17.466453552246094</v>
      </c>
      <c r="Q47" s="1">
        <v>11.971242904663086</v>
      </c>
      <c r="R47" s="1">
        <v>399.796875</v>
      </c>
      <c r="S47" s="1">
        <v>379.84658813476562</v>
      </c>
      <c r="T47" s="1">
        <v>2.5145127773284912</v>
      </c>
      <c r="U47" s="1">
        <v>8.0197973251342773</v>
      </c>
      <c r="V47" s="1">
        <v>11.186371803283691</v>
      </c>
      <c r="W47" s="1">
        <v>35.677860260009766</v>
      </c>
      <c r="X47" s="1">
        <v>488.74710083007812</v>
      </c>
      <c r="Y47" s="1">
        <v>1499.80810546875</v>
      </c>
      <c r="Z47" s="1">
        <v>311.07589721679687</v>
      </c>
      <c r="AA47" s="1">
        <v>70.239463806152344</v>
      </c>
      <c r="AB47" s="1">
        <v>-1.3817429542541504</v>
      </c>
      <c r="AC47" s="1">
        <v>0.31977561116218567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111215</v>
      </c>
      <c r="AK47">
        <f t="shared" si="37"/>
        <v>1.0637558458490528</v>
      </c>
      <c r="AL47">
        <f t="shared" si="38"/>
        <v>5.9036244927060649E-3</v>
      </c>
      <c r="AM47">
        <f t="shared" si="39"/>
        <v>290.61645355224607</v>
      </c>
      <c r="AN47">
        <f t="shared" si="40"/>
        <v>286.90409030914304</v>
      </c>
      <c r="AO47">
        <f t="shared" si="41"/>
        <v>239.96929151126824</v>
      </c>
      <c r="AP47">
        <f t="shared" si="42"/>
        <v>-0.59239567731878306</v>
      </c>
      <c r="AQ47">
        <f t="shared" si="43"/>
        <v>2.0027953384234287</v>
      </c>
      <c r="AR47">
        <f t="shared" si="44"/>
        <v>28.513818726617359</v>
      </c>
      <c r="AS47">
        <f t="shared" si="45"/>
        <v>20.494021401483081</v>
      </c>
      <c r="AT47">
        <f t="shared" si="46"/>
        <v>15.61027193069458</v>
      </c>
      <c r="AU47">
        <f t="shared" si="47"/>
        <v>1.7797737250645593</v>
      </c>
      <c r="AV47">
        <f t="shared" si="48"/>
        <v>0.28280365302153554</v>
      </c>
      <c r="AW47">
        <f t="shared" si="49"/>
        <v>0.56330626395144645</v>
      </c>
      <c r="AX47">
        <f t="shared" si="50"/>
        <v>1.2164674611131128</v>
      </c>
      <c r="AY47">
        <f t="shared" si="51"/>
        <v>0.17885544703071535</v>
      </c>
      <c r="AZ47">
        <f t="shared" si="52"/>
        <v>18.481217171451174</v>
      </c>
      <c r="BA47">
        <f t="shared" si="53"/>
        <v>0.6926935647826723</v>
      </c>
      <c r="BB47">
        <f t="shared" si="54"/>
        <v>32.777487140309489</v>
      </c>
      <c r="BC47">
        <f t="shared" si="55"/>
        <v>372.43514768640756</v>
      </c>
      <c r="BD47">
        <f t="shared" si="56"/>
        <v>1.6703818914937937E-2</v>
      </c>
    </row>
    <row r="48" spans="1:114" x14ac:dyDescent="0.25">
      <c r="A48" s="1">
        <v>30</v>
      </c>
      <c r="B48" s="1" t="s">
        <v>93</v>
      </c>
      <c r="C48" s="1">
        <v>1830.4999989829957</v>
      </c>
      <c r="D48" s="1">
        <v>0</v>
      </c>
      <c r="E48">
        <f t="shared" si="29"/>
        <v>19.156782084467668</v>
      </c>
      <c r="F48">
        <f t="shared" si="30"/>
        <v>0.30795352239541141</v>
      </c>
      <c r="G48">
        <f t="shared" si="31"/>
        <v>262.13152200441834</v>
      </c>
      <c r="H48">
        <f t="shared" si="32"/>
        <v>5.9065281395624707</v>
      </c>
      <c r="I48">
        <f t="shared" si="33"/>
        <v>1.4403714479625984</v>
      </c>
      <c r="J48">
        <f t="shared" si="34"/>
        <v>17.474084854125977</v>
      </c>
      <c r="K48" s="1">
        <v>4.5945420910000001</v>
      </c>
      <c r="L48">
        <f t="shared" si="35"/>
        <v>1.7285897233430678</v>
      </c>
      <c r="M48" s="1">
        <v>1</v>
      </c>
      <c r="N48">
        <f t="shared" si="36"/>
        <v>3.4571794466861356</v>
      </c>
      <c r="O48" s="1">
        <v>13.755785942077637</v>
      </c>
      <c r="P48" s="1">
        <v>17.474084854125977</v>
      </c>
      <c r="Q48" s="1">
        <v>11.970843315124512</v>
      </c>
      <c r="R48" s="1">
        <v>399.9708251953125</v>
      </c>
      <c r="S48" s="1">
        <v>379.85562133789062</v>
      </c>
      <c r="T48" s="1">
        <v>2.5137417316436768</v>
      </c>
      <c r="U48" s="1">
        <v>8.0210208892822266</v>
      </c>
      <c r="V48" s="1">
        <v>11.181650161743164</v>
      </c>
      <c r="W48" s="1">
        <v>35.679180145263672</v>
      </c>
      <c r="X48" s="1">
        <v>488.80978393554687</v>
      </c>
      <c r="Y48" s="1">
        <v>1499.8214111328125</v>
      </c>
      <c r="Z48" s="1">
        <v>311.08352661132812</v>
      </c>
      <c r="AA48" s="1">
        <v>70.239089965820312</v>
      </c>
      <c r="AB48" s="1">
        <v>-1.3817429542541504</v>
      </c>
      <c r="AC48" s="1">
        <v>0.31977561116218567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111215</v>
      </c>
      <c r="AK48">
        <f t="shared" si="37"/>
        <v>1.0638922753434992</v>
      </c>
      <c r="AL48">
        <f t="shared" si="38"/>
        <v>5.9065281395624704E-3</v>
      </c>
      <c r="AM48">
        <f t="shared" si="39"/>
        <v>290.62408485412595</v>
      </c>
      <c r="AN48">
        <f t="shared" si="40"/>
        <v>286.90578594207761</v>
      </c>
      <c r="AO48">
        <f t="shared" si="41"/>
        <v>239.97142041747065</v>
      </c>
      <c r="AP48">
        <f t="shared" si="42"/>
        <v>-0.59429546598559024</v>
      </c>
      <c r="AQ48">
        <f t="shared" si="43"/>
        <v>2.0037606558226169</v>
      </c>
      <c r="AR48">
        <f t="shared" si="44"/>
        <v>28.527713795803521</v>
      </c>
      <c r="AS48">
        <f t="shared" si="45"/>
        <v>20.506692906521295</v>
      </c>
      <c r="AT48">
        <f t="shared" si="46"/>
        <v>15.614935398101807</v>
      </c>
      <c r="AU48">
        <f t="shared" si="47"/>
        <v>1.7803055085575328</v>
      </c>
      <c r="AV48">
        <f t="shared" si="48"/>
        <v>0.28276573414609629</v>
      </c>
      <c r="AW48">
        <f t="shared" si="49"/>
        <v>0.56338920786001834</v>
      </c>
      <c r="AX48">
        <f t="shared" si="50"/>
        <v>1.2169163006975143</v>
      </c>
      <c r="AY48">
        <f t="shared" si="51"/>
        <v>0.17883118042404184</v>
      </c>
      <c r="AZ48">
        <f t="shared" si="52"/>
        <v>18.411879556945749</v>
      </c>
      <c r="BA48">
        <f t="shared" si="53"/>
        <v>0.69008198715386682</v>
      </c>
      <c r="BB48">
        <f t="shared" si="54"/>
        <v>32.767364995879767</v>
      </c>
      <c r="BC48">
        <f t="shared" si="55"/>
        <v>372.37505626660948</v>
      </c>
      <c r="BD48">
        <f t="shared" si="56"/>
        <v>1.6857124561502734E-2</v>
      </c>
      <c r="BE48">
        <f>AVERAGE(E34:E48)</f>
        <v>19.044370383260617</v>
      </c>
      <c r="BF48">
        <f>AVERAGE(O34:O48)</f>
        <v>13.740418434143066</v>
      </c>
      <c r="BG48">
        <f>AVERAGE(P34:P48)</f>
        <v>17.446482086181639</v>
      </c>
      <c r="BH48" t="e">
        <f>AVERAGE(B34:B48)</f>
        <v>#DIV/0!</v>
      </c>
      <c r="BI48">
        <f t="shared" ref="BI48:DJ48" si="57">AVERAGE(C34:C48)</f>
        <v>1826.5999990701675</v>
      </c>
      <c r="BJ48">
        <f t="shared" si="57"/>
        <v>0</v>
      </c>
      <c r="BK48">
        <f t="shared" si="57"/>
        <v>19.044370383260617</v>
      </c>
      <c r="BL48">
        <f t="shared" si="57"/>
        <v>0.30812952283299155</v>
      </c>
      <c r="BM48">
        <f t="shared" si="57"/>
        <v>262.75862783519949</v>
      </c>
      <c r="BN48">
        <f t="shared" si="57"/>
        <v>5.8970575620156156</v>
      </c>
      <c r="BO48">
        <f t="shared" si="57"/>
        <v>1.4373658369871622</v>
      </c>
      <c r="BP48">
        <f t="shared" si="57"/>
        <v>17.446482086181639</v>
      </c>
      <c r="BQ48">
        <f t="shared" si="57"/>
        <v>4.5945420909999992</v>
      </c>
      <c r="BR48">
        <f t="shared" si="57"/>
        <v>1.7285897233430676</v>
      </c>
      <c r="BS48">
        <f t="shared" si="57"/>
        <v>1</v>
      </c>
      <c r="BT48">
        <f t="shared" si="57"/>
        <v>3.4571794466861352</v>
      </c>
      <c r="BU48">
        <f t="shared" si="57"/>
        <v>13.740418434143066</v>
      </c>
      <c r="BV48">
        <f t="shared" si="57"/>
        <v>17.446482086181639</v>
      </c>
      <c r="BW48">
        <f t="shared" si="57"/>
        <v>11.969512176513671</v>
      </c>
      <c r="BX48">
        <f t="shared" si="57"/>
        <v>399.79008789062499</v>
      </c>
      <c r="BY48">
        <f t="shared" si="57"/>
        <v>379.78423461914065</v>
      </c>
      <c r="BZ48">
        <f t="shared" si="57"/>
        <v>2.5155334790547688</v>
      </c>
      <c r="CA48">
        <f t="shared" si="57"/>
        <v>8.0140471140543621</v>
      </c>
      <c r="CB48">
        <f t="shared" si="57"/>
        <v>11.200931612650553</v>
      </c>
      <c r="CC48">
        <f t="shared" si="57"/>
        <v>35.684185028076172</v>
      </c>
      <c r="CD48">
        <f t="shared" si="57"/>
        <v>488.80747273763023</v>
      </c>
      <c r="CE48">
        <f t="shared" si="57"/>
        <v>1499.7590494791666</v>
      </c>
      <c r="CF48">
        <f t="shared" si="57"/>
        <v>310.72322794596352</v>
      </c>
      <c r="CG48">
        <f t="shared" si="57"/>
        <v>70.239880879720047</v>
      </c>
      <c r="CH48">
        <f t="shared" si="57"/>
        <v>-1.3817429542541504</v>
      </c>
      <c r="CI48">
        <f t="shared" si="57"/>
        <v>0.31977561116218567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111215</v>
      </c>
      <c r="CQ48">
        <f t="shared" si="57"/>
        <v>1.0638872450317272</v>
      </c>
      <c r="CR48">
        <f t="shared" si="57"/>
        <v>5.8970575620156153E-3</v>
      </c>
      <c r="CS48">
        <f t="shared" si="57"/>
        <v>290.59648208618171</v>
      </c>
      <c r="CT48">
        <f t="shared" si="57"/>
        <v>286.8904184341431</v>
      </c>
      <c r="CU48">
        <f t="shared" si="57"/>
        <v>239.96144255311034</v>
      </c>
      <c r="CV48">
        <f t="shared" si="57"/>
        <v>-0.58884977172043562</v>
      </c>
      <c r="CW48">
        <f t="shared" si="57"/>
        <v>2.0002715513634945</v>
      </c>
      <c r="CX48">
        <f t="shared" si="57"/>
        <v>28.477718488399386</v>
      </c>
      <c r="CY48">
        <f t="shared" si="57"/>
        <v>20.463671374345026</v>
      </c>
      <c r="CZ48">
        <f t="shared" si="57"/>
        <v>15.593450260162353</v>
      </c>
      <c r="DA48">
        <f t="shared" si="57"/>
        <v>1.7778570339838526</v>
      </c>
      <c r="DB48">
        <f t="shared" si="57"/>
        <v>0.28291411272923228</v>
      </c>
      <c r="DC48">
        <f t="shared" si="57"/>
        <v>0.56290571437633241</v>
      </c>
      <c r="DD48">
        <f t="shared" si="57"/>
        <v>1.2149513196075206</v>
      </c>
      <c r="DE48">
        <f t="shared" si="57"/>
        <v>0.17892613755099493</v>
      </c>
      <c r="DF48">
        <f t="shared" si="57"/>
        <v>18.456134830684217</v>
      </c>
      <c r="DG48">
        <f t="shared" si="57"/>
        <v>0.69186306011535736</v>
      </c>
      <c r="DH48">
        <f t="shared" si="57"/>
        <v>32.795725364163431</v>
      </c>
      <c r="DI48">
        <f t="shared" si="57"/>
        <v>372.34756538808699</v>
      </c>
      <c r="DJ48">
        <f t="shared" si="57"/>
        <v>1.6773955723815549E-2</v>
      </c>
    </row>
    <row r="49" spans="1:56" x14ac:dyDescent="0.25">
      <c r="A49" s="1" t="s">
        <v>9</v>
      </c>
      <c r="B49" s="1" t="s">
        <v>94</v>
      </c>
    </row>
    <row r="50" spans="1:56" x14ac:dyDescent="0.25">
      <c r="A50" s="1" t="s">
        <v>9</v>
      </c>
      <c r="B50" s="1" t="s">
        <v>95</v>
      </c>
    </row>
    <row r="51" spans="1:56" x14ac:dyDescent="0.25">
      <c r="A51" s="1">
        <v>31</v>
      </c>
      <c r="B51" s="1" t="s">
        <v>96</v>
      </c>
      <c r="C51" s="1">
        <v>2247.9999984353781</v>
      </c>
      <c r="D51" s="1">
        <v>0</v>
      </c>
      <c r="E51">
        <f t="shared" ref="E51:E65" si="58">(R51-S51*(1000-T51)/(1000-U51))*AK51</f>
        <v>18.909849274423046</v>
      </c>
      <c r="F51">
        <f t="shared" ref="F51:F65" si="59">IF(AV51&lt;&gt;0,1/(1/AV51-1/N51),0)</f>
        <v>0.30664044862965339</v>
      </c>
      <c r="G51">
        <f t="shared" ref="G51:G65" si="60">((AY51-AL51/2)*S51-E51)/(AY51+AL51/2)</f>
        <v>261.34859903241914</v>
      </c>
      <c r="H51">
        <f t="shared" ref="H51:H65" si="61">AL51*1000</f>
        <v>6.6721348286357767</v>
      </c>
      <c r="I51">
        <f t="shared" ref="I51:I65" si="62">(AQ51-AW51)</f>
        <v>1.6261560087270777</v>
      </c>
      <c r="J51">
        <f t="shared" ref="J51:J65" si="63">(P51+AP51*D51)</f>
        <v>20.372489929199219</v>
      </c>
      <c r="K51" s="1">
        <v>4.5945420910000001</v>
      </c>
      <c r="L51">
        <f t="shared" ref="L51:L65" si="64">(K51*AE51+AF51)</f>
        <v>1.7285897233430678</v>
      </c>
      <c r="M51" s="1">
        <v>1</v>
      </c>
      <c r="N51">
        <f t="shared" ref="N51:N65" si="65">L51*(M51+1)*(M51+1)/(M51*M51+1)</f>
        <v>3.4571794466861356</v>
      </c>
      <c r="O51" s="1">
        <v>18.277307510375977</v>
      </c>
      <c r="P51" s="1">
        <v>20.372489929199219</v>
      </c>
      <c r="Q51" s="1">
        <v>17.015134811401367</v>
      </c>
      <c r="R51" s="1">
        <v>399.70294189453125</v>
      </c>
      <c r="S51" s="1">
        <v>379.51339721679687</v>
      </c>
      <c r="T51" s="1">
        <v>4.8232555389404297</v>
      </c>
      <c r="U51" s="1">
        <v>11.036323547363281</v>
      </c>
      <c r="V51" s="1">
        <v>16.072736740112305</v>
      </c>
      <c r="W51" s="1">
        <v>36.776805877685547</v>
      </c>
      <c r="X51" s="1">
        <v>487.95669555664062</v>
      </c>
      <c r="Y51" s="1">
        <v>1499.3260498046875</v>
      </c>
      <c r="Z51" s="1">
        <v>312.39016723632812</v>
      </c>
      <c r="AA51" s="1">
        <v>70.234954833984375</v>
      </c>
      <c r="AB51" s="1">
        <v>-0.66570901870727539</v>
      </c>
      <c r="AC51" s="1">
        <v>0.32912352681159973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111215</v>
      </c>
      <c r="AK51">
        <f t="shared" ref="AK51:AK65" si="66">X51*0.000001/(K51*0.0001)</f>
        <v>1.0620355323601727</v>
      </c>
      <c r="AL51">
        <f t="shared" ref="AL51:AL65" si="67">(U51-T51)/(1000-U51)*AK51</f>
        <v>6.6721348286357769E-3</v>
      </c>
      <c r="AM51">
        <f t="shared" ref="AM51:AM65" si="68">(P51+273.15)</f>
        <v>293.5224899291992</v>
      </c>
      <c r="AN51">
        <f t="shared" ref="AN51:AN65" si="69">(O51+273.15)</f>
        <v>291.42730751037595</v>
      </c>
      <c r="AO51">
        <f t="shared" ref="AO51:AO65" si="70">(Y51*AG51+Z51*AH51)*AI51</f>
        <v>239.8921626067422</v>
      </c>
      <c r="AP51">
        <f t="shared" ref="AP51:AP65" si="71">((AO51+0.00000010773*(AN51^4-AM51^4))-AL51*44100)/(L51*51.4+0.00000043092*AM51^3)</f>
        <v>-0.77132866478968143</v>
      </c>
      <c r="AQ51">
        <f t="shared" ref="AQ51:AQ65" si="72">0.61365*EXP(17.502*J51/(240.97+J51))</f>
        <v>2.4012916946093759</v>
      </c>
      <c r="AR51">
        <f t="shared" ref="AR51:AR65" si="73">AQ51*1000/AA51</f>
        <v>34.189410390956361</v>
      </c>
      <c r="AS51">
        <f t="shared" ref="AS51:AS65" si="74">(AR51-U51)</f>
        <v>23.15308684359308</v>
      </c>
      <c r="AT51">
        <f t="shared" ref="AT51:AT65" si="75">IF(D51,P51,(O51+P51)/2)</f>
        <v>19.324898719787598</v>
      </c>
      <c r="AU51">
        <f t="shared" ref="AU51:AU65" si="76">0.61365*EXP(17.502*AT51/(240.97+AT51))</f>
        <v>2.2502889793496181</v>
      </c>
      <c r="AV51">
        <f t="shared" ref="AV51:AV65" si="77">IF(AS51&lt;&gt;0,(1000-(AR51+U51)/2)/AS51*AL51,0)</f>
        <v>0.28165828493664119</v>
      </c>
      <c r="AW51">
        <f t="shared" ref="AW51:AW65" si="78">U51*AA51/1000</f>
        <v>0.77513568588229831</v>
      </c>
      <c r="AX51">
        <f t="shared" ref="AX51:AX65" si="79">(AU51-AW51)</f>
        <v>1.4751532934673199</v>
      </c>
      <c r="AY51">
        <f t="shared" ref="AY51:AY65" si="80">1/(1.6/F51+1.37/N51)</f>
        <v>0.17812249012047518</v>
      </c>
      <c r="AZ51">
        <f t="shared" ref="AZ51:AZ65" si="81">G51*AA51*0.001</f>
        <v>18.355807048967051</v>
      </c>
      <c r="BA51">
        <f t="shared" ref="BA51:BA65" si="82">G51/S51</f>
        <v>0.68864129948783825</v>
      </c>
      <c r="BB51">
        <f t="shared" ref="BB51:BB65" si="83">(1-AL51*AA51/AQ51/F51)*100</f>
        <v>36.358008550355791</v>
      </c>
      <c r="BC51">
        <f t="shared" ref="BC51:BC65" si="84">(S51-E51/(N51/1.35))</f>
        <v>372.12925736691398</v>
      </c>
      <c r="BD51">
        <f t="shared" ref="BD51:BD65" si="85">E51*BB51/100/BC51</f>
        <v>1.8475420784437899E-2</v>
      </c>
    </row>
    <row r="52" spans="1:56" x14ac:dyDescent="0.25">
      <c r="A52" s="1">
        <v>32</v>
      </c>
      <c r="B52" s="1" t="s">
        <v>96</v>
      </c>
      <c r="C52" s="1">
        <v>2247.9999984353781</v>
      </c>
      <c r="D52" s="1">
        <v>0</v>
      </c>
      <c r="E52">
        <f t="shared" si="58"/>
        <v>18.909849274423046</v>
      </c>
      <c r="F52">
        <f t="shared" si="59"/>
        <v>0.30664044862965339</v>
      </c>
      <c r="G52">
        <f t="shared" si="60"/>
        <v>261.34859903241914</v>
      </c>
      <c r="H52">
        <f t="shared" si="61"/>
        <v>6.6721348286357767</v>
      </c>
      <c r="I52">
        <f t="shared" si="62"/>
        <v>1.6261560087270777</v>
      </c>
      <c r="J52">
        <f t="shared" si="63"/>
        <v>20.372489929199219</v>
      </c>
      <c r="K52" s="1">
        <v>4.5945420910000001</v>
      </c>
      <c r="L52">
        <f t="shared" si="64"/>
        <v>1.7285897233430678</v>
      </c>
      <c r="M52" s="1">
        <v>1</v>
      </c>
      <c r="N52">
        <f t="shared" si="65"/>
        <v>3.4571794466861356</v>
      </c>
      <c r="O52" s="1">
        <v>18.277307510375977</v>
      </c>
      <c r="P52" s="1">
        <v>20.372489929199219</v>
      </c>
      <c r="Q52" s="1">
        <v>17.015134811401367</v>
      </c>
      <c r="R52" s="1">
        <v>399.70294189453125</v>
      </c>
      <c r="S52" s="1">
        <v>379.51339721679687</v>
      </c>
      <c r="T52" s="1">
        <v>4.8232555389404297</v>
      </c>
      <c r="U52" s="1">
        <v>11.036323547363281</v>
      </c>
      <c r="V52" s="1">
        <v>16.072736740112305</v>
      </c>
      <c r="W52" s="1">
        <v>36.776805877685547</v>
      </c>
      <c r="X52" s="1">
        <v>487.95669555664062</v>
      </c>
      <c r="Y52" s="1">
        <v>1499.3260498046875</v>
      </c>
      <c r="Z52" s="1">
        <v>312.39016723632812</v>
      </c>
      <c r="AA52" s="1">
        <v>70.234954833984375</v>
      </c>
      <c r="AB52" s="1">
        <v>-0.66570901870727539</v>
      </c>
      <c r="AC52" s="1">
        <v>0.32912352681159973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111215</v>
      </c>
      <c r="AK52">
        <f t="shared" si="66"/>
        <v>1.0620355323601727</v>
      </c>
      <c r="AL52">
        <f t="shared" si="67"/>
        <v>6.6721348286357769E-3</v>
      </c>
      <c r="AM52">
        <f t="shared" si="68"/>
        <v>293.5224899291992</v>
      </c>
      <c r="AN52">
        <f t="shared" si="69"/>
        <v>291.42730751037595</v>
      </c>
      <c r="AO52">
        <f t="shared" si="70"/>
        <v>239.8921626067422</v>
      </c>
      <c r="AP52">
        <f t="shared" si="71"/>
        <v>-0.77132866478968143</v>
      </c>
      <c r="AQ52">
        <f t="shared" si="72"/>
        <v>2.4012916946093759</v>
      </c>
      <c r="AR52">
        <f t="shared" si="73"/>
        <v>34.189410390956361</v>
      </c>
      <c r="AS52">
        <f t="shared" si="74"/>
        <v>23.15308684359308</v>
      </c>
      <c r="AT52">
        <f t="shared" si="75"/>
        <v>19.324898719787598</v>
      </c>
      <c r="AU52">
        <f t="shared" si="76"/>
        <v>2.2502889793496181</v>
      </c>
      <c r="AV52">
        <f t="shared" si="77"/>
        <v>0.28165828493664119</v>
      </c>
      <c r="AW52">
        <f t="shared" si="78"/>
        <v>0.77513568588229831</v>
      </c>
      <c r="AX52">
        <f t="shared" si="79"/>
        <v>1.4751532934673199</v>
      </c>
      <c r="AY52">
        <f t="shared" si="80"/>
        <v>0.17812249012047518</v>
      </c>
      <c r="AZ52">
        <f t="shared" si="81"/>
        <v>18.355807048967051</v>
      </c>
      <c r="BA52">
        <f t="shared" si="82"/>
        <v>0.68864129948783825</v>
      </c>
      <c r="BB52">
        <f t="shared" si="83"/>
        <v>36.358008550355791</v>
      </c>
      <c r="BC52">
        <f t="shared" si="84"/>
        <v>372.12925736691398</v>
      </c>
      <c r="BD52">
        <f t="shared" si="85"/>
        <v>1.8475420784437899E-2</v>
      </c>
    </row>
    <row r="53" spans="1:56" x14ac:dyDescent="0.25">
      <c r="A53" s="1">
        <v>33</v>
      </c>
      <c r="B53" s="1" t="s">
        <v>97</v>
      </c>
      <c r="C53" s="1">
        <v>2248.4999984242022</v>
      </c>
      <c r="D53" s="1">
        <v>0</v>
      </c>
      <c r="E53">
        <f t="shared" si="58"/>
        <v>18.7721282140459</v>
      </c>
      <c r="F53">
        <f t="shared" si="59"/>
        <v>0.30642113756073308</v>
      </c>
      <c r="G53">
        <f t="shared" si="60"/>
        <v>262.01482793058364</v>
      </c>
      <c r="H53">
        <f t="shared" si="61"/>
        <v>6.6708041057065621</v>
      </c>
      <c r="I53">
        <f t="shared" si="62"/>
        <v>1.6268941715340695</v>
      </c>
      <c r="J53">
        <f t="shared" si="63"/>
        <v>20.377040863037109</v>
      </c>
      <c r="K53" s="1">
        <v>4.5945420910000001</v>
      </c>
      <c r="L53">
        <f t="shared" si="64"/>
        <v>1.7285897233430678</v>
      </c>
      <c r="M53" s="1">
        <v>1</v>
      </c>
      <c r="N53">
        <f t="shared" si="65"/>
        <v>3.4571794466861356</v>
      </c>
      <c r="O53" s="1">
        <v>18.277612686157227</v>
      </c>
      <c r="P53" s="1">
        <v>20.377040863037109</v>
      </c>
      <c r="Q53" s="1">
        <v>17.015741348266602</v>
      </c>
      <c r="R53" s="1">
        <v>399.55276489257812</v>
      </c>
      <c r="S53" s="1">
        <v>379.4942626953125</v>
      </c>
      <c r="T53" s="1">
        <v>4.8238205909729004</v>
      </c>
      <c r="U53" s="1">
        <v>11.035416603088379</v>
      </c>
      <c r="V53" s="1">
        <v>16.074321746826172</v>
      </c>
      <c r="W53" s="1">
        <v>36.773101806640625</v>
      </c>
      <c r="X53" s="1">
        <v>487.97543334960937</v>
      </c>
      <c r="Y53" s="1">
        <v>1499.3333740234375</v>
      </c>
      <c r="Z53" s="1">
        <v>312.2923583984375</v>
      </c>
      <c r="AA53" s="1">
        <v>70.234992980957031</v>
      </c>
      <c r="AB53" s="1">
        <v>-0.66570901870727539</v>
      </c>
      <c r="AC53" s="1">
        <v>0.32912352681159973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111215</v>
      </c>
      <c r="AK53">
        <f t="shared" si="66"/>
        <v>1.062076315081492</v>
      </c>
      <c r="AL53">
        <f t="shared" si="67"/>
        <v>6.6708041057065622E-3</v>
      </c>
      <c r="AM53">
        <f t="shared" si="68"/>
        <v>293.52704086303709</v>
      </c>
      <c r="AN53">
        <f t="shared" si="69"/>
        <v>291.4276126861572</v>
      </c>
      <c r="AO53">
        <f t="shared" si="70"/>
        <v>239.89333448171601</v>
      </c>
      <c r="AP53">
        <f t="shared" si="71"/>
        <v>-0.77118922880229124</v>
      </c>
      <c r="AQ53">
        <f t="shared" si="72"/>
        <v>2.4019665791939184</v>
      </c>
      <c r="AR53">
        <f t="shared" si="73"/>
        <v>34.199000772238541</v>
      </c>
      <c r="AS53">
        <f t="shared" si="74"/>
        <v>23.163584169150162</v>
      </c>
      <c r="AT53">
        <f t="shared" si="75"/>
        <v>19.327326774597168</v>
      </c>
      <c r="AU53">
        <f t="shared" si="76"/>
        <v>2.2506291093121593</v>
      </c>
      <c r="AV53">
        <f t="shared" si="77"/>
        <v>0.28147324220302133</v>
      </c>
      <c r="AW53">
        <f t="shared" si="78"/>
        <v>0.77507240765984897</v>
      </c>
      <c r="AX53">
        <f t="shared" si="79"/>
        <v>1.4755567016523103</v>
      </c>
      <c r="AY53">
        <f t="shared" si="80"/>
        <v>0.17800408210784111</v>
      </c>
      <c r="AZ53">
        <f t="shared" si="81"/>
        <v>18.402609600611207</v>
      </c>
      <c r="BA53">
        <f t="shared" si="82"/>
        <v>0.69043159195518455</v>
      </c>
      <c r="BB53">
        <f t="shared" si="83"/>
        <v>36.343017247228225</v>
      </c>
      <c r="BC53">
        <f t="shared" si="84"/>
        <v>372.16390178122867</v>
      </c>
      <c r="BD53">
        <f t="shared" si="85"/>
        <v>1.8331594659905852E-2</v>
      </c>
    </row>
    <row r="54" spans="1:56" x14ac:dyDescent="0.25">
      <c r="A54" s="1">
        <v>34</v>
      </c>
      <c r="B54" s="1" t="s">
        <v>97</v>
      </c>
      <c r="C54" s="1">
        <v>2248.9999984130263</v>
      </c>
      <c r="D54" s="1">
        <v>0</v>
      </c>
      <c r="E54">
        <f t="shared" si="58"/>
        <v>18.869735689272339</v>
      </c>
      <c r="F54">
        <f t="shared" si="59"/>
        <v>0.30641371721228722</v>
      </c>
      <c r="G54">
        <f t="shared" si="60"/>
        <v>261.41840265876232</v>
      </c>
      <c r="H54">
        <f t="shared" si="61"/>
        <v>6.6720700990014858</v>
      </c>
      <c r="I54">
        <f t="shared" si="62"/>
        <v>1.6272355398240945</v>
      </c>
      <c r="J54">
        <f t="shared" si="63"/>
        <v>20.380136489868164</v>
      </c>
      <c r="K54" s="1">
        <v>4.5945420910000001</v>
      </c>
      <c r="L54">
        <f t="shared" si="64"/>
        <v>1.7285897233430678</v>
      </c>
      <c r="M54" s="1">
        <v>1</v>
      </c>
      <c r="N54">
        <f t="shared" si="65"/>
        <v>3.4571794466861356</v>
      </c>
      <c r="O54" s="1">
        <v>18.278932571411133</v>
      </c>
      <c r="P54" s="1">
        <v>20.380136489868164</v>
      </c>
      <c r="Q54" s="1">
        <v>17.016397476196289</v>
      </c>
      <c r="R54" s="1">
        <v>399.589599609375</v>
      </c>
      <c r="S54" s="1">
        <v>379.43890380859375</v>
      </c>
      <c r="T54" s="1">
        <v>4.8242502212524414</v>
      </c>
      <c r="U54" s="1">
        <v>11.03707218170166</v>
      </c>
      <c r="V54" s="1">
        <v>16.074455261230469</v>
      </c>
      <c r="W54" s="1">
        <v>36.775646209716797</v>
      </c>
      <c r="X54" s="1">
        <v>487.97091674804687</v>
      </c>
      <c r="Y54" s="1">
        <v>1499.331787109375</v>
      </c>
      <c r="Z54" s="1">
        <v>312.2701416015625</v>
      </c>
      <c r="AA54" s="1">
        <v>70.235130310058594</v>
      </c>
      <c r="AB54" s="1">
        <v>-0.66570901870727539</v>
      </c>
      <c r="AC54" s="1">
        <v>0.32912352681159973</v>
      </c>
      <c r="AD54" s="1">
        <v>0.3333333432674408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111215</v>
      </c>
      <c r="AK54">
        <f t="shared" si="66"/>
        <v>1.0620664847186982</v>
      </c>
      <c r="AL54">
        <f t="shared" si="67"/>
        <v>6.6720700990014863E-3</v>
      </c>
      <c r="AM54">
        <f t="shared" si="68"/>
        <v>293.53013648986814</v>
      </c>
      <c r="AN54">
        <f t="shared" si="69"/>
        <v>291.42893257141111</v>
      </c>
      <c r="AO54">
        <f t="shared" si="70"/>
        <v>239.89308057547169</v>
      </c>
      <c r="AP54">
        <f t="shared" si="71"/>
        <v>-0.77194590734688306</v>
      </c>
      <c r="AQ54">
        <f t="shared" si="72"/>
        <v>2.4024257427474334</v>
      </c>
      <c r="AR54">
        <f t="shared" si="73"/>
        <v>34.205471423513181</v>
      </c>
      <c r="AS54">
        <f t="shared" si="74"/>
        <v>23.168399241811521</v>
      </c>
      <c r="AT54">
        <f t="shared" si="75"/>
        <v>19.329534530639648</v>
      </c>
      <c r="AU54">
        <f t="shared" si="76"/>
        <v>2.2509384182094885</v>
      </c>
      <c r="AV54">
        <f t="shared" si="77"/>
        <v>0.28146698094002803</v>
      </c>
      <c r="AW54">
        <f t="shared" si="78"/>
        <v>0.77519020292333884</v>
      </c>
      <c r="AX54">
        <f t="shared" si="79"/>
        <v>1.4757482152861496</v>
      </c>
      <c r="AY54">
        <f t="shared" si="80"/>
        <v>0.17800007558607187</v>
      </c>
      <c r="AZ54">
        <f t="shared" si="81"/>
        <v>18.360755576185539</v>
      </c>
      <c r="BA54">
        <f t="shared" si="82"/>
        <v>0.68896046250079213</v>
      </c>
      <c r="BB54">
        <f t="shared" si="83"/>
        <v>36.341439061808401</v>
      </c>
      <c r="BC54">
        <f t="shared" si="84"/>
        <v>372.07042798216946</v>
      </c>
      <c r="BD54">
        <f t="shared" si="85"/>
        <v>1.843074047521414E-2</v>
      </c>
    </row>
    <row r="55" spans="1:56" x14ac:dyDescent="0.25">
      <c r="A55" s="1">
        <v>35</v>
      </c>
      <c r="B55" s="1" t="s">
        <v>98</v>
      </c>
      <c r="C55" s="1">
        <v>2249.4999984018505</v>
      </c>
      <c r="D55" s="1">
        <v>0</v>
      </c>
      <c r="E55">
        <f t="shared" si="58"/>
        <v>18.955357426564419</v>
      </c>
      <c r="F55">
        <f t="shared" si="59"/>
        <v>0.30646253249485383</v>
      </c>
      <c r="G55">
        <f t="shared" si="60"/>
        <v>260.95705699342864</v>
      </c>
      <c r="H55">
        <f t="shared" si="61"/>
        <v>6.6729947426154634</v>
      </c>
      <c r="I55">
        <f t="shared" si="62"/>
        <v>1.6272179425579916</v>
      </c>
      <c r="J55">
        <f t="shared" si="63"/>
        <v>20.38056755065918</v>
      </c>
      <c r="K55" s="1">
        <v>4.5945420910000001</v>
      </c>
      <c r="L55">
        <f t="shared" si="64"/>
        <v>1.7285897233430678</v>
      </c>
      <c r="M55" s="1">
        <v>1</v>
      </c>
      <c r="N55">
        <f t="shared" si="65"/>
        <v>3.4571794466861356</v>
      </c>
      <c r="O55" s="1">
        <v>18.279590606689453</v>
      </c>
      <c r="P55" s="1">
        <v>20.38056755065918</v>
      </c>
      <c r="Q55" s="1">
        <v>17.016351699829102</v>
      </c>
      <c r="R55" s="1">
        <v>399.66531372070312</v>
      </c>
      <c r="S55" s="1">
        <v>379.4339599609375</v>
      </c>
      <c r="T55" s="1">
        <v>4.8246588706970215</v>
      </c>
      <c r="U55" s="1">
        <v>11.038254737854004</v>
      </c>
      <c r="V55" s="1">
        <v>16.075119018554687</v>
      </c>
      <c r="W55" s="1">
        <v>36.777988433837891</v>
      </c>
      <c r="X55" s="1">
        <v>487.9771728515625</v>
      </c>
      <c r="Y55" s="1">
        <v>1499.3289794921875</v>
      </c>
      <c r="Z55" s="1">
        <v>312.17080688476562</v>
      </c>
      <c r="AA55" s="1">
        <v>70.234992980957031</v>
      </c>
      <c r="AB55" s="1">
        <v>-0.66570901870727539</v>
      </c>
      <c r="AC55" s="1">
        <v>0.32912352681159973</v>
      </c>
      <c r="AD55" s="1">
        <v>0.3333333432674408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111215</v>
      </c>
      <c r="AK55">
        <f t="shared" si="66"/>
        <v>1.0620801010995951</v>
      </c>
      <c r="AL55">
        <f t="shared" si="67"/>
        <v>6.6729947426154637E-3</v>
      </c>
      <c r="AM55">
        <f t="shared" si="68"/>
        <v>293.53056755065916</v>
      </c>
      <c r="AN55">
        <f t="shared" si="69"/>
        <v>291.42959060668943</v>
      </c>
      <c r="AO55">
        <f t="shared" si="70"/>
        <v>239.89263135673173</v>
      </c>
      <c r="AP55">
        <f t="shared" si="71"/>
        <v>-0.77233557243252493</v>
      </c>
      <c r="AQ55">
        <f t="shared" si="72"/>
        <v>2.4024896865931833</v>
      </c>
      <c r="AR55">
        <f t="shared" si="73"/>
        <v>34.206448731967207</v>
      </c>
      <c r="AS55">
        <f t="shared" si="74"/>
        <v>23.168193994113203</v>
      </c>
      <c r="AT55">
        <f t="shared" si="75"/>
        <v>19.330079078674316</v>
      </c>
      <c r="AU55">
        <f t="shared" si="76"/>
        <v>2.2510147156790232</v>
      </c>
      <c r="AV55">
        <f t="shared" si="77"/>
        <v>0.28150817064463413</v>
      </c>
      <c r="AW55">
        <f t="shared" si="78"/>
        <v>0.77527174403519161</v>
      </c>
      <c r="AX55">
        <f t="shared" si="79"/>
        <v>1.4757429716438315</v>
      </c>
      <c r="AY55">
        <f t="shared" si="80"/>
        <v>0.17802643251930744</v>
      </c>
      <c r="AZ55">
        <f t="shared" si="81"/>
        <v>18.328317066264663</v>
      </c>
      <c r="BA55">
        <f t="shared" si="82"/>
        <v>0.68775356064674342</v>
      </c>
      <c r="BB55">
        <f t="shared" si="83"/>
        <v>36.344577075376314</v>
      </c>
      <c r="BC55">
        <f t="shared" si="84"/>
        <v>372.03204955377282</v>
      </c>
      <c r="BD55">
        <f t="shared" si="85"/>
        <v>1.851787903239507E-2</v>
      </c>
    </row>
    <row r="56" spans="1:56" x14ac:dyDescent="0.25">
      <c r="A56" s="1">
        <v>36</v>
      </c>
      <c r="B56" s="1" t="s">
        <v>98</v>
      </c>
      <c r="C56" s="1">
        <v>2249.9999983906746</v>
      </c>
      <c r="D56" s="1">
        <v>0</v>
      </c>
      <c r="E56">
        <f t="shared" si="58"/>
        <v>18.977441335683697</v>
      </c>
      <c r="F56">
        <f t="shared" si="59"/>
        <v>0.30636144420552475</v>
      </c>
      <c r="G56">
        <f t="shared" si="60"/>
        <v>260.80231023903013</v>
      </c>
      <c r="H56">
        <f t="shared" si="61"/>
        <v>6.6719020917596774</v>
      </c>
      <c r="I56">
        <f t="shared" si="62"/>
        <v>1.6274511176775945</v>
      </c>
      <c r="J56">
        <f t="shared" si="63"/>
        <v>20.381717681884766</v>
      </c>
      <c r="K56" s="1">
        <v>4.5945420910000001</v>
      </c>
      <c r="L56">
        <f t="shared" si="64"/>
        <v>1.7285897233430678</v>
      </c>
      <c r="M56" s="1">
        <v>1</v>
      </c>
      <c r="N56">
        <f t="shared" si="65"/>
        <v>3.4571794466861356</v>
      </c>
      <c r="O56" s="1">
        <v>18.279975891113281</v>
      </c>
      <c r="P56" s="1">
        <v>20.381717681884766</v>
      </c>
      <c r="Q56" s="1">
        <v>17.016386032104492</v>
      </c>
      <c r="R56" s="1">
        <v>399.68572998046875</v>
      </c>
      <c r="S56" s="1">
        <v>379.43478393554687</v>
      </c>
      <c r="T56" s="1">
        <v>4.8249783515930176</v>
      </c>
      <c r="U56" s="1">
        <v>11.037312507629395</v>
      </c>
      <c r="V56" s="1">
        <v>16.075872421264648</v>
      </c>
      <c r="W56" s="1">
        <v>36.774139404296875</v>
      </c>
      <c r="X56" s="1">
        <v>487.996826171875</v>
      </c>
      <c r="Y56" s="1">
        <v>1499.284912109375</v>
      </c>
      <c r="Z56" s="1">
        <v>312.08102416992187</v>
      </c>
      <c r="AA56" s="1">
        <v>70.235321044921875</v>
      </c>
      <c r="AB56" s="1">
        <v>-0.66570901870727539</v>
      </c>
      <c r="AC56" s="1">
        <v>0.32912352681159973</v>
      </c>
      <c r="AD56" s="1">
        <v>0.3333333432674408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111215</v>
      </c>
      <c r="AK56">
        <f t="shared" si="66"/>
        <v>1.0621228764620212</v>
      </c>
      <c r="AL56">
        <f t="shared" si="67"/>
        <v>6.6719020917596775E-3</v>
      </c>
      <c r="AM56">
        <f t="shared" si="68"/>
        <v>293.53171768188474</v>
      </c>
      <c r="AN56">
        <f t="shared" si="69"/>
        <v>291.42997589111326</v>
      </c>
      <c r="AO56">
        <f t="shared" si="70"/>
        <v>239.88558057563932</v>
      </c>
      <c r="AP56">
        <f t="shared" si="71"/>
        <v>-0.77200665329060159</v>
      </c>
      <c r="AQ56">
        <f t="shared" si="72"/>
        <v>2.4026603051240767</v>
      </c>
      <c r="AR56">
        <f t="shared" si="73"/>
        <v>34.20871819732065</v>
      </c>
      <c r="AS56">
        <f t="shared" si="74"/>
        <v>23.171405689691255</v>
      </c>
      <c r="AT56">
        <f t="shared" si="75"/>
        <v>19.330846786499023</v>
      </c>
      <c r="AU56">
        <f t="shared" si="76"/>
        <v>2.2511222842635767</v>
      </c>
      <c r="AV56">
        <f t="shared" si="77"/>
        <v>0.28142287246771158</v>
      </c>
      <c r="AW56">
        <f t="shared" si="78"/>
        <v>0.77520918744648226</v>
      </c>
      <c r="AX56">
        <f t="shared" si="79"/>
        <v>1.4759130968170946</v>
      </c>
      <c r="AY56">
        <f t="shared" si="80"/>
        <v>0.17797185106008931</v>
      </c>
      <c r="AZ56">
        <f t="shared" si="81"/>
        <v>18.317533988895597</v>
      </c>
      <c r="BA56">
        <f t="shared" si="82"/>
        <v>0.68734423221285801</v>
      </c>
      <c r="BB56">
        <f t="shared" si="83"/>
        <v>36.338223299368565</v>
      </c>
      <c r="BC56">
        <f t="shared" si="84"/>
        <v>372.02424994439679</v>
      </c>
      <c r="BD56">
        <f t="shared" si="85"/>
        <v>1.8536600799808369E-2</v>
      </c>
    </row>
    <row r="57" spans="1:56" x14ac:dyDescent="0.25">
      <c r="A57" s="1">
        <v>37</v>
      </c>
      <c r="B57" s="1" t="s">
        <v>99</v>
      </c>
      <c r="C57" s="1">
        <v>2250.4999983794987</v>
      </c>
      <c r="D57" s="1">
        <v>0</v>
      </c>
      <c r="E57">
        <f t="shared" si="58"/>
        <v>18.991470868316579</v>
      </c>
      <c r="F57">
        <f t="shared" si="59"/>
        <v>0.30643272484758516</v>
      </c>
      <c r="G57">
        <f t="shared" si="60"/>
        <v>260.71565138712759</v>
      </c>
      <c r="H57">
        <f t="shared" si="61"/>
        <v>6.6722146279058485</v>
      </c>
      <c r="I57">
        <f t="shared" si="62"/>
        <v>1.6271818478092523</v>
      </c>
      <c r="J57">
        <f t="shared" si="63"/>
        <v>20.379858016967773</v>
      </c>
      <c r="K57" s="1">
        <v>4.5945420910000001</v>
      </c>
      <c r="L57">
        <f t="shared" si="64"/>
        <v>1.7285897233430678</v>
      </c>
      <c r="M57" s="1">
        <v>1</v>
      </c>
      <c r="N57">
        <f t="shared" si="65"/>
        <v>3.4571794466861356</v>
      </c>
      <c r="O57" s="1">
        <v>18.280681610107422</v>
      </c>
      <c r="P57" s="1">
        <v>20.379858016967773</v>
      </c>
      <c r="Q57" s="1">
        <v>17.015964508056641</v>
      </c>
      <c r="R57" s="1">
        <v>399.66543579101563</v>
      </c>
      <c r="S57" s="1">
        <v>379.39956665039062</v>
      </c>
      <c r="T57" s="1">
        <v>4.8240408897399902</v>
      </c>
      <c r="U57" s="1">
        <v>11.037225723266602</v>
      </c>
      <c r="V57" s="1">
        <v>16.072025299072266</v>
      </c>
      <c r="W57" s="1">
        <v>36.772193908691406</v>
      </c>
      <c r="X57" s="1">
        <v>487.95291137695312</v>
      </c>
      <c r="Y57" s="1">
        <v>1499.2977294921875</v>
      </c>
      <c r="Z57" s="1">
        <v>311.83303833007812</v>
      </c>
      <c r="AA57" s="1">
        <v>70.235275268554687</v>
      </c>
      <c r="AB57" s="1">
        <v>-0.66570901870727539</v>
      </c>
      <c r="AC57" s="1">
        <v>0.32912352681159973</v>
      </c>
      <c r="AD57" s="1">
        <v>0.3333333432674408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111215</v>
      </c>
      <c r="AK57">
        <f t="shared" si="66"/>
        <v>1.0620272961102644</v>
      </c>
      <c r="AL57">
        <f t="shared" si="67"/>
        <v>6.6722146279058481E-3</v>
      </c>
      <c r="AM57">
        <f t="shared" si="68"/>
        <v>293.52985801696775</v>
      </c>
      <c r="AN57">
        <f t="shared" si="69"/>
        <v>291.4306816101074</v>
      </c>
      <c r="AO57">
        <f t="shared" si="70"/>
        <v>239.88763135684349</v>
      </c>
      <c r="AP57">
        <f t="shared" si="71"/>
        <v>-0.77184722757139079</v>
      </c>
      <c r="AQ57">
        <f t="shared" si="72"/>
        <v>2.4023844346840546</v>
      </c>
      <c r="AR57">
        <f t="shared" si="73"/>
        <v>34.20481268847017</v>
      </c>
      <c r="AS57">
        <f t="shared" si="74"/>
        <v>23.167586965203569</v>
      </c>
      <c r="AT57">
        <f t="shared" si="75"/>
        <v>19.330269813537598</v>
      </c>
      <c r="AU57">
        <f t="shared" si="76"/>
        <v>2.2510414403725427</v>
      </c>
      <c r="AV57">
        <f t="shared" si="77"/>
        <v>0.28148301946408655</v>
      </c>
      <c r="AW57">
        <f t="shared" si="78"/>
        <v>0.77520258687480237</v>
      </c>
      <c r="AX57">
        <f t="shared" si="79"/>
        <v>1.4758388534977405</v>
      </c>
      <c r="AY57">
        <f t="shared" si="80"/>
        <v>0.17801033848706938</v>
      </c>
      <c r="AZ57">
        <f t="shared" si="81"/>
        <v>18.311435541995447</v>
      </c>
      <c r="BA57">
        <f t="shared" si="82"/>
        <v>0.68717962355337114</v>
      </c>
      <c r="BB57">
        <f t="shared" si="83"/>
        <v>36.342782927925718</v>
      </c>
      <c r="BC57">
        <f t="shared" si="84"/>
        <v>371.98355424270289</v>
      </c>
      <c r="BD57">
        <f t="shared" si="85"/>
        <v>1.8554661768700867E-2</v>
      </c>
    </row>
    <row r="58" spans="1:56" x14ac:dyDescent="0.25">
      <c r="A58" s="1">
        <v>38</v>
      </c>
      <c r="B58" s="1" t="s">
        <v>99</v>
      </c>
      <c r="C58" s="1">
        <v>2250.9999983683228</v>
      </c>
      <c r="D58" s="1">
        <v>0</v>
      </c>
      <c r="E58">
        <f t="shared" si="58"/>
        <v>18.852716805529536</v>
      </c>
      <c r="F58">
        <f t="shared" si="59"/>
        <v>0.30619554536770155</v>
      </c>
      <c r="G58">
        <f t="shared" si="60"/>
        <v>261.44865719758542</v>
      </c>
      <c r="H58">
        <f t="shared" si="61"/>
        <v>6.6700354055574316</v>
      </c>
      <c r="I58">
        <f t="shared" si="62"/>
        <v>1.6277990261506599</v>
      </c>
      <c r="J58">
        <f t="shared" si="63"/>
        <v>20.383508682250977</v>
      </c>
      <c r="K58" s="1">
        <v>4.5945420910000001</v>
      </c>
      <c r="L58">
        <f t="shared" si="64"/>
        <v>1.7285897233430678</v>
      </c>
      <c r="M58" s="1">
        <v>1</v>
      </c>
      <c r="N58">
        <f t="shared" si="65"/>
        <v>3.4571794466861356</v>
      </c>
      <c r="O58" s="1">
        <v>18.281843185424805</v>
      </c>
      <c r="P58" s="1">
        <v>20.383508682250977</v>
      </c>
      <c r="Q58" s="1">
        <v>17.01616096496582</v>
      </c>
      <c r="R58" s="1">
        <v>399.586669921875</v>
      </c>
      <c r="S58" s="1">
        <v>379.44873046875</v>
      </c>
      <c r="T58" s="1">
        <v>4.8240246772766113</v>
      </c>
      <c r="U58" s="1">
        <v>11.036170959472656</v>
      </c>
      <c r="V58" s="1">
        <v>16.070770263671875</v>
      </c>
      <c r="W58" s="1">
        <v>36.76593017578125</v>
      </c>
      <c r="X58" s="1">
        <v>487.8756103515625</v>
      </c>
      <c r="Y58" s="1">
        <v>1499.306884765625</v>
      </c>
      <c r="Z58" s="1">
        <v>311.7822265625</v>
      </c>
      <c r="AA58" s="1">
        <v>70.235137939453125</v>
      </c>
      <c r="AB58" s="1">
        <v>-0.66570901870727539</v>
      </c>
      <c r="AC58" s="1">
        <v>0.32912352681159973</v>
      </c>
      <c r="AD58" s="1">
        <v>0.3333333432674408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111215</v>
      </c>
      <c r="AK58">
        <f t="shared" si="66"/>
        <v>1.0618590507794794</v>
      </c>
      <c r="AL58">
        <f t="shared" si="67"/>
        <v>6.6700354055574318E-3</v>
      </c>
      <c r="AM58">
        <f t="shared" si="68"/>
        <v>293.53350868225095</v>
      </c>
      <c r="AN58">
        <f t="shared" si="69"/>
        <v>291.43184318542478</v>
      </c>
      <c r="AO58">
        <f t="shared" si="70"/>
        <v>239.88909620056074</v>
      </c>
      <c r="AP58">
        <f t="shared" si="71"/>
        <v>-0.77114059184875527</v>
      </c>
      <c r="AQ58">
        <f t="shared" si="72"/>
        <v>2.4029260158126085</v>
      </c>
      <c r="AR58">
        <f t="shared" si="73"/>
        <v>34.212590539568296</v>
      </c>
      <c r="AS58">
        <f t="shared" si="74"/>
        <v>23.17641958009564</v>
      </c>
      <c r="AT58">
        <f t="shared" si="75"/>
        <v>19.332675933837891</v>
      </c>
      <c r="AU58">
        <f t="shared" si="76"/>
        <v>2.2513785962659019</v>
      </c>
      <c r="AV58">
        <f t="shared" si="77"/>
        <v>0.28128287729689161</v>
      </c>
      <c r="AW58">
        <f t="shared" si="78"/>
        <v>0.77512698966194871</v>
      </c>
      <c r="AX58">
        <f t="shared" si="79"/>
        <v>1.4762516066039533</v>
      </c>
      <c r="AY58">
        <f t="shared" si="80"/>
        <v>0.17788227038491777</v>
      </c>
      <c r="AZ58">
        <f t="shared" si="81"/>
        <v>18.362882502357206</v>
      </c>
      <c r="BA58">
        <f t="shared" si="82"/>
        <v>0.68902235322966077</v>
      </c>
      <c r="BB58">
        <f t="shared" si="83"/>
        <v>36.328759487606568</v>
      </c>
      <c r="BC58">
        <f t="shared" si="84"/>
        <v>372.08690037576451</v>
      </c>
      <c r="BD58">
        <f t="shared" si="85"/>
        <v>1.8406877904714618E-2</v>
      </c>
    </row>
    <row r="59" spans="1:56" x14ac:dyDescent="0.25">
      <c r="A59" s="1">
        <v>39</v>
      </c>
      <c r="B59" s="1" t="s">
        <v>100</v>
      </c>
      <c r="C59" s="1">
        <v>2251.499998357147</v>
      </c>
      <c r="D59" s="1">
        <v>0</v>
      </c>
      <c r="E59">
        <f t="shared" si="58"/>
        <v>18.75647734441587</v>
      </c>
      <c r="F59">
        <f t="shared" si="59"/>
        <v>0.30615713943118206</v>
      </c>
      <c r="G59">
        <f t="shared" si="60"/>
        <v>262.01690954667851</v>
      </c>
      <c r="H59">
        <f t="shared" si="61"/>
        <v>6.6702963170693161</v>
      </c>
      <c r="I59">
        <f t="shared" si="62"/>
        <v>1.628040767823367</v>
      </c>
      <c r="J59">
        <f t="shared" si="63"/>
        <v>20.384973526000977</v>
      </c>
      <c r="K59" s="1">
        <v>4.5945420910000001</v>
      </c>
      <c r="L59">
        <f t="shared" si="64"/>
        <v>1.7285897233430678</v>
      </c>
      <c r="M59" s="1">
        <v>1</v>
      </c>
      <c r="N59">
        <f t="shared" si="65"/>
        <v>3.4571794466861356</v>
      </c>
      <c r="O59" s="1">
        <v>18.282375335693359</v>
      </c>
      <c r="P59" s="1">
        <v>20.384973526000977</v>
      </c>
      <c r="Q59" s="1">
        <v>17.016155242919922</v>
      </c>
      <c r="R59" s="1">
        <v>399.55010986328125</v>
      </c>
      <c r="S59" s="1">
        <v>379.50177001953125</v>
      </c>
      <c r="T59" s="1">
        <v>4.8232922554016113</v>
      </c>
      <c r="U59" s="1">
        <v>11.035871505737305</v>
      </c>
      <c r="V59" s="1">
        <v>16.067722320556641</v>
      </c>
      <c r="W59" s="1">
        <v>36.763542175292969</v>
      </c>
      <c r="X59" s="1">
        <v>487.86083984375</v>
      </c>
      <c r="Y59" s="1">
        <v>1499.322509765625</v>
      </c>
      <c r="Z59" s="1">
        <v>311.56320190429687</v>
      </c>
      <c r="AA59" s="1">
        <v>70.234832763671875</v>
      </c>
      <c r="AB59" s="1">
        <v>-0.66570901870727539</v>
      </c>
      <c r="AC59" s="1">
        <v>0.32912352681159973</v>
      </c>
      <c r="AD59" s="1">
        <v>0.3333333432674408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111215</v>
      </c>
      <c r="AK59">
        <f t="shared" si="66"/>
        <v>1.0618269028362894</v>
      </c>
      <c r="AL59">
        <f t="shared" si="67"/>
        <v>6.6702963170693162E-3</v>
      </c>
      <c r="AM59">
        <f t="shared" si="68"/>
        <v>293.53497352600095</v>
      </c>
      <c r="AN59">
        <f t="shared" si="69"/>
        <v>291.43237533569334</v>
      </c>
      <c r="AO59">
        <f t="shared" si="70"/>
        <v>239.89159620050486</v>
      </c>
      <c r="AP59">
        <f t="shared" si="71"/>
        <v>-0.77133276758699298</v>
      </c>
      <c r="AQ59">
        <f t="shared" si="72"/>
        <v>2.4031433574301984</v>
      </c>
      <c r="AR59">
        <f t="shared" si="73"/>
        <v>34.215833694889859</v>
      </c>
      <c r="AS59">
        <f t="shared" si="74"/>
        <v>23.179962189152555</v>
      </c>
      <c r="AT59">
        <f t="shared" si="75"/>
        <v>19.333674430847168</v>
      </c>
      <c r="AU59">
        <f t="shared" si="76"/>
        <v>2.251518522943643</v>
      </c>
      <c r="AV59">
        <f t="shared" si="77"/>
        <v>0.28125046635536533</v>
      </c>
      <c r="AW59">
        <f t="shared" si="78"/>
        <v>0.77510258960683132</v>
      </c>
      <c r="AX59">
        <f t="shared" si="79"/>
        <v>1.4764159333368116</v>
      </c>
      <c r="AY59">
        <f t="shared" si="80"/>
        <v>0.17786153129121826</v>
      </c>
      <c r="AZ59">
        <f t="shared" si="81"/>
        <v>18.402713823265106</v>
      </c>
      <c r="BA59">
        <f t="shared" si="82"/>
        <v>0.69042341892949188</v>
      </c>
      <c r="BB59">
        <f t="shared" si="83"/>
        <v>36.324317385447323</v>
      </c>
      <c r="BC59">
        <f t="shared" si="84"/>
        <v>372.17752064068196</v>
      </c>
      <c r="BD59">
        <f t="shared" si="85"/>
        <v>1.830621674620939E-2</v>
      </c>
    </row>
    <row r="60" spans="1:56" x14ac:dyDescent="0.25">
      <c r="A60" s="1">
        <v>40</v>
      </c>
      <c r="B60" s="1" t="s">
        <v>100</v>
      </c>
      <c r="C60" s="1">
        <v>2251.9999983459711</v>
      </c>
      <c r="D60" s="1">
        <v>0</v>
      </c>
      <c r="E60">
        <f t="shared" si="58"/>
        <v>18.807942369715633</v>
      </c>
      <c r="F60">
        <f t="shared" si="59"/>
        <v>0.30608003461107375</v>
      </c>
      <c r="G60">
        <f t="shared" si="60"/>
        <v>261.78345670494696</v>
      </c>
      <c r="H60">
        <f t="shared" si="61"/>
        <v>6.6697565257043729</v>
      </c>
      <c r="I60">
        <f t="shared" si="62"/>
        <v>1.6282782446856334</v>
      </c>
      <c r="J60">
        <f t="shared" si="63"/>
        <v>20.386465072631836</v>
      </c>
      <c r="K60" s="1">
        <v>4.5945420910000001</v>
      </c>
      <c r="L60">
        <f t="shared" si="64"/>
        <v>1.7285897233430678</v>
      </c>
      <c r="M60" s="1">
        <v>1</v>
      </c>
      <c r="N60">
        <f t="shared" si="65"/>
        <v>3.4571794466861356</v>
      </c>
      <c r="O60" s="1">
        <v>18.282508850097656</v>
      </c>
      <c r="P60" s="1">
        <v>20.386465072631836</v>
      </c>
      <c r="Q60" s="1">
        <v>17.016746520996094</v>
      </c>
      <c r="R60" s="1">
        <v>399.68014526367187</v>
      </c>
      <c r="S60" s="1">
        <v>379.58139038085937</v>
      </c>
      <c r="T60" s="1">
        <v>4.8230905532836914</v>
      </c>
      <c r="U60" s="1">
        <v>11.035675048828125</v>
      </c>
      <c r="V60" s="1">
        <v>16.066865921020508</v>
      </c>
      <c r="W60" s="1">
        <v>36.762470245361328</v>
      </c>
      <c r="X60" s="1">
        <v>487.821044921875</v>
      </c>
      <c r="Y60" s="1">
        <v>1499.34423828125</v>
      </c>
      <c r="Z60" s="1">
        <v>311.44906616210937</v>
      </c>
      <c r="AA60" s="1">
        <v>70.234619140625</v>
      </c>
      <c r="AB60" s="1">
        <v>-0.66570901870727539</v>
      </c>
      <c r="AC60" s="1">
        <v>0.32912352681159973</v>
      </c>
      <c r="AD60" s="1">
        <v>0.3333333432674408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111215</v>
      </c>
      <c r="AK60">
        <f t="shared" si="66"/>
        <v>1.0617402893695134</v>
      </c>
      <c r="AL60">
        <f t="shared" si="67"/>
        <v>6.669756525704373E-3</v>
      </c>
      <c r="AM60">
        <f t="shared" si="68"/>
        <v>293.53646507263181</v>
      </c>
      <c r="AN60">
        <f t="shared" si="69"/>
        <v>291.43250885009763</v>
      </c>
      <c r="AO60">
        <f t="shared" si="70"/>
        <v>239.89507276292716</v>
      </c>
      <c r="AP60">
        <f t="shared" si="71"/>
        <v>-0.77120667530738407</v>
      </c>
      <c r="AQ60">
        <f t="shared" si="72"/>
        <v>2.4033646786997749</v>
      </c>
      <c r="AR60">
        <f t="shared" si="73"/>
        <v>34.219088935154829</v>
      </c>
      <c r="AS60">
        <f t="shared" si="74"/>
        <v>23.183413886326704</v>
      </c>
      <c r="AT60">
        <f t="shared" si="75"/>
        <v>19.334486961364746</v>
      </c>
      <c r="AU60">
        <f t="shared" si="76"/>
        <v>2.2516323944044432</v>
      </c>
      <c r="AV60">
        <f t="shared" si="77"/>
        <v>0.28118539525571828</v>
      </c>
      <c r="AW60">
        <f t="shared" si="78"/>
        <v>0.77508643401414157</v>
      </c>
      <c r="AX60">
        <f t="shared" si="79"/>
        <v>1.4765459603903017</v>
      </c>
      <c r="AY60">
        <f t="shared" si="80"/>
        <v>0.17781989380602237</v>
      </c>
      <c r="AZ60">
        <f t="shared" si="81"/>
        <v>18.386261378988245</v>
      </c>
      <c r="BA60">
        <f t="shared" si="82"/>
        <v>0.68966356976110477</v>
      </c>
      <c r="BB60">
        <f t="shared" si="83"/>
        <v>36.319489496031544</v>
      </c>
      <c r="BC60">
        <f t="shared" si="84"/>
        <v>372.2370443349941</v>
      </c>
      <c r="BD60">
        <f t="shared" si="85"/>
        <v>1.835107160167819E-2</v>
      </c>
    </row>
    <row r="61" spans="1:56" x14ac:dyDescent="0.25">
      <c r="A61" s="1">
        <v>41</v>
      </c>
      <c r="B61" s="1" t="s">
        <v>101</v>
      </c>
      <c r="C61" s="1">
        <v>2252.4999983347952</v>
      </c>
      <c r="D61" s="1">
        <v>0</v>
      </c>
      <c r="E61">
        <f t="shared" si="58"/>
        <v>18.905202422162962</v>
      </c>
      <c r="F61">
        <f t="shared" si="59"/>
        <v>0.30592160833753601</v>
      </c>
      <c r="G61">
        <f t="shared" si="60"/>
        <v>261.30600206507853</v>
      </c>
      <c r="H61">
        <f t="shared" si="61"/>
        <v>6.6690540680736428</v>
      </c>
      <c r="I61">
        <f t="shared" si="62"/>
        <v>1.6288635566847134</v>
      </c>
      <c r="J61">
        <f t="shared" si="63"/>
        <v>20.390653610229492</v>
      </c>
      <c r="K61" s="1">
        <v>4.5945420910000001</v>
      </c>
      <c r="L61">
        <f t="shared" si="64"/>
        <v>1.7285897233430678</v>
      </c>
      <c r="M61" s="1">
        <v>1</v>
      </c>
      <c r="N61">
        <f t="shared" si="65"/>
        <v>3.4571794466861356</v>
      </c>
      <c r="O61" s="1">
        <v>18.283317565917969</v>
      </c>
      <c r="P61" s="1">
        <v>20.390653610229492</v>
      </c>
      <c r="Q61" s="1">
        <v>17.017179489135742</v>
      </c>
      <c r="R61" s="1">
        <v>399.89309692382812</v>
      </c>
      <c r="S61" s="1">
        <v>379.69985961914062</v>
      </c>
      <c r="T61" s="1">
        <v>4.8235974311828613</v>
      </c>
      <c r="U61" s="1">
        <v>11.036257743835449</v>
      </c>
      <c r="V61" s="1">
        <v>16.067642211914063</v>
      </c>
      <c r="W61" s="1">
        <v>36.762325286865234</v>
      </c>
      <c r="X61" s="1">
        <v>487.763427734375</v>
      </c>
      <c r="Y61" s="1">
        <v>1499.3641357421875</v>
      </c>
      <c r="Z61" s="1">
        <v>311.41867065429687</v>
      </c>
      <c r="AA61" s="1">
        <v>70.234199523925781</v>
      </c>
      <c r="AB61" s="1">
        <v>-0.66570901870727539</v>
      </c>
      <c r="AC61" s="1">
        <v>0.32912352681159973</v>
      </c>
      <c r="AD61" s="1">
        <v>0.3333333432674408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111215</v>
      </c>
      <c r="AK61">
        <f t="shared" si="66"/>
        <v>1.0616148858225247</v>
      </c>
      <c r="AL61">
        <f t="shared" si="67"/>
        <v>6.6690540680736429E-3</v>
      </c>
      <c r="AM61">
        <f t="shared" si="68"/>
        <v>293.54065361022947</v>
      </c>
      <c r="AN61">
        <f t="shared" si="69"/>
        <v>291.43331756591795</v>
      </c>
      <c r="AO61">
        <f t="shared" si="70"/>
        <v>239.898256356606</v>
      </c>
      <c r="AP61">
        <f t="shared" si="71"/>
        <v>-0.77123177509693908</v>
      </c>
      <c r="AQ61">
        <f t="shared" si="72"/>
        <v>2.4039862850627234</v>
      </c>
      <c r="AR61">
        <f t="shared" si="73"/>
        <v>34.228143858089936</v>
      </c>
      <c r="AS61">
        <f t="shared" si="74"/>
        <v>23.191886114254487</v>
      </c>
      <c r="AT61">
        <f t="shared" si="75"/>
        <v>19.33698558807373</v>
      </c>
      <c r="AU61">
        <f t="shared" si="76"/>
        <v>2.2519825941427953</v>
      </c>
      <c r="AV61">
        <f t="shared" si="77"/>
        <v>0.28105168614321002</v>
      </c>
      <c r="AW61">
        <f t="shared" si="78"/>
        <v>0.77512272837800988</v>
      </c>
      <c r="AX61">
        <f t="shared" si="79"/>
        <v>1.4768598657647853</v>
      </c>
      <c r="AY61">
        <f t="shared" si="80"/>
        <v>0.1777343371662366</v>
      </c>
      <c r="AZ61">
        <f t="shared" si="81"/>
        <v>18.35261788583809</v>
      </c>
      <c r="BA61">
        <f t="shared" si="82"/>
        <v>0.68819093672350184</v>
      </c>
      <c r="BB61">
        <f t="shared" si="83"/>
        <v>36.310075226371417</v>
      </c>
      <c r="BC61">
        <f t="shared" si="84"/>
        <v>372.31753432665863</v>
      </c>
      <c r="BD61">
        <f t="shared" si="85"/>
        <v>1.8437201013376106E-2</v>
      </c>
    </row>
    <row r="62" spans="1:56" x14ac:dyDescent="0.25">
      <c r="A62" s="1">
        <v>42</v>
      </c>
      <c r="B62" s="1" t="s">
        <v>102</v>
      </c>
      <c r="C62" s="1">
        <v>2252.9999983236194</v>
      </c>
      <c r="D62" s="1">
        <v>0</v>
      </c>
      <c r="E62">
        <f t="shared" si="58"/>
        <v>18.875382432970991</v>
      </c>
      <c r="F62">
        <f t="shared" si="59"/>
        <v>0.30574241488606252</v>
      </c>
      <c r="G62">
        <f t="shared" si="60"/>
        <v>261.57994388787625</v>
      </c>
      <c r="H62">
        <f t="shared" si="61"/>
        <v>6.6658690383099914</v>
      </c>
      <c r="I62">
        <f t="shared" si="62"/>
        <v>1.628963278807251</v>
      </c>
      <c r="J62">
        <f t="shared" si="63"/>
        <v>20.390447616577148</v>
      </c>
      <c r="K62" s="1">
        <v>4.5945420910000001</v>
      </c>
      <c r="L62">
        <f t="shared" si="64"/>
        <v>1.7285897233430678</v>
      </c>
      <c r="M62" s="1">
        <v>1</v>
      </c>
      <c r="N62">
        <f t="shared" si="65"/>
        <v>3.4571794466861356</v>
      </c>
      <c r="O62" s="1">
        <v>18.283279418945313</v>
      </c>
      <c r="P62" s="1">
        <v>20.390447616577148</v>
      </c>
      <c r="Q62" s="1">
        <v>17.016494750976563</v>
      </c>
      <c r="R62" s="1">
        <v>400.0396728515625</v>
      </c>
      <c r="S62" s="1">
        <v>379.87307739257812</v>
      </c>
      <c r="T62" s="1">
        <v>4.824242115020752</v>
      </c>
      <c r="U62" s="1">
        <v>11.034408569335937</v>
      </c>
      <c r="V62" s="1">
        <v>16.069822311401367</v>
      </c>
      <c r="W62" s="1">
        <v>36.756237030029297</v>
      </c>
      <c r="X62" s="1">
        <v>487.7271728515625</v>
      </c>
      <c r="Y62" s="1">
        <v>1499.3651123046875</v>
      </c>
      <c r="Z62" s="1">
        <v>311.27719116210937</v>
      </c>
      <c r="AA62" s="1">
        <v>70.234161376953125</v>
      </c>
      <c r="AB62" s="1">
        <v>-0.66570901870727539</v>
      </c>
      <c r="AC62" s="1">
        <v>0.32912352681159973</v>
      </c>
      <c r="AD62" s="1">
        <v>0.3333333432674408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111215</v>
      </c>
      <c r="AK62">
        <f t="shared" si="66"/>
        <v>1.0615359772346951</v>
      </c>
      <c r="AL62">
        <f t="shared" si="67"/>
        <v>6.6658690383099911E-3</v>
      </c>
      <c r="AM62">
        <f t="shared" si="68"/>
        <v>293.54044761657713</v>
      </c>
      <c r="AN62">
        <f t="shared" si="69"/>
        <v>291.43327941894529</v>
      </c>
      <c r="AO62">
        <f t="shared" si="70"/>
        <v>239.89841260660251</v>
      </c>
      <c r="AP62">
        <f t="shared" si="71"/>
        <v>-0.76980382215610066</v>
      </c>
      <c r="AQ62">
        <f t="shared" si="72"/>
        <v>2.4039557109652256</v>
      </c>
      <c r="AR62">
        <f t="shared" si="73"/>
        <v>34.227727132142675</v>
      </c>
      <c r="AS62">
        <f t="shared" si="74"/>
        <v>23.193318562806738</v>
      </c>
      <c r="AT62">
        <f t="shared" si="75"/>
        <v>19.33686351776123</v>
      </c>
      <c r="AU62">
        <f t="shared" si="76"/>
        <v>2.2519654840387333</v>
      </c>
      <c r="AV62">
        <f t="shared" si="77"/>
        <v>0.28090043631218253</v>
      </c>
      <c r="AW62">
        <f t="shared" si="78"/>
        <v>0.77499243215797464</v>
      </c>
      <c r="AX62">
        <f t="shared" si="79"/>
        <v>1.4769730518807587</v>
      </c>
      <c r="AY62">
        <f t="shared" si="80"/>
        <v>0.17763755788223887</v>
      </c>
      <c r="AZ62">
        <f t="shared" si="81"/>
        <v>18.371847991995445</v>
      </c>
      <c r="BA62">
        <f t="shared" si="82"/>
        <v>0.68859826993621776</v>
      </c>
      <c r="BB62">
        <f t="shared" si="83"/>
        <v>36.302406580628642</v>
      </c>
      <c r="BC62">
        <f t="shared" si="84"/>
        <v>372.50239655941044</v>
      </c>
      <c r="BD62">
        <f t="shared" si="85"/>
        <v>1.8395097958444472E-2</v>
      </c>
    </row>
    <row r="63" spans="1:56" x14ac:dyDescent="0.25">
      <c r="A63" s="1">
        <v>43</v>
      </c>
      <c r="B63" s="1" t="s">
        <v>102</v>
      </c>
      <c r="C63" s="1">
        <v>2253.4999983124435</v>
      </c>
      <c r="D63" s="1">
        <v>0</v>
      </c>
      <c r="E63">
        <f t="shared" si="58"/>
        <v>18.916607127078223</v>
      </c>
      <c r="F63">
        <f t="shared" si="59"/>
        <v>0.30550375706124216</v>
      </c>
      <c r="G63">
        <f t="shared" si="60"/>
        <v>261.42324385210071</v>
      </c>
      <c r="H63">
        <f t="shared" si="61"/>
        <v>6.6619707874186718</v>
      </c>
      <c r="I63">
        <f t="shared" si="62"/>
        <v>1.6291754865435131</v>
      </c>
      <c r="J63">
        <f t="shared" si="63"/>
        <v>20.390750885009766</v>
      </c>
      <c r="K63" s="1">
        <v>4.5945420910000001</v>
      </c>
      <c r="L63">
        <f t="shared" si="64"/>
        <v>1.7285897233430678</v>
      </c>
      <c r="M63" s="1">
        <v>1</v>
      </c>
      <c r="N63">
        <f t="shared" si="65"/>
        <v>3.4571794466861356</v>
      </c>
      <c r="O63" s="1">
        <v>18.283468246459961</v>
      </c>
      <c r="P63" s="1">
        <v>20.390750885009766</v>
      </c>
      <c r="Q63" s="1">
        <v>17.015665054321289</v>
      </c>
      <c r="R63" s="1">
        <v>400.23486328125</v>
      </c>
      <c r="S63" s="1">
        <v>380.02743530273437</v>
      </c>
      <c r="T63" s="1">
        <v>4.8247675895690918</v>
      </c>
      <c r="U63" s="1">
        <v>11.032061576843262</v>
      </c>
      <c r="V63" s="1">
        <v>16.071332931518555</v>
      </c>
      <c r="W63" s="1">
        <v>36.747867584228516</v>
      </c>
      <c r="X63" s="1">
        <v>487.66867065429687</v>
      </c>
      <c r="Y63" s="1">
        <v>1499.3936767578125</v>
      </c>
      <c r="Z63" s="1">
        <v>311.08938598632812</v>
      </c>
      <c r="AA63" s="1">
        <v>70.23394775390625</v>
      </c>
      <c r="AB63" s="1">
        <v>-0.66570901870727539</v>
      </c>
      <c r="AC63" s="1">
        <v>0.32912352681159973</v>
      </c>
      <c r="AD63" s="1">
        <v>0.3333333432674408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111215</v>
      </c>
      <c r="AK63">
        <f t="shared" si="66"/>
        <v>1.0614086474679698</v>
      </c>
      <c r="AL63">
        <f t="shared" si="67"/>
        <v>6.6619707874186716E-3</v>
      </c>
      <c r="AM63">
        <f t="shared" si="68"/>
        <v>293.54075088500974</v>
      </c>
      <c r="AN63">
        <f t="shared" si="69"/>
        <v>291.43346824645994</v>
      </c>
      <c r="AO63">
        <f t="shared" si="70"/>
        <v>239.90298291900035</v>
      </c>
      <c r="AP63">
        <f t="shared" si="71"/>
        <v>-0.76804723281234111</v>
      </c>
      <c r="AQ63">
        <f t="shared" si="72"/>
        <v>2.4040007229493994</v>
      </c>
      <c r="AR63">
        <f t="shared" si="73"/>
        <v>34.228472125371802</v>
      </c>
      <c r="AS63">
        <f t="shared" si="74"/>
        <v>23.19641054852854</v>
      </c>
      <c r="AT63">
        <f t="shared" si="75"/>
        <v>19.337109565734863</v>
      </c>
      <c r="AU63">
        <f t="shared" si="76"/>
        <v>2.2519999717088699</v>
      </c>
      <c r="AV63">
        <f t="shared" si="77"/>
        <v>0.28069897267610405</v>
      </c>
      <c r="AW63">
        <f t="shared" si="78"/>
        <v>0.7748252364058863</v>
      </c>
      <c r="AX63">
        <f t="shared" si="79"/>
        <v>1.4771747353029836</v>
      </c>
      <c r="AY63">
        <f t="shared" si="80"/>
        <v>0.17750865051755652</v>
      </c>
      <c r="AZ63">
        <f t="shared" si="81"/>
        <v>18.360786450365136</v>
      </c>
      <c r="BA63">
        <f t="shared" si="82"/>
        <v>0.68790623930571704</v>
      </c>
      <c r="BB63">
        <f t="shared" si="83"/>
        <v>36.291312983627357</v>
      </c>
      <c r="BC63">
        <f t="shared" si="84"/>
        <v>372.64065656724398</v>
      </c>
      <c r="BD63">
        <f t="shared" si="85"/>
        <v>1.8422802175189636E-2</v>
      </c>
    </row>
    <row r="64" spans="1:56" x14ac:dyDescent="0.25">
      <c r="A64" s="1">
        <v>44</v>
      </c>
      <c r="B64" s="1" t="s">
        <v>103</v>
      </c>
      <c r="C64" s="1">
        <v>2253.9999983012676</v>
      </c>
      <c r="D64" s="1">
        <v>0</v>
      </c>
      <c r="E64">
        <f t="shared" si="58"/>
        <v>19.068985807396292</v>
      </c>
      <c r="F64">
        <f t="shared" si="59"/>
        <v>0.30550335241352211</v>
      </c>
      <c r="G64">
        <f t="shared" si="60"/>
        <v>260.73056520884563</v>
      </c>
      <c r="H64">
        <f t="shared" si="61"/>
        <v>6.6638445262710349</v>
      </c>
      <c r="I64">
        <f t="shared" si="62"/>
        <v>1.6296143527701279</v>
      </c>
      <c r="J64">
        <f t="shared" si="63"/>
        <v>20.393966674804688</v>
      </c>
      <c r="K64" s="1">
        <v>4.5945420910000001</v>
      </c>
      <c r="L64">
        <f t="shared" si="64"/>
        <v>1.7285897233430678</v>
      </c>
      <c r="M64" s="1">
        <v>1</v>
      </c>
      <c r="N64">
        <f t="shared" si="65"/>
        <v>3.4571794466861356</v>
      </c>
      <c r="O64" s="1">
        <v>18.284210205078125</v>
      </c>
      <c r="P64" s="1">
        <v>20.393966674804688</v>
      </c>
      <c r="Q64" s="1">
        <v>17.015857696533203</v>
      </c>
      <c r="R64" s="1">
        <v>400.5399169921875</v>
      </c>
      <c r="S64" s="1">
        <v>380.18670654296875</v>
      </c>
      <c r="T64" s="1">
        <v>4.8235068321228027</v>
      </c>
      <c r="U64" s="1">
        <v>11.032710075378418</v>
      </c>
      <c r="V64" s="1">
        <v>16.066238403320313</v>
      </c>
      <c r="W64" s="1">
        <v>36.747982025146484</v>
      </c>
      <c r="X64" s="1">
        <v>487.655517578125</v>
      </c>
      <c r="Y64" s="1">
        <v>1499.45849609375</v>
      </c>
      <c r="Z64" s="1">
        <v>310.99392700195312</v>
      </c>
      <c r="AA64" s="1">
        <v>70.233306884765625</v>
      </c>
      <c r="AB64" s="1">
        <v>-0.66570901870727539</v>
      </c>
      <c r="AC64" s="1">
        <v>0.32912352681159973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111215</v>
      </c>
      <c r="AK64">
        <f t="shared" si="66"/>
        <v>1.0613800198574019</v>
      </c>
      <c r="AL64">
        <f t="shared" si="67"/>
        <v>6.6638445262710349E-3</v>
      </c>
      <c r="AM64">
        <f t="shared" si="68"/>
        <v>293.54396667480466</v>
      </c>
      <c r="AN64">
        <f t="shared" si="69"/>
        <v>291.4342102050781</v>
      </c>
      <c r="AO64">
        <f t="shared" si="70"/>
        <v>239.91335401251854</v>
      </c>
      <c r="AP64">
        <f t="shared" si="71"/>
        <v>-0.76904094807272072</v>
      </c>
      <c r="AQ64">
        <f t="shared" si="72"/>
        <v>2.4044780652648261</v>
      </c>
      <c r="AR64">
        <f t="shared" si="73"/>
        <v>34.235580978835891</v>
      </c>
      <c r="AS64">
        <f t="shared" si="74"/>
        <v>23.202870903457473</v>
      </c>
      <c r="AT64">
        <f t="shared" si="75"/>
        <v>19.339088439941406</v>
      </c>
      <c r="AU64">
        <f t="shared" si="76"/>
        <v>2.2522773603097836</v>
      </c>
      <c r="AV64">
        <f t="shared" si="77"/>
        <v>0.28069863106995485</v>
      </c>
      <c r="AW64">
        <f t="shared" si="78"/>
        <v>0.7748637124946981</v>
      </c>
      <c r="AX64">
        <f t="shared" si="79"/>
        <v>1.4774136478150854</v>
      </c>
      <c r="AY64">
        <f t="shared" si="80"/>
        <v>0.17750843194126434</v>
      </c>
      <c r="AZ64">
        <f t="shared" si="81"/>
        <v>18.31196980055125</v>
      </c>
      <c r="BA64">
        <f t="shared" si="82"/>
        <v>0.68579611207257674</v>
      </c>
      <c r="BB64">
        <f t="shared" si="83"/>
        <v>36.286542478275585</v>
      </c>
      <c r="BC64">
        <f t="shared" si="84"/>
        <v>372.74042519223906</v>
      </c>
      <c r="BD64">
        <f t="shared" si="85"/>
        <v>1.8563791763687859E-2</v>
      </c>
    </row>
    <row r="65" spans="1:114" x14ac:dyDescent="0.25">
      <c r="A65" s="1">
        <v>45</v>
      </c>
      <c r="B65" s="1" t="s">
        <v>103</v>
      </c>
      <c r="C65" s="1">
        <v>2254.4999982900918</v>
      </c>
      <c r="D65" s="1">
        <v>0</v>
      </c>
      <c r="E65">
        <f t="shared" si="58"/>
        <v>19.213207794991416</v>
      </c>
      <c r="F65">
        <f t="shared" si="59"/>
        <v>0.30546056648767356</v>
      </c>
      <c r="G65">
        <f t="shared" si="60"/>
        <v>260.05726875581729</v>
      </c>
      <c r="H65">
        <f t="shared" si="61"/>
        <v>6.6643606092461525</v>
      </c>
      <c r="I65">
        <f t="shared" si="62"/>
        <v>1.629942518891675</v>
      </c>
      <c r="J65">
        <f t="shared" si="63"/>
        <v>20.396406173706055</v>
      </c>
      <c r="K65" s="1">
        <v>4.5945420910000001</v>
      </c>
      <c r="L65">
        <f t="shared" si="64"/>
        <v>1.7285897233430678</v>
      </c>
      <c r="M65" s="1">
        <v>1</v>
      </c>
      <c r="N65">
        <f t="shared" si="65"/>
        <v>3.4571794466861356</v>
      </c>
      <c r="O65" s="1">
        <v>18.284595489501953</v>
      </c>
      <c r="P65" s="1">
        <v>20.396406173706055</v>
      </c>
      <c r="Q65" s="1">
        <v>17.015832901000977</v>
      </c>
      <c r="R65" s="1">
        <v>400.82302856445312</v>
      </c>
      <c r="S65" s="1">
        <v>380.33258056640625</v>
      </c>
      <c r="T65" s="1">
        <v>4.8234562873840332</v>
      </c>
      <c r="U65" s="1">
        <v>11.033214569091797</v>
      </c>
      <c r="V65" s="1">
        <v>16.065649032592773</v>
      </c>
      <c r="W65" s="1">
        <v>36.748703002929687</v>
      </c>
      <c r="X65" s="1">
        <v>487.64944458007812</v>
      </c>
      <c r="Y65" s="1">
        <v>1499.48291015625</v>
      </c>
      <c r="Z65" s="1">
        <v>310.82766723632812</v>
      </c>
      <c r="AA65" s="1">
        <v>70.233177185058594</v>
      </c>
      <c r="AB65" s="1">
        <v>-0.66570901870727539</v>
      </c>
      <c r="AC65" s="1">
        <v>0.32912352681159973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111215</v>
      </c>
      <c r="AK65">
        <f t="shared" si="66"/>
        <v>1.0613668020047269</v>
      </c>
      <c r="AL65">
        <f t="shared" si="67"/>
        <v>6.6643606092461529E-3</v>
      </c>
      <c r="AM65">
        <f t="shared" si="68"/>
        <v>293.54640617370603</v>
      </c>
      <c r="AN65">
        <f t="shared" si="69"/>
        <v>291.43459548950193</v>
      </c>
      <c r="AO65">
        <f t="shared" si="70"/>
        <v>239.91726026243123</v>
      </c>
      <c r="AP65">
        <f t="shared" si="71"/>
        <v>-0.76945322721578591</v>
      </c>
      <c r="AQ65">
        <f t="shared" si="72"/>
        <v>2.404840232643469</v>
      </c>
      <c r="AR65">
        <f t="shared" si="73"/>
        <v>34.24080084412121</v>
      </c>
      <c r="AS65">
        <f t="shared" si="74"/>
        <v>23.207586275029414</v>
      </c>
      <c r="AT65">
        <f t="shared" si="75"/>
        <v>19.340500831604004</v>
      </c>
      <c r="AU65">
        <f t="shared" si="76"/>
        <v>2.252475360562074</v>
      </c>
      <c r="AV65">
        <f t="shared" si="77"/>
        <v>0.2806625105077537</v>
      </c>
      <c r="AW65">
        <f t="shared" si="78"/>
        <v>0.77489771375179406</v>
      </c>
      <c r="AX65">
        <f t="shared" si="79"/>
        <v>1.4775776468102799</v>
      </c>
      <c r="AY65">
        <f t="shared" si="80"/>
        <v>0.1774853202775408</v>
      </c>
      <c r="AZ65">
        <f t="shared" si="81"/>
        <v>18.264648234789718</v>
      </c>
      <c r="BA65">
        <f t="shared" si="82"/>
        <v>0.68376279615206714</v>
      </c>
      <c r="BB65">
        <f t="shared" si="83"/>
        <v>36.282398086274604</v>
      </c>
      <c r="BC65">
        <f t="shared" si="84"/>
        <v>372.82998172152969</v>
      </c>
      <c r="BD65">
        <f t="shared" si="85"/>
        <v>1.8697564249349038E-2</v>
      </c>
      <c r="BE65">
        <f>AVERAGE(E51:E65)</f>
        <v>18.918823612465999</v>
      </c>
      <c r="BF65">
        <f>AVERAGE(O51:O65)</f>
        <v>18.281133778889973</v>
      </c>
      <c r="BG65">
        <f>AVERAGE(P51:P65)</f>
        <v>20.384098180135091</v>
      </c>
      <c r="BH65" t="e">
        <f>AVERAGE(B51:B65)</f>
        <v>#DIV/0!</v>
      </c>
      <c r="BI65">
        <f t="shared" ref="BI65:DJ65" si="86">AVERAGE(C51:C65)</f>
        <v>2251.0333317009113</v>
      </c>
      <c r="BJ65">
        <f t="shared" si="86"/>
        <v>0</v>
      </c>
      <c r="BK65">
        <f t="shared" si="86"/>
        <v>18.918823612465999</v>
      </c>
      <c r="BL65">
        <f t="shared" si="86"/>
        <v>0.30612912481175225</v>
      </c>
      <c r="BM65">
        <f t="shared" si="86"/>
        <v>261.26343296618006</v>
      </c>
      <c r="BN65">
        <f t="shared" si="86"/>
        <v>6.6692961734607463</v>
      </c>
      <c r="BO65">
        <f t="shared" si="86"/>
        <v>1.627931324614273</v>
      </c>
      <c r="BP65">
        <f t="shared" si="86"/>
        <v>20.384098180135091</v>
      </c>
      <c r="BQ65">
        <f t="shared" si="86"/>
        <v>4.5945420909999992</v>
      </c>
      <c r="BR65">
        <f t="shared" si="86"/>
        <v>1.7285897233430676</v>
      </c>
      <c r="BS65">
        <f t="shared" si="86"/>
        <v>1</v>
      </c>
      <c r="BT65">
        <f t="shared" si="86"/>
        <v>3.4571794466861352</v>
      </c>
      <c r="BU65">
        <f t="shared" si="86"/>
        <v>18.281133778889973</v>
      </c>
      <c r="BV65">
        <f t="shared" si="86"/>
        <v>20.384098180135091</v>
      </c>
      <c r="BW65">
        <f t="shared" si="86"/>
        <v>17.016080220540363</v>
      </c>
      <c r="BX65">
        <f t="shared" si="86"/>
        <v>399.86081542968748</v>
      </c>
      <c r="BY65">
        <f t="shared" si="86"/>
        <v>379.65865478515627</v>
      </c>
      <c r="BZ65">
        <f t="shared" si="86"/>
        <v>4.8238825162251793</v>
      </c>
      <c r="CA65">
        <f t="shared" si="86"/>
        <v>11.035619926452636</v>
      </c>
      <c r="CB65">
        <f t="shared" si="86"/>
        <v>16.07088737487793</v>
      </c>
      <c r="CC65">
        <f t="shared" si="86"/>
        <v>36.765449269612631</v>
      </c>
      <c r="CD65">
        <f t="shared" si="86"/>
        <v>487.85389200846356</v>
      </c>
      <c r="CE65">
        <f t="shared" si="86"/>
        <v>1499.351123046875</v>
      </c>
      <c r="CF65">
        <f t="shared" si="86"/>
        <v>311.72193603515626</v>
      </c>
      <c r="CG65">
        <f t="shared" si="86"/>
        <v>70.234600321451822</v>
      </c>
      <c r="CH65">
        <f t="shared" si="86"/>
        <v>-0.66570901870727539</v>
      </c>
      <c r="CI65">
        <f t="shared" si="86"/>
        <v>0.32912352681159973</v>
      </c>
      <c r="CJ65">
        <f t="shared" si="86"/>
        <v>0.44444445768992108</v>
      </c>
      <c r="CK65">
        <f t="shared" si="86"/>
        <v>-0.21956524252891541</v>
      </c>
      <c r="CL65">
        <f t="shared" si="86"/>
        <v>2.737391471862793</v>
      </c>
      <c r="CM65">
        <f t="shared" si="86"/>
        <v>1</v>
      </c>
      <c r="CN65">
        <f t="shared" si="86"/>
        <v>0</v>
      </c>
      <c r="CO65">
        <f t="shared" si="86"/>
        <v>0.15999999642372131</v>
      </c>
      <c r="CP65">
        <f t="shared" si="86"/>
        <v>111215</v>
      </c>
      <c r="CQ65">
        <f t="shared" si="86"/>
        <v>1.0618117809043344</v>
      </c>
      <c r="CR65">
        <f t="shared" si="86"/>
        <v>6.6692961734607457E-3</v>
      </c>
      <c r="CS65">
        <f t="shared" si="86"/>
        <v>293.53409818013512</v>
      </c>
      <c r="CT65">
        <f t="shared" si="86"/>
        <v>291.43113377889006</v>
      </c>
      <c r="CU65">
        <f t="shared" si="86"/>
        <v>239.89617432540254</v>
      </c>
      <c r="CV65">
        <f t="shared" si="86"/>
        <v>-0.77088259727467168</v>
      </c>
      <c r="CW65">
        <f t="shared" si="86"/>
        <v>2.4030136804259761</v>
      </c>
      <c r="CX65">
        <f t="shared" si="86"/>
        <v>34.214100713573131</v>
      </c>
      <c r="CY65">
        <f t="shared" si="86"/>
        <v>23.178480787120499</v>
      </c>
      <c r="CZ65">
        <f t="shared" si="86"/>
        <v>19.332615979512532</v>
      </c>
      <c r="DA65">
        <f t="shared" si="86"/>
        <v>2.2513702807274849</v>
      </c>
      <c r="DB65">
        <f t="shared" si="86"/>
        <v>0.28122678874732965</v>
      </c>
      <c r="DC65">
        <f t="shared" si="86"/>
        <v>0.77508235581170304</v>
      </c>
      <c r="DD65">
        <f t="shared" si="86"/>
        <v>1.4762879249157816</v>
      </c>
      <c r="DE65">
        <f t="shared" si="86"/>
        <v>0.17784638355122168</v>
      </c>
      <c r="DF65">
        <f t="shared" si="86"/>
        <v>18.349732929335786</v>
      </c>
      <c r="DG65">
        <f t="shared" si="86"/>
        <v>0.6881543843969975</v>
      </c>
      <c r="DH65">
        <f t="shared" si="86"/>
        <v>36.324757229112123</v>
      </c>
      <c r="DI65">
        <f t="shared" si="86"/>
        <v>372.27101053044134</v>
      </c>
      <c r="DJ65">
        <f t="shared" si="86"/>
        <v>1.846019611450329E-2</v>
      </c>
    </row>
    <row r="66" spans="1:114" x14ac:dyDescent="0.25">
      <c r="A66" s="1" t="s">
        <v>9</v>
      </c>
      <c r="B66" s="1" t="s">
        <v>104</v>
      </c>
    </row>
    <row r="67" spans="1:114" x14ac:dyDescent="0.25">
      <c r="A67" s="1" t="s">
        <v>9</v>
      </c>
      <c r="B67" s="1" t="s">
        <v>105</v>
      </c>
    </row>
    <row r="68" spans="1:114" x14ac:dyDescent="0.25">
      <c r="A68" s="1">
        <v>46</v>
      </c>
      <c r="B68" s="1" t="s">
        <v>106</v>
      </c>
      <c r="C68" s="1">
        <v>2508.4999982230365</v>
      </c>
      <c r="D68" s="1">
        <v>0</v>
      </c>
      <c r="E68">
        <f t="shared" ref="E68:E82" si="87">(R68-S68*(1000-T68)/(1000-U68))*AK68</f>
        <v>19.048211450052712</v>
      </c>
      <c r="F68">
        <f t="shared" ref="F68:F82" si="88">IF(AV68&lt;&gt;0,1/(1/AV68-1/N68),0)</f>
        <v>0.28343499742600098</v>
      </c>
      <c r="G68">
        <f t="shared" ref="G68:G82" si="89">((AY68-AL68/2)*S68-E68)/(AY68+AL68/2)</f>
        <v>250.17311179857114</v>
      </c>
      <c r="H68">
        <f t="shared" ref="H68:H82" si="90">AL68*1000</f>
        <v>7.2350015322463026</v>
      </c>
      <c r="I68">
        <f t="shared" ref="I68:I82" si="91">(AQ68-AW68)</f>
        <v>1.8865838941529818</v>
      </c>
      <c r="J68">
        <f t="shared" ref="J68:J82" si="92">(P68+AP68*D68)</f>
        <v>23.232273101806641</v>
      </c>
      <c r="K68" s="1">
        <v>4.5945420910000001</v>
      </c>
      <c r="L68">
        <f t="shared" ref="L68:L82" si="93">(K68*AE68+AF68)</f>
        <v>1.7285897233430678</v>
      </c>
      <c r="M68" s="1">
        <v>1</v>
      </c>
      <c r="N68">
        <f t="shared" ref="N68:N82" si="94">L68*(M68+1)*(M68+1)/(M68*M68+1)</f>
        <v>3.4571794466861356</v>
      </c>
      <c r="O68" s="1">
        <v>22.598913192749023</v>
      </c>
      <c r="P68" s="1">
        <v>23.232273101806641</v>
      </c>
      <c r="Q68" s="1">
        <v>22.091318130493164</v>
      </c>
      <c r="R68" s="1">
        <v>399.52777099609375</v>
      </c>
      <c r="S68" s="1">
        <v>378.99948120117187</v>
      </c>
      <c r="T68" s="1">
        <v>7.1344423294067383</v>
      </c>
      <c r="U68" s="1">
        <v>13.855986595153809</v>
      </c>
      <c r="V68" s="1">
        <v>18.205339431762695</v>
      </c>
      <c r="W68" s="1">
        <v>35.357063293457031</v>
      </c>
      <c r="X68" s="1">
        <v>487.69931030273437</v>
      </c>
      <c r="Y68" s="1">
        <v>1499.6973876953125</v>
      </c>
      <c r="Z68" s="1">
        <v>256.22042846679687</v>
      </c>
      <c r="AA68" s="1">
        <v>70.22406005859375</v>
      </c>
      <c r="AB68" s="1">
        <v>-0.54345560073852539</v>
      </c>
      <c r="AC68" s="1">
        <v>0.30413821339607239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111215</v>
      </c>
      <c r="AK68">
        <f t="shared" ref="AK68:AK82" si="95">X68*0.000001/(K68*0.0001)</f>
        <v>1.0614753345236778</v>
      </c>
      <c r="AL68">
        <f t="shared" ref="AL68:AL82" si="96">(U68-T68)/(1000-U68)*AK68</f>
        <v>7.2350015322463022E-3</v>
      </c>
      <c r="AM68">
        <f t="shared" ref="AM68:AM82" si="97">(P68+273.15)</f>
        <v>296.38227310180662</v>
      </c>
      <c r="AN68">
        <f t="shared" ref="AN68:AN82" si="98">(O68+273.15)</f>
        <v>295.748913192749</v>
      </c>
      <c r="AO68">
        <f t="shared" ref="AO68:AO82" si="99">(Y68*AG68+Z68*AH68)*AI68</f>
        <v>239.9515766679142</v>
      </c>
      <c r="AP68">
        <f t="shared" ref="AP68:AP82" si="100">((AO68+0.00000010773*(AN68^4-AM68^4))-AL68*44100)/(L68*51.4+0.00000043092*AM68^3)</f>
        <v>-0.86135902922737295</v>
      </c>
      <c r="AQ68">
        <f t="shared" ref="AQ68:AQ82" si="101">0.61365*EXP(17.502*J68/(240.97+J68))</f>
        <v>2.8596075289821328</v>
      </c>
      <c r="AR68">
        <f t="shared" ref="AR68:AR82" si="102">AQ68*1000/AA68</f>
        <v>40.721193371561334</v>
      </c>
      <c r="AS68">
        <f t="shared" ref="AS68:AS82" si="103">(AR68-U68)</f>
        <v>26.865206776407526</v>
      </c>
      <c r="AT68">
        <f t="shared" ref="AT68:AT82" si="104">IF(D68,P68,(O68+P68)/2)</f>
        <v>22.915593147277832</v>
      </c>
      <c r="AU68">
        <f t="shared" ref="AU68:AU82" si="105">0.61365*EXP(17.502*AT68/(240.97+AT68))</f>
        <v>2.8053484690734547</v>
      </c>
      <c r="AV68">
        <f t="shared" ref="AV68:AV82" si="106">IF(AS68&lt;&gt;0,(1000-(AR68+U68)/2)/AS68*AL68,0)</f>
        <v>0.26195847292283331</v>
      </c>
      <c r="AW68">
        <f t="shared" ref="AW68:AW82" si="107">U68*AA68/1000</f>
        <v>0.973023634829151</v>
      </c>
      <c r="AX68">
        <f t="shared" ref="AX68:AX82" si="108">(AU68-AW68)</f>
        <v>1.8323248342443037</v>
      </c>
      <c r="AY68">
        <f t="shared" ref="AY68:AY82" si="109">1/(1.6/F68+1.37/N68)</f>
        <v>0.16552701039498896</v>
      </c>
      <c r="AZ68">
        <f t="shared" ref="AZ68:AZ82" si="110">G68*AA68*0.001</f>
        <v>17.568171627988146</v>
      </c>
      <c r="BA68">
        <f t="shared" ref="BA68:BA82" si="111">G68/S68</f>
        <v>0.66008826979311863</v>
      </c>
      <c r="BB68">
        <f t="shared" ref="BB68:BB82" si="112">(1-AL68*AA68/AQ68/F68)*100</f>
        <v>37.314851888606945</v>
      </c>
      <c r="BC68">
        <f t="shared" ref="BC68:BC82" si="113">(S68-E68/(N68/1.35))</f>
        <v>371.56131206528272</v>
      </c>
      <c r="BD68">
        <f t="shared" ref="BD68:BD82" si="114">E68*BB68/100/BC68</f>
        <v>1.9129580123689004E-2</v>
      </c>
    </row>
    <row r="69" spans="1:114" x14ac:dyDescent="0.25">
      <c r="A69" s="1">
        <v>47</v>
      </c>
      <c r="B69" s="1" t="s">
        <v>106</v>
      </c>
      <c r="C69" s="1">
        <v>2508.4999982230365</v>
      </c>
      <c r="D69" s="1">
        <v>0</v>
      </c>
      <c r="E69">
        <f t="shared" si="87"/>
        <v>19.048211450052712</v>
      </c>
      <c r="F69">
        <f t="shared" si="88"/>
        <v>0.28343499742600098</v>
      </c>
      <c r="G69">
        <f t="shared" si="89"/>
        <v>250.17311179857114</v>
      </c>
      <c r="H69">
        <f t="shared" si="90"/>
        <v>7.2350015322463026</v>
      </c>
      <c r="I69">
        <f t="shared" si="91"/>
        <v>1.8865838941529818</v>
      </c>
      <c r="J69">
        <f t="shared" si="92"/>
        <v>23.232273101806641</v>
      </c>
      <c r="K69" s="1">
        <v>4.5945420910000001</v>
      </c>
      <c r="L69">
        <f t="shared" si="93"/>
        <v>1.7285897233430678</v>
      </c>
      <c r="M69" s="1">
        <v>1</v>
      </c>
      <c r="N69">
        <f t="shared" si="94"/>
        <v>3.4571794466861356</v>
      </c>
      <c r="O69" s="1">
        <v>22.598913192749023</v>
      </c>
      <c r="P69" s="1">
        <v>23.232273101806641</v>
      </c>
      <c r="Q69" s="1">
        <v>22.091318130493164</v>
      </c>
      <c r="R69" s="1">
        <v>399.52777099609375</v>
      </c>
      <c r="S69" s="1">
        <v>378.99948120117187</v>
      </c>
      <c r="T69" s="1">
        <v>7.1344423294067383</v>
      </c>
      <c r="U69" s="1">
        <v>13.855986595153809</v>
      </c>
      <c r="V69" s="1">
        <v>18.205339431762695</v>
      </c>
      <c r="W69" s="1">
        <v>35.357063293457031</v>
      </c>
      <c r="X69" s="1">
        <v>487.69931030273437</v>
      </c>
      <c r="Y69" s="1">
        <v>1499.6973876953125</v>
      </c>
      <c r="Z69" s="1">
        <v>256.22042846679687</v>
      </c>
      <c r="AA69" s="1">
        <v>70.22406005859375</v>
      </c>
      <c r="AB69" s="1">
        <v>-0.54345560073852539</v>
      </c>
      <c r="AC69" s="1">
        <v>0.30413821339607239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111215</v>
      </c>
      <c r="AK69">
        <f t="shared" si="95"/>
        <v>1.0614753345236778</v>
      </c>
      <c r="AL69">
        <f t="shared" si="96"/>
        <v>7.2350015322463022E-3</v>
      </c>
      <c r="AM69">
        <f t="shared" si="97"/>
        <v>296.38227310180662</v>
      </c>
      <c r="AN69">
        <f t="shared" si="98"/>
        <v>295.748913192749</v>
      </c>
      <c r="AO69">
        <f t="shared" si="99"/>
        <v>239.9515766679142</v>
      </c>
      <c r="AP69">
        <f t="shared" si="100"/>
        <v>-0.86135902922737295</v>
      </c>
      <c r="AQ69">
        <f t="shared" si="101"/>
        <v>2.8596075289821328</v>
      </c>
      <c r="AR69">
        <f t="shared" si="102"/>
        <v>40.721193371561334</v>
      </c>
      <c r="AS69">
        <f t="shared" si="103"/>
        <v>26.865206776407526</v>
      </c>
      <c r="AT69">
        <f t="shared" si="104"/>
        <v>22.915593147277832</v>
      </c>
      <c r="AU69">
        <f t="shared" si="105"/>
        <v>2.8053484690734547</v>
      </c>
      <c r="AV69">
        <f t="shared" si="106"/>
        <v>0.26195847292283331</v>
      </c>
      <c r="AW69">
        <f t="shared" si="107"/>
        <v>0.973023634829151</v>
      </c>
      <c r="AX69">
        <f t="shared" si="108"/>
        <v>1.8323248342443037</v>
      </c>
      <c r="AY69">
        <f t="shared" si="109"/>
        <v>0.16552701039498896</v>
      </c>
      <c r="AZ69">
        <f t="shared" si="110"/>
        <v>17.568171627988146</v>
      </c>
      <c r="BA69">
        <f t="shared" si="111"/>
        <v>0.66008826979311863</v>
      </c>
      <c r="BB69">
        <f t="shared" si="112"/>
        <v>37.314851888606945</v>
      </c>
      <c r="BC69">
        <f t="shared" si="113"/>
        <v>371.56131206528272</v>
      </c>
      <c r="BD69">
        <f t="shared" si="114"/>
        <v>1.9129580123689004E-2</v>
      </c>
    </row>
    <row r="70" spans="1:114" x14ac:dyDescent="0.25">
      <c r="A70" s="1">
        <v>48</v>
      </c>
      <c r="B70" s="1" t="s">
        <v>107</v>
      </c>
      <c r="C70" s="1">
        <v>2508.9999982118607</v>
      </c>
      <c r="D70" s="1">
        <v>0</v>
      </c>
      <c r="E70">
        <f t="shared" si="87"/>
        <v>19.004620919729255</v>
      </c>
      <c r="F70">
        <f t="shared" si="88"/>
        <v>0.28346836028856703</v>
      </c>
      <c r="G70">
        <f t="shared" si="89"/>
        <v>250.41648457666886</v>
      </c>
      <c r="H70">
        <f t="shared" si="90"/>
        <v>7.2357477708535045</v>
      </c>
      <c r="I70">
        <f t="shared" si="91"/>
        <v>1.886575958267271</v>
      </c>
      <c r="J70">
        <f t="shared" si="92"/>
        <v>23.23265266418457</v>
      </c>
      <c r="K70" s="1">
        <v>4.5945420910000001</v>
      </c>
      <c r="L70">
        <f t="shared" si="93"/>
        <v>1.7285897233430678</v>
      </c>
      <c r="M70" s="1">
        <v>1</v>
      </c>
      <c r="N70">
        <f t="shared" si="94"/>
        <v>3.4571794466861356</v>
      </c>
      <c r="O70" s="1">
        <v>22.599925994873047</v>
      </c>
      <c r="P70" s="1">
        <v>23.23265266418457</v>
      </c>
      <c r="Q70" s="1">
        <v>22.092208862304687</v>
      </c>
      <c r="R70" s="1">
        <v>399.45849609375</v>
      </c>
      <c r="S70" s="1">
        <v>378.97149658203125</v>
      </c>
      <c r="T70" s="1">
        <v>7.1348681449890137</v>
      </c>
      <c r="U70" s="1">
        <v>13.857000350952148</v>
      </c>
      <c r="V70" s="1">
        <v>18.205347061157227</v>
      </c>
      <c r="W70" s="1">
        <v>35.357559204101563</v>
      </c>
      <c r="X70" s="1">
        <v>487.70645141601562</v>
      </c>
      <c r="Y70" s="1">
        <v>1499.669921875</v>
      </c>
      <c r="Z70" s="1">
        <v>253.86895751953125</v>
      </c>
      <c r="AA70" s="1">
        <v>70.224227905273437</v>
      </c>
      <c r="AB70" s="1">
        <v>-0.54345560073852539</v>
      </c>
      <c r="AC70" s="1">
        <v>0.30413821339607239</v>
      </c>
      <c r="AD70" s="1">
        <v>0.66666668653488159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111215</v>
      </c>
      <c r="AK70">
        <f t="shared" si="95"/>
        <v>1.0614908771243108</v>
      </c>
      <c r="AL70">
        <f t="shared" si="96"/>
        <v>7.2357477708535041E-3</v>
      </c>
      <c r="AM70">
        <f t="shared" si="97"/>
        <v>296.38265266418455</v>
      </c>
      <c r="AN70">
        <f t="shared" si="98"/>
        <v>295.74992599487302</v>
      </c>
      <c r="AO70">
        <f t="shared" si="99"/>
        <v>239.94718213676242</v>
      </c>
      <c r="AP70">
        <f t="shared" si="100"/>
        <v>-0.86166117078590765</v>
      </c>
      <c r="AQ70">
        <f t="shared" si="101"/>
        <v>2.8596731089959886</v>
      </c>
      <c r="AR70">
        <f t="shared" si="102"/>
        <v>40.72202990759039</v>
      </c>
      <c r="AS70">
        <f t="shared" si="103"/>
        <v>26.865029556638241</v>
      </c>
      <c r="AT70">
        <f t="shared" si="104"/>
        <v>22.916289329528809</v>
      </c>
      <c r="AU70">
        <f t="shared" si="105"/>
        <v>2.8054667560873234</v>
      </c>
      <c r="AV70">
        <f t="shared" si="106"/>
        <v>0.26198697111986141</v>
      </c>
      <c r="AW70">
        <f t="shared" si="107"/>
        <v>0.97309715072871772</v>
      </c>
      <c r="AX70">
        <f t="shared" si="108"/>
        <v>1.8323696053586058</v>
      </c>
      <c r="AY70">
        <f t="shared" si="109"/>
        <v>0.16554521623534257</v>
      </c>
      <c r="AZ70">
        <f t="shared" si="110"/>
        <v>17.585304284149384</v>
      </c>
      <c r="BA70">
        <f t="shared" si="111"/>
        <v>0.66077920591704531</v>
      </c>
      <c r="BB70">
        <f t="shared" si="112"/>
        <v>37.317052562418809</v>
      </c>
      <c r="BC70">
        <f t="shared" si="113"/>
        <v>371.55034918795337</v>
      </c>
      <c r="BD70">
        <f t="shared" si="114"/>
        <v>1.9087492161974123E-2</v>
      </c>
    </row>
    <row r="71" spans="1:114" x14ac:dyDescent="0.25">
      <c r="A71" s="1">
        <v>49</v>
      </c>
      <c r="B71" s="1" t="s">
        <v>107</v>
      </c>
      <c r="C71" s="1">
        <v>2509.4999982006848</v>
      </c>
      <c r="D71" s="1">
        <v>0</v>
      </c>
      <c r="E71">
        <f t="shared" si="87"/>
        <v>18.989810102334001</v>
      </c>
      <c r="F71">
        <f t="shared" si="88"/>
        <v>0.28347756426472492</v>
      </c>
      <c r="G71">
        <f t="shared" si="89"/>
        <v>250.47440167479786</v>
      </c>
      <c r="H71">
        <f t="shared" si="90"/>
        <v>7.236330093917462</v>
      </c>
      <c r="I71">
        <f t="shared" si="91"/>
        <v>1.8866831536041713</v>
      </c>
      <c r="J71">
        <f t="shared" si="92"/>
        <v>23.233322143554687</v>
      </c>
      <c r="K71" s="1">
        <v>4.5945420910000001</v>
      </c>
      <c r="L71">
        <f t="shared" si="93"/>
        <v>1.7285897233430678</v>
      </c>
      <c r="M71" s="1">
        <v>1</v>
      </c>
      <c r="N71">
        <f t="shared" si="94"/>
        <v>3.4571794466861356</v>
      </c>
      <c r="O71" s="1">
        <v>22.601207733154297</v>
      </c>
      <c r="P71" s="1">
        <v>23.233322143554687</v>
      </c>
      <c r="Q71" s="1">
        <v>22.091619491577148</v>
      </c>
      <c r="R71" s="1">
        <v>399.41049194335937</v>
      </c>
      <c r="S71" s="1">
        <v>378.93768310546875</v>
      </c>
      <c r="T71" s="1">
        <v>7.1344208717346191</v>
      </c>
      <c r="U71" s="1">
        <v>13.857023239135742</v>
      </c>
      <c r="V71" s="1">
        <v>18.202920913696289</v>
      </c>
      <c r="W71" s="1">
        <v>35.355117797851563</v>
      </c>
      <c r="X71" s="1">
        <v>487.71157836914062</v>
      </c>
      <c r="Y71" s="1">
        <v>1499.6280517578125</v>
      </c>
      <c r="Z71" s="1">
        <v>252.88034057617187</v>
      </c>
      <c r="AA71" s="1">
        <v>70.224723815917969</v>
      </c>
      <c r="AB71" s="1">
        <v>-0.54345560073852539</v>
      </c>
      <c r="AC71" s="1">
        <v>0.30413821339607239</v>
      </c>
      <c r="AD71" s="1">
        <v>0.66666668653488159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111215</v>
      </c>
      <c r="AK71">
        <f t="shared" si="95"/>
        <v>1.0615020359145091</v>
      </c>
      <c r="AL71">
        <f t="shared" si="96"/>
        <v>7.2363300939174624E-3</v>
      </c>
      <c r="AM71">
        <f t="shared" si="97"/>
        <v>296.38332214355466</v>
      </c>
      <c r="AN71">
        <f t="shared" si="98"/>
        <v>295.75120773315427</v>
      </c>
      <c r="AO71">
        <f t="shared" si="99"/>
        <v>239.94048291816216</v>
      </c>
      <c r="AP71">
        <f t="shared" si="100"/>
        <v>-0.8619163661249426</v>
      </c>
      <c r="AQ71">
        <f t="shared" si="101"/>
        <v>2.8597887834832356</v>
      </c>
      <c r="AR71">
        <f t="shared" si="102"/>
        <v>40.723389542686981</v>
      </c>
      <c r="AS71">
        <f t="shared" si="103"/>
        <v>26.866366303551239</v>
      </c>
      <c r="AT71">
        <f t="shared" si="104"/>
        <v>22.917264938354492</v>
      </c>
      <c r="AU71">
        <f t="shared" si="105"/>
        <v>2.8056325272856237</v>
      </c>
      <c r="AV71">
        <f t="shared" si="106"/>
        <v>0.26199483296746701</v>
      </c>
      <c r="AW71">
        <f t="shared" si="107"/>
        <v>0.97310562987906446</v>
      </c>
      <c r="AX71">
        <f t="shared" si="108"/>
        <v>1.8325268974065594</v>
      </c>
      <c r="AY71">
        <f t="shared" si="109"/>
        <v>0.16555023872013447</v>
      </c>
      <c r="AZ71">
        <f t="shared" si="110"/>
        <v>17.589495680569982</v>
      </c>
      <c r="BA71">
        <f t="shared" si="111"/>
        <v>0.6609910094507121</v>
      </c>
      <c r="BB71">
        <f t="shared" si="112"/>
        <v>37.316136185426828</v>
      </c>
      <c r="BC71">
        <f t="shared" si="113"/>
        <v>371.52231921317082</v>
      </c>
      <c r="BD71">
        <f t="shared" si="114"/>
        <v>1.9073587326189585E-2</v>
      </c>
    </row>
    <row r="72" spans="1:114" x14ac:dyDescent="0.25">
      <c r="A72" s="1">
        <v>50</v>
      </c>
      <c r="B72" s="1" t="s">
        <v>108</v>
      </c>
      <c r="C72" s="1">
        <v>2509.9999981895089</v>
      </c>
      <c r="D72" s="1">
        <v>0</v>
      </c>
      <c r="E72">
        <f t="shared" si="87"/>
        <v>18.75282157460865</v>
      </c>
      <c r="F72">
        <f t="shared" si="88"/>
        <v>0.2835332213672625</v>
      </c>
      <c r="G72">
        <f t="shared" si="89"/>
        <v>251.9139090913273</v>
      </c>
      <c r="H72">
        <f t="shared" si="90"/>
        <v>7.2370703001709709</v>
      </c>
      <c r="I72">
        <f t="shared" si="91"/>
        <v>1.8865351282553777</v>
      </c>
      <c r="J72">
        <f t="shared" si="92"/>
        <v>23.232664108276367</v>
      </c>
      <c r="K72" s="1">
        <v>4.5945420910000001</v>
      </c>
      <c r="L72">
        <f t="shared" si="93"/>
        <v>1.7285897233430678</v>
      </c>
      <c r="M72" s="1">
        <v>1</v>
      </c>
      <c r="N72">
        <f t="shared" si="94"/>
        <v>3.4571794466861356</v>
      </c>
      <c r="O72" s="1">
        <v>22.602890014648438</v>
      </c>
      <c r="P72" s="1">
        <v>23.232664108276367</v>
      </c>
      <c r="Q72" s="1">
        <v>22.091659545898438</v>
      </c>
      <c r="R72" s="1">
        <v>399.2066650390625</v>
      </c>
      <c r="S72" s="1">
        <v>378.95562744140625</v>
      </c>
      <c r="T72" s="1">
        <v>7.1338586807250977</v>
      </c>
      <c r="U72" s="1">
        <v>13.857510566711426</v>
      </c>
      <c r="V72" s="1">
        <v>18.199630737304688</v>
      </c>
      <c r="W72" s="1">
        <v>35.352752685546875</v>
      </c>
      <c r="X72" s="1">
        <v>487.68508911132812</v>
      </c>
      <c r="Y72" s="1">
        <v>1499.6187744140625</v>
      </c>
      <c r="Z72" s="1">
        <v>253.19287109375</v>
      </c>
      <c r="AA72" s="1">
        <v>70.2247314453125</v>
      </c>
      <c r="AB72" s="1">
        <v>-0.54345560073852539</v>
      </c>
      <c r="AC72" s="1">
        <v>0.30413821339607239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111215</v>
      </c>
      <c r="AK72">
        <f t="shared" si="95"/>
        <v>1.061444382165152</v>
      </c>
      <c r="AL72">
        <f t="shared" si="96"/>
        <v>7.2370703001709705E-3</v>
      </c>
      <c r="AM72">
        <f t="shared" si="97"/>
        <v>296.38266410827634</v>
      </c>
      <c r="AN72">
        <f t="shared" si="98"/>
        <v>295.75289001464841</v>
      </c>
      <c r="AO72">
        <f t="shared" si="99"/>
        <v>239.93899854319534</v>
      </c>
      <c r="AP72">
        <f t="shared" si="100"/>
        <v>-0.86199687097085276</v>
      </c>
      <c r="AQ72">
        <f t="shared" si="101"/>
        <v>2.8596750863032678</v>
      </c>
      <c r="AR72">
        <f t="shared" si="102"/>
        <v>40.721766070835592</v>
      </c>
      <c r="AS72">
        <f t="shared" si="103"/>
        <v>26.864255504124166</v>
      </c>
      <c r="AT72">
        <f t="shared" si="104"/>
        <v>22.917777061462402</v>
      </c>
      <c r="AU72">
        <f t="shared" si="105"/>
        <v>2.8057195484411706</v>
      </c>
      <c r="AV72">
        <f t="shared" si="106"/>
        <v>0.26204237329826841</v>
      </c>
      <c r="AW72">
        <f t="shared" si="107"/>
        <v>0.97313995804789011</v>
      </c>
      <c r="AX72">
        <f t="shared" si="108"/>
        <v>1.8325795903932804</v>
      </c>
      <c r="AY72">
        <f t="shared" si="109"/>
        <v>0.16558060958923898</v>
      </c>
      <c r="AZ72">
        <f t="shared" si="110"/>
        <v>17.690586613277326</v>
      </c>
      <c r="BA72">
        <f t="shared" si="111"/>
        <v>0.66475832749119945</v>
      </c>
      <c r="BB72">
        <f t="shared" si="112"/>
        <v>37.319531423630515</v>
      </c>
      <c r="BC72">
        <f t="shared" si="113"/>
        <v>371.63280561045138</v>
      </c>
      <c r="BD72">
        <f t="shared" si="114"/>
        <v>1.8831666727746544E-2</v>
      </c>
    </row>
    <row r="73" spans="1:114" x14ac:dyDescent="0.25">
      <c r="A73" s="1">
        <v>51</v>
      </c>
      <c r="B73" s="1" t="s">
        <v>108</v>
      </c>
      <c r="C73" s="1">
        <v>2510.499998178333</v>
      </c>
      <c r="D73" s="1">
        <v>0</v>
      </c>
      <c r="E73">
        <f t="shared" si="87"/>
        <v>18.490687961130796</v>
      </c>
      <c r="F73">
        <f t="shared" si="88"/>
        <v>0.28356006381350463</v>
      </c>
      <c r="G73">
        <f t="shared" si="89"/>
        <v>253.52083377573564</v>
      </c>
      <c r="H73">
        <f t="shared" si="90"/>
        <v>7.2359433280431045</v>
      </c>
      <c r="I73">
        <f t="shared" si="91"/>
        <v>1.8860796710667043</v>
      </c>
      <c r="J73">
        <f t="shared" si="92"/>
        <v>23.23011589050293</v>
      </c>
      <c r="K73" s="1">
        <v>4.5945420910000001</v>
      </c>
      <c r="L73">
        <f t="shared" si="93"/>
        <v>1.7285897233430678</v>
      </c>
      <c r="M73" s="1">
        <v>1</v>
      </c>
      <c r="N73">
        <f t="shared" si="94"/>
        <v>3.4571794466861356</v>
      </c>
      <c r="O73" s="1">
        <v>22.604162216186523</v>
      </c>
      <c r="P73" s="1">
        <v>23.23011589050293</v>
      </c>
      <c r="Q73" s="1">
        <v>22.091787338256836</v>
      </c>
      <c r="R73" s="1">
        <v>399.00851440429688</v>
      </c>
      <c r="S73" s="1">
        <v>379.0023193359375</v>
      </c>
      <c r="T73" s="1">
        <v>7.1344022750854492</v>
      </c>
      <c r="U73" s="1">
        <v>13.857745170593262</v>
      </c>
      <c r="V73" s="1">
        <v>18.199586868286133</v>
      </c>
      <c r="W73" s="1">
        <v>35.350578308105469</v>
      </c>
      <c r="X73" s="1">
        <v>487.63143920898437</v>
      </c>
      <c r="Y73" s="1">
        <v>1499.639404296875</v>
      </c>
      <c r="Z73" s="1">
        <v>254.97018432617187</v>
      </c>
      <c r="AA73" s="1">
        <v>70.224639892578125</v>
      </c>
      <c r="AB73" s="1">
        <v>-0.54345560073852539</v>
      </c>
      <c r="AC73" s="1">
        <v>0.30413821339607239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111215</v>
      </c>
      <c r="AK73">
        <f t="shared" si="95"/>
        <v>1.061327613396293</v>
      </c>
      <c r="AL73">
        <f t="shared" si="96"/>
        <v>7.2359433280431047E-3</v>
      </c>
      <c r="AM73">
        <f t="shared" si="97"/>
        <v>296.38011589050291</v>
      </c>
      <c r="AN73">
        <f t="shared" si="98"/>
        <v>295.7541622161865</v>
      </c>
      <c r="AO73">
        <f t="shared" si="99"/>
        <v>239.94229932437156</v>
      </c>
      <c r="AP73">
        <f t="shared" si="100"/>
        <v>-0.86104231122341957</v>
      </c>
      <c r="AQ73">
        <f t="shared" si="101"/>
        <v>2.8592348353947297</v>
      </c>
      <c r="AR73">
        <f t="shared" si="102"/>
        <v>40.715549980298512</v>
      </c>
      <c r="AS73">
        <f t="shared" si="103"/>
        <v>26.85780480970525</v>
      </c>
      <c r="AT73">
        <f t="shared" si="104"/>
        <v>22.917139053344727</v>
      </c>
      <c r="AU73">
        <f t="shared" si="105"/>
        <v>2.8056111369720687</v>
      </c>
      <c r="AV73">
        <f t="shared" si="106"/>
        <v>0.26206530066193218</v>
      </c>
      <c r="AW73">
        <f t="shared" si="107"/>
        <v>0.9731551643280254</v>
      </c>
      <c r="AX73">
        <f t="shared" si="108"/>
        <v>1.8324559726440433</v>
      </c>
      <c r="AY73">
        <f t="shared" si="109"/>
        <v>0.16559525664809932</v>
      </c>
      <c r="AZ73">
        <f t="shared" si="110"/>
        <v>17.803409257167193</v>
      </c>
      <c r="BA73">
        <f t="shared" si="111"/>
        <v>0.66891631222715964</v>
      </c>
      <c r="BB73">
        <f t="shared" si="112"/>
        <v>37.325657609409099</v>
      </c>
      <c r="BC73">
        <f t="shared" si="113"/>
        <v>371.78185851448541</v>
      </c>
      <c r="BD73">
        <f t="shared" si="114"/>
        <v>1.8564033504951137E-2</v>
      </c>
    </row>
    <row r="74" spans="1:114" x14ac:dyDescent="0.25">
      <c r="A74" s="1">
        <v>52</v>
      </c>
      <c r="B74" s="1" t="s">
        <v>109</v>
      </c>
      <c r="C74" s="1">
        <v>2510.9999981671572</v>
      </c>
      <c r="D74" s="1">
        <v>0</v>
      </c>
      <c r="E74">
        <f t="shared" si="87"/>
        <v>18.320356035121577</v>
      </c>
      <c r="F74">
        <f t="shared" si="88"/>
        <v>0.2835582300781947</v>
      </c>
      <c r="G74">
        <f t="shared" si="89"/>
        <v>254.58298941345822</v>
      </c>
      <c r="H74">
        <f t="shared" si="90"/>
        <v>7.2362930367202978</v>
      </c>
      <c r="I74">
        <f t="shared" si="91"/>
        <v>1.886192714297364</v>
      </c>
      <c r="J74">
        <f t="shared" si="92"/>
        <v>23.231485366821289</v>
      </c>
      <c r="K74" s="1">
        <v>4.5945420910000001</v>
      </c>
      <c r="L74">
        <f t="shared" si="93"/>
        <v>1.7285897233430678</v>
      </c>
      <c r="M74" s="1">
        <v>1</v>
      </c>
      <c r="N74">
        <f t="shared" si="94"/>
        <v>3.4571794466861356</v>
      </c>
      <c r="O74" s="1">
        <v>22.604551315307617</v>
      </c>
      <c r="P74" s="1">
        <v>23.231485366821289</v>
      </c>
      <c r="Q74" s="1">
        <v>22.091936111450195</v>
      </c>
      <c r="R74" s="1">
        <v>398.91213989257812</v>
      </c>
      <c r="S74" s="1">
        <v>379.06179809570312</v>
      </c>
      <c r="T74" s="1">
        <v>7.134345531463623</v>
      </c>
      <c r="U74" s="1">
        <v>13.859393119812012</v>
      </c>
      <c r="V74" s="1">
        <v>18.199155807495117</v>
      </c>
      <c r="W74" s="1">
        <v>35.354228973388672</v>
      </c>
      <c r="X74" s="1">
        <v>487.53057861328125</v>
      </c>
      <c r="Y74" s="1">
        <v>1499.6607666015625</v>
      </c>
      <c r="Z74" s="1">
        <v>258.15200805664063</v>
      </c>
      <c r="AA74" s="1">
        <v>70.225204467773438</v>
      </c>
      <c r="AB74" s="1">
        <v>-0.54345560073852539</v>
      </c>
      <c r="AC74" s="1">
        <v>0.30413821339607239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111215</v>
      </c>
      <c r="AK74">
        <f t="shared" si="95"/>
        <v>1.0611080907676924</v>
      </c>
      <c r="AL74">
        <f t="shared" si="96"/>
        <v>7.2362930367202974E-3</v>
      </c>
      <c r="AM74">
        <f t="shared" si="97"/>
        <v>296.38148536682127</v>
      </c>
      <c r="AN74">
        <f t="shared" si="98"/>
        <v>295.75455131530759</v>
      </c>
      <c r="AO74">
        <f t="shared" si="99"/>
        <v>239.94571729304516</v>
      </c>
      <c r="AP74">
        <f t="shared" si="100"/>
        <v>-0.8612711203863449</v>
      </c>
      <c r="AQ74">
        <f t="shared" si="101"/>
        <v>2.8594714299354149</v>
      </c>
      <c r="AR74">
        <f t="shared" si="102"/>
        <v>40.718591730802792</v>
      </c>
      <c r="AS74">
        <f t="shared" si="103"/>
        <v>26.859198610990781</v>
      </c>
      <c r="AT74">
        <f t="shared" si="104"/>
        <v>22.918018341064453</v>
      </c>
      <c r="AU74">
        <f t="shared" si="105"/>
        <v>2.8057605480534433</v>
      </c>
      <c r="AV74">
        <f t="shared" si="106"/>
        <v>0.26206373439502573</v>
      </c>
      <c r="AW74">
        <f t="shared" si="107"/>
        <v>0.97327871563805091</v>
      </c>
      <c r="AX74">
        <f t="shared" si="108"/>
        <v>1.8324818324153924</v>
      </c>
      <c r="AY74">
        <f t="shared" si="109"/>
        <v>0.1655942560435594</v>
      </c>
      <c r="AZ74">
        <f t="shared" si="110"/>
        <v>17.878142485577104</v>
      </c>
      <c r="BA74">
        <f t="shared" si="111"/>
        <v>0.67161341684234488</v>
      </c>
      <c r="BB74">
        <f t="shared" si="112"/>
        <v>37.326905410741453</v>
      </c>
      <c r="BC74">
        <f t="shared" si="113"/>
        <v>371.90785048354741</v>
      </c>
      <c r="BD74">
        <f t="shared" si="114"/>
        <v>1.8387409567315428E-2</v>
      </c>
    </row>
    <row r="75" spans="1:114" x14ac:dyDescent="0.25">
      <c r="A75" s="1">
        <v>53</v>
      </c>
      <c r="B75" s="1" t="s">
        <v>109</v>
      </c>
      <c r="C75" s="1">
        <v>2511.4999981559813</v>
      </c>
      <c r="D75" s="1">
        <v>0</v>
      </c>
      <c r="E75">
        <f t="shared" si="87"/>
        <v>18.301219731863256</v>
      </c>
      <c r="F75">
        <f t="shared" si="88"/>
        <v>0.28360327756956405</v>
      </c>
      <c r="G75">
        <f t="shared" si="89"/>
        <v>254.8257490641229</v>
      </c>
      <c r="H75">
        <f t="shared" si="90"/>
        <v>7.237798657645083</v>
      </c>
      <c r="I75">
        <f t="shared" si="91"/>
        <v>1.8863139252648182</v>
      </c>
      <c r="J75">
        <f t="shared" si="92"/>
        <v>23.233112335205078</v>
      </c>
      <c r="K75" s="1">
        <v>4.5945420910000001</v>
      </c>
      <c r="L75">
        <f t="shared" si="93"/>
        <v>1.7285897233430678</v>
      </c>
      <c r="M75" s="1">
        <v>1</v>
      </c>
      <c r="N75">
        <f t="shared" si="94"/>
        <v>3.4571794466861356</v>
      </c>
      <c r="O75" s="1">
        <v>22.605722427368164</v>
      </c>
      <c r="P75" s="1">
        <v>23.233112335205078</v>
      </c>
      <c r="Q75" s="1">
        <v>22.092155456542969</v>
      </c>
      <c r="R75" s="1">
        <v>399.01803588867187</v>
      </c>
      <c r="S75" s="1">
        <v>379.18133544921875</v>
      </c>
      <c r="T75" s="1">
        <v>7.1341228485107422</v>
      </c>
      <c r="U75" s="1">
        <v>13.86158561706543</v>
      </c>
      <c r="V75" s="1">
        <v>18.197406768798828</v>
      </c>
      <c r="W75" s="1">
        <v>35.357521057128906</v>
      </c>
      <c r="X75" s="1">
        <v>487.45587158203125</v>
      </c>
      <c r="Y75" s="1">
        <v>1499.670654296875</v>
      </c>
      <c r="Z75" s="1">
        <v>262.52984619140625</v>
      </c>
      <c r="AA75" s="1">
        <v>70.225631713867187</v>
      </c>
      <c r="AB75" s="1">
        <v>-0.54345560073852539</v>
      </c>
      <c r="AC75" s="1">
        <v>0.30413821339607239</v>
      </c>
      <c r="AD75" s="1">
        <v>0.66666668653488159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111215</v>
      </c>
      <c r="AK75">
        <f t="shared" si="95"/>
        <v>1.0609454912533767</v>
      </c>
      <c r="AL75">
        <f t="shared" si="96"/>
        <v>7.2377986576450826E-3</v>
      </c>
      <c r="AM75">
        <f t="shared" si="97"/>
        <v>296.38311233520506</v>
      </c>
      <c r="AN75">
        <f t="shared" si="98"/>
        <v>295.75572242736814</v>
      </c>
      <c r="AO75">
        <f t="shared" si="99"/>
        <v>239.9472993242598</v>
      </c>
      <c r="AP75">
        <f t="shared" si="100"/>
        <v>-0.86196918360859487</v>
      </c>
      <c r="AQ75">
        <f t="shared" si="101"/>
        <v>2.8597525317790935</v>
      </c>
      <c r="AR75">
        <f t="shared" si="102"/>
        <v>40.72234684098099</v>
      </c>
      <c r="AS75">
        <f t="shared" si="103"/>
        <v>26.86076122391556</v>
      </c>
      <c r="AT75">
        <f t="shared" si="104"/>
        <v>22.919417381286621</v>
      </c>
      <c r="AU75">
        <f t="shared" si="105"/>
        <v>2.8059982913142316</v>
      </c>
      <c r="AV75">
        <f t="shared" si="106"/>
        <v>0.26210221082043805</v>
      </c>
      <c r="AW75">
        <f t="shared" si="107"/>
        <v>0.97343860651427527</v>
      </c>
      <c r="AX75">
        <f t="shared" si="108"/>
        <v>1.8325596847999563</v>
      </c>
      <c r="AY75">
        <f t="shared" si="109"/>
        <v>0.16561883662144616</v>
      </c>
      <c r="AZ75">
        <f t="shared" si="110"/>
        <v>17.895299204987431</v>
      </c>
      <c r="BA75">
        <f t="shared" si="111"/>
        <v>0.67204191040212746</v>
      </c>
      <c r="BB75">
        <f t="shared" si="112"/>
        <v>37.329601901415664</v>
      </c>
      <c r="BC75">
        <f t="shared" si="113"/>
        <v>372.03486040532198</v>
      </c>
      <c r="BD75">
        <f t="shared" si="114"/>
        <v>1.8363258920319595E-2</v>
      </c>
    </row>
    <row r="76" spans="1:114" x14ac:dyDescent="0.25">
      <c r="A76" s="1">
        <v>54</v>
      </c>
      <c r="B76" s="1" t="s">
        <v>110</v>
      </c>
      <c r="C76" s="1">
        <v>2511.9999981448054</v>
      </c>
      <c r="D76" s="1">
        <v>0</v>
      </c>
      <c r="E76">
        <f t="shared" si="87"/>
        <v>18.399937888705026</v>
      </c>
      <c r="F76">
        <f t="shared" si="88"/>
        <v>0.28371562318802851</v>
      </c>
      <c r="G76">
        <f t="shared" si="89"/>
        <v>254.4344869055497</v>
      </c>
      <c r="H76">
        <f t="shared" si="90"/>
        <v>7.2391482689149917</v>
      </c>
      <c r="I76">
        <f t="shared" si="91"/>
        <v>1.8859629947782102</v>
      </c>
      <c r="J76">
        <f t="shared" si="92"/>
        <v>23.231435775756836</v>
      </c>
      <c r="K76" s="1">
        <v>4.5945420910000001</v>
      </c>
      <c r="L76">
        <f t="shared" si="93"/>
        <v>1.7285897233430678</v>
      </c>
      <c r="M76" s="1">
        <v>1</v>
      </c>
      <c r="N76">
        <f t="shared" si="94"/>
        <v>3.4571794466861356</v>
      </c>
      <c r="O76" s="1">
        <v>22.606534957885742</v>
      </c>
      <c r="P76" s="1">
        <v>23.231435775756836</v>
      </c>
      <c r="Q76" s="1">
        <v>22.091886520385742</v>
      </c>
      <c r="R76" s="1">
        <v>399.2705078125</v>
      </c>
      <c r="S76" s="1">
        <v>379.33734130859375</v>
      </c>
      <c r="T76" s="1">
        <v>7.1332254409790039</v>
      </c>
      <c r="U76" s="1">
        <v>13.862567901611328</v>
      </c>
      <c r="V76" s="1">
        <v>18.194074630737305</v>
      </c>
      <c r="W76" s="1">
        <v>35.358005523681641</v>
      </c>
      <c r="X76" s="1">
        <v>487.41009521484375</v>
      </c>
      <c r="Y76" s="1">
        <v>1499.736083984375</v>
      </c>
      <c r="Z76" s="1">
        <v>267.85263061523437</v>
      </c>
      <c r="AA76" s="1">
        <v>70.225074768066406</v>
      </c>
      <c r="AB76" s="1">
        <v>-0.54345560073852539</v>
      </c>
      <c r="AC76" s="1">
        <v>0.30413821339607239</v>
      </c>
      <c r="AD76" s="1">
        <v>0.66666668653488159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111215</v>
      </c>
      <c r="AK76">
        <f t="shared" si="95"/>
        <v>1.0608458591980363</v>
      </c>
      <c r="AL76">
        <f t="shared" si="96"/>
        <v>7.2391482689149918E-3</v>
      </c>
      <c r="AM76">
        <f t="shared" si="97"/>
        <v>296.38143577575681</v>
      </c>
      <c r="AN76">
        <f t="shared" si="98"/>
        <v>295.75653495788572</v>
      </c>
      <c r="AO76">
        <f t="shared" si="99"/>
        <v>239.95776807402581</v>
      </c>
      <c r="AP76">
        <f t="shared" si="100"/>
        <v>-0.86218249592760998</v>
      </c>
      <c r="AQ76">
        <f t="shared" si="101"/>
        <v>2.859462862146263</v>
      </c>
      <c r="AR76">
        <f t="shared" si="102"/>
        <v>40.718544929859618</v>
      </c>
      <c r="AS76">
        <f t="shared" si="103"/>
        <v>26.85597702824829</v>
      </c>
      <c r="AT76">
        <f t="shared" si="104"/>
        <v>22.918985366821289</v>
      </c>
      <c r="AU76">
        <f t="shared" si="105"/>
        <v>2.8059248758703261</v>
      </c>
      <c r="AV76">
        <f t="shared" si="106"/>
        <v>0.26219816457519468</v>
      </c>
      <c r="AW76">
        <f t="shared" si="107"/>
        <v>0.97349986736805294</v>
      </c>
      <c r="AX76">
        <f t="shared" si="108"/>
        <v>1.8324250085022733</v>
      </c>
      <c r="AY76">
        <f t="shared" si="109"/>
        <v>0.16568013680840615</v>
      </c>
      <c r="AZ76">
        <f t="shared" si="110"/>
        <v>17.867680866516839</v>
      </c>
      <c r="BA76">
        <f t="shared" si="111"/>
        <v>0.67073409126512895</v>
      </c>
      <c r="BB76">
        <f t="shared" si="112"/>
        <v>37.336886425053592</v>
      </c>
      <c r="BC76">
        <f t="shared" si="113"/>
        <v>372.1523176403656</v>
      </c>
      <c r="BD76">
        <f t="shared" si="114"/>
        <v>1.846008633063272E-2</v>
      </c>
    </row>
    <row r="77" spans="1:114" x14ac:dyDescent="0.25">
      <c r="A77" s="1">
        <v>55</v>
      </c>
      <c r="B77" s="1" t="s">
        <v>110</v>
      </c>
      <c r="C77" s="1">
        <v>2512.4999981336296</v>
      </c>
      <c r="D77" s="1">
        <v>0</v>
      </c>
      <c r="E77">
        <f t="shared" si="87"/>
        <v>18.561074896585279</v>
      </c>
      <c r="F77">
        <f t="shared" si="88"/>
        <v>0.28359153928815795</v>
      </c>
      <c r="G77">
        <f t="shared" si="89"/>
        <v>253.63070387596204</v>
      </c>
      <c r="H77">
        <f t="shared" si="90"/>
        <v>7.2370072900916176</v>
      </c>
      <c r="I77">
        <f t="shared" si="91"/>
        <v>1.8861730543879447</v>
      </c>
      <c r="J77">
        <f t="shared" si="92"/>
        <v>23.232137680053711</v>
      </c>
      <c r="K77" s="1">
        <v>4.5945420910000001</v>
      </c>
      <c r="L77">
        <f t="shared" si="93"/>
        <v>1.7285897233430678</v>
      </c>
      <c r="M77" s="1">
        <v>1</v>
      </c>
      <c r="N77">
        <f t="shared" si="94"/>
        <v>3.4571794466861356</v>
      </c>
      <c r="O77" s="1">
        <v>22.606634140014648</v>
      </c>
      <c r="P77" s="1">
        <v>23.232137680053711</v>
      </c>
      <c r="Q77" s="1">
        <v>22.091524124145508</v>
      </c>
      <c r="R77" s="1">
        <v>399.62664794921875</v>
      </c>
      <c r="S77" s="1">
        <v>379.54037475585937</v>
      </c>
      <c r="T77" s="1">
        <v>7.1337018013000488</v>
      </c>
      <c r="U77" s="1">
        <v>13.861261367797852</v>
      </c>
      <c r="V77" s="1">
        <v>18.19523811340332</v>
      </c>
      <c r="W77" s="1">
        <v>35.354564666748047</v>
      </c>
      <c r="X77" s="1">
        <v>487.39572143554687</v>
      </c>
      <c r="Y77" s="1">
        <v>1499.7847900390625</v>
      </c>
      <c r="Z77" s="1">
        <v>273.95596313476562</v>
      </c>
      <c r="AA77" s="1">
        <v>70.225288391113281</v>
      </c>
      <c r="AB77" s="1">
        <v>-0.54345560073852539</v>
      </c>
      <c r="AC77" s="1">
        <v>0.30413821339607239</v>
      </c>
      <c r="AD77" s="1">
        <v>0.66666668653488159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111215</v>
      </c>
      <c r="AK77">
        <f t="shared" si="95"/>
        <v>1.0608145747326592</v>
      </c>
      <c r="AL77">
        <f t="shared" si="96"/>
        <v>7.2370072900916176E-3</v>
      </c>
      <c r="AM77">
        <f t="shared" si="97"/>
        <v>296.38213768005369</v>
      </c>
      <c r="AN77">
        <f t="shared" si="98"/>
        <v>295.75663414001463</v>
      </c>
      <c r="AO77">
        <f t="shared" si="99"/>
        <v>239.96556104260162</v>
      </c>
      <c r="AP77">
        <f t="shared" si="100"/>
        <v>-0.86122805012232095</v>
      </c>
      <c r="AQ77">
        <f t="shared" si="101"/>
        <v>2.8595841314061463</v>
      </c>
      <c r="AR77">
        <f t="shared" si="102"/>
        <v>40.720147925629803</v>
      </c>
      <c r="AS77">
        <f t="shared" si="103"/>
        <v>26.858886557831951</v>
      </c>
      <c r="AT77">
        <f t="shared" si="104"/>
        <v>22.91938591003418</v>
      </c>
      <c r="AU77">
        <f t="shared" si="105"/>
        <v>2.8059929431125612</v>
      </c>
      <c r="AV77">
        <f t="shared" si="106"/>
        <v>0.26209218488839103</v>
      </c>
      <c r="AW77">
        <f t="shared" si="107"/>
        <v>0.97341107701820151</v>
      </c>
      <c r="AX77">
        <f t="shared" si="108"/>
        <v>1.8325818660943596</v>
      </c>
      <c r="AY77">
        <f t="shared" si="109"/>
        <v>0.1656124315696339</v>
      </c>
      <c r="AZ77">
        <f t="shared" si="110"/>
        <v>17.811289324530488</v>
      </c>
      <c r="BA77">
        <f t="shared" si="111"/>
        <v>0.66825750498642167</v>
      </c>
      <c r="BB77">
        <f t="shared" si="112"/>
        <v>37.330476414841471</v>
      </c>
      <c r="BC77">
        <f t="shared" si="113"/>
        <v>372.29242841786731</v>
      </c>
      <c r="BD77">
        <f t="shared" si="114"/>
        <v>1.8611546079668511E-2</v>
      </c>
    </row>
    <row r="78" spans="1:114" x14ac:dyDescent="0.25">
      <c r="A78" s="1">
        <v>56</v>
      </c>
      <c r="B78" s="1" t="s">
        <v>111</v>
      </c>
      <c r="C78" s="1">
        <v>2512.9999981224537</v>
      </c>
      <c r="D78" s="1">
        <v>0</v>
      </c>
      <c r="E78">
        <f t="shared" si="87"/>
        <v>18.839947352330896</v>
      </c>
      <c r="F78">
        <f t="shared" si="88"/>
        <v>0.28358883917231004</v>
      </c>
      <c r="G78">
        <f t="shared" si="89"/>
        <v>252.13827920564745</v>
      </c>
      <c r="H78">
        <f t="shared" si="90"/>
        <v>7.238140450148955</v>
      </c>
      <c r="I78">
        <f t="shared" si="91"/>
        <v>1.8864818959481919</v>
      </c>
      <c r="J78">
        <f t="shared" si="92"/>
        <v>23.234165191650391</v>
      </c>
      <c r="K78" s="1">
        <v>4.5945420910000001</v>
      </c>
      <c r="L78">
        <f t="shared" si="93"/>
        <v>1.7285897233430678</v>
      </c>
      <c r="M78" s="1">
        <v>1</v>
      </c>
      <c r="N78">
        <f t="shared" si="94"/>
        <v>3.4571794466861356</v>
      </c>
      <c r="O78" s="1">
        <v>22.607057571411133</v>
      </c>
      <c r="P78" s="1">
        <v>23.234165191650391</v>
      </c>
      <c r="Q78" s="1">
        <v>22.090925216674805</v>
      </c>
      <c r="R78" s="1">
        <v>400.0576171875</v>
      </c>
      <c r="S78" s="1">
        <v>379.70614624023437</v>
      </c>
      <c r="T78" s="1">
        <v>7.132969856262207</v>
      </c>
      <c r="U78" s="1">
        <v>13.861835479736328</v>
      </c>
      <c r="V78" s="1">
        <v>18.192922592163086</v>
      </c>
      <c r="W78" s="1">
        <v>35.35516357421875</v>
      </c>
      <c r="X78" s="1">
        <v>487.37713623046875</v>
      </c>
      <c r="Y78" s="1">
        <v>1499.8758544921875</v>
      </c>
      <c r="Z78" s="1">
        <v>280.40292358398437</v>
      </c>
      <c r="AA78" s="1">
        <v>70.225372314453125</v>
      </c>
      <c r="AB78" s="1">
        <v>-0.54345560073852539</v>
      </c>
      <c r="AC78" s="1">
        <v>0.30413821339607239</v>
      </c>
      <c r="AD78" s="1">
        <v>0.3333333432674408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111215</v>
      </c>
      <c r="AK78">
        <f t="shared" si="95"/>
        <v>1.0607741241181909</v>
      </c>
      <c r="AL78">
        <f t="shared" si="96"/>
        <v>7.2381404501489551E-3</v>
      </c>
      <c r="AM78">
        <f t="shared" si="97"/>
        <v>296.38416519165037</v>
      </c>
      <c r="AN78">
        <f t="shared" si="98"/>
        <v>295.75705757141111</v>
      </c>
      <c r="AO78">
        <f t="shared" si="99"/>
        <v>239.98013135477595</v>
      </c>
      <c r="AP78">
        <f t="shared" si="100"/>
        <v>-0.86175998573022627</v>
      </c>
      <c r="AQ78">
        <f t="shared" si="101"/>
        <v>2.8599344534743714</v>
      </c>
      <c r="AR78">
        <f t="shared" si="102"/>
        <v>40.725087802571416</v>
      </c>
      <c r="AS78">
        <f t="shared" si="103"/>
        <v>26.863252322835088</v>
      </c>
      <c r="AT78">
        <f t="shared" si="104"/>
        <v>22.920611381530762</v>
      </c>
      <c r="AU78">
        <f t="shared" si="105"/>
        <v>2.806201205431833</v>
      </c>
      <c r="AV78">
        <f t="shared" si="106"/>
        <v>0.26208987864938027</v>
      </c>
      <c r="AW78">
        <f t="shared" si="107"/>
        <v>0.97345255752617954</v>
      </c>
      <c r="AX78">
        <f t="shared" si="108"/>
        <v>1.8327486479056536</v>
      </c>
      <c r="AY78">
        <f t="shared" si="109"/>
        <v>0.16561095823302754</v>
      </c>
      <c r="AZ78">
        <f t="shared" si="110"/>
        <v>17.706504531942127</v>
      </c>
      <c r="BA78">
        <f t="shared" si="111"/>
        <v>0.66403528544972079</v>
      </c>
      <c r="BB78">
        <f t="shared" si="112"/>
        <v>37.327669886074268</v>
      </c>
      <c r="BC78">
        <f t="shared" si="113"/>
        <v>372.34930251318218</v>
      </c>
      <c r="BD78">
        <f t="shared" si="114"/>
        <v>1.8886871297789785E-2</v>
      </c>
    </row>
    <row r="79" spans="1:114" x14ac:dyDescent="0.25">
      <c r="A79" s="1">
        <v>57</v>
      </c>
      <c r="B79" s="1" t="s">
        <v>111</v>
      </c>
      <c r="C79" s="1">
        <v>2513.4999981112778</v>
      </c>
      <c r="D79" s="1">
        <v>0</v>
      </c>
      <c r="E79">
        <f t="shared" si="87"/>
        <v>19.16040222116678</v>
      </c>
      <c r="F79">
        <f t="shared" si="88"/>
        <v>0.28350054295976779</v>
      </c>
      <c r="G79">
        <f t="shared" si="89"/>
        <v>250.36111819808735</v>
      </c>
      <c r="H79">
        <f t="shared" si="90"/>
        <v>7.2378064443398529</v>
      </c>
      <c r="I79">
        <f t="shared" si="91"/>
        <v>1.8869268214063464</v>
      </c>
      <c r="J79">
        <f t="shared" si="92"/>
        <v>23.23682975769043</v>
      </c>
      <c r="K79" s="1">
        <v>4.5945420910000001</v>
      </c>
      <c r="L79">
        <f t="shared" si="93"/>
        <v>1.7285897233430678</v>
      </c>
      <c r="M79" s="1">
        <v>1</v>
      </c>
      <c r="N79">
        <f t="shared" si="94"/>
        <v>3.4571794466861356</v>
      </c>
      <c r="O79" s="1">
        <v>22.607606887817383</v>
      </c>
      <c r="P79" s="1">
        <v>23.23682975769043</v>
      </c>
      <c r="Q79" s="1">
        <v>22.091501235961914</v>
      </c>
      <c r="R79" s="1">
        <v>400.52227783203125</v>
      </c>
      <c r="S79" s="1">
        <v>379.86566162109375</v>
      </c>
      <c r="T79" s="1">
        <v>7.1328568458557129</v>
      </c>
      <c r="U79" s="1">
        <v>13.862088203430176</v>
      </c>
      <c r="V79" s="1">
        <v>18.191986083984375</v>
      </c>
      <c r="W79" s="1">
        <v>35.354545593261719</v>
      </c>
      <c r="X79" s="1">
        <v>487.32803344726562</v>
      </c>
      <c r="Y79" s="1">
        <v>1499.9732666015625</v>
      </c>
      <c r="Z79" s="1">
        <v>286.64944458007812</v>
      </c>
      <c r="AA79" s="1">
        <v>70.225212097167969</v>
      </c>
      <c r="AB79" s="1">
        <v>-0.54345560073852539</v>
      </c>
      <c r="AC79" s="1">
        <v>0.30413821339607239</v>
      </c>
      <c r="AD79" s="1">
        <v>0.3333333432674408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111215</v>
      </c>
      <c r="AK79">
        <f t="shared" si="95"/>
        <v>1.0606672521334957</v>
      </c>
      <c r="AL79">
        <f t="shared" si="96"/>
        <v>7.2378064443398525E-3</v>
      </c>
      <c r="AM79">
        <f t="shared" si="97"/>
        <v>296.38682975769041</v>
      </c>
      <c r="AN79">
        <f t="shared" si="98"/>
        <v>295.75760688781736</v>
      </c>
      <c r="AO79">
        <f t="shared" si="99"/>
        <v>239.99571729192758</v>
      </c>
      <c r="AP79">
        <f t="shared" si="100"/>
        <v>-0.86169197728573454</v>
      </c>
      <c r="AQ79">
        <f t="shared" si="101"/>
        <v>2.8603949056018805</v>
      </c>
      <c r="AR79">
        <f t="shared" si="102"/>
        <v>40.731737508233657</v>
      </c>
      <c r="AS79">
        <f t="shared" si="103"/>
        <v>26.869649304803481</v>
      </c>
      <c r="AT79">
        <f t="shared" si="104"/>
        <v>22.922218322753906</v>
      </c>
      <c r="AU79">
        <f t="shared" si="105"/>
        <v>2.8064743169809314</v>
      </c>
      <c r="AV79">
        <f t="shared" si="106"/>
        <v>0.26201446072847506</v>
      </c>
      <c r="AW79">
        <f t="shared" si="107"/>
        <v>0.97346808419553421</v>
      </c>
      <c r="AX79">
        <f t="shared" si="108"/>
        <v>1.8330062327853973</v>
      </c>
      <c r="AY79">
        <f t="shared" si="109"/>
        <v>0.16556277778856052</v>
      </c>
      <c r="AZ79">
        <f t="shared" si="110"/>
        <v>17.581662626344823</v>
      </c>
      <c r="BA79">
        <f t="shared" si="111"/>
        <v>0.6590780465116538</v>
      </c>
      <c r="BB79">
        <f t="shared" si="112"/>
        <v>37.321277883138528</v>
      </c>
      <c r="BC79">
        <f t="shared" si="113"/>
        <v>372.38368291635243</v>
      </c>
      <c r="BD79">
        <f t="shared" si="114"/>
        <v>1.9203062015193052E-2</v>
      </c>
    </row>
    <row r="80" spans="1:114" x14ac:dyDescent="0.25">
      <c r="A80" s="1">
        <v>58</v>
      </c>
      <c r="B80" s="1" t="s">
        <v>112</v>
      </c>
      <c r="C80" s="1">
        <v>2513.9999981001019</v>
      </c>
      <c r="D80" s="1">
        <v>0</v>
      </c>
      <c r="E80">
        <f t="shared" si="87"/>
        <v>19.524924909950499</v>
      </c>
      <c r="F80">
        <f t="shared" si="88"/>
        <v>0.28346258826780951</v>
      </c>
      <c r="G80">
        <f t="shared" si="89"/>
        <v>248.32084173503208</v>
      </c>
      <c r="H80">
        <f t="shared" si="90"/>
        <v>7.2383695209372538</v>
      </c>
      <c r="I80">
        <f t="shared" si="91"/>
        <v>1.8873000165327865</v>
      </c>
      <c r="J80">
        <f t="shared" si="92"/>
        <v>23.239004135131836</v>
      </c>
      <c r="K80" s="1">
        <v>4.5945420910000001</v>
      </c>
      <c r="L80">
        <f t="shared" si="93"/>
        <v>1.7285897233430678</v>
      </c>
      <c r="M80" s="1">
        <v>1</v>
      </c>
      <c r="N80">
        <f t="shared" si="94"/>
        <v>3.4571794466861356</v>
      </c>
      <c r="O80" s="1">
        <v>22.607721328735352</v>
      </c>
      <c r="P80" s="1">
        <v>23.239004135131836</v>
      </c>
      <c r="Q80" s="1">
        <v>22.091524124145508</v>
      </c>
      <c r="R80" s="1">
        <v>401.00411987304687</v>
      </c>
      <c r="S80" s="1">
        <v>380.0030517578125</v>
      </c>
      <c r="T80" s="1">
        <v>7.1324996948242188</v>
      </c>
      <c r="U80" s="1">
        <v>13.862138748168945</v>
      </c>
      <c r="V80" s="1">
        <v>18.19093132019043</v>
      </c>
      <c r="W80" s="1">
        <v>35.354396820068359</v>
      </c>
      <c r="X80" s="1">
        <v>487.33639526367187</v>
      </c>
      <c r="Y80" s="1">
        <v>1500.0174560546875</v>
      </c>
      <c r="Z80" s="1">
        <v>292.42318725585937</v>
      </c>
      <c r="AA80" s="1">
        <v>70.225143432617188</v>
      </c>
      <c r="AB80" s="1">
        <v>-0.54345560073852539</v>
      </c>
      <c r="AC80" s="1">
        <v>0.30413821339607239</v>
      </c>
      <c r="AD80" s="1">
        <v>0.3333333432674408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111215</v>
      </c>
      <c r="AK80">
        <f t="shared" si="95"/>
        <v>1.0606854515889379</v>
      </c>
      <c r="AL80">
        <f t="shared" si="96"/>
        <v>7.238369520937254E-3</v>
      </c>
      <c r="AM80">
        <f t="shared" si="97"/>
        <v>296.38900413513181</v>
      </c>
      <c r="AN80">
        <f t="shared" si="98"/>
        <v>295.75772132873533</v>
      </c>
      <c r="AO80">
        <f t="shared" si="99"/>
        <v>240.00278760426954</v>
      </c>
      <c r="AP80">
        <f t="shared" si="100"/>
        <v>-0.86209838049044119</v>
      </c>
      <c r="AQ80">
        <f t="shared" si="101"/>
        <v>2.860770698405791</v>
      </c>
      <c r="AR80">
        <f t="shared" si="102"/>
        <v>40.73712859199459</v>
      </c>
      <c r="AS80">
        <f t="shared" si="103"/>
        <v>26.874989843825645</v>
      </c>
      <c r="AT80">
        <f t="shared" si="104"/>
        <v>22.923362731933594</v>
      </c>
      <c r="AU80">
        <f t="shared" si="105"/>
        <v>2.8066688319645121</v>
      </c>
      <c r="AV80">
        <f t="shared" si="106"/>
        <v>0.26198204075840986</v>
      </c>
      <c r="AW80">
        <f t="shared" si="107"/>
        <v>0.97347068187300467</v>
      </c>
      <c r="AX80">
        <f t="shared" si="108"/>
        <v>1.8331981500915076</v>
      </c>
      <c r="AY80">
        <f t="shared" si="109"/>
        <v>0.16554206651108755</v>
      </c>
      <c r="AZ80">
        <f t="shared" si="110"/>
        <v>17.438366728150861</v>
      </c>
      <c r="BA80">
        <f t="shared" si="111"/>
        <v>0.65347065131807025</v>
      </c>
      <c r="BB80">
        <f t="shared" si="112"/>
        <v>37.316305122545366</v>
      </c>
      <c r="BC80">
        <f t="shared" si="113"/>
        <v>372.37872995591727</v>
      </c>
      <c r="BD80">
        <f t="shared" si="114"/>
        <v>1.9566049208040209E-2</v>
      </c>
    </row>
    <row r="81" spans="1:114" x14ac:dyDescent="0.25">
      <c r="A81" s="1">
        <v>59</v>
      </c>
      <c r="B81" s="1" t="s">
        <v>113</v>
      </c>
      <c r="C81" s="1">
        <v>2514.4999980889261</v>
      </c>
      <c r="D81" s="1">
        <v>0</v>
      </c>
      <c r="E81">
        <f t="shared" si="87"/>
        <v>19.786471673105872</v>
      </c>
      <c r="F81">
        <f t="shared" si="88"/>
        <v>0.28327112899768275</v>
      </c>
      <c r="G81">
        <f t="shared" si="89"/>
        <v>246.79503307242013</v>
      </c>
      <c r="H81">
        <f t="shared" si="90"/>
        <v>7.2366405404632914</v>
      </c>
      <c r="I81">
        <f t="shared" si="91"/>
        <v>1.8880218935572068</v>
      </c>
      <c r="J81">
        <f t="shared" si="92"/>
        <v>23.242607116699219</v>
      </c>
      <c r="K81" s="1">
        <v>4.5945420910000001</v>
      </c>
      <c r="L81">
        <f t="shared" si="93"/>
        <v>1.7285897233430678</v>
      </c>
      <c r="M81" s="1">
        <v>1</v>
      </c>
      <c r="N81">
        <f t="shared" si="94"/>
        <v>3.4571794466861356</v>
      </c>
      <c r="O81" s="1">
        <v>22.607398986816406</v>
      </c>
      <c r="P81" s="1">
        <v>23.242607116699219</v>
      </c>
      <c r="Q81" s="1">
        <v>22.091323852539063</v>
      </c>
      <c r="R81" s="1">
        <v>401.35653686523437</v>
      </c>
      <c r="S81" s="1">
        <v>380.10696411132812</v>
      </c>
      <c r="T81" s="1">
        <v>7.1320972442626953</v>
      </c>
      <c r="U81" s="1">
        <v>13.860718727111816</v>
      </c>
      <c r="V81" s="1">
        <v>18.190273284912109</v>
      </c>
      <c r="W81" s="1">
        <v>35.351490020751953</v>
      </c>
      <c r="X81" s="1">
        <v>487.29437255859375</v>
      </c>
      <c r="Y81" s="1">
        <v>1500.051513671875</v>
      </c>
      <c r="Z81" s="1">
        <v>297.37823486328125</v>
      </c>
      <c r="AA81" s="1">
        <v>70.225189208984375</v>
      </c>
      <c r="AB81" s="1">
        <v>-0.54345560073852539</v>
      </c>
      <c r="AC81" s="1">
        <v>0.30413821339607239</v>
      </c>
      <c r="AD81" s="1">
        <v>0.3333333432674408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111215</v>
      </c>
      <c r="AK81">
        <f t="shared" si="95"/>
        <v>1.0605939893621352</v>
      </c>
      <c r="AL81">
        <f t="shared" si="96"/>
        <v>7.2366405404632912E-3</v>
      </c>
      <c r="AM81">
        <f t="shared" si="97"/>
        <v>296.3926071166992</v>
      </c>
      <c r="AN81">
        <f t="shared" si="98"/>
        <v>295.75739898681638</v>
      </c>
      <c r="AO81">
        <f t="shared" si="99"/>
        <v>240.00823682289774</v>
      </c>
      <c r="AP81">
        <f t="shared" si="100"/>
        <v>-0.8617183331033561</v>
      </c>
      <c r="AQ81">
        <f t="shared" si="101"/>
        <v>2.8613934887411472</v>
      </c>
      <c r="AR81">
        <f t="shared" si="102"/>
        <v>40.74597051245923</v>
      </c>
      <c r="AS81">
        <f t="shared" si="103"/>
        <v>26.885251785347414</v>
      </c>
      <c r="AT81">
        <f t="shared" si="104"/>
        <v>22.925003051757813</v>
      </c>
      <c r="AU81">
        <f t="shared" si="105"/>
        <v>2.8069476573426977</v>
      </c>
      <c r="AV81">
        <f t="shared" si="106"/>
        <v>0.26181849089967713</v>
      </c>
      <c r="AW81">
        <f t="shared" si="107"/>
        <v>0.97337159518394034</v>
      </c>
      <c r="AX81">
        <f t="shared" si="108"/>
        <v>1.8335760621587573</v>
      </c>
      <c r="AY81">
        <f t="shared" si="109"/>
        <v>0.16543758465645278</v>
      </c>
      <c r="AZ81">
        <f t="shared" si="110"/>
        <v>17.33122789334826</v>
      </c>
      <c r="BA81">
        <f t="shared" si="111"/>
        <v>0.64927785169475938</v>
      </c>
      <c r="BB81">
        <f t="shared" si="112"/>
        <v>37.302529353091764</v>
      </c>
      <c r="BC81">
        <f t="shared" si="113"/>
        <v>372.38051046013067</v>
      </c>
      <c r="BD81">
        <f t="shared" si="114"/>
        <v>1.9820732279144736E-2</v>
      </c>
    </row>
    <row r="82" spans="1:114" x14ac:dyDescent="0.25">
      <c r="A82" s="1">
        <v>60</v>
      </c>
      <c r="B82" s="1" t="s">
        <v>113</v>
      </c>
      <c r="C82" s="1">
        <v>2514.9999980777502</v>
      </c>
      <c r="D82" s="1">
        <v>0</v>
      </c>
      <c r="E82">
        <f t="shared" si="87"/>
        <v>19.900316913392452</v>
      </c>
      <c r="F82">
        <f t="shared" si="88"/>
        <v>0.28317622770405065</v>
      </c>
      <c r="G82">
        <f t="shared" si="89"/>
        <v>246.19309733555909</v>
      </c>
      <c r="H82">
        <f t="shared" si="90"/>
        <v>7.2359506686982238</v>
      </c>
      <c r="I82">
        <f t="shared" si="91"/>
        <v>1.8884108918968663</v>
      </c>
      <c r="J82">
        <f t="shared" si="92"/>
        <v>23.244915008544922</v>
      </c>
      <c r="K82" s="1">
        <v>4.5945420910000001</v>
      </c>
      <c r="L82">
        <f t="shared" si="93"/>
        <v>1.7285897233430678</v>
      </c>
      <c r="M82" s="1">
        <v>1</v>
      </c>
      <c r="N82">
        <f t="shared" si="94"/>
        <v>3.4571794466861356</v>
      </c>
      <c r="O82" s="1">
        <v>22.608505249023438</v>
      </c>
      <c r="P82" s="1">
        <v>23.244915008544922</v>
      </c>
      <c r="Q82" s="1">
        <v>22.091684341430664</v>
      </c>
      <c r="R82" s="1">
        <v>401.5814208984375</v>
      </c>
      <c r="S82" s="1">
        <v>380.22320556640625</v>
      </c>
      <c r="T82" s="1">
        <v>7.1327166557312012</v>
      </c>
      <c r="U82" s="1">
        <v>13.860933303833008</v>
      </c>
      <c r="V82" s="1">
        <v>18.190536499023438</v>
      </c>
      <c r="W82" s="1">
        <v>35.349479675292969</v>
      </c>
      <c r="X82" s="1">
        <v>487.27713012695312</v>
      </c>
      <c r="Y82" s="1">
        <v>1500.0938720703125</v>
      </c>
      <c r="Z82" s="1">
        <v>301.23919677734375</v>
      </c>
      <c r="AA82" s="1">
        <v>70.224822998046875</v>
      </c>
      <c r="AB82" s="1">
        <v>-0.54345560073852539</v>
      </c>
      <c r="AC82" s="1">
        <v>0.30413821339607239</v>
      </c>
      <c r="AD82" s="1">
        <v>0.3333333432674408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111215</v>
      </c>
      <c r="AK82">
        <f t="shared" si="95"/>
        <v>1.060556461287957</v>
      </c>
      <c r="AL82">
        <f t="shared" si="96"/>
        <v>7.2359506686982241E-3</v>
      </c>
      <c r="AM82">
        <f t="shared" si="97"/>
        <v>296.3949150085449</v>
      </c>
      <c r="AN82">
        <f t="shared" si="98"/>
        <v>295.75850524902341</v>
      </c>
      <c r="AO82">
        <f t="shared" si="99"/>
        <v>240.01501416649626</v>
      </c>
      <c r="AP82">
        <f t="shared" si="100"/>
        <v>-0.86147985773161739</v>
      </c>
      <c r="AQ82">
        <f t="shared" si="101"/>
        <v>2.8617924797462724</v>
      </c>
      <c r="AR82">
        <f t="shared" si="102"/>
        <v>40.751864619521591</v>
      </c>
      <c r="AS82">
        <f t="shared" si="103"/>
        <v>26.890931315688583</v>
      </c>
      <c r="AT82">
        <f t="shared" si="104"/>
        <v>22.92671012878418</v>
      </c>
      <c r="AU82">
        <f t="shared" si="105"/>
        <v>2.8072378559976214</v>
      </c>
      <c r="AV82">
        <f t="shared" si="106"/>
        <v>0.26173741735621653</v>
      </c>
      <c r="AW82">
        <f t="shared" si="107"/>
        <v>0.97338158784940609</v>
      </c>
      <c r="AX82">
        <f t="shared" si="108"/>
        <v>1.8338562681482153</v>
      </c>
      <c r="AY82">
        <f t="shared" si="109"/>
        <v>0.16538579233366785</v>
      </c>
      <c r="AZ82">
        <f t="shared" si="110"/>
        <v>17.288866683730561</v>
      </c>
      <c r="BA82">
        <f t="shared" si="111"/>
        <v>0.64749624360462998</v>
      </c>
      <c r="BB82">
        <f t="shared" si="112"/>
        <v>37.29656679187989</v>
      </c>
      <c r="BC82">
        <f t="shared" si="113"/>
        <v>372.45229628981906</v>
      </c>
      <c r="BD82">
        <f t="shared" si="114"/>
        <v>1.9927746622412406E-2</v>
      </c>
      <c r="BE82">
        <f>AVERAGE(E68:E82)</f>
        <v>18.941934338675313</v>
      </c>
      <c r="BF82">
        <f>AVERAGE(O68:O82)</f>
        <v>22.604516347249348</v>
      </c>
      <c r="BG82">
        <f>AVERAGE(P68:P82)</f>
        <v>23.234599558512368</v>
      </c>
      <c r="BH82" t="e">
        <f>AVERAGE(B68:B82)</f>
        <v>#DIV/0!</v>
      </c>
      <c r="BI82">
        <f t="shared" ref="BI82:DJ82" si="115">AVERAGE(C68:C82)</f>
        <v>2511.5333314885697</v>
      </c>
      <c r="BJ82">
        <f t="shared" si="115"/>
        <v>0</v>
      </c>
      <c r="BK82">
        <f t="shared" si="115"/>
        <v>18.941934338675313</v>
      </c>
      <c r="BL82">
        <f t="shared" si="115"/>
        <v>0.28349181345410851</v>
      </c>
      <c r="BM82">
        <f t="shared" si="115"/>
        <v>251.19694343476738</v>
      </c>
      <c r="BN82">
        <f t="shared" si="115"/>
        <v>7.2368166290291471</v>
      </c>
      <c r="BO82">
        <f t="shared" si="115"/>
        <v>1.8867217271712817</v>
      </c>
      <c r="BP82">
        <f t="shared" si="115"/>
        <v>23.234599558512368</v>
      </c>
      <c r="BQ82">
        <f t="shared" si="115"/>
        <v>4.5945420909999992</v>
      </c>
      <c r="BR82">
        <f t="shared" si="115"/>
        <v>1.7285897233430676</v>
      </c>
      <c r="BS82">
        <f t="shared" si="115"/>
        <v>1</v>
      </c>
      <c r="BT82">
        <f t="shared" si="115"/>
        <v>3.4571794466861352</v>
      </c>
      <c r="BU82">
        <f t="shared" si="115"/>
        <v>22.604516347249348</v>
      </c>
      <c r="BV82">
        <f t="shared" si="115"/>
        <v>23.234599558512368</v>
      </c>
      <c r="BW82">
        <f t="shared" si="115"/>
        <v>22.091624832153322</v>
      </c>
      <c r="BX82">
        <f t="shared" si="115"/>
        <v>399.83260091145831</v>
      </c>
      <c r="BY82">
        <f t="shared" si="115"/>
        <v>379.39279785156248</v>
      </c>
      <c r="BZ82">
        <f t="shared" si="115"/>
        <v>7.1336647033691403</v>
      </c>
      <c r="CA82">
        <f t="shared" si="115"/>
        <v>13.859584999084472</v>
      </c>
      <c r="CB82">
        <f t="shared" si="115"/>
        <v>18.197379302978515</v>
      </c>
      <c r="CC82">
        <f t="shared" si="115"/>
        <v>35.354635365804036</v>
      </c>
      <c r="CD82">
        <f t="shared" si="115"/>
        <v>487.5025675455729</v>
      </c>
      <c r="CE82">
        <f t="shared" si="115"/>
        <v>1499.7876790364583</v>
      </c>
      <c r="CF82">
        <f t="shared" si="115"/>
        <v>269.86244303385416</v>
      </c>
      <c r="CG82">
        <f t="shared" si="115"/>
        <v>70.224892171223956</v>
      </c>
      <c r="CH82">
        <f t="shared" si="115"/>
        <v>-0.54345560073852539</v>
      </c>
      <c r="CI82">
        <f t="shared" si="115"/>
        <v>0.30413821339607239</v>
      </c>
      <c r="CJ82">
        <f t="shared" si="115"/>
        <v>0.55555557211240136</v>
      </c>
      <c r="CK82">
        <f t="shared" si="115"/>
        <v>-0.21956524252891541</v>
      </c>
      <c r="CL82">
        <f t="shared" si="115"/>
        <v>2.737391471862793</v>
      </c>
      <c r="CM82">
        <f t="shared" si="115"/>
        <v>1</v>
      </c>
      <c r="CN82">
        <f t="shared" si="115"/>
        <v>0</v>
      </c>
      <c r="CO82">
        <f t="shared" si="115"/>
        <v>0.15999999642372131</v>
      </c>
      <c r="CP82">
        <f t="shared" si="115"/>
        <v>111215</v>
      </c>
      <c r="CQ82">
        <f t="shared" si="115"/>
        <v>1.0610471248060067</v>
      </c>
      <c r="CR82">
        <f t="shared" si="115"/>
        <v>7.2368166290291474E-3</v>
      </c>
      <c r="CS82">
        <f t="shared" si="115"/>
        <v>296.38459955851238</v>
      </c>
      <c r="CT82">
        <f t="shared" si="115"/>
        <v>295.75451634724936</v>
      </c>
      <c r="CU82">
        <f t="shared" si="115"/>
        <v>239.96602328217463</v>
      </c>
      <c r="CV82">
        <f t="shared" si="115"/>
        <v>-0.8616489441297408</v>
      </c>
      <c r="CW82">
        <f t="shared" si="115"/>
        <v>2.8600095902251912</v>
      </c>
      <c r="CX82">
        <f t="shared" si="115"/>
        <v>40.726436180439201</v>
      </c>
      <c r="CY82">
        <f t="shared" si="115"/>
        <v>26.866851181354715</v>
      </c>
      <c r="CZ82">
        <f t="shared" si="115"/>
        <v>22.919557952880858</v>
      </c>
      <c r="DA82">
        <f t="shared" si="115"/>
        <v>2.80602222886675</v>
      </c>
      <c r="DB82">
        <f t="shared" si="115"/>
        <v>0.26200700046429359</v>
      </c>
      <c r="DC82">
        <f t="shared" si="115"/>
        <v>0.97328786305390969</v>
      </c>
      <c r="DD82">
        <f t="shared" si="115"/>
        <v>1.8327343658128405</v>
      </c>
      <c r="DE82">
        <f t="shared" si="115"/>
        <v>0.16555801216990901</v>
      </c>
      <c r="DF82">
        <f t="shared" si="115"/>
        <v>17.64027862908458</v>
      </c>
      <c r="DG82">
        <f t="shared" si="115"/>
        <v>0.66210842644981405</v>
      </c>
      <c r="DH82">
        <f t="shared" si="115"/>
        <v>37.319753383125409</v>
      </c>
      <c r="DI82">
        <f t="shared" si="115"/>
        <v>371.9961290492754</v>
      </c>
      <c r="DJ82">
        <f t="shared" si="115"/>
        <v>1.900284681925039E-2</v>
      </c>
    </row>
    <row r="83" spans="1:114" x14ac:dyDescent="0.25">
      <c r="A83" s="1" t="s">
        <v>9</v>
      </c>
      <c r="B83" s="1" t="s">
        <v>114</v>
      </c>
    </row>
    <row r="84" spans="1:114" x14ac:dyDescent="0.25">
      <c r="A84" s="1">
        <v>61</v>
      </c>
      <c r="B84" s="1" t="s">
        <v>115</v>
      </c>
      <c r="C84" s="1">
        <v>2668.4999979995191</v>
      </c>
      <c r="D84" s="1">
        <v>0</v>
      </c>
      <c r="E84">
        <f t="shared" ref="E84:E98" si="116">(R84-S84*(1000-T84)/(1000-U84))*AK84</f>
        <v>18.243772512338911</v>
      </c>
      <c r="F84">
        <f t="shared" ref="F84:F98" si="117">IF(AV84&lt;&gt;0,1/(1/AV84-1/N84),0)</f>
        <v>0.27344192759707281</v>
      </c>
      <c r="G84">
        <f t="shared" ref="G84:G98" si="118">((AY84-AL84/2)*S84-E84)/(AY84+AL84/2)</f>
        <v>251.17949735640784</v>
      </c>
      <c r="H84">
        <f t="shared" ref="H84:H98" si="119">AL84*1000</f>
        <v>7.0184917831817657</v>
      </c>
      <c r="I84">
        <f t="shared" ref="I84:I98" si="120">(AQ84-AW84)</f>
        <v>1.8923815124798133</v>
      </c>
      <c r="J84">
        <f t="shared" ref="J84:J98" si="121">(P84+AP84*D84)</f>
        <v>23.188127517700195</v>
      </c>
      <c r="K84" s="1">
        <v>4.5945420910000001</v>
      </c>
      <c r="L84">
        <f t="shared" ref="L84:L98" si="122">(K84*AE84+AF84)</f>
        <v>1.7285897233430678</v>
      </c>
      <c r="M84" s="1">
        <v>1</v>
      </c>
      <c r="N84">
        <f t="shared" ref="N84:N98" si="123">L84*(M84+1)*(M84+1)/(M84*M84+1)</f>
        <v>3.4571794466861356</v>
      </c>
      <c r="O84" s="1">
        <v>22.575439453125</v>
      </c>
      <c r="P84" s="1">
        <v>23.188127517700195</v>
      </c>
      <c r="Q84" s="1">
        <v>22.090948104858398</v>
      </c>
      <c r="R84" s="1">
        <v>398.6834716796875</v>
      </c>
      <c r="S84" s="1">
        <v>378.97525024414062</v>
      </c>
      <c r="T84" s="1">
        <v>7.1371822357177734</v>
      </c>
      <c r="U84" s="1">
        <v>13.663901329040527</v>
      </c>
      <c r="V84" s="1">
        <v>18.239694595336914</v>
      </c>
      <c r="W84" s="1">
        <v>34.919296264648438</v>
      </c>
      <c r="X84" s="1">
        <v>487.322021484375</v>
      </c>
      <c r="Y84" s="1">
        <v>1499.6043701171875</v>
      </c>
      <c r="Z84" s="1">
        <v>309.81414794921875</v>
      </c>
      <c r="AA84" s="1">
        <v>70.229400634765625</v>
      </c>
      <c r="AB84" s="1">
        <v>-0.32424783706665039</v>
      </c>
      <c r="AC84" s="1">
        <v>0.31986048817634583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111215</v>
      </c>
      <c r="AK84">
        <f t="shared" ref="AK84:AK98" si="124">X84*0.000001/(K84*0.0001)</f>
        <v>1.060654167123561</v>
      </c>
      <c r="AL84">
        <f t="shared" ref="AL84:AL98" si="125">(U84-T84)/(1000-U84)*AK84</f>
        <v>7.0184917831817659E-3</v>
      </c>
      <c r="AM84">
        <f t="shared" ref="AM84:AM98" si="126">(P84+273.15)</f>
        <v>296.33812751770017</v>
      </c>
      <c r="AN84">
        <f t="shared" ref="AN84:AN98" si="127">(O84+273.15)</f>
        <v>295.72543945312498</v>
      </c>
      <c r="AO84">
        <f t="shared" ref="AO84:AO98" si="128">(Y84*AG84+Z84*AH84)*AI84</f>
        <v>239.93669385574685</v>
      </c>
      <c r="AP84">
        <f t="shared" ref="AP84:AP98" si="129">((AO84+0.00000010773*(AN84^4-AM84^4))-AL84*44100)/(L84*51.4+0.00000043092*AM84^3)</f>
        <v>-0.76379694119105401</v>
      </c>
      <c r="AQ84">
        <f t="shared" ref="AQ84:AQ98" si="130">0.61365*EXP(17.502*J84/(240.97+J84))</f>
        <v>2.851989113150907</v>
      </c>
      <c r="AR84">
        <f t="shared" ref="AR84:AR98" si="131">AQ84*1000/AA84</f>
        <v>40.609617729516664</v>
      </c>
      <c r="AS84">
        <f t="shared" ref="AS84:AS98" si="132">(AR84-U84)</f>
        <v>26.945716400476137</v>
      </c>
      <c r="AT84">
        <f t="shared" ref="AT84:AT98" si="133">IF(D84,P84,(O84+P84)/2)</f>
        <v>22.881783485412598</v>
      </c>
      <c r="AU84">
        <f t="shared" ref="AU84:AU98" si="134">0.61365*EXP(17.502*AT84/(240.97+AT84))</f>
        <v>2.7996091818714026</v>
      </c>
      <c r="AV84">
        <f t="shared" ref="AV84:AV98" si="135">IF(AS84&lt;&gt;0,(1000-(AR84+U84)/2)/AS84*AL84,0)</f>
        <v>0.25339955924432916</v>
      </c>
      <c r="AW84">
        <f t="shared" ref="AW84:AW98" si="136">U84*AA84/1000</f>
        <v>0.95960760067109363</v>
      </c>
      <c r="AX84">
        <f t="shared" ref="AX84:AX98" si="137">(AU84-AW84)</f>
        <v>1.840001581200309</v>
      </c>
      <c r="AY84">
        <f t="shared" ref="AY84:AY98" si="138">1/(1.6/F84+1.37/N84)</f>
        <v>0.16006119146535519</v>
      </c>
      <c r="AZ84">
        <f t="shared" ref="AZ84:AZ98" si="139">G84*AA84*0.001</f>
        <v>17.640185551082222</v>
      </c>
      <c r="BA84">
        <f t="shared" ref="BA84:BA98" si="140">G84/S84</f>
        <v>0.66278601886164024</v>
      </c>
      <c r="BB84">
        <f t="shared" ref="BB84:BB98" si="141">(1-AL84*AA84/AQ84/F84)*100</f>
        <v>36.795239858850692</v>
      </c>
      <c r="BC84">
        <f t="shared" ref="BC84:BC98" si="142">(S84-E84/(N84/1.35))</f>
        <v>371.85120786466115</v>
      </c>
      <c r="BD84">
        <f t="shared" ref="BD84:BD98" si="143">E84*BB84/100/BC84</f>
        <v>1.8052489041964805E-2</v>
      </c>
    </row>
    <row r="85" spans="1:114" x14ac:dyDescent="0.25">
      <c r="A85" s="1">
        <v>62</v>
      </c>
      <c r="B85" s="1" t="s">
        <v>115</v>
      </c>
      <c r="C85" s="1">
        <v>2668.4999979995191</v>
      </c>
      <c r="D85" s="1">
        <v>0</v>
      </c>
      <c r="E85">
        <f t="shared" si="116"/>
        <v>18.243772512338911</v>
      </c>
      <c r="F85">
        <f t="shared" si="117"/>
        <v>0.27344192759707281</v>
      </c>
      <c r="G85">
        <f t="shared" si="118"/>
        <v>251.17949735640784</v>
      </c>
      <c r="H85">
        <f t="shared" si="119"/>
        <v>7.0184917831817657</v>
      </c>
      <c r="I85">
        <f t="shared" si="120"/>
        <v>1.8923815124798133</v>
      </c>
      <c r="J85">
        <f t="shared" si="121"/>
        <v>23.188127517700195</v>
      </c>
      <c r="K85" s="1">
        <v>4.5945420910000001</v>
      </c>
      <c r="L85">
        <f t="shared" si="122"/>
        <v>1.7285897233430678</v>
      </c>
      <c r="M85" s="1">
        <v>1</v>
      </c>
      <c r="N85">
        <f t="shared" si="123"/>
        <v>3.4571794466861356</v>
      </c>
      <c r="O85" s="1">
        <v>22.575439453125</v>
      </c>
      <c r="P85" s="1">
        <v>23.188127517700195</v>
      </c>
      <c r="Q85" s="1">
        <v>22.090948104858398</v>
      </c>
      <c r="R85" s="1">
        <v>398.6834716796875</v>
      </c>
      <c r="S85" s="1">
        <v>378.97525024414062</v>
      </c>
      <c r="T85" s="1">
        <v>7.1371822357177734</v>
      </c>
      <c r="U85" s="1">
        <v>13.663901329040527</v>
      </c>
      <c r="V85" s="1">
        <v>18.239694595336914</v>
      </c>
      <c r="W85" s="1">
        <v>34.919296264648438</v>
      </c>
      <c r="X85" s="1">
        <v>487.322021484375</v>
      </c>
      <c r="Y85" s="1">
        <v>1499.6043701171875</v>
      </c>
      <c r="Z85" s="1">
        <v>309.81414794921875</v>
      </c>
      <c r="AA85" s="1">
        <v>70.229400634765625</v>
      </c>
      <c r="AB85" s="1">
        <v>-0.32424783706665039</v>
      </c>
      <c r="AC85" s="1">
        <v>0.31986048817634583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111215</v>
      </c>
      <c r="AK85">
        <f t="shared" si="124"/>
        <v>1.060654167123561</v>
      </c>
      <c r="AL85">
        <f t="shared" si="125"/>
        <v>7.0184917831817659E-3</v>
      </c>
      <c r="AM85">
        <f t="shared" si="126"/>
        <v>296.33812751770017</v>
      </c>
      <c r="AN85">
        <f t="shared" si="127"/>
        <v>295.72543945312498</v>
      </c>
      <c r="AO85">
        <f t="shared" si="128"/>
        <v>239.93669385574685</v>
      </c>
      <c r="AP85">
        <f t="shared" si="129"/>
        <v>-0.76379694119105401</v>
      </c>
      <c r="AQ85">
        <f t="shared" si="130"/>
        <v>2.851989113150907</v>
      </c>
      <c r="AR85">
        <f t="shared" si="131"/>
        <v>40.609617729516664</v>
      </c>
      <c r="AS85">
        <f t="shared" si="132"/>
        <v>26.945716400476137</v>
      </c>
      <c r="AT85">
        <f t="shared" si="133"/>
        <v>22.881783485412598</v>
      </c>
      <c r="AU85">
        <f t="shared" si="134"/>
        <v>2.7996091818714026</v>
      </c>
      <c r="AV85">
        <f t="shared" si="135"/>
        <v>0.25339955924432916</v>
      </c>
      <c r="AW85">
        <f t="shared" si="136"/>
        <v>0.95960760067109363</v>
      </c>
      <c r="AX85">
        <f t="shared" si="137"/>
        <v>1.840001581200309</v>
      </c>
      <c r="AY85">
        <f t="shared" si="138"/>
        <v>0.16006119146535519</v>
      </c>
      <c r="AZ85">
        <f t="shared" si="139"/>
        <v>17.640185551082222</v>
      </c>
      <c r="BA85">
        <f t="shared" si="140"/>
        <v>0.66278601886164024</v>
      </c>
      <c r="BB85">
        <f t="shared" si="141"/>
        <v>36.795239858850692</v>
      </c>
      <c r="BC85">
        <f t="shared" si="142"/>
        <v>371.85120786466115</v>
      </c>
      <c r="BD85">
        <f t="shared" si="143"/>
        <v>1.8052489041964805E-2</v>
      </c>
    </row>
    <row r="86" spans="1:114" x14ac:dyDescent="0.25">
      <c r="A86" s="1">
        <v>63</v>
      </c>
      <c r="B86" s="1" t="s">
        <v>116</v>
      </c>
      <c r="C86" s="1">
        <v>2668.9999979883432</v>
      </c>
      <c r="D86" s="1">
        <v>0</v>
      </c>
      <c r="E86">
        <f t="shared" si="116"/>
        <v>18.188732107983231</v>
      </c>
      <c r="F86">
        <f t="shared" si="117"/>
        <v>0.27352912666779677</v>
      </c>
      <c r="G86">
        <f t="shared" si="118"/>
        <v>251.50273480947578</v>
      </c>
      <c r="H86">
        <f t="shared" si="119"/>
        <v>7.019352962272646</v>
      </c>
      <c r="I86">
        <f t="shared" si="120"/>
        <v>1.8920583550943859</v>
      </c>
      <c r="J86">
        <f t="shared" si="121"/>
        <v>23.186576843261719</v>
      </c>
      <c r="K86" s="1">
        <v>4.5945420910000001</v>
      </c>
      <c r="L86">
        <f t="shared" si="122"/>
        <v>1.7285897233430678</v>
      </c>
      <c r="M86" s="1">
        <v>1</v>
      </c>
      <c r="N86">
        <f t="shared" si="123"/>
        <v>3.4571794466861356</v>
      </c>
      <c r="O86" s="1">
        <v>22.575462341308594</v>
      </c>
      <c r="P86" s="1">
        <v>23.186576843261719</v>
      </c>
      <c r="Q86" s="1">
        <v>22.091056823730469</v>
      </c>
      <c r="R86" s="1">
        <v>398.58099365234375</v>
      </c>
      <c r="S86" s="1">
        <v>378.92422485351562</v>
      </c>
      <c r="T86" s="1">
        <v>7.1370201110839844</v>
      </c>
      <c r="U86" s="1">
        <v>13.664690971374512</v>
      </c>
      <c r="V86" s="1">
        <v>18.239261627197266</v>
      </c>
      <c r="W86" s="1">
        <v>34.921279907226563</v>
      </c>
      <c r="X86" s="1">
        <v>487.31036376953125</v>
      </c>
      <c r="Y86" s="1">
        <v>1499.608642578125</v>
      </c>
      <c r="Z86" s="1">
        <v>309.72235107421875</v>
      </c>
      <c r="AA86" s="1">
        <v>70.22943115234375</v>
      </c>
      <c r="AB86" s="1">
        <v>-0.32424783706665039</v>
      </c>
      <c r="AC86" s="1">
        <v>0.31986048817634583</v>
      </c>
      <c r="AD86" s="1">
        <v>0.66666668653488159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111215</v>
      </c>
      <c r="AK86">
        <f t="shared" si="124"/>
        <v>1.0606287941601342</v>
      </c>
      <c r="AL86">
        <f t="shared" si="125"/>
        <v>7.0193529622726457E-3</v>
      </c>
      <c r="AM86">
        <f t="shared" si="126"/>
        <v>296.3365768432617</v>
      </c>
      <c r="AN86">
        <f t="shared" si="127"/>
        <v>295.72546234130857</v>
      </c>
      <c r="AO86">
        <f t="shared" si="128"/>
        <v>239.93737744948157</v>
      </c>
      <c r="AP86">
        <f t="shared" si="129"/>
        <v>-0.76399466312764475</v>
      </c>
      <c r="AQ86">
        <f t="shared" si="130"/>
        <v>2.8517218288865855</v>
      </c>
      <c r="AR86">
        <f t="shared" si="131"/>
        <v>40.605794210415098</v>
      </c>
      <c r="AS86">
        <f t="shared" si="132"/>
        <v>26.941103239040586</v>
      </c>
      <c r="AT86">
        <f t="shared" si="133"/>
        <v>22.881019592285156</v>
      </c>
      <c r="AU86">
        <f t="shared" si="134"/>
        <v>2.799479627578163</v>
      </c>
      <c r="AV86">
        <f t="shared" si="135"/>
        <v>0.25347444223867088</v>
      </c>
      <c r="AW86">
        <f t="shared" si="136"/>
        <v>0.95966347379219952</v>
      </c>
      <c r="AX86">
        <f t="shared" si="137"/>
        <v>1.8398161537859634</v>
      </c>
      <c r="AY86">
        <f t="shared" si="138"/>
        <v>0.16010899554176874</v>
      </c>
      <c r="AZ86">
        <f t="shared" si="139"/>
        <v>17.662893998928247</v>
      </c>
      <c r="BA86">
        <f t="shared" si="140"/>
        <v>0.66372830849413655</v>
      </c>
      <c r="BB86">
        <f t="shared" si="141"/>
        <v>36.801685914068102</v>
      </c>
      <c r="BC86">
        <f t="shared" si="142"/>
        <v>371.82167529702264</v>
      </c>
      <c r="BD86">
        <f t="shared" si="143"/>
        <v>1.8002608526746226E-2</v>
      </c>
    </row>
    <row r="87" spans="1:114" x14ac:dyDescent="0.25">
      <c r="A87" s="1">
        <v>64</v>
      </c>
      <c r="B87" s="1" t="s">
        <v>117</v>
      </c>
      <c r="C87" s="1">
        <v>2669.4999979771674</v>
      </c>
      <c r="D87" s="1">
        <v>0</v>
      </c>
      <c r="E87">
        <f t="shared" si="116"/>
        <v>18.24425472543696</v>
      </c>
      <c r="F87">
        <f t="shared" si="117"/>
        <v>0.27352443703902579</v>
      </c>
      <c r="G87">
        <f t="shared" si="118"/>
        <v>251.16575878355104</v>
      </c>
      <c r="H87">
        <f t="shared" si="119"/>
        <v>7.0183105593244237</v>
      </c>
      <c r="I87">
        <f t="shared" si="120"/>
        <v>1.8918108876553328</v>
      </c>
      <c r="J87">
        <f t="shared" si="121"/>
        <v>23.18553352355957</v>
      </c>
      <c r="K87" s="1">
        <v>4.5945420910000001</v>
      </c>
      <c r="L87">
        <f t="shared" si="122"/>
        <v>1.7285897233430678</v>
      </c>
      <c r="M87" s="1">
        <v>1</v>
      </c>
      <c r="N87">
        <f t="shared" si="123"/>
        <v>3.4571794466861356</v>
      </c>
      <c r="O87" s="1">
        <v>22.5760498046875</v>
      </c>
      <c r="P87" s="1">
        <v>23.18553352355957</v>
      </c>
      <c r="Q87" s="1">
        <v>22.092012405395508</v>
      </c>
      <c r="R87" s="1">
        <v>398.637939453125</v>
      </c>
      <c r="S87" s="1">
        <v>378.92669677734375</v>
      </c>
      <c r="T87" s="1">
        <v>7.1381239891052246</v>
      </c>
      <c r="U87" s="1">
        <v>13.665640830993652</v>
      </c>
      <c r="V87" s="1">
        <v>18.241449356079102</v>
      </c>
      <c r="W87" s="1">
        <v>34.922492980957031</v>
      </c>
      <c r="X87" s="1">
        <v>487.2490234375</v>
      </c>
      <c r="Y87" s="1">
        <v>1499.5126953125</v>
      </c>
      <c r="Z87" s="1">
        <v>309.70318603515625</v>
      </c>
      <c r="AA87" s="1">
        <v>70.229499816894531</v>
      </c>
      <c r="AB87" s="1">
        <v>-0.32424783706665039</v>
      </c>
      <c r="AC87" s="1">
        <v>0.31986048817634583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111215</v>
      </c>
      <c r="AK87">
        <f t="shared" si="124"/>
        <v>1.0604952872059779</v>
      </c>
      <c r="AL87">
        <f t="shared" si="125"/>
        <v>7.0183105593244234E-3</v>
      </c>
      <c r="AM87">
        <f t="shared" si="126"/>
        <v>296.33553352355955</v>
      </c>
      <c r="AN87">
        <f t="shared" si="127"/>
        <v>295.72604980468748</v>
      </c>
      <c r="AO87">
        <f t="shared" si="128"/>
        <v>239.92202588732471</v>
      </c>
      <c r="AP87">
        <f t="shared" si="129"/>
        <v>-0.7635072264649837</v>
      </c>
      <c r="AQ87">
        <f t="shared" si="130"/>
        <v>2.851542007893348</v>
      </c>
      <c r="AR87">
        <f t="shared" si="131"/>
        <v>40.603194032821179</v>
      </c>
      <c r="AS87">
        <f t="shared" si="132"/>
        <v>26.937553201827527</v>
      </c>
      <c r="AT87">
        <f t="shared" si="133"/>
        <v>22.880791664123535</v>
      </c>
      <c r="AU87">
        <f t="shared" si="134"/>
        <v>2.7994409725690925</v>
      </c>
      <c r="AV87">
        <f t="shared" si="135"/>
        <v>0.25347041506641843</v>
      </c>
      <c r="AW87">
        <f t="shared" si="136"/>
        <v>0.9597311202380151</v>
      </c>
      <c r="AX87">
        <f t="shared" si="137"/>
        <v>1.8397098523310773</v>
      </c>
      <c r="AY87">
        <f t="shared" si="138"/>
        <v>0.16010642465334463</v>
      </c>
      <c r="AZ87">
        <f t="shared" si="139"/>
        <v>17.639245610499572</v>
      </c>
      <c r="BA87">
        <f t="shared" si="140"/>
        <v>0.66283468786876032</v>
      </c>
      <c r="BB87">
        <f t="shared" si="141"/>
        <v>36.805941129752696</v>
      </c>
      <c r="BC87">
        <f t="shared" si="142"/>
        <v>371.80246609763498</v>
      </c>
      <c r="BD87">
        <f t="shared" si="143"/>
        <v>1.8060583955468189E-2</v>
      </c>
    </row>
    <row r="88" spans="1:114" x14ac:dyDescent="0.25">
      <c r="A88" s="1">
        <v>65</v>
      </c>
      <c r="B88" s="1" t="s">
        <v>117</v>
      </c>
      <c r="C88" s="1">
        <v>2669.9999979659915</v>
      </c>
      <c r="D88" s="1">
        <v>0</v>
      </c>
      <c r="E88">
        <f t="shared" si="116"/>
        <v>18.248319562976498</v>
      </c>
      <c r="F88">
        <f t="shared" si="117"/>
        <v>0.27356490427333957</v>
      </c>
      <c r="G88">
        <f t="shared" si="118"/>
        <v>251.16671446009508</v>
      </c>
      <c r="H88">
        <f t="shared" si="119"/>
        <v>7.0182016809907033</v>
      </c>
      <c r="I88">
        <f t="shared" si="120"/>
        <v>1.8915216631032392</v>
      </c>
      <c r="J88">
        <f t="shared" si="121"/>
        <v>23.184057235717773</v>
      </c>
      <c r="K88" s="1">
        <v>4.5945420910000001</v>
      </c>
      <c r="L88">
        <f t="shared" si="122"/>
        <v>1.7285897233430678</v>
      </c>
      <c r="M88" s="1">
        <v>1</v>
      </c>
      <c r="N88">
        <f t="shared" si="123"/>
        <v>3.4571794466861356</v>
      </c>
      <c r="O88" s="1">
        <v>22.576040267944336</v>
      </c>
      <c r="P88" s="1">
        <v>23.184057235717773</v>
      </c>
      <c r="Q88" s="1">
        <v>22.092277526855469</v>
      </c>
      <c r="R88" s="1">
        <v>398.65054321289062</v>
      </c>
      <c r="S88" s="1">
        <v>378.93533325195312</v>
      </c>
      <c r="T88" s="1">
        <v>7.1387109756469727</v>
      </c>
      <c r="U88" s="1">
        <v>13.66616153717041</v>
      </c>
      <c r="V88" s="1">
        <v>18.242923736572266</v>
      </c>
      <c r="W88" s="1">
        <v>34.923778533935547</v>
      </c>
      <c r="X88" s="1">
        <v>487.24615478515625</v>
      </c>
      <c r="Y88" s="1">
        <v>1499.5478515625</v>
      </c>
      <c r="Z88" s="1">
        <v>309.56155395507812</v>
      </c>
      <c r="AA88" s="1">
        <v>70.2293701171875</v>
      </c>
      <c r="AB88" s="1">
        <v>-0.32424783706665039</v>
      </c>
      <c r="AC88" s="1">
        <v>0.31986048817634583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111215</v>
      </c>
      <c r="AK88">
        <f t="shared" si="124"/>
        <v>1.0604890435971766</v>
      </c>
      <c r="AL88">
        <f t="shared" si="125"/>
        <v>7.018201680990703E-3</v>
      </c>
      <c r="AM88">
        <f t="shared" si="126"/>
        <v>296.33405723571775</v>
      </c>
      <c r="AN88">
        <f t="shared" si="127"/>
        <v>295.72604026794431</v>
      </c>
      <c r="AO88">
        <f t="shared" si="128"/>
        <v>239.92765088719898</v>
      </c>
      <c r="AP88">
        <f t="shared" si="129"/>
        <v>-0.76323992713925182</v>
      </c>
      <c r="AQ88">
        <f t="shared" si="130"/>
        <v>2.851287579778452</v>
      </c>
      <c r="AR88">
        <f t="shared" si="131"/>
        <v>40.599646202446088</v>
      </c>
      <c r="AS88">
        <f t="shared" si="132"/>
        <v>26.933484665275678</v>
      </c>
      <c r="AT88">
        <f t="shared" si="133"/>
        <v>22.880048751831055</v>
      </c>
      <c r="AU88">
        <f t="shared" si="134"/>
        <v>2.7993149831240642</v>
      </c>
      <c r="AV88">
        <f t="shared" si="135"/>
        <v>0.25350516556976566</v>
      </c>
      <c r="AW88">
        <f t="shared" si="136"/>
        <v>0.95976591667521283</v>
      </c>
      <c r="AX88">
        <f t="shared" si="137"/>
        <v>1.8395490664488514</v>
      </c>
      <c r="AY88">
        <f t="shared" si="138"/>
        <v>0.16012860889989095</v>
      </c>
      <c r="AZ88">
        <f t="shared" si="139"/>
        <v>17.639280150935967</v>
      </c>
      <c r="BA88">
        <f t="shared" si="140"/>
        <v>0.66282210292882604</v>
      </c>
      <c r="BB88">
        <f t="shared" si="141"/>
        <v>36.810748001125518</v>
      </c>
      <c r="BC88">
        <f t="shared" si="142"/>
        <v>371.80951528678145</v>
      </c>
      <c r="BD88">
        <f t="shared" si="143"/>
        <v>1.8066624582176699E-2</v>
      </c>
    </row>
    <row r="89" spans="1:114" x14ac:dyDescent="0.25">
      <c r="A89" s="1">
        <v>66</v>
      </c>
      <c r="B89" s="1" t="s">
        <v>118</v>
      </c>
      <c r="C89" s="1">
        <v>2670.4999979548156</v>
      </c>
      <c r="D89" s="1">
        <v>0</v>
      </c>
      <c r="E89">
        <f t="shared" si="116"/>
        <v>18.231939151408199</v>
      </c>
      <c r="F89">
        <f t="shared" si="117"/>
        <v>0.27364785804440545</v>
      </c>
      <c r="G89">
        <f t="shared" si="118"/>
        <v>251.33245524211358</v>
      </c>
      <c r="H89">
        <f t="shared" si="119"/>
        <v>7.0205392677078633</v>
      </c>
      <c r="I89">
        <f t="shared" si="120"/>
        <v>1.8916110773844059</v>
      </c>
      <c r="J89">
        <f t="shared" si="121"/>
        <v>23.185111999511719</v>
      </c>
      <c r="K89" s="1">
        <v>4.5945420910000001</v>
      </c>
      <c r="L89">
        <f t="shared" si="122"/>
        <v>1.7285897233430678</v>
      </c>
      <c r="M89" s="1">
        <v>1</v>
      </c>
      <c r="N89">
        <f t="shared" si="123"/>
        <v>3.4571794466861356</v>
      </c>
      <c r="O89" s="1">
        <v>22.577381134033203</v>
      </c>
      <c r="P89" s="1">
        <v>23.185111999511719</v>
      </c>
      <c r="Q89" s="1">
        <v>22.093822479248047</v>
      </c>
      <c r="R89" s="1">
        <v>398.67041015625</v>
      </c>
      <c r="S89" s="1">
        <v>378.9715576171875</v>
      </c>
      <c r="T89" s="1">
        <v>7.1385564804077148</v>
      </c>
      <c r="U89" s="1">
        <v>13.667513847351074</v>
      </c>
      <c r="V89" s="1">
        <v>18.240995407104492</v>
      </c>
      <c r="W89" s="1">
        <v>34.924297332763672</v>
      </c>
      <c r="X89" s="1">
        <v>487.2952880859375</v>
      </c>
      <c r="Y89" s="1">
        <v>1499.5279541015625</v>
      </c>
      <c r="Z89" s="1">
        <v>309.505126953125</v>
      </c>
      <c r="AA89" s="1">
        <v>70.229179382324219</v>
      </c>
      <c r="AB89" s="1">
        <v>-0.32424783706665039</v>
      </c>
      <c r="AC89" s="1">
        <v>0.31986048817634583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111215</v>
      </c>
      <c r="AK89">
        <f t="shared" si="124"/>
        <v>1.060595982003242</v>
      </c>
      <c r="AL89">
        <f t="shared" si="125"/>
        <v>7.0205392677078629E-3</v>
      </c>
      <c r="AM89">
        <f t="shared" si="126"/>
        <v>296.3351119995117</v>
      </c>
      <c r="AN89">
        <f t="shared" si="127"/>
        <v>295.72738113403318</v>
      </c>
      <c r="AO89">
        <f t="shared" si="128"/>
        <v>239.92446729352014</v>
      </c>
      <c r="AP89">
        <f t="shared" si="129"/>
        <v>-0.76426991576307579</v>
      </c>
      <c r="AQ89">
        <f t="shared" si="130"/>
        <v>2.8514693590804248</v>
      </c>
      <c r="AR89">
        <f t="shared" si="131"/>
        <v>40.602344839559713</v>
      </c>
      <c r="AS89">
        <f t="shared" si="132"/>
        <v>26.934830992208639</v>
      </c>
      <c r="AT89">
        <f t="shared" si="133"/>
        <v>22.881246566772461</v>
      </c>
      <c r="AU89">
        <f t="shared" si="134"/>
        <v>2.7995181213148337</v>
      </c>
      <c r="AV89">
        <f t="shared" si="135"/>
        <v>0.25357639825924139</v>
      </c>
      <c r="AW89">
        <f t="shared" si="136"/>
        <v>0.95985828169601883</v>
      </c>
      <c r="AX89">
        <f t="shared" si="137"/>
        <v>1.8396598396188149</v>
      </c>
      <c r="AY89">
        <f t="shared" si="138"/>
        <v>0.16017408307814132</v>
      </c>
      <c r="AZ89">
        <f t="shared" si="139"/>
        <v>17.650872083798369</v>
      </c>
      <c r="BA89">
        <f t="shared" si="140"/>
        <v>0.66319609002423696</v>
      </c>
      <c r="BB89">
        <f t="shared" si="141"/>
        <v>36.813062857520841</v>
      </c>
      <c r="BC89">
        <f t="shared" si="142"/>
        <v>371.85213606734754</v>
      </c>
      <c r="BD89">
        <f t="shared" si="143"/>
        <v>1.8049473349636115E-2</v>
      </c>
    </row>
    <row r="90" spans="1:114" x14ac:dyDescent="0.25">
      <c r="A90" s="1">
        <v>67</v>
      </c>
      <c r="B90" s="1" t="s">
        <v>118</v>
      </c>
      <c r="C90" s="1">
        <v>2670.9999979436398</v>
      </c>
      <c r="D90" s="1">
        <v>0</v>
      </c>
      <c r="E90">
        <f t="shared" si="116"/>
        <v>18.270463992723531</v>
      </c>
      <c r="F90">
        <f t="shared" si="117"/>
        <v>0.27367205290268043</v>
      </c>
      <c r="G90">
        <f t="shared" si="118"/>
        <v>251.14232882274615</v>
      </c>
      <c r="H90">
        <f t="shared" si="119"/>
        <v>7.0208284646429524</v>
      </c>
      <c r="I90">
        <f t="shared" si="120"/>
        <v>1.8915298699622787</v>
      </c>
      <c r="J90">
        <f t="shared" si="121"/>
        <v>23.184906005859375</v>
      </c>
      <c r="K90" s="1">
        <v>4.5945420910000001</v>
      </c>
      <c r="L90">
        <f t="shared" si="122"/>
        <v>1.7285897233430678</v>
      </c>
      <c r="M90" s="1">
        <v>1</v>
      </c>
      <c r="N90">
        <f t="shared" si="123"/>
        <v>3.4571794466861356</v>
      </c>
      <c r="O90" s="1">
        <v>22.577669143676758</v>
      </c>
      <c r="P90" s="1">
        <v>23.184906005859375</v>
      </c>
      <c r="Q90" s="1">
        <v>22.09442138671875</v>
      </c>
      <c r="R90" s="1">
        <v>398.7440185546875</v>
      </c>
      <c r="S90" s="1">
        <v>379.00857543945313</v>
      </c>
      <c r="T90" s="1">
        <v>7.1389980316162109</v>
      </c>
      <c r="U90" s="1">
        <v>13.668192863464355</v>
      </c>
      <c r="V90" s="1">
        <v>18.241765975952148</v>
      </c>
      <c r="W90" s="1">
        <v>34.925346374511719</v>
      </c>
      <c r="X90" s="1">
        <v>487.29730224609375</v>
      </c>
      <c r="Y90" s="1">
        <v>1499.54052734375</v>
      </c>
      <c r="Z90" s="1">
        <v>309.448486328125</v>
      </c>
      <c r="AA90" s="1">
        <v>70.229034423828125</v>
      </c>
      <c r="AB90" s="1">
        <v>-0.32424783706665039</v>
      </c>
      <c r="AC90" s="1">
        <v>0.31986048817634583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111215</v>
      </c>
      <c r="AK90">
        <f t="shared" si="124"/>
        <v>1.0606003658136771</v>
      </c>
      <c r="AL90">
        <f t="shared" si="125"/>
        <v>7.0208284646429524E-3</v>
      </c>
      <c r="AM90">
        <f t="shared" si="126"/>
        <v>296.33490600585935</v>
      </c>
      <c r="AN90">
        <f t="shared" si="127"/>
        <v>295.72766914367674</v>
      </c>
      <c r="AO90">
        <f t="shared" si="128"/>
        <v>239.92647901222517</v>
      </c>
      <c r="AP90">
        <f t="shared" si="129"/>
        <v>-0.76432228269889069</v>
      </c>
      <c r="AQ90">
        <f t="shared" si="130"/>
        <v>2.8514338570820388</v>
      </c>
      <c r="AR90">
        <f t="shared" si="131"/>
        <v>40.601923128741909</v>
      </c>
      <c r="AS90">
        <f t="shared" si="132"/>
        <v>26.933730265277553</v>
      </c>
      <c r="AT90">
        <f t="shared" si="133"/>
        <v>22.881287574768066</v>
      </c>
      <c r="AU90">
        <f t="shared" si="134"/>
        <v>2.7995250761149673</v>
      </c>
      <c r="AV90">
        <f t="shared" si="135"/>
        <v>0.25359717387085029</v>
      </c>
      <c r="AW90">
        <f t="shared" si="136"/>
        <v>0.9599039871197601</v>
      </c>
      <c r="AX90">
        <f t="shared" si="137"/>
        <v>1.8396210889952072</v>
      </c>
      <c r="AY90">
        <f t="shared" si="138"/>
        <v>0.16018734605508911</v>
      </c>
      <c r="AZ90">
        <f t="shared" si="139"/>
        <v>17.637483256172999</v>
      </c>
      <c r="BA90">
        <f t="shared" si="140"/>
        <v>0.66262967409524043</v>
      </c>
      <c r="BB90">
        <f t="shared" si="141"/>
        <v>36.815390215353716</v>
      </c>
      <c r="BC90">
        <f t="shared" si="142"/>
        <v>371.87411025749117</v>
      </c>
      <c r="BD90">
        <f t="shared" si="143"/>
        <v>1.8087687277878642E-2</v>
      </c>
    </row>
    <row r="91" spans="1:114" x14ac:dyDescent="0.25">
      <c r="A91" s="1">
        <v>68</v>
      </c>
      <c r="B91" s="1" t="s">
        <v>119</v>
      </c>
      <c r="C91" s="1">
        <v>2671.4999979324639</v>
      </c>
      <c r="D91" s="1">
        <v>0</v>
      </c>
      <c r="E91">
        <f t="shared" si="116"/>
        <v>18.361221900450005</v>
      </c>
      <c r="F91">
        <f t="shared" si="117"/>
        <v>0.27368188296769941</v>
      </c>
      <c r="G91">
        <f t="shared" si="118"/>
        <v>250.62139428656471</v>
      </c>
      <c r="H91">
        <f t="shared" si="119"/>
        <v>7.0197224745279252</v>
      </c>
      <c r="I91">
        <f t="shared" si="120"/>
        <v>1.8911789956815699</v>
      </c>
      <c r="J91">
        <f t="shared" si="121"/>
        <v>23.182977676391602</v>
      </c>
      <c r="K91" s="1">
        <v>4.5945420910000001</v>
      </c>
      <c r="L91">
        <f t="shared" si="122"/>
        <v>1.7285897233430678</v>
      </c>
      <c r="M91" s="1">
        <v>1</v>
      </c>
      <c r="N91">
        <f t="shared" si="123"/>
        <v>3.4571794466861356</v>
      </c>
      <c r="O91" s="1">
        <v>22.577873229980469</v>
      </c>
      <c r="P91" s="1">
        <v>23.182977676391602</v>
      </c>
      <c r="Q91" s="1">
        <v>22.094474792480469</v>
      </c>
      <c r="R91" s="1">
        <v>398.85885620117187</v>
      </c>
      <c r="S91" s="1">
        <v>379.03692626953125</v>
      </c>
      <c r="T91" s="1">
        <v>7.1398825645446777</v>
      </c>
      <c r="U91" s="1">
        <v>13.668416976928711</v>
      </c>
      <c r="V91" s="1">
        <v>18.243856430053711</v>
      </c>
      <c r="W91" s="1">
        <v>34.925594329833984</v>
      </c>
      <c r="X91" s="1">
        <v>487.26971435546875</v>
      </c>
      <c r="Y91" s="1">
        <v>1499.5064697265625</v>
      </c>
      <c r="Z91" s="1">
        <v>309.26382446289062</v>
      </c>
      <c r="AA91" s="1">
        <v>70.229240417480469</v>
      </c>
      <c r="AB91" s="1">
        <v>-0.32424783706665039</v>
      </c>
      <c r="AC91" s="1">
        <v>0.31986048817634583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111215</v>
      </c>
      <c r="AK91">
        <f t="shared" si="124"/>
        <v>1.060540320894992</v>
      </c>
      <c r="AL91">
        <f t="shared" si="125"/>
        <v>7.0197224745279256E-3</v>
      </c>
      <c r="AM91">
        <f t="shared" si="126"/>
        <v>296.33297767639158</v>
      </c>
      <c r="AN91">
        <f t="shared" si="127"/>
        <v>295.72787322998045</v>
      </c>
      <c r="AO91">
        <f t="shared" si="128"/>
        <v>239.92102979359697</v>
      </c>
      <c r="AP91">
        <f t="shared" si="129"/>
        <v>-0.76365214977653284</v>
      </c>
      <c r="AQ91">
        <f t="shared" si="130"/>
        <v>2.8511015376806679</v>
      </c>
      <c r="AR91">
        <f t="shared" si="131"/>
        <v>40.597072113156614</v>
      </c>
      <c r="AS91">
        <f t="shared" si="132"/>
        <v>26.928655136227903</v>
      </c>
      <c r="AT91">
        <f t="shared" si="133"/>
        <v>22.880425453186035</v>
      </c>
      <c r="AU91">
        <f t="shared" si="134"/>
        <v>2.7993788667541311</v>
      </c>
      <c r="AV91">
        <f t="shared" si="135"/>
        <v>0.25360561466219922</v>
      </c>
      <c r="AW91">
        <f t="shared" si="136"/>
        <v>0.95992254199909799</v>
      </c>
      <c r="AX91">
        <f t="shared" si="137"/>
        <v>1.8394563247550331</v>
      </c>
      <c r="AY91">
        <f t="shared" si="138"/>
        <v>0.1601927345924106</v>
      </c>
      <c r="AZ91">
        <f t="shared" si="139"/>
        <v>17.600950153115317</v>
      </c>
      <c r="BA91">
        <f t="shared" si="140"/>
        <v>0.66120574782296826</v>
      </c>
      <c r="BB91">
        <f t="shared" si="141"/>
        <v>36.820064196158306</v>
      </c>
      <c r="BC91">
        <f t="shared" si="142"/>
        <v>371.8670208747252</v>
      </c>
      <c r="BD91">
        <f t="shared" si="143"/>
        <v>1.8180191604628176E-2</v>
      </c>
    </row>
    <row r="92" spans="1:114" x14ac:dyDescent="0.25">
      <c r="A92" s="1">
        <v>69</v>
      </c>
      <c r="B92" s="1" t="s">
        <v>119</v>
      </c>
      <c r="C92" s="1">
        <v>2671.999997921288</v>
      </c>
      <c r="D92" s="1">
        <v>0</v>
      </c>
      <c r="E92">
        <f t="shared" si="116"/>
        <v>18.538452911748401</v>
      </c>
      <c r="F92">
        <f t="shared" si="117"/>
        <v>0.27370578919529814</v>
      </c>
      <c r="G92">
        <f t="shared" si="118"/>
        <v>249.56898714948071</v>
      </c>
      <c r="H92">
        <f t="shared" si="119"/>
        <v>7.0189285917971604</v>
      </c>
      <c r="I92">
        <f t="shared" si="120"/>
        <v>1.8908093948374984</v>
      </c>
      <c r="J92">
        <f t="shared" si="121"/>
        <v>23.180429458618164</v>
      </c>
      <c r="K92" s="1">
        <v>4.5945420910000001</v>
      </c>
      <c r="L92">
        <f t="shared" si="122"/>
        <v>1.7285897233430678</v>
      </c>
      <c r="M92" s="1">
        <v>1</v>
      </c>
      <c r="N92">
        <f t="shared" si="123"/>
        <v>3.4571794466861356</v>
      </c>
      <c r="O92" s="1">
        <v>22.577470779418945</v>
      </c>
      <c r="P92" s="1">
        <v>23.180429458618164</v>
      </c>
      <c r="Q92" s="1">
        <v>22.094377517700195</v>
      </c>
      <c r="R92" s="1">
        <v>399.045166015625</v>
      </c>
      <c r="S92" s="1">
        <v>379.05609130859375</v>
      </c>
      <c r="T92" s="1">
        <v>7.1396322250366211</v>
      </c>
      <c r="U92" s="1">
        <v>13.667495727539063</v>
      </c>
      <c r="V92" s="1">
        <v>18.243570327758789</v>
      </c>
      <c r="W92" s="1">
        <v>34.923915863037109</v>
      </c>
      <c r="X92" s="1">
        <v>487.26513671875</v>
      </c>
      <c r="Y92" s="1">
        <v>1499.556884765625</v>
      </c>
      <c r="Z92" s="1">
        <v>309.03701782226562</v>
      </c>
      <c r="AA92" s="1">
        <v>70.228889465332031</v>
      </c>
      <c r="AB92" s="1">
        <v>-0.32424783706665039</v>
      </c>
      <c r="AC92" s="1">
        <v>0.31986048817634583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111215</v>
      </c>
      <c r="AK92">
        <f t="shared" si="124"/>
        <v>1.0605303576894578</v>
      </c>
      <c r="AL92">
        <f t="shared" si="125"/>
        <v>7.0189285917971606E-3</v>
      </c>
      <c r="AM92">
        <f t="shared" si="126"/>
        <v>296.33042945861814</v>
      </c>
      <c r="AN92">
        <f t="shared" si="127"/>
        <v>295.72747077941892</v>
      </c>
      <c r="AO92">
        <f t="shared" si="128"/>
        <v>239.92909619966667</v>
      </c>
      <c r="AP92">
        <f t="shared" si="129"/>
        <v>-0.76298312595977313</v>
      </c>
      <c r="AQ92">
        <f t="shared" si="130"/>
        <v>2.850662441554737</v>
      </c>
      <c r="AR92">
        <f t="shared" si="131"/>
        <v>40.591022629824515</v>
      </c>
      <c r="AS92">
        <f t="shared" si="132"/>
        <v>26.923526902285452</v>
      </c>
      <c r="AT92">
        <f t="shared" si="133"/>
        <v>22.878950119018555</v>
      </c>
      <c r="AU92">
        <f t="shared" si="134"/>
        <v>2.7991286766314247</v>
      </c>
      <c r="AV92">
        <f t="shared" si="135"/>
        <v>0.25362614205993883</v>
      </c>
      <c r="AW92">
        <f t="shared" si="136"/>
        <v>0.95985304671723859</v>
      </c>
      <c r="AX92">
        <f t="shared" si="137"/>
        <v>1.8392756299141861</v>
      </c>
      <c r="AY92">
        <f t="shared" si="138"/>
        <v>0.16020583914373909</v>
      </c>
      <c r="AZ92">
        <f t="shared" si="139"/>
        <v>17.52695281249575</v>
      </c>
      <c r="BA92">
        <f t="shared" si="140"/>
        <v>0.65839592839125183</v>
      </c>
      <c r="BB92">
        <f t="shared" si="141"/>
        <v>36.823312968866141</v>
      </c>
      <c r="BC92">
        <f t="shared" si="142"/>
        <v>371.81697866870758</v>
      </c>
      <c r="BD92">
        <f t="shared" si="143"/>
        <v>1.8359765494629126E-2</v>
      </c>
    </row>
    <row r="93" spans="1:114" x14ac:dyDescent="0.25">
      <c r="A93" s="1">
        <v>70</v>
      </c>
      <c r="B93" s="1" t="s">
        <v>120</v>
      </c>
      <c r="C93" s="1">
        <v>2672.4999979101121</v>
      </c>
      <c r="D93" s="1">
        <v>0</v>
      </c>
      <c r="E93">
        <f t="shared" si="116"/>
        <v>18.75384368279542</v>
      </c>
      <c r="F93">
        <f t="shared" si="117"/>
        <v>0.27362829743559014</v>
      </c>
      <c r="G93">
        <f t="shared" si="118"/>
        <v>248.23413096516654</v>
      </c>
      <c r="H93">
        <f t="shared" si="119"/>
        <v>7.0175502011771504</v>
      </c>
      <c r="I93">
        <f t="shared" si="120"/>
        <v>1.8909318819384515</v>
      </c>
      <c r="J93">
        <f t="shared" si="121"/>
        <v>23.18104362487793</v>
      </c>
      <c r="K93" s="1">
        <v>4.5945420910000001</v>
      </c>
      <c r="L93">
        <f t="shared" si="122"/>
        <v>1.7285897233430678</v>
      </c>
      <c r="M93" s="1">
        <v>1</v>
      </c>
      <c r="N93">
        <f t="shared" si="123"/>
        <v>3.4571794466861356</v>
      </c>
      <c r="O93" s="1">
        <v>22.577142715454102</v>
      </c>
      <c r="P93" s="1">
        <v>23.18104362487793</v>
      </c>
      <c r="Q93" s="1">
        <v>22.095186233520508</v>
      </c>
      <c r="R93" s="1">
        <v>399.2601318359375</v>
      </c>
      <c r="S93" s="1">
        <v>379.0687255859375</v>
      </c>
      <c r="T93" s="1">
        <v>7.1407980918884277</v>
      </c>
      <c r="U93" s="1">
        <v>13.667265892028809</v>
      </c>
      <c r="V93" s="1">
        <v>18.246902465820313</v>
      </c>
      <c r="W93" s="1">
        <v>34.924007415771484</v>
      </c>
      <c r="X93" s="1">
        <v>487.27374267578125</v>
      </c>
      <c r="Y93" s="1">
        <v>1499.5289306640625</v>
      </c>
      <c r="Z93" s="1">
        <v>308.8966064453125</v>
      </c>
      <c r="AA93" s="1">
        <v>70.228851318359375</v>
      </c>
      <c r="AB93" s="1">
        <v>-0.32424783706665039</v>
      </c>
      <c r="AC93" s="1">
        <v>0.31986048817634583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111215</v>
      </c>
      <c r="AK93">
        <f t="shared" si="124"/>
        <v>1.0605490885158617</v>
      </c>
      <c r="AL93">
        <f t="shared" si="125"/>
        <v>7.0175502011771505E-3</v>
      </c>
      <c r="AM93">
        <f t="shared" si="126"/>
        <v>296.33104362487791</v>
      </c>
      <c r="AN93">
        <f t="shared" si="127"/>
        <v>295.72714271545408</v>
      </c>
      <c r="AO93">
        <f t="shared" si="128"/>
        <v>239.92462354351665</v>
      </c>
      <c r="AP93">
        <f t="shared" si="129"/>
        <v>-0.76252516653153457</v>
      </c>
      <c r="AQ93">
        <f t="shared" si="130"/>
        <v>2.850768266198227</v>
      </c>
      <c r="AR93">
        <f t="shared" si="131"/>
        <v>40.592551532349688</v>
      </c>
      <c r="AS93">
        <f t="shared" si="132"/>
        <v>26.92528564032088</v>
      </c>
      <c r="AT93">
        <f t="shared" si="133"/>
        <v>22.879093170166016</v>
      </c>
      <c r="AU93">
        <f t="shared" si="134"/>
        <v>2.7991529346750115</v>
      </c>
      <c r="AV93">
        <f t="shared" si="135"/>
        <v>0.2535596017823582</v>
      </c>
      <c r="AW93">
        <f t="shared" si="136"/>
        <v>0.95983638425977547</v>
      </c>
      <c r="AX93">
        <f t="shared" si="137"/>
        <v>1.839316550415236</v>
      </c>
      <c r="AY93">
        <f t="shared" si="138"/>
        <v>0.16016336036450163</v>
      </c>
      <c r="AZ93">
        <f t="shared" si="139"/>
        <v>17.43319787569483</v>
      </c>
      <c r="BA93">
        <f t="shared" si="140"/>
        <v>0.65485257477114178</v>
      </c>
      <c r="BB93">
        <f t="shared" si="141"/>
        <v>36.820211282754144</v>
      </c>
      <c r="BC93">
        <f t="shared" si="142"/>
        <v>371.74550463018352</v>
      </c>
      <c r="BD93">
        <f t="shared" si="143"/>
        <v>1.857508640087548E-2</v>
      </c>
    </row>
    <row r="94" spans="1:114" x14ac:dyDescent="0.25">
      <c r="A94" s="1">
        <v>71</v>
      </c>
      <c r="B94" s="1" t="s">
        <v>120</v>
      </c>
      <c r="C94" s="1">
        <v>2672.9999978989363</v>
      </c>
      <c r="D94" s="1">
        <v>0</v>
      </c>
      <c r="E94">
        <f t="shared" si="116"/>
        <v>18.855395855890816</v>
      </c>
      <c r="F94">
        <f t="shared" si="117"/>
        <v>0.27354923229057315</v>
      </c>
      <c r="G94">
        <f t="shared" si="118"/>
        <v>247.57944187041815</v>
      </c>
      <c r="H94">
        <f t="shared" si="119"/>
        <v>7.0162188304003639</v>
      </c>
      <c r="I94">
        <f t="shared" si="120"/>
        <v>1.8910836704934788</v>
      </c>
      <c r="J94">
        <f t="shared" si="121"/>
        <v>23.181406021118164</v>
      </c>
      <c r="K94" s="1">
        <v>4.5945420910000001</v>
      </c>
      <c r="L94">
        <f t="shared" si="122"/>
        <v>1.7285897233430678</v>
      </c>
      <c r="M94" s="1">
        <v>1</v>
      </c>
      <c r="N94">
        <f t="shared" si="123"/>
        <v>3.4571794466861356</v>
      </c>
      <c r="O94" s="1">
        <v>22.577854156494141</v>
      </c>
      <c r="P94" s="1">
        <v>23.181406021118164</v>
      </c>
      <c r="Q94" s="1">
        <v>22.096174240112305</v>
      </c>
      <c r="R94" s="1">
        <v>399.35400390625</v>
      </c>
      <c r="S94" s="1">
        <v>379.06668090820312</v>
      </c>
      <c r="T94" s="1">
        <v>7.1405191421508789</v>
      </c>
      <c r="U94" s="1">
        <v>13.665966987609863</v>
      </c>
      <c r="V94" s="1">
        <v>18.24543571472168</v>
      </c>
      <c r="W94" s="1">
        <v>34.919246673583984</v>
      </c>
      <c r="X94" s="1">
        <v>487.25808715820312</v>
      </c>
      <c r="Y94" s="1">
        <v>1499.4888916015625</v>
      </c>
      <c r="Z94" s="1">
        <v>308.70828247070312</v>
      </c>
      <c r="AA94" s="1">
        <v>70.228988647460938</v>
      </c>
      <c r="AB94" s="1">
        <v>-0.32424783706665039</v>
      </c>
      <c r="AC94" s="1">
        <v>0.31986048817634583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111215</v>
      </c>
      <c r="AK94">
        <f t="shared" si="124"/>
        <v>1.0605150143529354</v>
      </c>
      <c r="AL94">
        <f t="shared" si="125"/>
        <v>7.0162188304003642E-3</v>
      </c>
      <c r="AM94">
        <f t="shared" si="126"/>
        <v>296.33140602111814</v>
      </c>
      <c r="AN94">
        <f t="shared" si="127"/>
        <v>295.72785415649412</v>
      </c>
      <c r="AO94">
        <f t="shared" si="128"/>
        <v>239.91821729365984</v>
      </c>
      <c r="AP94">
        <f t="shared" si="129"/>
        <v>-0.76196348064485431</v>
      </c>
      <c r="AQ94">
        <f t="shared" si="130"/>
        <v>2.8508307109229079</v>
      </c>
      <c r="AR94">
        <f t="shared" si="131"/>
        <v>40.593361314565605</v>
      </c>
      <c r="AS94">
        <f t="shared" si="132"/>
        <v>26.927394326955742</v>
      </c>
      <c r="AT94">
        <f t="shared" si="133"/>
        <v>22.879630088806152</v>
      </c>
      <c r="AU94">
        <f t="shared" si="134"/>
        <v>2.7992439848392836</v>
      </c>
      <c r="AV94">
        <f t="shared" si="135"/>
        <v>0.25349170762831691</v>
      </c>
      <c r="AW94">
        <f t="shared" si="136"/>
        <v>0.95974704042942904</v>
      </c>
      <c r="AX94">
        <f t="shared" si="137"/>
        <v>1.8394969444098546</v>
      </c>
      <c r="AY94">
        <f t="shared" si="138"/>
        <v>0.1601200175262564</v>
      </c>
      <c r="AZ94">
        <f t="shared" si="139"/>
        <v>17.387253812462308</v>
      </c>
      <c r="BA94">
        <f t="shared" si="140"/>
        <v>0.65312899903849198</v>
      </c>
      <c r="BB94">
        <f t="shared" si="141"/>
        <v>36.815200569010919</v>
      </c>
      <c r="BC94">
        <f t="shared" si="142"/>
        <v>371.70380466819421</v>
      </c>
      <c r="BD94">
        <f t="shared" si="143"/>
        <v>1.8675223969320746E-2</v>
      </c>
    </row>
    <row r="95" spans="1:114" x14ac:dyDescent="0.25">
      <c r="A95" s="1">
        <v>72</v>
      </c>
      <c r="B95" s="1" t="s">
        <v>121</v>
      </c>
      <c r="C95" s="1">
        <v>2673.4999978877604</v>
      </c>
      <c r="D95" s="1">
        <v>0</v>
      </c>
      <c r="E95">
        <f t="shared" si="116"/>
        <v>18.822766024817717</v>
      </c>
      <c r="F95">
        <f t="shared" si="117"/>
        <v>0.27349652826928528</v>
      </c>
      <c r="G95">
        <f t="shared" si="118"/>
        <v>247.73763600097507</v>
      </c>
      <c r="H95">
        <f t="shared" si="119"/>
        <v>7.0155390782276408</v>
      </c>
      <c r="I95">
        <f t="shared" si="120"/>
        <v>1.8912354358411632</v>
      </c>
      <c r="J95">
        <f t="shared" si="121"/>
        <v>23.181922912597656</v>
      </c>
      <c r="K95" s="1">
        <v>4.5945420910000001</v>
      </c>
      <c r="L95">
        <f t="shared" si="122"/>
        <v>1.7285897233430678</v>
      </c>
      <c r="M95" s="1">
        <v>1</v>
      </c>
      <c r="N95">
        <f t="shared" si="123"/>
        <v>3.4571794466861356</v>
      </c>
      <c r="O95" s="1">
        <v>22.5777587890625</v>
      </c>
      <c r="P95" s="1">
        <v>23.181922912597656</v>
      </c>
      <c r="Q95" s="1">
        <v>22.095954895019531</v>
      </c>
      <c r="R95" s="1">
        <v>399.30319213867187</v>
      </c>
      <c r="S95" s="1">
        <v>379.04647827148437</v>
      </c>
      <c r="T95" s="1">
        <v>7.1400966644287109</v>
      </c>
      <c r="U95" s="1">
        <v>13.665090560913086</v>
      </c>
      <c r="V95" s="1">
        <v>18.244441986083984</v>
      </c>
      <c r="W95" s="1">
        <v>34.917167663574219</v>
      </c>
      <c r="X95" s="1">
        <v>487.24520874023437</v>
      </c>
      <c r="Y95" s="1">
        <v>1499.60986328125</v>
      </c>
      <c r="Z95" s="1">
        <v>308.501220703125</v>
      </c>
      <c r="AA95" s="1">
        <v>70.228904724121094</v>
      </c>
      <c r="AB95" s="1">
        <v>-0.32424783706665039</v>
      </c>
      <c r="AC95" s="1">
        <v>0.31986048817634583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111215</v>
      </c>
      <c r="AK95">
        <f t="shared" si="124"/>
        <v>1.0604869845346996</v>
      </c>
      <c r="AL95">
        <f t="shared" si="125"/>
        <v>7.0155390782276408E-3</v>
      </c>
      <c r="AM95">
        <f t="shared" si="126"/>
        <v>296.33192291259763</v>
      </c>
      <c r="AN95">
        <f t="shared" si="127"/>
        <v>295.72775878906248</v>
      </c>
      <c r="AO95">
        <f t="shared" si="128"/>
        <v>239.93757276197721</v>
      </c>
      <c r="AP95">
        <f t="shared" si="129"/>
        <v>-0.76153856366148476</v>
      </c>
      <c r="AQ95">
        <f t="shared" si="130"/>
        <v>2.8509197788900149</v>
      </c>
      <c r="AR95">
        <f t="shared" si="131"/>
        <v>40.594678075775647</v>
      </c>
      <c r="AS95">
        <f t="shared" si="132"/>
        <v>26.929587514862561</v>
      </c>
      <c r="AT95">
        <f t="shared" si="133"/>
        <v>22.879840850830078</v>
      </c>
      <c r="AU95">
        <f t="shared" si="134"/>
        <v>2.7992797263757057</v>
      </c>
      <c r="AV95">
        <f t="shared" si="135"/>
        <v>0.25344644847744652</v>
      </c>
      <c r="AW95">
        <f t="shared" si="136"/>
        <v>0.95968434304885164</v>
      </c>
      <c r="AX95">
        <f t="shared" si="137"/>
        <v>1.8395953833268539</v>
      </c>
      <c r="AY95">
        <f t="shared" si="138"/>
        <v>0.16009112474814877</v>
      </c>
      <c r="AZ95">
        <f t="shared" si="139"/>
        <v>17.398342835291469</v>
      </c>
      <c r="BA95">
        <f t="shared" si="140"/>
        <v>0.65358115746306444</v>
      </c>
      <c r="BB95">
        <f t="shared" si="141"/>
        <v>36.811196991456541</v>
      </c>
      <c r="BC95">
        <f t="shared" si="142"/>
        <v>371.69634371082071</v>
      </c>
      <c r="BD95">
        <f t="shared" si="143"/>
        <v>1.8641252726519331E-2</v>
      </c>
    </row>
    <row r="96" spans="1:114" x14ac:dyDescent="0.25">
      <c r="A96" s="1">
        <v>73</v>
      </c>
      <c r="B96" s="1" t="s">
        <v>121</v>
      </c>
      <c r="C96" s="1">
        <v>2673.9999978765845</v>
      </c>
      <c r="D96" s="1">
        <v>0</v>
      </c>
      <c r="E96">
        <f t="shared" si="116"/>
        <v>18.657819771702695</v>
      </c>
      <c r="F96">
        <f t="shared" si="117"/>
        <v>0.27343364369418716</v>
      </c>
      <c r="G96">
        <f t="shared" si="118"/>
        <v>248.71918279372051</v>
      </c>
      <c r="H96">
        <f t="shared" si="119"/>
        <v>7.0151810230798937</v>
      </c>
      <c r="I96">
        <f t="shared" si="120"/>
        <v>1.8915440357966611</v>
      </c>
      <c r="J96">
        <f t="shared" si="121"/>
        <v>23.183710098266602</v>
      </c>
      <c r="K96" s="1">
        <v>4.5945420910000001</v>
      </c>
      <c r="L96">
        <f t="shared" si="122"/>
        <v>1.7285897233430678</v>
      </c>
      <c r="M96" s="1">
        <v>1</v>
      </c>
      <c r="N96">
        <f t="shared" si="123"/>
        <v>3.4571794466861356</v>
      </c>
      <c r="O96" s="1">
        <v>22.577770233154297</v>
      </c>
      <c r="P96" s="1">
        <v>23.183710098266602</v>
      </c>
      <c r="Q96" s="1">
        <v>22.096372604370117</v>
      </c>
      <c r="R96" s="1">
        <v>399.14859008789062</v>
      </c>
      <c r="S96" s="1">
        <v>379.04656982421875</v>
      </c>
      <c r="T96" s="1">
        <v>7.1400604248046875</v>
      </c>
      <c r="U96" s="1">
        <v>13.665037155151367</v>
      </c>
      <c r="V96" s="1">
        <v>18.24439811706543</v>
      </c>
      <c r="W96" s="1">
        <v>34.917121887207031</v>
      </c>
      <c r="X96" s="1">
        <v>487.22164916992187</v>
      </c>
      <c r="Y96" s="1">
        <v>1499.614013671875</v>
      </c>
      <c r="Z96" s="1">
        <v>308.35800170898437</v>
      </c>
      <c r="AA96" s="1">
        <v>70.229133605957031</v>
      </c>
      <c r="AB96" s="1">
        <v>-0.32424783706665039</v>
      </c>
      <c r="AC96" s="1">
        <v>0.31986048817634583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111215</v>
      </c>
      <c r="AK96">
        <f t="shared" si="124"/>
        <v>1.0604357072368842</v>
      </c>
      <c r="AL96">
        <f t="shared" si="125"/>
        <v>7.0151810230798936E-3</v>
      </c>
      <c r="AM96">
        <f t="shared" si="126"/>
        <v>296.33371009826658</v>
      </c>
      <c r="AN96">
        <f t="shared" si="127"/>
        <v>295.72777023315427</v>
      </c>
      <c r="AO96">
        <f t="shared" si="128"/>
        <v>239.93823682446236</v>
      </c>
      <c r="AP96">
        <f t="shared" si="129"/>
        <v>-0.76157158308552364</v>
      </c>
      <c r="AQ96">
        <f t="shared" si="130"/>
        <v>2.8512277558961534</v>
      </c>
      <c r="AR96">
        <f t="shared" si="131"/>
        <v>40.598931091673101</v>
      </c>
      <c r="AS96">
        <f t="shared" si="132"/>
        <v>26.933893936521734</v>
      </c>
      <c r="AT96">
        <f t="shared" si="133"/>
        <v>22.880740165710449</v>
      </c>
      <c r="AU96">
        <f t="shared" si="134"/>
        <v>2.7994322388660251</v>
      </c>
      <c r="AV96">
        <f t="shared" si="135"/>
        <v>0.25339244518537646</v>
      </c>
      <c r="AW96">
        <f t="shared" si="136"/>
        <v>0.95968372009949232</v>
      </c>
      <c r="AX96">
        <f t="shared" si="137"/>
        <v>1.8397485187665328</v>
      </c>
      <c r="AY96">
        <f t="shared" si="138"/>
        <v>0.16005664998235308</v>
      </c>
      <c r="AZ96">
        <f t="shared" si="139"/>
        <v>17.467332718784647</v>
      </c>
      <c r="BA96">
        <f t="shared" si="140"/>
        <v>0.65617051463904019</v>
      </c>
      <c r="BB96">
        <f t="shared" si="141"/>
        <v>36.806511140279397</v>
      </c>
      <c r="BC96">
        <f t="shared" si="142"/>
        <v>371.76084541209934</v>
      </c>
      <c r="BD96">
        <f t="shared" si="143"/>
        <v>1.8472339401941498E-2</v>
      </c>
    </row>
    <row r="97" spans="1:114" x14ac:dyDescent="0.25">
      <c r="A97" s="1">
        <v>74</v>
      </c>
      <c r="B97" s="1" t="s">
        <v>122</v>
      </c>
      <c r="C97" s="1">
        <v>2674.4999978654087</v>
      </c>
      <c r="D97" s="1">
        <v>0</v>
      </c>
      <c r="E97">
        <f t="shared" si="116"/>
        <v>18.562421569490365</v>
      </c>
      <c r="F97">
        <f t="shared" si="117"/>
        <v>0.27343560146840246</v>
      </c>
      <c r="G97">
        <f t="shared" si="118"/>
        <v>249.29955337498234</v>
      </c>
      <c r="H97">
        <f t="shared" si="119"/>
        <v>7.013486898939429</v>
      </c>
      <c r="I97">
        <f t="shared" si="120"/>
        <v>1.8910799947091117</v>
      </c>
      <c r="J97">
        <f t="shared" si="121"/>
        <v>23.18018913269043</v>
      </c>
      <c r="K97" s="1">
        <v>4.5945420910000001</v>
      </c>
      <c r="L97">
        <f t="shared" si="122"/>
        <v>1.7285897233430678</v>
      </c>
      <c r="M97" s="1">
        <v>1</v>
      </c>
      <c r="N97">
        <f t="shared" si="123"/>
        <v>3.4571794466861356</v>
      </c>
      <c r="O97" s="1">
        <v>22.576486587524414</v>
      </c>
      <c r="P97" s="1">
        <v>23.18018913269043</v>
      </c>
      <c r="Q97" s="1">
        <v>22.095188140869141</v>
      </c>
      <c r="R97" s="1">
        <v>399.05133056640625</v>
      </c>
      <c r="S97" s="1">
        <v>379.03927612304687</v>
      </c>
      <c r="T97" s="1">
        <v>7.1394152641296387</v>
      </c>
      <c r="U97" s="1">
        <v>13.663041114807129</v>
      </c>
      <c r="V97" s="1">
        <v>18.244121551513672</v>
      </c>
      <c r="W97" s="1">
        <v>34.914649963378906</v>
      </c>
      <c r="X97" s="1">
        <v>487.20584106445312</v>
      </c>
      <c r="Y97" s="1">
        <v>1499.593017578125</v>
      </c>
      <c r="Z97" s="1">
        <v>308.09268188476562</v>
      </c>
      <c r="AA97" s="1">
        <v>70.228950500488281</v>
      </c>
      <c r="AB97" s="1">
        <v>-0.32424783706665039</v>
      </c>
      <c r="AC97" s="1">
        <v>0.31986048817634583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111215</v>
      </c>
      <c r="AK97">
        <f t="shared" si="124"/>
        <v>1.0604013009671067</v>
      </c>
      <c r="AL97">
        <f t="shared" si="125"/>
        <v>7.0134868989394292E-3</v>
      </c>
      <c r="AM97">
        <f t="shared" si="126"/>
        <v>296.33018913269041</v>
      </c>
      <c r="AN97">
        <f t="shared" si="127"/>
        <v>295.72648658752439</v>
      </c>
      <c r="AO97">
        <f t="shared" si="128"/>
        <v>239.93487744953745</v>
      </c>
      <c r="AP97">
        <f t="shared" si="129"/>
        <v>-0.76060995769942263</v>
      </c>
      <c r="AQ97">
        <f t="shared" si="130"/>
        <v>2.8506210328470378</v>
      </c>
      <c r="AR97">
        <f t="shared" si="131"/>
        <v>40.590397728173627</v>
      </c>
      <c r="AS97">
        <f t="shared" si="132"/>
        <v>26.927356613366499</v>
      </c>
      <c r="AT97">
        <f t="shared" si="133"/>
        <v>22.878337860107422</v>
      </c>
      <c r="AU97">
        <f t="shared" si="134"/>
        <v>2.7990248542830289</v>
      </c>
      <c r="AV97">
        <f t="shared" si="135"/>
        <v>0.25339412648765558</v>
      </c>
      <c r="AW97">
        <f t="shared" si="136"/>
        <v>0.95954103813792613</v>
      </c>
      <c r="AX97">
        <f t="shared" si="137"/>
        <v>1.8394838161451028</v>
      </c>
      <c r="AY97">
        <f t="shared" si="138"/>
        <v>0.16005772329423165</v>
      </c>
      <c r="AZ97">
        <f t="shared" si="139"/>
        <v>17.508045993765471</v>
      </c>
      <c r="BA97">
        <f t="shared" si="140"/>
        <v>0.65771430318490964</v>
      </c>
      <c r="BB97">
        <f t="shared" si="141"/>
        <v>36.808942406666098</v>
      </c>
      <c r="BC97">
        <f t="shared" si="142"/>
        <v>371.79080392041578</v>
      </c>
      <c r="BD97">
        <f t="shared" si="143"/>
        <v>1.8377622557492954E-2</v>
      </c>
    </row>
    <row r="98" spans="1:114" x14ac:dyDescent="0.25">
      <c r="A98" s="1">
        <v>75</v>
      </c>
      <c r="B98" s="1" t="s">
        <v>122</v>
      </c>
      <c r="C98" s="1">
        <v>2674.9999978542328</v>
      </c>
      <c r="D98" s="1">
        <v>0</v>
      </c>
      <c r="E98">
        <f t="shared" si="116"/>
        <v>18.492723172718925</v>
      </c>
      <c r="F98">
        <f t="shared" si="117"/>
        <v>0.27335022311364265</v>
      </c>
      <c r="G98">
        <f t="shared" si="118"/>
        <v>249.69433123769963</v>
      </c>
      <c r="H98">
        <f t="shared" si="119"/>
        <v>7.0115237342730454</v>
      </c>
      <c r="I98">
        <f t="shared" si="120"/>
        <v>1.8911158513478188</v>
      </c>
      <c r="J98">
        <f t="shared" si="121"/>
        <v>23.179401397705078</v>
      </c>
      <c r="K98" s="1">
        <v>4.5945420910000001</v>
      </c>
      <c r="L98">
        <f t="shared" si="122"/>
        <v>1.7285897233430678</v>
      </c>
      <c r="M98" s="1">
        <v>1</v>
      </c>
      <c r="N98">
        <f t="shared" si="123"/>
        <v>3.4571794466861356</v>
      </c>
      <c r="O98" s="1">
        <v>22.576189041137695</v>
      </c>
      <c r="P98" s="1">
        <v>23.179401397705078</v>
      </c>
      <c r="Q98" s="1">
        <v>22.094615936279297</v>
      </c>
      <c r="R98" s="1">
        <v>398.98651123046875</v>
      </c>
      <c r="S98" s="1">
        <v>379.041259765625</v>
      </c>
      <c r="T98" s="1">
        <v>7.1388111114501953</v>
      </c>
      <c r="U98" s="1">
        <v>13.660501480102539</v>
      </c>
      <c r="V98" s="1">
        <v>18.243036270141602</v>
      </c>
      <c r="W98" s="1">
        <v>34.909038543701172</v>
      </c>
      <c r="X98" s="1">
        <v>487.21527099609375</v>
      </c>
      <c r="Y98" s="1">
        <v>1499.554443359375</v>
      </c>
      <c r="Z98" s="1">
        <v>308.01065063476562</v>
      </c>
      <c r="AA98" s="1">
        <v>70.229446411132812</v>
      </c>
      <c r="AB98" s="1">
        <v>-0.32424783706665039</v>
      </c>
      <c r="AC98" s="1">
        <v>0.31986048817634583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111215</v>
      </c>
      <c r="AK98">
        <f t="shared" si="124"/>
        <v>1.0604218251705069</v>
      </c>
      <c r="AL98">
        <f t="shared" si="125"/>
        <v>7.0115237342730456E-3</v>
      </c>
      <c r="AM98">
        <f t="shared" si="126"/>
        <v>296.32940139770506</v>
      </c>
      <c r="AN98">
        <f t="shared" si="127"/>
        <v>295.72618904113767</v>
      </c>
      <c r="AO98">
        <f t="shared" si="128"/>
        <v>239.9287055746754</v>
      </c>
      <c r="AP98">
        <f t="shared" si="129"/>
        <v>-0.75975196876169182</v>
      </c>
      <c r="AQ98">
        <f t="shared" si="130"/>
        <v>2.8504853079938806</v>
      </c>
      <c r="AR98">
        <f t="shared" si="131"/>
        <v>40.588178515700505</v>
      </c>
      <c r="AS98">
        <f t="shared" si="132"/>
        <v>26.927677035597966</v>
      </c>
      <c r="AT98">
        <f t="shared" si="133"/>
        <v>22.877795219421387</v>
      </c>
      <c r="AU98">
        <f t="shared" si="134"/>
        <v>2.798932840095754</v>
      </c>
      <c r="AV98">
        <f t="shared" si="135"/>
        <v>0.25332080340920465</v>
      </c>
      <c r="AW98">
        <f t="shared" si="136"/>
        <v>0.95936945664606177</v>
      </c>
      <c r="AX98">
        <f t="shared" si="137"/>
        <v>1.8395633834496923</v>
      </c>
      <c r="AY98">
        <f t="shared" si="138"/>
        <v>0.16001091535545478</v>
      </c>
      <c r="AZ98">
        <f t="shared" si="139"/>
        <v>17.535894654821675</v>
      </c>
      <c r="BA98">
        <f t="shared" si="140"/>
        <v>0.6587523780184108</v>
      </c>
      <c r="BB98">
        <f t="shared" si="141"/>
        <v>36.80344362111412</v>
      </c>
      <c r="BC98">
        <f t="shared" si="142"/>
        <v>371.820004210869</v>
      </c>
      <c r="BD98">
        <f t="shared" si="143"/>
        <v>1.8304445349369845E-2</v>
      </c>
      <c r="BE98">
        <f>AVERAGE(E84:E98)</f>
        <v>18.44772663032137</v>
      </c>
      <c r="BF98">
        <f>AVERAGE(O84:O98)</f>
        <v>22.576801808675132</v>
      </c>
      <c r="BG98">
        <f>AVERAGE(P84:P98)</f>
        <v>23.183568064371745</v>
      </c>
      <c r="BH98" t="e">
        <f>AVERAGE(B84:B98)</f>
        <v>#DIV/0!</v>
      </c>
      <c r="BI98">
        <f t="shared" ref="BI98:DJ98" si="144">AVERAGE(C84:C98)</f>
        <v>2671.5333312650523</v>
      </c>
      <c r="BJ98">
        <f t="shared" si="144"/>
        <v>0</v>
      </c>
      <c r="BK98">
        <f t="shared" si="144"/>
        <v>18.44772663032137</v>
      </c>
      <c r="BL98">
        <f t="shared" si="144"/>
        <v>0.27354022883707146</v>
      </c>
      <c r="BM98">
        <f t="shared" si="144"/>
        <v>250.00824296732031</v>
      </c>
      <c r="BN98">
        <f t="shared" si="144"/>
        <v>7.0174911555816486</v>
      </c>
      <c r="BO98">
        <f t="shared" si="144"/>
        <v>1.8914849425870017</v>
      </c>
      <c r="BP98">
        <f t="shared" si="144"/>
        <v>23.183568064371745</v>
      </c>
      <c r="BQ98">
        <f t="shared" si="144"/>
        <v>4.5945420909999992</v>
      </c>
      <c r="BR98">
        <f t="shared" si="144"/>
        <v>1.7285897233430676</v>
      </c>
      <c r="BS98">
        <f t="shared" si="144"/>
        <v>1</v>
      </c>
      <c r="BT98">
        <f t="shared" si="144"/>
        <v>3.4571794466861352</v>
      </c>
      <c r="BU98">
        <f t="shared" si="144"/>
        <v>22.576801808675132</v>
      </c>
      <c r="BV98">
        <f t="shared" si="144"/>
        <v>23.183568064371745</v>
      </c>
      <c r="BW98">
        <f t="shared" si="144"/>
        <v>22.093855412801108</v>
      </c>
      <c r="BX98">
        <f t="shared" si="144"/>
        <v>398.91057535807289</v>
      </c>
      <c r="BY98">
        <f t="shared" si="144"/>
        <v>379.00792643229164</v>
      </c>
      <c r="BZ98">
        <f t="shared" si="144"/>
        <v>7.1389993031819658</v>
      </c>
      <c r="CA98">
        <f t="shared" si="144"/>
        <v>13.665521240234375</v>
      </c>
      <c r="CB98">
        <f t="shared" si="144"/>
        <v>18.242769877115887</v>
      </c>
      <c r="CC98">
        <f t="shared" si="144"/>
        <v>34.920435333251952</v>
      </c>
      <c r="CD98">
        <f t="shared" si="144"/>
        <v>487.26645507812498</v>
      </c>
      <c r="CE98">
        <f t="shared" si="144"/>
        <v>1499.5599283854167</v>
      </c>
      <c r="CF98">
        <f t="shared" si="144"/>
        <v>309.0958190917969</v>
      </c>
      <c r="CG98">
        <f t="shared" si="144"/>
        <v>70.229181416829434</v>
      </c>
      <c r="CH98">
        <f t="shared" si="144"/>
        <v>-0.32424783706665039</v>
      </c>
      <c r="CI98">
        <f t="shared" si="144"/>
        <v>0.31986048817634583</v>
      </c>
      <c r="CJ98">
        <f t="shared" si="144"/>
        <v>0.82222223281860352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111215</v>
      </c>
      <c r="CQ98">
        <f t="shared" si="144"/>
        <v>1.0605332270926515</v>
      </c>
      <c r="CR98">
        <f t="shared" si="144"/>
        <v>7.017491155581649E-3</v>
      </c>
      <c r="CS98">
        <f t="shared" si="144"/>
        <v>296.33356806437172</v>
      </c>
      <c r="CT98">
        <f t="shared" si="144"/>
        <v>295.72680180867513</v>
      </c>
      <c r="CU98">
        <f t="shared" si="144"/>
        <v>239.92958317882247</v>
      </c>
      <c r="CV98">
        <f t="shared" si="144"/>
        <v>-0.76276825957978478</v>
      </c>
      <c r="CW98">
        <f t="shared" si="144"/>
        <v>2.8512033127337526</v>
      </c>
      <c r="CX98">
        <f t="shared" si="144"/>
        <v>40.598555391615783</v>
      </c>
      <c r="CY98">
        <f t="shared" si="144"/>
        <v>26.933034151381399</v>
      </c>
      <c r="CZ98">
        <f t="shared" si="144"/>
        <v>22.880184936523438</v>
      </c>
      <c r="DA98">
        <f t="shared" si="144"/>
        <v>2.7993380844642859</v>
      </c>
      <c r="DB98">
        <f t="shared" si="144"/>
        <v>0.25348397354574009</v>
      </c>
      <c r="DC98">
        <f t="shared" si="144"/>
        <v>0.9597183701467511</v>
      </c>
      <c r="DD98">
        <f t="shared" si="144"/>
        <v>1.839619714317535</v>
      </c>
      <c r="DE98">
        <f t="shared" si="144"/>
        <v>0.16011508041106942</v>
      </c>
      <c r="DF98">
        <f t="shared" si="144"/>
        <v>17.557874470595401</v>
      </c>
      <c r="DG98">
        <f t="shared" si="144"/>
        <v>0.65963896696425062</v>
      </c>
      <c r="DH98">
        <f t="shared" si="144"/>
        <v>36.809746067455194</v>
      </c>
      <c r="DI98">
        <f t="shared" si="144"/>
        <v>371.80424165544105</v>
      </c>
      <c r="DJ98">
        <f t="shared" si="144"/>
        <v>1.8263858885374181E-2</v>
      </c>
    </row>
    <row r="99" spans="1:114" x14ac:dyDescent="0.25">
      <c r="A99" s="1" t="s">
        <v>9</v>
      </c>
      <c r="B99" s="1" t="s">
        <v>123</v>
      </c>
    </row>
    <row r="100" spans="1:114" x14ac:dyDescent="0.25">
      <c r="A100" s="1" t="s">
        <v>9</v>
      </c>
      <c r="B100" s="1" t="s">
        <v>124</v>
      </c>
    </row>
    <row r="101" spans="1:114" x14ac:dyDescent="0.25">
      <c r="A101" s="1">
        <v>76</v>
      </c>
      <c r="B101" s="1" t="s">
        <v>125</v>
      </c>
      <c r="C101" s="1">
        <v>2888.4999992065132</v>
      </c>
      <c r="D101" s="1">
        <v>0</v>
      </c>
      <c r="E101">
        <f t="shared" ref="E101:E115" si="145">(R101-S101*(1000-T101)/(1000-U101))*AK101</f>
        <v>17.659396729106035</v>
      </c>
      <c r="F101">
        <f t="shared" ref="F101:F115" si="146">IF(AV101&lt;&gt;0,1/(1/AV101-1/N101),0)</f>
        <v>0.25900399162410825</v>
      </c>
      <c r="G101">
        <f t="shared" ref="G101:G115" si="147">((AY101-AL101/2)*S101-E101)/(AY101+AL101/2)</f>
        <v>248.21392708353306</v>
      </c>
      <c r="H101">
        <f t="shared" ref="H101:H115" si="148">AL101*1000</f>
        <v>7.0619337109180593</v>
      </c>
      <c r="I101">
        <f t="shared" ref="I101:I115" si="149">(AQ101-AW101)</f>
        <v>1.9924403231123848</v>
      </c>
      <c r="J101">
        <f t="shared" ref="J101:J115" si="150">(P101+AP101*D101)</f>
        <v>25.352203369140625</v>
      </c>
      <c r="K101" s="1">
        <v>4.5945420910000001</v>
      </c>
      <c r="L101">
        <f t="shared" ref="L101:L115" si="151">(K101*AE101+AF101)</f>
        <v>1.7285897233430678</v>
      </c>
      <c r="M101" s="1">
        <v>1</v>
      </c>
      <c r="N101">
        <f t="shared" ref="N101:N115" si="152">L101*(M101+1)*(M101+1)/(M101*M101+1)</f>
        <v>3.4571794466861356</v>
      </c>
      <c r="O101" s="1">
        <v>26.505800247192383</v>
      </c>
      <c r="P101" s="1">
        <v>25.352203369140625</v>
      </c>
      <c r="Q101" s="1">
        <v>26.967807769775391</v>
      </c>
      <c r="R101" s="1">
        <v>397.95413208007812</v>
      </c>
      <c r="S101" s="1">
        <v>378.85855102539062</v>
      </c>
      <c r="T101" s="1">
        <v>11.350677490234375</v>
      </c>
      <c r="U101" s="1">
        <v>17.863763809204102</v>
      </c>
      <c r="V101" s="1">
        <v>22.930255889892578</v>
      </c>
      <c r="W101" s="1">
        <v>36.087776184082031</v>
      </c>
      <c r="X101" s="1">
        <v>489.2724609375</v>
      </c>
      <c r="Y101" s="1">
        <v>1499.886962890625</v>
      </c>
      <c r="Z101" s="1">
        <v>47.563373565673828</v>
      </c>
      <c r="AA101" s="1">
        <v>70.232681274414062</v>
      </c>
      <c r="AB101" s="1">
        <v>-0.56521463394165039</v>
      </c>
      <c r="AC101" s="1">
        <v>0.28315737843513489</v>
      </c>
      <c r="AD101" s="1">
        <v>0.66666668653488159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111215</v>
      </c>
      <c r="AK101">
        <f t="shared" ref="AK101:AK115" si="153">X101*0.000001/(K101*0.0001)</f>
        <v>1.0648992897375111</v>
      </c>
      <c r="AL101">
        <f t="shared" ref="AL101:AL115" si="154">(U101-T101)/(1000-U101)*AK101</f>
        <v>7.0619337109180591E-3</v>
      </c>
      <c r="AM101">
        <f t="shared" ref="AM101:AM115" si="155">(P101+273.15)</f>
        <v>298.5022033691406</v>
      </c>
      <c r="AN101">
        <f t="shared" ref="AN101:AN115" si="156">(O101+273.15)</f>
        <v>299.65580024719236</v>
      </c>
      <c r="AO101">
        <f t="shared" ref="AO101:AO115" si="157">(Y101*AG101+Z101*AH101)*AI101</f>
        <v>239.98190869848622</v>
      </c>
      <c r="AP101">
        <f t="shared" ref="AP101:AP115" si="158">((AO101+0.00000010773*(AN101^4-AM101^4))-AL101*44100)/(L101*51.4+0.00000043092*AM101^3)</f>
        <v>-0.57970378580354487</v>
      </c>
      <c r="AQ101">
        <f t="shared" ref="AQ101:AQ115" si="159">0.61365*EXP(17.502*J101/(240.97+J101))</f>
        <v>3.2470603530856295</v>
      </c>
      <c r="AR101">
        <f t="shared" ref="AR101:AR115" si="160">AQ101*1000/AA101</f>
        <v>46.23289747971706</v>
      </c>
      <c r="AS101">
        <f t="shared" ref="AS101:AS115" si="161">(AR101-U101)</f>
        <v>28.369133670512959</v>
      </c>
      <c r="AT101">
        <f t="shared" ref="AT101:AT115" si="162">IF(D101,P101,(O101+P101)/2)</f>
        <v>25.929001808166504</v>
      </c>
      <c r="AU101">
        <f t="shared" ref="AU101:AU115" si="163">0.61365*EXP(17.502*AT101/(240.97+AT101))</f>
        <v>3.3601084962767036</v>
      </c>
      <c r="AV101">
        <f t="shared" ref="AV101:AV115" si="164">IF(AS101&lt;&gt;0,(1000-(AR101+U101)/2)/AS101*AL101,0)</f>
        <v>0.24095238873883087</v>
      </c>
      <c r="AW101">
        <f t="shared" ref="AW101:AW115" si="165">U101*AA101/1000</f>
        <v>1.2546200299732446</v>
      </c>
      <c r="AX101">
        <f t="shared" ref="AX101:AX115" si="166">(AU101-AW101)</f>
        <v>2.1054884663034592</v>
      </c>
      <c r="AY101">
        <f t="shared" ref="AY101:AY115" si="167">1/(1.6/F101+1.37/N101)</f>
        <v>0.15211930093750961</v>
      </c>
      <c r="AZ101">
        <f t="shared" ref="AZ101:AZ115" si="168">G101*AA101*0.001</f>
        <v>17.432729628728431</v>
      </c>
      <c r="BA101">
        <f t="shared" ref="BA101:BA115" si="169">G101/S101</f>
        <v>0.655162530743296</v>
      </c>
      <c r="BB101">
        <f t="shared" ref="BB101:BB115" si="170">(1-AL101*AA101/AQ101/F101)*100</f>
        <v>41.025255608687374</v>
      </c>
      <c r="BC101">
        <f t="shared" ref="BC101:BC115" si="171">(S101-E101/(N101/1.35))</f>
        <v>371.96270255933979</v>
      </c>
      <c r="BD101">
        <f t="shared" ref="BD101:BD115" si="172">E101*BB101/100/BC101</f>
        <v>1.9477255642081887E-2</v>
      </c>
    </row>
    <row r="102" spans="1:114" x14ac:dyDescent="0.25">
      <c r="A102" s="1">
        <v>77</v>
      </c>
      <c r="B102" s="1" t="s">
        <v>126</v>
      </c>
      <c r="C102" s="1">
        <v>2888.4999992065132</v>
      </c>
      <c r="D102" s="1">
        <v>0</v>
      </c>
      <c r="E102">
        <f t="shared" si="145"/>
        <v>17.659396729106035</v>
      </c>
      <c r="F102">
        <f t="shared" si="146"/>
        <v>0.25900399162410825</v>
      </c>
      <c r="G102">
        <f t="shared" si="147"/>
        <v>248.21392708353306</v>
      </c>
      <c r="H102">
        <f t="shared" si="148"/>
        <v>7.0619337109180593</v>
      </c>
      <c r="I102">
        <f t="shared" si="149"/>
        <v>1.9924403231123848</v>
      </c>
      <c r="J102">
        <f t="shared" si="150"/>
        <v>25.352203369140625</v>
      </c>
      <c r="K102" s="1">
        <v>4.5945420910000001</v>
      </c>
      <c r="L102">
        <f t="shared" si="151"/>
        <v>1.7285897233430678</v>
      </c>
      <c r="M102" s="1">
        <v>1</v>
      </c>
      <c r="N102">
        <f t="shared" si="152"/>
        <v>3.4571794466861356</v>
      </c>
      <c r="O102" s="1">
        <v>26.505800247192383</v>
      </c>
      <c r="P102" s="1">
        <v>25.352203369140625</v>
      </c>
      <c r="Q102" s="1">
        <v>26.967807769775391</v>
      </c>
      <c r="R102" s="1">
        <v>397.95413208007812</v>
      </c>
      <c r="S102" s="1">
        <v>378.85855102539062</v>
      </c>
      <c r="T102" s="1">
        <v>11.350677490234375</v>
      </c>
      <c r="U102" s="1">
        <v>17.863763809204102</v>
      </c>
      <c r="V102" s="1">
        <v>22.930255889892578</v>
      </c>
      <c r="W102" s="1">
        <v>36.087776184082031</v>
      </c>
      <c r="X102" s="1">
        <v>489.2724609375</v>
      </c>
      <c r="Y102" s="1">
        <v>1499.886962890625</v>
      </c>
      <c r="Z102" s="1">
        <v>47.563373565673828</v>
      </c>
      <c r="AA102" s="1">
        <v>70.232681274414062</v>
      </c>
      <c r="AB102" s="1">
        <v>-0.56521463394165039</v>
      </c>
      <c r="AC102" s="1">
        <v>0.28315737843513489</v>
      </c>
      <c r="AD102" s="1">
        <v>0.66666668653488159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111215</v>
      </c>
      <c r="AK102">
        <f t="shared" si="153"/>
        <v>1.0648992897375111</v>
      </c>
      <c r="AL102">
        <f t="shared" si="154"/>
        <v>7.0619337109180591E-3</v>
      </c>
      <c r="AM102">
        <f t="shared" si="155"/>
        <v>298.5022033691406</v>
      </c>
      <c r="AN102">
        <f t="shared" si="156"/>
        <v>299.65580024719236</v>
      </c>
      <c r="AO102">
        <f t="shared" si="157"/>
        <v>239.98190869848622</v>
      </c>
      <c r="AP102">
        <f t="shared" si="158"/>
        <v>-0.57970378580354487</v>
      </c>
      <c r="AQ102">
        <f t="shared" si="159"/>
        <v>3.2470603530856295</v>
      </c>
      <c r="AR102">
        <f t="shared" si="160"/>
        <v>46.23289747971706</v>
      </c>
      <c r="AS102">
        <f t="shared" si="161"/>
        <v>28.369133670512959</v>
      </c>
      <c r="AT102">
        <f t="shared" si="162"/>
        <v>25.929001808166504</v>
      </c>
      <c r="AU102">
        <f t="shared" si="163"/>
        <v>3.3601084962767036</v>
      </c>
      <c r="AV102">
        <f t="shared" si="164"/>
        <v>0.24095238873883087</v>
      </c>
      <c r="AW102">
        <f t="shared" si="165"/>
        <v>1.2546200299732446</v>
      </c>
      <c r="AX102">
        <f t="shared" si="166"/>
        <v>2.1054884663034592</v>
      </c>
      <c r="AY102">
        <f t="shared" si="167"/>
        <v>0.15211930093750961</v>
      </c>
      <c r="AZ102">
        <f t="shared" si="168"/>
        <v>17.432729628728431</v>
      </c>
      <c r="BA102">
        <f t="shared" si="169"/>
        <v>0.655162530743296</v>
      </c>
      <c r="BB102">
        <f t="shared" si="170"/>
        <v>41.025255608687374</v>
      </c>
      <c r="BC102">
        <f t="shared" si="171"/>
        <v>371.96270255933979</v>
      </c>
      <c r="BD102">
        <f t="shared" si="172"/>
        <v>1.9477255642081887E-2</v>
      </c>
    </row>
    <row r="103" spans="1:114" x14ac:dyDescent="0.25">
      <c r="A103" s="1">
        <v>78</v>
      </c>
      <c r="B103" s="1" t="s">
        <v>126</v>
      </c>
      <c r="C103" s="1">
        <v>2888.9999991953373</v>
      </c>
      <c r="D103" s="1">
        <v>0</v>
      </c>
      <c r="E103">
        <f t="shared" si="145"/>
        <v>17.647752745316254</v>
      </c>
      <c r="F103">
        <f t="shared" si="146"/>
        <v>0.25897017941919503</v>
      </c>
      <c r="G103">
        <f t="shared" si="147"/>
        <v>248.2210481560781</v>
      </c>
      <c r="H103">
        <f t="shared" si="148"/>
        <v>7.0597787482565924</v>
      </c>
      <c r="I103">
        <f t="shared" si="149"/>
        <v>1.9920792717077562</v>
      </c>
      <c r="J103">
        <f t="shared" si="150"/>
        <v>25.34947395324707</v>
      </c>
      <c r="K103" s="1">
        <v>4.5945420910000001</v>
      </c>
      <c r="L103">
        <f t="shared" si="151"/>
        <v>1.7285897233430678</v>
      </c>
      <c r="M103" s="1">
        <v>1</v>
      </c>
      <c r="N103">
        <f t="shared" si="152"/>
        <v>3.4571794466861356</v>
      </c>
      <c r="O103" s="1">
        <v>26.506542205810547</v>
      </c>
      <c r="P103" s="1">
        <v>25.34947395324707</v>
      </c>
      <c r="Q103" s="1">
        <v>26.967500686645508</v>
      </c>
      <c r="R103" s="1">
        <v>397.884033203125</v>
      </c>
      <c r="S103" s="1">
        <v>378.79949951171875</v>
      </c>
      <c r="T103" s="1">
        <v>11.3499755859375</v>
      </c>
      <c r="U103" s="1">
        <v>17.861446380615234</v>
      </c>
      <c r="V103" s="1">
        <v>22.927776336669922</v>
      </c>
      <c r="W103" s="1">
        <v>36.081424713134766</v>
      </c>
      <c r="X103" s="1">
        <v>489.24566650390625</v>
      </c>
      <c r="Y103" s="1">
        <v>1499.94140625</v>
      </c>
      <c r="Z103" s="1">
        <v>47.572841644287109</v>
      </c>
      <c r="AA103" s="1">
        <v>70.232505798339844</v>
      </c>
      <c r="AB103" s="1">
        <v>-0.56521463394165039</v>
      </c>
      <c r="AC103" s="1">
        <v>0.28315737843513489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111215</v>
      </c>
      <c r="AK103">
        <f t="shared" si="153"/>
        <v>1.0648409717744518</v>
      </c>
      <c r="AL103">
        <f t="shared" si="154"/>
        <v>7.0597787482565922E-3</v>
      </c>
      <c r="AM103">
        <f t="shared" si="155"/>
        <v>298.49947395324705</v>
      </c>
      <c r="AN103">
        <f t="shared" si="156"/>
        <v>299.65654220581052</v>
      </c>
      <c r="AO103">
        <f t="shared" si="157"/>
        <v>239.99061963579152</v>
      </c>
      <c r="AP103">
        <f t="shared" si="158"/>
        <v>-0.57827374737286541</v>
      </c>
      <c r="AQ103">
        <f t="shared" si="159"/>
        <v>3.246533408201052</v>
      </c>
      <c r="AR103">
        <f t="shared" si="160"/>
        <v>46.225510129496094</v>
      </c>
      <c r="AS103">
        <f t="shared" si="161"/>
        <v>28.364063748880859</v>
      </c>
      <c r="AT103">
        <f t="shared" si="162"/>
        <v>25.928008079528809</v>
      </c>
      <c r="AU103">
        <f t="shared" si="163"/>
        <v>3.3599108144680097</v>
      </c>
      <c r="AV103">
        <f t="shared" si="164"/>
        <v>0.2409231251893853</v>
      </c>
      <c r="AW103">
        <f t="shared" si="165"/>
        <v>1.2544541364932957</v>
      </c>
      <c r="AX103">
        <f t="shared" si="166"/>
        <v>2.1054566779747139</v>
      </c>
      <c r="AY103">
        <f t="shared" si="167"/>
        <v>0.15210063917664135</v>
      </c>
      <c r="AZ103">
        <f t="shared" si="168"/>
        <v>17.433186203891751</v>
      </c>
      <c r="BA103">
        <f t="shared" si="169"/>
        <v>0.65528346388007563</v>
      </c>
      <c r="BB103">
        <f t="shared" si="170"/>
        <v>41.026131057757929</v>
      </c>
      <c r="BC103">
        <f t="shared" si="171"/>
        <v>371.9081979250991</v>
      </c>
      <c r="BD103">
        <f t="shared" si="172"/>
        <v>1.9467681031060967E-2</v>
      </c>
    </row>
    <row r="104" spans="1:114" x14ac:dyDescent="0.25">
      <c r="A104" s="1">
        <v>79</v>
      </c>
      <c r="B104" s="1" t="s">
        <v>127</v>
      </c>
      <c r="C104" s="1">
        <v>2889.4999991841614</v>
      </c>
      <c r="D104" s="1">
        <v>0</v>
      </c>
      <c r="E104">
        <f t="shared" si="145"/>
        <v>17.700496477477017</v>
      </c>
      <c r="F104">
        <f t="shared" si="146"/>
        <v>0.25908335521509851</v>
      </c>
      <c r="G104">
        <f t="shared" si="147"/>
        <v>247.93334626765315</v>
      </c>
      <c r="H104">
        <f t="shared" si="148"/>
        <v>7.061448693229063</v>
      </c>
      <c r="I104">
        <f t="shared" si="149"/>
        <v>1.9917437594144813</v>
      </c>
      <c r="J104">
        <f t="shared" si="150"/>
        <v>25.348188400268555</v>
      </c>
      <c r="K104" s="1">
        <v>4.5945420910000001</v>
      </c>
      <c r="L104">
        <f t="shared" si="151"/>
        <v>1.7285897233430678</v>
      </c>
      <c r="M104" s="1">
        <v>1</v>
      </c>
      <c r="N104">
        <f t="shared" si="152"/>
        <v>3.4571794466861356</v>
      </c>
      <c r="O104" s="1">
        <v>26.507062911987305</v>
      </c>
      <c r="P104" s="1">
        <v>25.348188400268555</v>
      </c>
      <c r="Q104" s="1">
        <v>26.967527389526367</v>
      </c>
      <c r="R104" s="1">
        <v>397.9378662109375</v>
      </c>
      <c r="S104" s="1">
        <v>378.8016357421875</v>
      </c>
      <c r="T104" s="1">
        <v>11.349151611328125</v>
      </c>
      <c r="U104" s="1">
        <v>17.86268424987793</v>
      </c>
      <c r="V104" s="1">
        <v>22.9254150390625</v>
      </c>
      <c r="W104" s="1">
        <v>36.08282470703125</v>
      </c>
      <c r="X104" s="1">
        <v>489.20587158203125</v>
      </c>
      <c r="Y104" s="1">
        <v>1499.981201171875</v>
      </c>
      <c r="Z104" s="1">
        <v>47.621734619140625</v>
      </c>
      <c r="AA104" s="1">
        <v>70.232528686523438</v>
      </c>
      <c r="AB104" s="1">
        <v>-0.56521463394165039</v>
      </c>
      <c r="AC104" s="1">
        <v>0.28315737843513489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111215</v>
      </c>
      <c r="AK104">
        <f t="shared" si="153"/>
        <v>1.0647543583076757</v>
      </c>
      <c r="AL104">
        <f t="shared" si="154"/>
        <v>7.0614486932290632E-3</v>
      </c>
      <c r="AM104">
        <f t="shared" si="155"/>
        <v>298.49818840026853</v>
      </c>
      <c r="AN104">
        <f t="shared" si="156"/>
        <v>299.65706291198728</v>
      </c>
      <c r="AO104">
        <f t="shared" si="157"/>
        <v>239.9969868231492</v>
      </c>
      <c r="AP104">
        <f t="shared" si="158"/>
        <v>-0.57873822181111723</v>
      </c>
      <c r="AQ104">
        <f t="shared" si="159"/>
        <v>3.2462852434123435</v>
      </c>
      <c r="AR104">
        <f t="shared" si="160"/>
        <v>46.221961591356688</v>
      </c>
      <c r="AS104">
        <f t="shared" si="161"/>
        <v>28.359277341478759</v>
      </c>
      <c r="AT104">
        <f t="shared" si="162"/>
        <v>25.92762565612793</v>
      </c>
      <c r="AU104">
        <f t="shared" si="163"/>
        <v>3.3598347419298467</v>
      </c>
      <c r="AV104">
        <f t="shared" si="164"/>
        <v>0.24102107368991352</v>
      </c>
      <c r="AW104">
        <f t="shared" si="165"/>
        <v>1.2545414839978621</v>
      </c>
      <c r="AX104">
        <f t="shared" si="166"/>
        <v>2.1052932579319847</v>
      </c>
      <c r="AY104">
        <f t="shared" si="167"/>
        <v>0.15216310243902981</v>
      </c>
      <c r="AZ104">
        <f t="shared" si="168"/>
        <v>17.412985854088699</v>
      </c>
      <c r="BA104">
        <f t="shared" si="169"/>
        <v>0.65452026304447286</v>
      </c>
      <c r="BB104">
        <f t="shared" si="170"/>
        <v>41.033422297507869</v>
      </c>
      <c r="BC104">
        <f t="shared" si="171"/>
        <v>371.88973816409128</v>
      </c>
      <c r="BD104">
        <f t="shared" si="172"/>
        <v>1.9530303536243038E-2</v>
      </c>
    </row>
    <row r="105" spans="1:114" x14ac:dyDescent="0.25">
      <c r="A105" s="1">
        <v>80</v>
      </c>
      <c r="B105" s="1" t="s">
        <v>127</v>
      </c>
      <c r="C105" s="1">
        <v>2889.9999991729856</v>
      </c>
      <c r="D105" s="1">
        <v>0</v>
      </c>
      <c r="E105">
        <f t="shared" si="145"/>
        <v>17.824631468572854</v>
      </c>
      <c r="F105">
        <f t="shared" si="146"/>
        <v>0.25906730005953094</v>
      </c>
      <c r="G105">
        <f t="shared" si="147"/>
        <v>247.14055111848711</v>
      </c>
      <c r="H105">
        <f t="shared" si="148"/>
        <v>7.0612035093289354</v>
      </c>
      <c r="I105">
        <f t="shared" si="149"/>
        <v>1.9917855199450871</v>
      </c>
      <c r="J105">
        <f t="shared" si="150"/>
        <v>25.348276138305664</v>
      </c>
      <c r="K105" s="1">
        <v>4.5945420910000001</v>
      </c>
      <c r="L105">
        <f t="shared" si="151"/>
        <v>1.7285897233430678</v>
      </c>
      <c r="M105" s="1">
        <v>1</v>
      </c>
      <c r="N105">
        <f t="shared" si="152"/>
        <v>3.4571794466861356</v>
      </c>
      <c r="O105" s="1">
        <v>26.508251190185547</v>
      </c>
      <c r="P105" s="1">
        <v>25.348276138305664</v>
      </c>
      <c r="Q105" s="1">
        <v>26.966840744018555</v>
      </c>
      <c r="R105" s="1">
        <v>398.06784057617187</v>
      </c>
      <c r="S105" s="1">
        <v>378.81369018554687</v>
      </c>
      <c r="T105" s="1">
        <v>11.348603248596191</v>
      </c>
      <c r="U105" s="1">
        <v>17.86236572265625</v>
      </c>
      <c r="V105" s="1">
        <v>22.922658920288086</v>
      </c>
      <c r="W105" s="1">
        <v>36.079586029052734</v>
      </c>
      <c r="X105" s="1">
        <v>489.17178344726562</v>
      </c>
      <c r="Y105" s="1">
        <v>1500.07763671875</v>
      </c>
      <c r="Z105" s="1">
        <v>47.605915069580078</v>
      </c>
      <c r="AA105" s="1">
        <v>70.232391357421875</v>
      </c>
      <c r="AB105" s="1">
        <v>-0.56521463394165039</v>
      </c>
      <c r="AC105" s="1">
        <v>0.28315737843513489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111215</v>
      </c>
      <c r="AK105">
        <f t="shared" si="153"/>
        <v>1.0646801656371321</v>
      </c>
      <c r="AL105">
        <f t="shared" si="154"/>
        <v>7.0612035093289352E-3</v>
      </c>
      <c r="AM105">
        <f t="shared" si="155"/>
        <v>298.49827613830564</v>
      </c>
      <c r="AN105">
        <f t="shared" si="156"/>
        <v>299.65825119018552</v>
      </c>
      <c r="AO105">
        <f t="shared" si="157"/>
        <v>240.01241651030432</v>
      </c>
      <c r="AP105">
        <f t="shared" si="158"/>
        <v>-0.57834922234114572</v>
      </c>
      <c r="AQ105">
        <f t="shared" si="159"/>
        <v>3.2463021799480787</v>
      </c>
      <c r="AR105">
        <f t="shared" si="160"/>
        <v>46.222293121520245</v>
      </c>
      <c r="AS105">
        <f t="shared" si="161"/>
        <v>28.359927398863995</v>
      </c>
      <c r="AT105">
        <f t="shared" si="162"/>
        <v>25.928263664245605</v>
      </c>
      <c r="AU105">
        <f t="shared" si="163"/>
        <v>3.359961656803538</v>
      </c>
      <c r="AV105">
        <f t="shared" si="164"/>
        <v>0.24100717904660071</v>
      </c>
      <c r="AW105">
        <f t="shared" si="165"/>
        <v>1.2545166600029916</v>
      </c>
      <c r="AX105">
        <f t="shared" si="166"/>
        <v>2.1054449968005464</v>
      </c>
      <c r="AY105">
        <f t="shared" si="167"/>
        <v>0.15215424158041158</v>
      </c>
      <c r="AZ105">
        <f t="shared" si="168"/>
        <v>17.357271906442516</v>
      </c>
      <c r="BA105">
        <f t="shared" si="169"/>
        <v>0.65240659860374928</v>
      </c>
      <c r="BB105">
        <f t="shared" si="170"/>
        <v>41.032238450445156</v>
      </c>
      <c r="BC105">
        <f t="shared" si="171"/>
        <v>371.85331891941576</v>
      </c>
      <c r="BD105">
        <f t="shared" si="172"/>
        <v>1.9668629846713508E-2</v>
      </c>
    </row>
    <row r="106" spans="1:114" x14ac:dyDescent="0.25">
      <c r="A106" s="1">
        <v>81</v>
      </c>
      <c r="B106" s="1" t="s">
        <v>128</v>
      </c>
      <c r="C106" s="1">
        <v>2890.4999991618097</v>
      </c>
      <c r="D106" s="1">
        <v>0</v>
      </c>
      <c r="E106">
        <f t="shared" si="145"/>
        <v>17.862377378995632</v>
      </c>
      <c r="F106">
        <f t="shared" si="146"/>
        <v>0.25905097316470871</v>
      </c>
      <c r="G106">
        <f t="shared" si="147"/>
        <v>247.00835433744007</v>
      </c>
      <c r="H106">
        <f t="shared" si="148"/>
        <v>7.0604129955893402</v>
      </c>
      <c r="I106">
        <f t="shared" si="149"/>
        <v>1.9916738625508652</v>
      </c>
      <c r="J106">
        <f t="shared" si="150"/>
        <v>25.347526550292969</v>
      </c>
      <c r="K106" s="1">
        <v>4.5945420910000001</v>
      </c>
      <c r="L106">
        <f t="shared" si="151"/>
        <v>1.7285897233430678</v>
      </c>
      <c r="M106" s="1">
        <v>1</v>
      </c>
      <c r="N106">
        <f t="shared" si="152"/>
        <v>3.4571794466861356</v>
      </c>
      <c r="O106" s="1">
        <v>26.508581161499023</v>
      </c>
      <c r="P106" s="1">
        <v>25.347526550292969</v>
      </c>
      <c r="Q106" s="1">
        <v>26.966545104980469</v>
      </c>
      <c r="R106" s="1">
        <v>398.22695922851563</v>
      </c>
      <c r="S106" s="1">
        <v>378.93551635742187</v>
      </c>
      <c r="T106" s="1">
        <v>11.348485946655273</v>
      </c>
      <c r="U106" s="1">
        <v>17.861965179443359</v>
      </c>
      <c r="V106" s="1">
        <v>22.921886444091797</v>
      </c>
      <c r="W106" s="1">
        <v>36.077934265136719</v>
      </c>
      <c r="X106" s="1">
        <v>489.13848876953125</v>
      </c>
      <c r="Y106" s="1">
        <v>1500.0479736328125</v>
      </c>
      <c r="Z106" s="1">
        <v>47.665412902832031</v>
      </c>
      <c r="AA106" s="1">
        <v>70.23211669921875</v>
      </c>
      <c r="AB106" s="1">
        <v>-0.56521463394165039</v>
      </c>
      <c r="AC106" s="1">
        <v>0.28315737843513489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111215</v>
      </c>
      <c r="AK106">
        <f t="shared" si="153"/>
        <v>1.0646076999222145</v>
      </c>
      <c r="AL106">
        <f t="shared" si="154"/>
        <v>7.0604129955893404E-3</v>
      </c>
      <c r="AM106">
        <f t="shared" si="155"/>
        <v>298.49752655029295</v>
      </c>
      <c r="AN106">
        <f t="shared" si="156"/>
        <v>299.658581161499</v>
      </c>
      <c r="AO106">
        <f t="shared" si="157"/>
        <v>240.0076704166604</v>
      </c>
      <c r="AP106">
        <f t="shared" si="158"/>
        <v>-0.5779257101973716</v>
      </c>
      <c r="AQ106">
        <f t="shared" si="159"/>
        <v>3.246157485510913</v>
      </c>
      <c r="AR106">
        <f t="shared" si="160"/>
        <v>46.220413652248965</v>
      </c>
      <c r="AS106">
        <f t="shared" si="161"/>
        <v>28.358448472805605</v>
      </c>
      <c r="AT106">
        <f t="shared" si="162"/>
        <v>25.928053855895996</v>
      </c>
      <c r="AU106">
        <f t="shared" si="163"/>
        <v>3.359919920508557</v>
      </c>
      <c r="AV106">
        <f t="shared" si="164"/>
        <v>0.24099304910835376</v>
      </c>
      <c r="AW106">
        <f t="shared" si="165"/>
        <v>1.2544836229600478</v>
      </c>
      <c r="AX106">
        <f t="shared" si="166"/>
        <v>2.1054362975485095</v>
      </c>
      <c r="AY106">
        <f t="shared" si="167"/>
        <v>0.15214523068067851</v>
      </c>
      <c r="AZ106">
        <f t="shared" si="168"/>
        <v>17.347919567509066</v>
      </c>
      <c r="BA106">
        <f t="shared" si="169"/>
        <v>0.6518479891033897</v>
      </c>
      <c r="BB106">
        <f t="shared" si="170"/>
        <v>41.032726217624372</v>
      </c>
      <c r="BC106">
        <f t="shared" si="171"/>
        <v>371.96040562524433</v>
      </c>
      <c r="BD106">
        <f t="shared" si="172"/>
        <v>1.9704840340631972E-2</v>
      </c>
    </row>
    <row r="107" spans="1:114" x14ac:dyDescent="0.25">
      <c r="A107" s="1">
        <v>82</v>
      </c>
      <c r="B107" s="1" t="s">
        <v>128</v>
      </c>
      <c r="C107" s="1">
        <v>2890.9999991506338</v>
      </c>
      <c r="D107" s="1">
        <v>0</v>
      </c>
      <c r="E107">
        <f t="shared" si="145"/>
        <v>18.005673986682677</v>
      </c>
      <c r="F107">
        <f t="shared" si="146"/>
        <v>0.25888147953993845</v>
      </c>
      <c r="G107">
        <f t="shared" si="147"/>
        <v>246.02041033536725</v>
      </c>
      <c r="H107">
        <f t="shared" si="148"/>
        <v>7.0572037357731991</v>
      </c>
      <c r="I107">
        <f t="shared" si="149"/>
        <v>1.9919680062073695</v>
      </c>
      <c r="J107">
        <f t="shared" si="150"/>
        <v>25.347953796386719</v>
      </c>
      <c r="K107" s="1">
        <v>4.5945420910000001</v>
      </c>
      <c r="L107">
        <f t="shared" si="151"/>
        <v>1.7285897233430678</v>
      </c>
      <c r="M107" s="1">
        <v>1</v>
      </c>
      <c r="N107">
        <f t="shared" si="152"/>
        <v>3.4571794466861356</v>
      </c>
      <c r="O107" s="1">
        <v>26.509557723999023</v>
      </c>
      <c r="P107" s="1">
        <v>25.347953796386719</v>
      </c>
      <c r="Q107" s="1">
        <v>26.9666748046875</v>
      </c>
      <c r="R107" s="1">
        <v>398.36770629882813</v>
      </c>
      <c r="S107" s="1">
        <v>378.9417724609375</v>
      </c>
      <c r="T107" s="1">
        <v>11.348211288452148</v>
      </c>
      <c r="U107" s="1">
        <v>17.859081268310547</v>
      </c>
      <c r="V107" s="1">
        <v>22.919845581054688</v>
      </c>
      <c r="W107" s="1">
        <v>36.069770812988281</v>
      </c>
      <c r="X107" s="1">
        <v>489.113525390625</v>
      </c>
      <c r="Y107" s="1">
        <v>1500.1259765625</v>
      </c>
      <c r="Z107" s="1">
        <v>47.687812805175781</v>
      </c>
      <c r="AA107" s="1">
        <v>70.231605529785156</v>
      </c>
      <c r="AB107" s="1">
        <v>-0.56521463394165039</v>
      </c>
      <c r="AC107" s="1">
        <v>0.28315737843513489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111215</v>
      </c>
      <c r="AK107">
        <f t="shared" si="153"/>
        <v>1.0645533672413687</v>
      </c>
      <c r="AL107">
        <f t="shared" si="154"/>
        <v>7.0572037357731991E-3</v>
      </c>
      <c r="AM107">
        <f t="shared" si="155"/>
        <v>298.4979537963867</v>
      </c>
      <c r="AN107">
        <f t="shared" si="156"/>
        <v>299.659557723999</v>
      </c>
      <c r="AO107">
        <f t="shared" si="157"/>
        <v>240.02015088513144</v>
      </c>
      <c r="AP107">
        <f t="shared" si="158"/>
        <v>-0.57632603575804253</v>
      </c>
      <c r="AQ107">
        <f t="shared" si="159"/>
        <v>3.2462399569677309</v>
      </c>
      <c r="AR107">
        <f t="shared" si="160"/>
        <v>46.221924338480399</v>
      </c>
      <c r="AS107">
        <f t="shared" si="161"/>
        <v>28.362843070169852</v>
      </c>
      <c r="AT107">
        <f t="shared" si="162"/>
        <v>25.928755760192871</v>
      </c>
      <c r="AU107">
        <f t="shared" si="163"/>
        <v>3.3600595491628766</v>
      </c>
      <c r="AV107">
        <f t="shared" si="164"/>
        <v>0.24084635531046278</v>
      </c>
      <c r="AW107">
        <f t="shared" si="165"/>
        <v>1.2542719507603615</v>
      </c>
      <c r="AX107">
        <f t="shared" si="166"/>
        <v>2.1057875984025154</v>
      </c>
      <c r="AY107">
        <f t="shared" si="167"/>
        <v>0.15205168220562637</v>
      </c>
      <c r="AZ107">
        <f t="shared" si="168"/>
        <v>17.278408410949393</v>
      </c>
      <c r="BA107">
        <f t="shared" si="169"/>
        <v>0.64923011453092783</v>
      </c>
      <c r="BB107">
        <f t="shared" si="170"/>
        <v>41.022867779945493</v>
      </c>
      <c r="BC107">
        <f t="shared" si="171"/>
        <v>371.91070558781882</v>
      </c>
      <c r="BD107">
        <f t="shared" si="172"/>
        <v>1.9860799168903522E-2</v>
      </c>
    </row>
    <row r="108" spans="1:114" x14ac:dyDescent="0.25">
      <c r="A108" s="1">
        <v>83</v>
      </c>
      <c r="B108" s="1" t="s">
        <v>129</v>
      </c>
      <c r="C108" s="1">
        <v>2891.4999991394579</v>
      </c>
      <c r="D108" s="1">
        <v>0</v>
      </c>
      <c r="E108">
        <f t="shared" si="145"/>
        <v>18.084663985322688</v>
      </c>
      <c r="F108">
        <f t="shared" si="146"/>
        <v>0.25900252493034837</v>
      </c>
      <c r="G108">
        <f t="shared" si="147"/>
        <v>245.64103480178059</v>
      </c>
      <c r="H108">
        <f t="shared" si="148"/>
        <v>7.0595234204777828</v>
      </c>
      <c r="I108">
        <f t="shared" si="149"/>
        <v>1.9917682720959284</v>
      </c>
      <c r="J108">
        <f t="shared" si="150"/>
        <v>25.347665786743164</v>
      </c>
      <c r="K108" s="1">
        <v>4.5945420910000001</v>
      </c>
      <c r="L108">
        <f t="shared" si="151"/>
        <v>1.7285897233430678</v>
      </c>
      <c r="M108" s="1">
        <v>1</v>
      </c>
      <c r="N108">
        <f t="shared" si="152"/>
        <v>3.4571794466861356</v>
      </c>
      <c r="O108" s="1">
        <v>26.510229110717773</v>
      </c>
      <c r="P108" s="1">
        <v>25.347665786743164</v>
      </c>
      <c r="Q108" s="1">
        <v>26.966873168945313</v>
      </c>
      <c r="R108" s="1">
        <v>398.5211181640625</v>
      </c>
      <c r="S108" s="1">
        <v>379.02108764648437</v>
      </c>
      <c r="T108" s="1">
        <v>11.348507881164551</v>
      </c>
      <c r="U108" s="1">
        <v>17.861019134521484</v>
      </c>
      <c r="V108" s="1">
        <v>22.919683456420898</v>
      </c>
      <c r="W108" s="1">
        <v>36.072486877441406</v>
      </c>
      <c r="X108" s="1">
        <v>489.1500244140625</v>
      </c>
      <c r="Y108" s="1">
        <v>1500.0667724609375</v>
      </c>
      <c r="Z108" s="1">
        <v>47.989021301269531</v>
      </c>
      <c r="AA108" s="1">
        <v>70.2320556640625</v>
      </c>
      <c r="AB108" s="1">
        <v>-0.56521463394165039</v>
      </c>
      <c r="AC108" s="1">
        <v>0.28315737843513489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111215</v>
      </c>
      <c r="AK108">
        <f t="shared" si="153"/>
        <v>1.0646328072001603</v>
      </c>
      <c r="AL108">
        <f t="shared" si="154"/>
        <v>7.0595234204777826E-3</v>
      </c>
      <c r="AM108">
        <f t="shared" si="155"/>
        <v>298.49766578674314</v>
      </c>
      <c r="AN108">
        <f t="shared" si="156"/>
        <v>299.66022911071775</v>
      </c>
      <c r="AO108">
        <f t="shared" si="157"/>
        <v>240.01067822909317</v>
      </c>
      <c r="AP108">
        <f t="shared" si="158"/>
        <v>-0.57732995997118852</v>
      </c>
      <c r="AQ108">
        <f t="shared" si="159"/>
        <v>3.2461843621685267</v>
      </c>
      <c r="AR108">
        <f t="shared" si="160"/>
        <v>46.220836503716178</v>
      </c>
      <c r="AS108">
        <f t="shared" si="161"/>
        <v>28.359817369194694</v>
      </c>
      <c r="AT108">
        <f t="shared" si="162"/>
        <v>25.928947448730469</v>
      </c>
      <c r="AU108">
        <f t="shared" si="163"/>
        <v>3.3600976823258661</v>
      </c>
      <c r="AV108">
        <f t="shared" si="164"/>
        <v>0.2409511193660735</v>
      </c>
      <c r="AW108">
        <f t="shared" si="165"/>
        <v>1.2544160900725982</v>
      </c>
      <c r="AX108">
        <f t="shared" si="166"/>
        <v>2.1056815922532679</v>
      </c>
      <c r="AY108">
        <f t="shared" si="167"/>
        <v>0.15211849144039963</v>
      </c>
      <c r="AZ108">
        <f t="shared" si="168"/>
        <v>17.251874829576568</v>
      </c>
      <c r="BA108">
        <f t="shared" si="169"/>
        <v>0.6480933193640448</v>
      </c>
      <c r="BB108">
        <f t="shared" si="170"/>
        <v>41.029666429575343</v>
      </c>
      <c r="BC108">
        <f t="shared" si="171"/>
        <v>371.95917583175697</v>
      </c>
      <c r="BD108">
        <f t="shared" si="172"/>
        <v>1.9948633587261372E-2</v>
      </c>
    </row>
    <row r="109" spans="1:114" x14ac:dyDescent="0.25">
      <c r="A109" s="1">
        <v>84</v>
      </c>
      <c r="B109" s="1" t="s">
        <v>129</v>
      </c>
      <c r="C109" s="1">
        <v>2891.9999991282821</v>
      </c>
      <c r="D109" s="1">
        <v>0</v>
      </c>
      <c r="E109">
        <f t="shared" si="145"/>
        <v>18.177441571138242</v>
      </c>
      <c r="F109">
        <f t="shared" si="146"/>
        <v>0.25894038317524498</v>
      </c>
      <c r="G109">
        <f t="shared" si="147"/>
        <v>245.06560311569552</v>
      </c>
      <c r="H109">
        <f t="shared" si="148"/>
        <v>7.0585636602706119</v>
      </c>
      <c r="I109">
        <f t="shared" si="149"/>
        <v>1.9919271703794168</v>
      </c>
      <c r="J109">
        <f t="shared" si="150"/>
        <v>25.348188400268555</v>
      </c>
      <c r="K109" s="1">
        <v>4.5945420910000001</v>
      </c>
      <c r="L109">
        <f t="shared" si="151"/>
        <v>1.7285897233430678</v>
      </c>
      <c r="M109" s="1">
        <v>1</v>
      </c>
      <c r="N109">
        <f t="shared" si="152"/>
        <v>3.4571794466861356</v>
      </c>
      <c r="O109" s="1">
        <v>26.510448455810547</v>
      </c>
      <c r="P109" s="1">
        <v>25.348188400268555</v>
      </c>
      <c r="Q109" s="1">
        <v>26.967372894287109</v>
      </c>
      <c r="R109" s="1">
        <v>398.65774536132812</v>
      </c>
      <c r="S109" s="1">
        <v>379.07162475585937</v>
      </c>
      <c r="T109" s="1">
        <v>11.349035263061523</v>
      </c>
      <c r="U109" s="1">
        <v>17.860317230224609</v>
      </c>
      <c r="V109" s="1">
        <v>22.920291900634766</v>
      </c>
      <c r="W109" s="1">
        <v>36.070354461669922</v>
      </c>
      <c r="X109" s="1">
        <v>489.17620849609375</v>
      </c>
      <c r="Y109" s="1">
        <v>1500.135986328125</v>
      </c>
      <c r="Z109" s="1">
        <v>48.003299713134766</v>
      </c>
      <c r="AA109" s="1">
        <v>70.2315673828125</v>
      </c>
      <c r="AB109" s="1">
        <v>-0.56521463394165039</v>
      </c>
      <c r="AC109" s="1">
        <v>0.28315737843513489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111215</v>
      </c>
      <c r="AK109">
        <f t="shared" si="153"/>
        <v>1.0646897967358149</v>
      </c>
      <c r="AL109">
        <f t="shared" si="154"/>
        <v>7.058563660270612E-3</v>
      </c>
      <c r="AM109">
        <f t="shared" si="155"/>
        <v>298.49818840026853</v>
      </c>
      <c r="AN109">
        <f t="shared" si="156"/>
        <v>299.66044845581052</v>
      </c>
      <c r="AO109">
        <f t="shared" si="157"/>
        <v>240.02175244759565</v>
      </c>
      <c r="AP109">
        <f t="shared" si="158"/>
        <v>-0.57683162588830261</v>
      </c>
      <c r="AQ109">
        <f t="shared" si="159"/>
        <v>3.2462852434123435</v>
      </c>
      <c r="AR109">
        <f t="shared" si="160"/>
        <v>46.22259426046633</v>
      </c>
      <c r="AS109">
        <f t="shared" si="161"/>
        <v>28.362277030241721</v>
      </c>
      <c r="AT109">
        <f t="shared" si="162"/>
        <v>25.929318428039551</v>
      </c>
      <c r="AU109">
        <f t="shared" si="163"/>
        <v>3.3601714834015337</v>
      </c>
      <c r="AV109">
        <f t="shared" si="164"/>
        <v>0.2408973369041984</v>
      </c>
      <c r="AW109">
        <f t="shared" si="165"/>
        <v>1.2543580730329267</v>
      </c>
      <c r="AX109">
        <f t="shared" si="166"/>
        <v>2.105813410368607</v>
      </c>
      <c r="AY109">
        <f t="shared" si="167"/>
        <v>0.15208419367677173</v>
      </c>
      <c r="AZ109">
        <f t="shared" si="168"/>
        <v>17.211341418429555</v>
      </c>
      <c r="BA109">
        <f t="shared" si="169"/>
        <v>0.64648891426133448</v>
      </c>
      <c r="BB109">
        <f t="shared" si="170"/>
        <v>41.025776299366612</v>
      </c>
      <c r="BC109">
        <f t="shared" si="171"/>
        <v>371.97348406068693</v>
      </c>
      <c r="BD109">
        <f t="shared" si="172"/>
        <v>2.0048301385661611E-2</v>
      </c>
    </row>
    <row r="110" spans="1:114" x14ac:dyDescent="0.25">
      <c r="A110" s="1">
        <v>85</v>
      </c>
      <c r="B110" s="1" t="s">
        <v>130</v>
      </c>
      <c r="C110" s="1">
        <v>2892.4999991171062</v>
      </c>
      <c r="D110" s="1">
        <v>0</v>
      </c>
      <c r="E110">
        <f t="shared" si="145"/>
        <v>18.344918670959537</v>
      </c>
      <c r="F110">
        <f t="shared" si="146"/>
        <v>0.2588595692922514</v>
      </c>
      <c r="G110">
        <f t="shared" si="147"/>
        <v>243.97686923138582</v>
      </c>
      <c r="H110">
        <f t="shared" si="148"/>
        <v>7.0574940674982445</v>
      </c>
      <c r="I110">
        <f t="shared" si="149"/>
        <v>1.9921966533851978</v>
      </c>
      <c r="J110">
        <f t="shared" si="150"/>
        <v>25.349157333374023</v>
      </c>
      <c r="K110" s="1">
        <v>4.5945420910000001</v>
      </c>
      <c r="L110">
        <f t="shared" si="151"/>
        <v>1.7285897233430678</v>
      </c>
      <c r="M110" s="1">
        <v>1</v>
      </c>
      <c r="N110">
        <f t="shared" si="152"/>
        <v>3.4571794466861356</v>
      </c>
      <c r="O110" s="1">
        <v>26.510374069213867</v>
      </c>
      <c r="P110" s="1">
        <v>25.349157333374023</v>
      </c>
      <c r="Q110" s="1">
        <v>26.967704772949219</v>
      </c>
      <c r="R110" s="1">
        <v>398.83920288085937</v>
      </c>
      <c r="S110" s="1">
        <v>379.09686279296875</v>
      </c>
      <c r="T110" s="1">
        <v>11.349175453186035</v>
      </c>
      <c r="U110" s="1">
        <v>17.85919189453125</v>
      </c>
      <c r="V110" s="1">
        <v>22.920614242553711</v>
      </c>
      <c r="W110" s="1">
        <v>36.068141937255859</v>
      </c>
      <c r="X110" s="1">
        <v>489.19772338867187</v>
      </c>
      <c r="Y110" s="1">
        <v>1500.1898193359375</v>
      </c>
      <c r="Z110" s="1">
        <v>48.072658538818359</v>
      </c>
      <c r="AA110" s="1">
        <v>70.231376647949219</v>
      </c>
      <c r="AB110" s="1">
        <v>-0.56521463394165039</v>
      </c>
      <c r="AC110" s="1">
        <v>0.28315737843513489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111215</v>
      </c>
      <c r="AK110">
        <f t="shared" si="153"/>
        <v>1.0647366238018252</v>
      </c>
      <c r="AL110">
        <f t="shared" si="154"/>
        <v>7.0574940674982441E-3</v>
      </c>
      <c r="AM110">
        <f t="shared" si="155"/>
        <v>298.499157333374</v>
      </c>
      <c r="AN110">
        <f t="shared" si="156"/>
        <v>299.66037406921384</v>
      </c>
      <c r="AO110">
        <f t="shared" si="157"/>
        <v>240.03036572865312</v>
      </c>
      <c r="AP110">
        <f t="shared" si="158"/>
        <v>-0.57639419272802861</v>
      </c>
      <c r="AQ110">
        <f t="shared" si="159"/>
        <v>3.2464722859580237</v>
      </c>
      <c r="AR110">
        <f t="shared" si="160"/>
        <v>46.225383025477427</v>
      </c>
      <c r="AS110">
        <f t="shared" si="161"/>
        <v>28.366191130946177</v>
      </c>
      <c r="AT110">
        <f t="shared" si="162"/>
        <v>25.929765701293945</v>
      </c>
      <c r="AU110">
        <f t="shared" si="163"/>
        <v>3.3602604639587983</v>
      </c>
      <c r="AV110">
        <f t="shared" si="164"/>
        <v>0.24082739139367582</v>
      </c>
      <c r="AW110">
        <f t="shared" si="165"/>
        <v>1.2542756325728259</v>
      </c>
      <c r="AX110">
        <f t="shared" si="166"/>
        <v>2.1059848313859724</v>
      </c>
      <c r="AY110">
        <f t="shared" si="167"/>
        <v>0.15203958876215032</v>
      </c>
      <c r="AZ110">
        <f t="shared" si="168"/>
        <v>17.13483139637691</v>
      </c>
      <c r="BA110">
        <f t="shared" si="169"/>
        <v>0.64357396005312173</v>
      </c>
      <c r="BB110">
        <f t="shared" si="170"/>
        <v>41.019862715994705</v>
      </c>
      <c r="BC110">
        <f t="shared" si="171"/>
        <v>371.93332367453093</v>
      </c>
      <c r="BD110">
        <f t="shared" si="172"/>
        <v>2.0232283517498059E-2</v>
      </c>
    </row>
    <row r="111" spans="1:114" x14ac:dyDescent="0.25">
      <c r="A111" s="1">
        <v>86</v>
      </c>
      <c r="B111" s="1" t="s">
        <v>131</v>
      </c>
      <c r="C111" s="1">
        <v>2892.9999991059303</v>
      </c>
      <c r="D111" s="1">
        <v>0</v>
      </c>
      <c r="E111">
        <f t="shared" si="145"/>
        <v>18.469422167463883</v>
      </c>
      <c r="F111">
        <f t="shared" si="146"/>
        <v>0.25899476109469471</v>
      </c>
      <c r="G111">
        <f t="shared" si="147"/>
        <v>243.23713438750281</v>
      </c>
      <c r="H111">
        <f t="shared" si="148"/>
        <v>7.0615935473116638</v>
      </c>
      <c r="I111">
        <f t="shared" si="149"/>
        <v>1.9923771477788548</v>
      </c>
      <c r="J111">
        <f t="shared" si="150"/>
        <v>25.350765228271484</v>
      </c>
      <c r="K111" s="1">
        <v>4.5945420910000001</v>
      </c>
      <c r="L111">
        <f t="shared" si="151"/>
        <v>1.7285897233430678</v>
      </c>
      <c r="M111" s="1">
        <v>1</v>
      </c>
      <c r="N111">
        <f t="shared" si="152"/>
        <v>3.4571794466861356</v>
      </c>
      <c r="O111" s="1">
        <v>26.510391235351562</v>
      </c>
      <c r="P111" s="1">
        <v>25.350765228271484</v>
      </c>
      <c r="Q111" s="1">
        <v>26.967811584472656</v>
      </c>
      <c r="R111" s="1">
        <v>398.95938110351562</v>
      </c>
      <c r="S111" s="1">
        <v>379.10064697265625</v>
      </c>
      <c r="T111" s="1">
        <v>11.347939491271973</v>
      </c>
      <c r="U111" s="1">
        <v>17.861061096191406</v>
      </c>
      <c r="V111" s="1">
        <v>22.918071746826172</v>
      </c>
      <c r="W111" s="1">
        <v>36.071842193603516</v>
      </c>
      <c r="X111" s="1">
        <v>489.24758911132812</v>
      </c>
      <c r="Y111" s="1">
        <v>1500.1585693359375</v>
      </c>
      <c r="Z111" s="1">
        <v>48.214469909667969</v>
      </c>
      <c r="AA111" s="1">
        <v>70.231300354003906</v>
      </c>
      <c r="AB111" s="1">
        <v>-0.56521463394165039</v>
      </c>
      <c r="AC111" s="1">
        <v>0.28315737843513489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111215</v>
      </c>
      <c r="AK111">
        <f t="shared" si="153"/>
        <v>1.0648451563207761</v>
      </c>
      <c r="AL111">
        <f t="shared" si="154"/>
        <v>7.0615935473116636E-3</v>
      </c>
      <c r="AM111">
        <f t="shared" si="155"/>
        <v>298.50076522827146</v>
      </c>
      <c r="AN111">
        <f t="shared" si="156"/>
        <v>299.66039123535154</v>
      </c>
      <c r="AO111">
        <f t="shared" si="157"/>
        <v>240.02536572876488</v>
      </c>
      <c r="AP111">
        <f t="shared" si="158"/>
        <v>-0.57842697146050637</v>
      </c>
      <c r="AQ111">
        <f t="shared" si="159"/>
        <v>3.2467826942666878</v>
      </c>
      <c r="AR111">
        <f t="shared" si="160"/>
        <v>46.229853041324013</v>
      </c>
      <c r="AS111">
        <f t="shared" si="161"/>
        <v>28.368791945132607</v>
      </c>
      <c r="AT111">
        <f t="shared" si="162"/>
        <v>25.930578231811523</v>
      </c>
      <c r="AU111">
        <f t="shared" si="163"/>
        <v>3.3604221140744182</v>
      </c>
      <c r="AV111">
        <f t="shared" si="164"/>
        <v>0.24094440001795853</v>
      </c>
      <c r="AW111">
        <f t="shared" si="165"/>
        <v>1.254405546487833</v>
      </c>
      <c r="AX111">
        <f t="shared" si="166"/>
        <v>2.1060165675865852</v>
      </c>
      <c r="AY111">
        <f t="shared" si="167"/>
        <v>0.15211420641771953</v>
      </c>
      <c r="AZ111">
        <f t="shared" si="168"/>
        <v>17.082860242415922</v>
      </c>
      <c r="BA111">
        <f t="shared" si="169"/>
        <v>0.64161624710982623</v>
      </c>
      <c r="BB111">
        <f t="shared" si="170"/>
        <v>41.022110895455612</v>
      </c>
      <c r="BC111">
        <f t="shared" si="171"/>
        <v>371.88849026786721</v>
      </c>
      <c r="BD111">
        <f t="shared" si="172"/>
        <v>2.0373168413546736E-2</v>
      </c>
    </row>
    <row r="112" spans="1:114" x14ac:dyDescent="0.25">
      <c r="A112" s="1">
        <v>87</v>
      </c>
      <c r="B112" s="1" t="s">
        <v>131</v>
      </c>
      <c r="C112" s="1">
        <v>2893.4999990947545</v>
      </c>
      <c r="D112" s="1">
        <v>0</v>
      </c>
      <c r="E112">
        <f t="shared" si="145"/>
        <v>18.505779880439054</v>
      </c>
      <c r="F112">
        <f t="shared" si="146"/>
        <v>0.25896954497476371</v>
      </c>
      <c r="G112">
        <f t="shared" si="147"/>
        <v>242.9367885982937</v>
      </c>
      <c r="H112">
        <f t="shared" si="148"/>
        <v>7.0615575710414875</v>
      </c>
      <c r="I112">
        <f t="shared" si="149"/>
        <v>1.992545717733778</v>
      </c>
      <c r="J112">
        <f t="shared" si="150"/>
        <v>25.3511962890625</v>
      </c>
      <c r="K112" s="1">
        <v>4.5945420910000001</v>
      </c>
      <c r="L112">
        <f t="shared" si="151"/>
        <v>1.7285897233430678</v>
      </c>
      <c r="M112" s="1">
        <v>1</v>
      </c>
      <c r="N112">
        <f t="shared" si="152"/>
        <v>3.4571794466861356</v>
      </c>
      <c r="O112" s="1">
        <v>26.510307312011719</v>
      </c>
      <c r="P112" s="1">
        <v>25.3511962890625</v>
      </c>
      <c r="Q112" s="1">
        <v>26.967453002929688</v>
      </c>
      <c r="R112" s="1">
        <v>398.933837890625</v>
      </c>
      <c r="S112" s="1">
        <v>379.04339599609375</v>
      </c>
      <c r="T112" s="1">
        <v>11.347434043884277</v>
      </c>
      <c r="U112" s="1">
        <v>17.859861373901367</v>
      </c>
      <c r="V112" s="1">
        <v>22.917142868041992</v>
      </c>
      <c r="W112" s="1">
        <v>36.069561004638672</v>
      </c>
      <c r="X112" s="1">
        <v>489.2978515625</v>
      </c>
      <c r="Y112" s="1">
        <v>1500.18212890625</v>
      </c>
      <c r="Z112" s="1">
        <v>48.358913421630859</v>
      </c>
      <c r="AA112" s="1">
        <v>70.231239318847656</v>
      </c>
      <c r="AB112" s="1">
        <v>-0.56521463394165039</v>
      </c>
      <c r="AC112" s="1">
        <v>0.28315737843513489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111215</v>
      </c>
      <c r="AK112">
        <f t="shared" si="153"/>
        <v>1.0649545523175401</v>
      </c>
      <c r="AL112">
        <f t="shared" si="154"/>
        <v>7.0615575710414871E-3</v>
      </c>
      <c r="AM112">
        <f t="shared" si="155"/>
        <v>298.50119628906248</v>
      </c>
      <c r="AN112">
        <f t="shared" si="156"/>
        <v>299.6603073120117</v>
      </c>
      <c r="AO112">
        <f t="shared" si="157"/>
        <v>240.02913525993063</v>
      </c>
      <c r="AP112">
        <f t="shared" si="158"/>
        <v>-0.57843224341469746</v>
      </c>
      <c r="AQ112">
        <f t="shared" si="159"/>
        <v>3.2468659160856883</v>
      </c>
      <c r="AR112">
        <f t="shared" si="160"/>
        <v>46.231078186517784</v>
      </c>
      <c r="AS112">
        <f t="shared" si="161"/>
        <v>28.371216812616417</v>
      </c>
      <c r="AT112">
        <f t="shared" si="162"/>
        <v>25.930751800537109</v>
      </c>
      <c r="AU112">
        <f t="shared" si="163"/>
        <v>3.3604566458480685</v>
      </c>
      <c r="AV112">
        <f t="shared" si="164"/>
        <v>0.24092257608978854</v>
      </c>
      <c r="AW112">
        <f t="shared" si="165"/>
        <v>1.2543201983519103</v>
      </c>
      <c r="AX112">
        <f t="shared" si="166"/>
        <v>2.1061364474961581</v>
      </c>
      <c r="AY112">
        <f t="shared" si="167"/>
        <v>0.15210028900884795</v>
      </c>
      <c r="AZ112">
        <f t="shared" si="168"/>
        <v>17.061751739399067</v>
      </c>
      <c r="BA112">
        <f t="shared" si="169"/>
        <v>0.64092077889888177</v>
      </c>
      <c r="BB112">
        <f t="shared" si="170"/>
        <v>41.018231746422906</v>
      </c>
      <c r="BC112">
        <f t="shared" si="171"/>
        <v>371.81704190488801</v>
      </c>
      <c r="BD112">
        <f t="shared" si="172"/>
        <v>2.0415265634282385E-2</v>
      </c>
    </row>
    <row r="113" spans="1:114" x14ac:dyDescent="0.25">
      <c r="A113" s="1">
        <v>88</v>
      </c>
      <c r="B113" s="1" t="s">
        <v>132</v>
      </c>
      <c r="C113" s="1">
        <v>2893.9999990835786</v>
      </c>
      <c r="D113" s="1">
        <v>0</v>
      </c>
      <c r="E113">
        <f t="shared" si="145"/>
        <v>18.477576643042436</v>
      </c>
      <c r="F113">
        <f t="shared" si="146"/>
        <v>0.25886704471859862</v>
      </c>
      <c r="G113">
        <f t="shared" si="147"/>
        <v>243.00388604159039</v>
      </c>
      <c r="H113">
        <f t="shared" si="148"/>
        <v>7.058797766630768</v>
      </c>
      <c r="I113">
        <f t="shared" si="149"/>
        <v>1.992522953265202</v>
      </c>
      <c r="J113">
        <f t="shared" si="150"/>
        <v>25.35040283203125</v>
      </c>
      <c r="K113" s="1">
        <v>4.5945420910000001</v>
      </c>
      <c r="L113">
        <f t="shared" si="151"/>
        <v>1.7285897233430678</v>
      </c>
      <c r="M113" s="1">
        <v>1</v>
      </c>
      <c r="N113">
        <f t="shared" si="152"/>
        <v>3.4571794466861356</v>
      </c>
      <c r="O113" s="1">
        <v>26.509241104125977</v>
      </c>
      <c r="P113" s="1">
        <v>25.35040283203125</v>
      </c>
      <c r="Q113" s="1">
        <v>26.967056274414062</v>
      </c>
      <c r="R113" s="1">
        <v>398.83291625976562</v>
      </c>
      <c r="S113" s="1">
        <v>378.9698486328125</v>
      </c>
      <c r="T113" s="1">
        <v>11.347762107849121</v>
      </c>
      <c r="U113" s="1">
        <v>17.857847213745117</v>
      </c>
      <c r="V113" s="1">
        <v>22.91944694519043</v>
      </c>
      <c r="W113" s="1">
        <v>36.068080902099609</v>
      </c>
      <c r="X113" s="1">
        <v>489.28359985351562</v>
      </c>
      <c r="Y113" s="1">
        <v>1500.142822265625</v>
      </c>
      <c r="Z113" s="1">
        <v>48.575412750244141</v>
      </c>
      <c r="AA113" s="1">
        <v>70.231857299804687</v>
      </c>
      <c r="AB113" s="1">
        <v>-0.56521463394165039</v>
      </c>
      <c r="AC113" s="1">
        <v>0.28315737843513489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111215</v>
      </c>
      <c r="AK113">
        <f t="shared" si="153"/>
        <v>1.0649235335376439</v>
      </c>
      <c r="AL113">
        <f t="shared" si="154"/>
        <v>7.0587977666307679E-3</v>
      </c>
      <c r="AM113">
        <f t="shared" si="155"/>
        <v>298.50040283203123</v>
      </c>
      <c r="AN113">
        <f t="shared" si="156"/>
        <v>299.65924110412595</v>
      </c>
      <c r="AO113">
        <f t="shared" si="157"/>
        <v>240.0228461975712</v>
      </c>
      <c r="AP113">
        <f t="shared" si="158"/>
        <v>-0.5773147512012704</v>
      </c>
      <c r="AQ113">
        <f t="shared" si="159"/>
        <v>3.2467127304626637</v>
      </c>
      <c r="AR113">
        <f t="shared" si="160"/>
        <v>46.228490250558885</v>
      </c>
      <c r="AS113">
        <f t="shared" si="161"/>
        <v>28.370643036813767</v>
      </c>
      <c r="AT113">
        <f t="shared" si="162"/>
        <v>25.929821968078613</v>
      </c>
      <c r="AU113">
        <f t="shared" si="163"/>
        <v>3.360271657820693</v>
      </c>
      <c r="AV113">
        <f t="shared" si="164"/>
        <v>0.24083386160414055</v>
      </c>
      <c r="AW113">
        <f t="shared" si="165"/>
        <v>1.2541897771974617</v>
      </c>
      <c r="AX113">
        <f t="shared" si="166"/>
        <v>2.1060818806232313</v>
      </c>
      <c r="AY113">
        <f t="shared" si="167"/>
        <v>0.15204371486565268</v>
      </c>
      <c r="AZ113">
        <f t="shared" si="168"/>
        <v>17.066614247770978</v>
      </c>
      <c r="BA113">
        <f t="shared" si="169"/>
        <v>0.64122221574687643</v>
      </c>
      <c r="BB113">
        <f t="shared" si="170"/>
        <v>41.014636031079831</v>
      </c>
      <c r="BC113">
        <f t="shared" si="171"/>
        <v>371.75450767270758</v>
      </c>
      <c r="BD113">
        <f t="shared" si="172"/>
        <v>2.0385793987950217E-2</v>
      </c>
    </row>
    <row r="114" spans="1:114" x14ac:dyDescent="0.25">
      <c r="A114" s="1">
        <v>89</v>
      </c>
      <c r="B114" s="1" t="s">
        <v>132</v>
      </c>
      <c r="C114" s="1">
        <v>2894.9999990612268</v>
      </c>
      <c r="D114" s="1">
        <v>0</v>
      </c>
      <c r="E114">
        <f t="shared" si="145"/>
        <v>18.317898441561724</v>
      </c>
      <c r="F114">
        <f t="shared" si="146"/>
        <v>0.25917102732518082</v>
      </c>
      <c r="G114">
        <f t="shared" si="147"/>
        <v>244.00774178605229</v>
      </c>
      <c r="H114">
        <f t="shared" si="148"/>
        <v>7.0660655069633584</v>
      </c>
      <c r="I114">
        <f t="shared" si="149"/>
        <v>1.9924071631079885</v>
      </c>
      <c r="J114">
        <f t="shared" si="150"/>
        <v>25.351444244384766</v>
      </c>
      <c r="K114" s="1">
        <v>4.5945420910000001</v>
      </c>
      <c r="L114">
        <f t="shared" si="151"/>
        <v>1.7285897233430678</v>
      </c>
      <c r="M114" s="1">
        <v>1</v>
      </c>
      <c r="N114">
        <f t="shared" si="152"/>
        <v>3.4571794466861356</v>
      </c>
      <c r="O114" s="1">
        <v>26.509315490722656</v>
      </c>
      <c r="P114" s="1">
        <v>25.351444244384766</v>
      </c>
      <c r="Q114" s="1">
        <v>26.968305587768555</v>
      </c>
      <c r="R114" s="1">
        <v>398.52267456054687</v>
      </c>
      <c r="S114" s="1">
        <v>378.8092041015625</v>
      </c>
      <c r="T114" s="1">
        <v>11.345842361450195</v>
      </c>
      <c r="U114" s="1">
        <v>17.862213134765625</v>
      </c>
      <c r="V114" s="1">
        <v>22.915657043457031</v>
      </c>
      <c r="W114" s="1">
        <v>36.077033996582031</v>
      </c>
      <c r="X114" s="1">
        <v>489.312744140625</v>
      </c>
      <c r="Y114" s="1">
        <v>1500.234130859375</v>
      </c>
      <c r="Z114" s="1">
        <v>48.946605682373047</v>
      </c>
      <c r="AA114" s="1">
        <v>70.232429504394531</v>
      </c>
      <c r="AB114" s="1">
        <v>-0.56521463394165039</v>
      </c>
      <c r="AC114" s="1">
        <v>0.28315737843513489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111215</v>
      </c>
      <c r="AK114">
        <f t="shared" si="153"/>
        <v>1.0649869659462108</v>
      </c>
      <c r="AL114">
        <f t="shared" si="154"/>
        <v>7.0660655069633583E-3</v>
      </c>
      <c r="AM114">
        <f t="shared" si="155"/>
        <v>298.50144424438474</v>
      </c>
      <c r="AN114">
        <f t="shared" si="156"/>
        <v>299.65931549072263</v>
      </c>
      <c r="AO114">
        <f t="shared" si="157"/>
        <v>240.03745557224465</v>
      </c>
      <c r="AP114">
        <f t="shared" si="158"/>
        <v>-0.58047395153481496</v>
      </c>
      <c r="AQ114">
        <f t="shared" si="159"/>
        <v>3.2469137878878853</v>
      </c>
      <c r="AR114">
        <f t="shared" si="160"/>
        <v>46.230976356651908</v>
      </c>
      <c r="AS114">
        <f t="shared" si="161"/>
        <v>28.368763221886283</v>
      </c>
      <c r="AT114">
        <f t="shared" si="162"/>
        <v>25.930379867553711</v>
      </c>
      <c r="AU114">
        <f t="shared" si="163"/>
        <v>3.3603826495697571</v>
      </c>
      <c r="AV114">
        <f t="shared" si="164"/>
        <v>0.24109694581039604</v>
      </c>
      <c r="AW114">
        <f t="shared" si="165"/>
        <v>1.2545066247798968</v>
      </c>
      <c r="AX114">
        <f t="shared" si="166"/>
        <v>2.1058760247898602</v>
      </c>
      <c r="AY114">
        <f t="shared" si="167"/>
        <v>0.15221148760821168</v>
      </c>
      <c r="AZ114">
        <f t="shared" si="168"/>
        <v>17.137256523515422</v>
      </c>
      <c r="BA114">
        <f t="shared" si="169"/>
        <v>0.64414417375305222</v>
      </c>
      <c r="BB114">
        <f t="shared" si="170"/>
        <v>41.026331579213569</v>
      </c>
      <c r="BC114">
        <f t="shared" si="171"/>
        <v>371.65621615937965</v>
      </c>
      <c r="BD114">
        <f t="shared" si="172"/>
        <v>2.022073471725799E-2</v>
      </c>
    </row>
    <row r="115" spans="1:114" x14ac:dyDescent="0.25">
      <c r="A115" s="1">
        <v>90</v>
      </c>
      <c r="B115" s="1" t="s">
        <v>133</v>
      </c>
      <c r="C115" s="1">
        <v>2895.499999050051</v>
      </c>
      <c r="D115" s="1">
        <v>0</v>
      </c>
      <c r="E115">
        <f t="shared" si="145"/>
        <v>18.176661147879322</v>
      </c>
      <c r="F115">
        <f t="shared" si="146"/>
        <v>0.25913190105917977</v>
      </c>
      <c r="G115">
        <f t="shared" si="147"/>
        <v>244.85401376827559</v>
      </c>
      <c r="H115">
        <f t="shared" si="148"/>
        <v>7.0661260168649251</v>
      </c>
      <c r="I115">
        <f t="shared" si="149"/>
        <v>1.9926857974350598</v>
      </c>
      <c r="J115">
        <f t="shared" si="150"/>
        <v>25.352472305297852</v>
      </c>
      <c r="K115" s="1">
        <v>4.5945420910000001</v>
      </c>
      <c r="L115">
        <f t="shared" si="151"/>
        <v>1.7285897233430678</v>
      </c>
      <c r="M115" s="1">
        <v>1</v>
      </c>
      <c r="N115">
        <f t="shared" si="152"/>
        <v>3.4571794466861356</v>
      </c>
      <c r="O115" s="1">
        <v>26.508632659912109</v>
      </c>
      <c r="P115" s="1">
        <v>25.352472305297852</v>
      </c>
      <c r="Q115" s="1">
        <v>26.968242645263672</v>
      </c>
      <c r="R115" s="1">
        <v>398.34649658203125</v>
      </c>
      <c r="S115" s="1">
        <v>378.76531982421875</v>
      </c>
      <c r="T115" s="1">
        <v>11.344584465026855</v>
      </c>
      <c r="U115" s="1">
        <v>17.861215591430664</v>
      </c>
      <c r="V115" s="1">
        <v>22.913854598999023</v>
      </c>
      <c r="W115" s="1">
        <v>36.076183319091797</v>
      </c>
      <c r="X115" s="1">
        <v>489.29788208007812</v>
      </c>
      <c r="Y115" s="1">
        <v>1500.36865234375</v>
      </c>
      <c r="Z115" s="1">
        <v>48.970901489257813</v>
      </c>
      <c r="AA115" s="1">
        <v>70.231864929199219</v>
      </c>
      <c r="AB115" s="1">
        <v>-0.56521463394165039</v>
      </c>
      <c r="AC115" s="1">
        <v>0.28315737843513489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111215</v>
      </c>
      <c r="AK115">
        <f t="shared" si="153"/>
        <v>1.0649546187389103</v>
      </c>
      <c r="AL115">
        <f t="shared" si="154"/>
        <v>7.0661260168649251E-3</v>
      </c>
      <c r="AM115">
        <f t="shared" si="155"/>
        <v>298.50247230529783</v>
      </c>
      <c r="AN115">
        <f t="shared" si="156"/>
        <v>299.65863265991209</v>
      </c>
      <c r="AO115">
        <f t="shared" si="157"/>
        <v>240.05897900926357</v>
      </c>
      <c r="AP115">
        <f t="shared" si="158"/>
        <v>-0.58048169650516734</v>
      </c>
      <c r="AQ115">
        <f t="shared" si="159"/>
        <v>3.2471122783237254</v>
      </c>
      <c r="AR115">
        <f t="shared" si="160"/>
        <v>46.234174211337567</v>
      </c>
      <c r="AS115">
        <f t="shared" si="161"/>
        <v>28.372958619906903</v>
      </c>
      <c r="AT115">
        <f t="shared" si="162"/>
        <v>25.93055248260498</v>
      </c>
      <c r="AU115">
        <f t="shared" si="163"/>
        <v>3.3604169912552768</v>
      </c>
      <c r="AV115">
        <f t="shared" si="164"/>
        <v>0.24106308608023999</v>
      </c>
      <c r="AW115">
        <f t="shared" si="165"/>
        <v>1.2544264808886656</v>
      </c>
      <c r="AX115">
        <f t="shared" si="166"/>
        <v>2.1059905103666114</v>
      </c>
      <c r="AY115">
        <f t="shared" si="167"/>
        <v>0.1521898945427676</v>
      </c>
      <c r="AZ115">
        <f t="shared" si="168"/>
        <v>17.196554022345815</v>
      </c>
      <c r="BA115">
        <f t="shared" si="169"/>
        <v>0.64645309629168246</v>
      </c>
      <c r="BB115">
        <f t="shared" si="170"/>
        <v>41.021001715646555</v>
      </c>
      <c r="BC115">
        <f t="shared" si="171"/>
        <v>371.66748387787862</v>
      </c>
      <c r="BD115">
        <f t="shared" si="172"/>
        <v>2.0061610995727543E-2</v>
      </c>
      <c r="BE115">
        <f>AVERAGE(E101:E115)</f>
        <v>18.060939201537558</v>
      </c>
      <c r="BF115">
        <f>AVERAGE(O101:O115)</f>
        <v>26.508702341715495</v>
      </c>
      <c r="BG115">
        <f>AVERAGE(P101:P115)</f>
        <v>25.349807866414388</v>
      </c>
      <c r="BH115" t="e">
        <f>AVERAGE(B101:B115)</f>
        <v>#DIV/0!</v>
      </c>
      <c r="BI115">
        <f t="shared" ref="BI115:DJ115" si="173">AVERAGE(C101:C115)</f>
        <v>2891.5999991372228</v>
      </c>
      <c r="BJ115">
        <f t="shared" si="173"/>
        <v>0</v>
      </c>
      <c r="BK115">
        <f t="shared" si="173"/>
        <v>18.060939201537558</v>
      </c>
      <c r="BL115">
        <f t="shared" si="173"/>
        <v>0.25899986848112999</v>
      </c>
      <c r="BM115">
        <f t="shared" si="173"/>
        <v>245.69830907417793</v>
      </c>
      <c r="BN115">
        <f t="shared" si="173"/>
        <v>7.0609091107381383</v>
      </c>
      <c r="BO115">
        <f t="shared" si="173"/>
        <v>1.9921707960821164</v>
      </c>
      <c r="BP115">
        <f t="shared" si="173"/>
        <v>25.349807866414388</v>
      </c>
      <c r="BQ115">
        <f t="shared" si="173"/>
        <v>4.5945420909999992</v>
      </c>
      <c r="BR115">
        <f t="shared" si="173"/>
        <v>1.7285897233430676</v>
      </c>
      <c r="BS115">
        <f t="shared" si="173"/>
        <v>1</v>
      </c>
      <c r="BT115">
        <f t="shared" si="173"/>
        <v>3.4571794466861352</v>
      </c>
      <c r="BU115">
        <f t="shared" si="173"/>
        <v>26.508702341715495</v>
      </c>
      <c r="BV115">
        <f t="shared" si="173"/>
        <v>25.349807866414388</v>
      </c>
      <c r="BW115">
        <f t="shared" si="173"/>
        <v>26.967434946695963</v>
      </c>
      <c r="BX115">
        <f t="shared" si="173"/>
        <v>398.40040283203126</v>
      </c>
      <c r="BY115">
        <f t="shared" si="173"/>
        <v>378.92581380208333</v>
      </c>
      <c r="BZ115">
        <f t="shared" si="173"/>
        <v>11.348404248555502</v>
      </c>
      <c r="CA115">
        <f t="shared" si="173"/>
        <v>17.861186472574868</v>
      </c>
      <c r="CB115">
        <f t="shared" si="173"/>
        <v>22.921523793538412</v>
      </c>
      <c r="CC115">
        <f t="shared" si="173"/>
        <v>36.076051839192708</v>
      </c>
      <c r="CD115">
        <f t="shared" si="173"/>
        <v>489.2255920410156</v>
      </c>
      <c r="CE115">
        <f t="shared" si="173"/>
        <v>1500.0951334635417</v>
      </c>
      <c r="CF115">
        <f t="shared" si="173"/>
        <v>48.027449798583987</v>
      </c>
      <c r="CG115">
        <f t="shared" si="173"/>
        <v>70.232013448079428</v>
      </c>
      <c r="CH115">
        <f t="shared" si="173"/>
        <v>-0.56521463394165039</v>
      </c>
      <c r="CI115">
        <f t="shared" si="173"/>
        <v>0.28315737843513489</v>
      </c>
      <c r="CJ115">
        <f t="shared" si="173"/>
        <v>0.82222223281860352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111215</v>
      </c>
      <c r="CQ115">
        <f t="shared" si="173"/>
        <v>1.0647972797971166</v>
      </c>
      <c r="CR115">
        <f t="shared" si="173"/>
        <v>7.0609091107381372E-3</v>
      </c>
      <c r="CS115">
        <f t="shared" si="173"/>
        <v>298.49980786641441</v>
      </c>
      <c r="CT115">
        <f t="shared" si="173"/>
        <v>299.65870234171547</v>
      </c>
      <c r="CU115">
        <f t="shared" si="173"/>
        <v>240.0152159894084</v>
      </c>
      <c r="CV115">
        <f t="shared" si="173"/>
        <v>-0.57831372678610715</v>
      </c>
      <c r="CW115">
        <f t="shared" si="173"/>
        <v>3.2465978852517945</v>
      </c>
      <c r="CX115">
        <f t="shared" si="173"/>
        <v>46.226752241905771</v>
      </c>
      <c r="CY115">
        <f t="shared" si="173"/>
        <v>28.365565769330903</v>
      </c>
      <c r="CZ115">
        <f t="shared" si="173"/>
        <v>25.929255104064943</v>
      </c>
      <c r="DA115">
        <f t="shared" si="173"/>
        <v>3.3601588909120426</v>
      </c>
      <c r="DB115">
        <f t="shared" si="173"/>
        <v>0.24094881847258998</v>
      </c>
      <c r="DC115">
        <f t="shared" si="173"/>
        <v>1.2544270891696776</v>
      </c>
      <c r="DD115">
        <f t="shared" si="173"/>
        <v>2.1057318017423658</v>
      </c>
      <c r="DE115">
        <f t="shared" si="173"/>
        <v>0.15211702428532853</v>
      </c>
      <c r="DF115">
        <f t="shared" si="173"/>
        <v>17.255887708011237</v>
      </c>
      <c r="DG115">
        <f t="shared" si="173"/>
        <v>0.64840841307520192</v>
      </c>
      <c r="DH115">
        <f t="shared" si="173"/>
        <v>41.025034295560708</v>
      </c>
      <c r="DI115">
        <f t="shared" si="173"/>
        <v>371.87316631933635</v>
      </c>
      <c r="DJ115">
        <f t="shared" si="173"/>
        <v>1.992483716312685E-2</v>
      </c>
    </row>
    <row r="116" spans="1:114" x14ac:dyDescent="0.25">
      <c r="A116" s="1" t="s">
        <v>9</v>
      </c>
      <c r="B116" s="1" t="s">
        <v>134</v>
      </c>
    </row>
    <row r="117" spans="1:114" x14ac:dyDescent="0.25">
      <c r="A117" s="1" t="s">
        <v>9</v>
      </c>
      <c r="B117" s="1" t="s">
        <v>135</v>
      </c>
    </row>
    <row r="118" spans="1:114" x14ac:dyDescent="0.25">
      <c r="A118" s="1" t="s">
        <v>9</v>
      </c>
      <c r="B118" s="1" t="s">
        <v>136</v>
      </c>
    </row>
    <row r="119" spans="1:114" x14ac:dyDescent="0.25">
      <c r="A119" s="1">
        <v>91</v>
      </c>
      <c r="B119" s="1" t="s">
        <v>137</v>
      </c>
      <c r="C119" s="1">
        <v>3256.4999989382923</v>
      </c>
      <c r="D119" s="1">
        <v>0</v>
      </c>
      <c r="E119">
        <f t="shared" ref="E119:E133" si="174">(R119-S119*(1000-T119)/(1000-U119))*AK119</f>
        <v>17.114263286708976</v>
      </c>
      <c r="F119">
        <f t="shared" ref="F119:F133" si="175">IF(AV119&lt;&gt;0,1/(1/AV119-1/N119),0)</f>
        <v>0.23385276157034368</v>
      </c>
      <c r="G119">
        <f t="shared" ref="G119:G133" si="176">((AY119-AL119/2)*S119-E119)/(AY119+AL119/2)</f>
        <v>239.01908869259626</v>
      </c>
      <c r="H119">
        <f t="shared" ref="H119:H133" si="177">AL119*1000</f>
        <v>7.7635069057585486</v>
      </c>
      <c r="I119">
        <f t="shared" ref="I119:I133" si="178">(AQ119-AW119)</f>
        <v>2.3895242210334295</v>
      </c>
      <c r="J119">
        <f t="shared" ref="J119:J133" si="179">(P119+AP119*D119)</f>
        <v>28.89239501953125</v>
      </c>
      <c r="K119" s="1">
        <v>4.5945420910000001</v>
      </c>
      <c r="L119">
        <f t="shared" ref="L119:L133" si="180">(K119*AE119+AF119)</f>
        <v>1.7285897233430678</v>
      </c>
      <c r="M119" s="1">
        <v>1</v>
      </c>
      <c r="N119">
        <f t="shared" ref="N119:N133" si="181">L119*(M119+1)*(M119+1)/(M119*M119+1)</f>
        <v>3.4571794466861356</v>
      </c>
      <c r="O119" s="1">
        <v>31.10369873046875</v>
      </c>
      <c r="P119" s="1">
        <v>28.89239501953125</v>
      </c>
      <c r="Q119" s="1">
        <v>32.055324554443359</v>
      </c>
      <c r="R119" s="1">
        <v>399.01739501953125</v>
      </c>
      <c r="S119" s="1">
        <v>380.29617309570312</v>
      </c>
      <c r="T119" s="1">
        <v>15.812230110168457</v>
      </c>
      <c r="U119" s="1">
        <v>22.889406204223633</v>
      </c>
      <c r="V119" s="1">
        <v>24.466537475585938</v>
      </c>
      <c r="W119" s="1">
        <v>35.41717529296875</v>
      </c>
      <c r="X119" s="1">
        <v>492.47467041015625</v>
      </c>
      <c r="Y119" s="1">
        <v>1499.742431640625</v>
      </c>
      <c r="Z119" s="1">
        <v>306.7474365234375</v>
      </c>
      <c r="AA119" s="1">
        <v>70.219139099121094</v>
      </c>
      <c r="AB119" s="1">
        <v>-0.54058694839477539</v>
      </c>
      <c r="AC119" s="1">
        <v>0.24557116627693176</v>
      </c>
      <c r="AD119" s="1">
        <v>0.66666668653488159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111215</v>
      </c>
      <c r="AK119">
        <f t="shared" ref="AK119:AK133" si="182">X119*0.000001/(K119*0.0001)</f>
        <v>1.0718688841154338</v>
      </c>
      <c r="AL119">
        <f t="shared" ref="AL119:AL133" si="183">(U119-T119)/(1000-U119)*AK119</f>
        <v>7.7635069057585488E-3</v>
      </c>
      <c r="AM119">
        <f t="shared" ref="AM119:AM133" si="184">(P119+273.15)</f>
        <v>302.04239501953123</v>
      </c>
      <c r="AN119">
        <f t="shared" ref="AN119:AN133" si="185">(O119+273.15)</f>
        <v>304.25369873046873</v>
      </c>
      <c r="AO119">
        <f t="shared" ref="AO119:AO133" si="186">(Y119*AG119+Z119*AH119)*AI119</f>
        <v>239.95878369900311</v>
      </c>
      <c r="AP119">
        <f t="shared" ref="AP119:AP133" si="187">((AO119+0.00000010773*(AN119^4-AM119^4))-AL119*44100)/(L119*51.4+0.00000043092*AM119^3)</f>
        <v>-0.75319872811980249</v>
      </c>
      <c r="AQ119">
        <f t="shared" ref="AQ119:AQ133" si="188">0.61365*EXP(17.502*J119/(240.97+J119))</f>
        <v>3.9967986191840938</v>
      </c>
      <c r="AR119">
        <f t="shared" ref="AR119:AR133" si="189">AQ119*1000/AA119</f>
        <v>56.918935071850235</v>
      </c>
      <c r="AS119">
        <f t="shared" ref="AS119:AS133" si="190">(AR119-U119)</f>
        <v>34.029528867626603</v>
      </c>
      <c r="AT119">
        <f t="shared" ref="AT119:AT133" si="191">IF(D119,P119,(O119+P119)/2)</f>
        <v>29.998046875</v>
      </c>
      <c r="AU119">
        <f t="shared" ref="AU119:AU133" si="192">0.61365*EXP(17.502*AT119/(240.97+AT119))</f>
        <v>4.2599718333975343</v>
      </c>
      <c r="AV119">
        <f t="shared" ref="AV119:AV133" si="193">IF(AS119&lt;&gt;0,(1000-(AR119+U119)/2)/AS119*AL119,0)</f>
        <v>0.2190365500044445</v>
      </c>
      <c r="AW119">
        <f t="shared" ref="AW119:AW133" si="194">U119*AA119/1000</f>
        <v>1.6072743981506645</v>
      </c>
      <c r="AX119">
        <f t="shared" ref="AX119:AX133" si="195">(AU119-AW119)</f>
        <v>2.6526974352468695</v>
      </c>
      <c r="AY119">
        <f t="shared" ref="AY119:AY133" si="196">1/(1.6/F119+1.37/N119)</f>
        <v>0.13815611020740534</v>
      </c>
      <c r="AZ119">
        <f t="shared" ref="AZ119:AZ133" si="197">G119*AA119*0.001</f>
        <v>16.783714636250579</v>
      </c>
      <c r="BA119">
        <f t="shared" ref="BA119:BA133" si="198">G119/S119</f>
        <v>0.62850774107696872</v>
      </c>
      <c r="BB119">
        <f t="shared" ref="BB119:BB133" si="199">(1-AL119*AA119/AQ119/F119)*100</f>
        <v>41.674472569034151</v>
      </c>
      <c r="BC119">
        <f t="shared" ref="BC119:BC133" si="200">(S119-E119/(N119/1.35))</f>
        <v>373.61319473332634</v>
      </c>
      <c r="BD119">
        <f t="shared" ref="BD119:BD133" si="201">E119*BB119/100/BC119</f>
        <v>1.9090008220674907E-2</v>
      </c>
    </row>
    <row r="120" spans="1:114" x14ac:dyDescent="0.25">
      <c r="A120" s="1">
        <v>92</v>
      </c>
      <c r="B120" s="1" t="s">
        <v>137</v>
      </c>
      <c r="C120" s="1">
        <v>3256.4999989382923</v>
      </c>
      <c r="D120" s="1">
        <v>0</v>
      </c>
      <c r="E120">
        <f t="shared" si="174"/>
        <v>17.114263286708976</v>
      </c>
      <c r="F120">
        <f t="shared" si="175"/>
        <v>0.23385276157034368</v>
      </c>
      <c r="G120">
        <f t="shared" si="176"/>
        <v>239.01908869259626</v>
      </c>
      <c r="H120">
        <f t="shared" si="177"/>
        <v>7.7635069057585486</v>
      </c>
      <c r="I120">
        <f t="shared" si="178"/>
        <v>2.3895242210334295</v>
      </c>
      <c r="J120">
        <f t="shared" si="179"/>
        <v>28.89239501953125</v>
      </c>
      <c r="K120" s="1">
        <v>4.5945420910000001</v>
      </c>
      <c r="L120">
        <f t="shared" si="180"/>
        <v>1.7285897233430678</v>
      </c>
      <c r="M120" s="1">
        <v>1</v>
      </c>
      <c r="N120">
        <f t="shared" si="181"/>
        <v>3.4571794466861356</v>
      </c>
      <c r="O120" s="1">
        <v>31.10369873046875</v>
      </c>
      <c r="P120" s="1">
        <v>28.89239501953125</v>
      </c>
      <c r="Q120" s="1">
        <v>32.055324554443359</v>
      </c>
      <c r="R120" s="1">
        <v>399.01739501953125</v>
      </c>
      <c r="S120" s="1">
        <v>380.29617309570312</v>
      </c>
      <c r="T120" s="1">
        <v>15.812230110168457</v>
      </c>
      <c r="U120" s="1">
        <v>22.889406204223633</v>
      </c>
      <c r="V120" s="1">
        <v>24.466537475585938</v>
      </c>
      <c r="W120" s="1">
        <v>35.41717529296875</v>
      </c>
      <c r="X120" s="1">
        <v>492.47467041015625</v>
      </c>
      <c r="Y120" s="1">
        <v>1499.742431640625</v>
      </c>
      <c r="Z120" s="1">
        <v>306.7474365234375</v>
      </c>
      <c r="AA120" s="1">
        <v>70.219139099121094</v>
      </c>
      <c r="AB120" s="1">
        <v>-0.54058694839477539</v>
      </c>
      <c r="AC120" s="1">
        <v>0.24557116627693176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111215</v>
      </c>
      <c r="AK120">
        <f t="shared" si="182"/>
        <v>1.0718688841154338</v>
      </c>
      <c r="AL120">
        <f t="shared" si="183"/>
        <v>7.7635069057585488E-3</v>
      </c>
      <c r="AM120">
        <f t="shared" si="184"/>
        <v>302.04239501953123</v>
      </c>
      <c r="AN120">
        <f t="shared" si="185"/>
        <v>304.25369873046873</v>
      </c>
      <c r="AO120">
        <f t="shared" si="186"/>
        <v>239.95878369900311</v>
      </c>
      <c r="AP120">
        <f t="shared" si="187"/>
        <v>-0.75319872811980249</v>
      </c>
      <c r="AQ120">
        <f t="shared" si="188"/>
        <v>3.9967986191840938</v>
      </c>
      <c r="AR120">
        <f t="shared" si="189"/>
        <v>56.918935071850235</v>
      </c>
      <c r="AS120">
        <f t="shared" si="190"/>
        <v>34.029528867626603</v>
      </c>
      <c r="AT120">
        <f t="shared" si="191"/>
        <v>29.998046875</v>
      </c>
      <c r="AU120">
        <f t="shared" si="192"/>
        <v>4.2599718333975343</v>
      </c>
      <c r="AV120">
        <f t="shared" si="193"/>
        <v>0.2190365500044445</v>
      </c>
      <c r="AW120">
        <f t="shared" si="194"/>
        <v>1.6072743981506645</v>
      </c>
      <c r="AX120">
        <f t="shared" si="195"/>
        <v>2.6526974352468695</v>
      </c>
      <c r="AY120">
        <f t="shared" si="196"/>
        <v>0.13815611020740534</v>
      </c>
      <c r="AZ120">
        <f t="shared" si="197"/>
        <v>16.783714636250579</v>
      </c>
      <c r="BA120">
        <f t="shared" si="198"/>
        <v>0.62850774107696872</v>
      </c>
      <c r="BB120">
        <f t="shared" si="199"/>
        <v>41.674472569034151</v>
      </c>
      <c r="BC120">
        <f t="shared" si="200"/>
        <v>373.61319473332634</v>
      </c>
      <c r="BD120">
        <f t="shared" si="201"/>
        <v>1.9090008220674907E-2</v>
      </c>
    </row>
    <row r="121" spans="1:114" x14ac:dyDescent="0.25">
      <c r="A121" s="1">
        <v>93</v>
      </c>
      <c r="B121" s="1" t="s">
        <v>138</v>
      </c>
      <c r="C121" s="1">
        <v>3256.9999989271164</v>
      </c>
      <c r="D121" s="1">
        <v>0</v>
      </c>
      <c r="E121">
        <f t="shared" si="174"/>
        <v>17.082531228092705</v>
      </c>
      <c r="F121">
        <f t="shared" si="175"/>
        <v>0.23381129752662377</v>
      </c>
      <c r="G121">
        <f t="shared" si="176"/>
        <v>239.17844153038089</v>
      </c>
      <c r="H121">
        <f t="shared" si="177"/>
        <v>7.764327809703512</v>
      </c>
      <c r="I121">
        <f t="shared" si="178"/>
        <v>2.3901504043686366</v>
      </c>
      <c r="J121">
        <f t="shared" si="179"/>
        <v>28.895284652709961</v>
      </c>
      <c r="K121" s="1">
        <v>4.5945420910000001</v>
      </c>
      <c r="L121">
        <f t="shared" si="180"/>
        <v>1.7285897233430678</v>
      </c>
      <c r="M121" s="1">
        <v>1</v>
      </c>
      <c r="N121">
        <f t="shared" si="181"/>
        <v>3.4571794466861356</v>
      </c>
      <c r="O121" s="1">
        <v>31.104501724243164</v>
      </c>
      <c r="P121" s="1">
        <v>28.895284652709961</v>
      </c>
      <c r="Q121" s="1">
        <v>32.055484771728516</v>
      </c>
      <c r="R121" s="1">
        <v>398.947021484375</v>
      </c>
      <c r="S121" s="1">
        <v>380.254638671875</v>
      </c>
      <c r="T121" s="1">
        <v>15.811901092529297</v>
      </c>
      <c r="U121" s="1">
        <v>22.890113830566406</v>
      </c>
      <c r="V121" s="1">
        <v>24.464803695678711</v>
      </c>
      <c r="W121" s="1">
        <v>35.416496276855469</v>
      </c>
      <c r="X121" s="1">
        <v>492.45425415039062</v>
      </c>
      <c r="Y121" s="1">
        <v>1499.755615234375</v>
      </c>
      <c r="Z121" s="1">
        <v>306.70175170898437</v>
      </c>
      <c r="AA121" s="1">
        <v>70.218833923339844</v>
      </c>
      <c r="AB121" s="1">
        <v>-0.54058694839477539</v>
      </c>
      <c r="AC121" s="1">
        <v>0.24557116627693176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111215</v>
      </c>
      <c r="AK121">
        <f t="shared" si="182"/>
        <v>1.071824448218752</v>
      </c>
      <c r="AL121">
        <f t="shared" si="183"/>
        <v>7.7643278097035123E-3</v>
      </c>
      <c r="AM121">
        <f t="shared" si="184"/>
        <v>302.04528465270994</v>
      </c>
      <c r="AN121">
        <f t="shared" si="185"/>
        <v>304.25450172424314</v>
      </c>
      <c r="AO121">
        <f t="shared" si="186"/>
        <v>239.96089307395596</v>
      </c>
      <c r="AP121">
        <f t="shared" si="187"/>
        <v>-0.75377855294501417</v>
      </c>
      <c r="AQ121">
        <f t="shared" si="188"/>
        <v>3.9974675059235234</v>
      </c>
      <c r="AR121">
        <f t="shared" si="189"/>
        <v>56.928708190849292</v>
      </c>
      <c r="AS121">
        <f t="shared" si="190"/>
        <v>34.038594360282886</v>
      </c>
      <c r="AT121">
        <f t="shared" si="191"/>
        <v>29.999893188476563</v>
      </c>
      <c r="AU121">
        <f t="shared" si="192"/>
        <v>4.2604236339236712</v>
      </c>
      <c r="AV121">
        <f t="shared" si="193"/>
        <v>0.2190001731864181</v>
      </c>
      <c r="AW121">
        <f t="shared" si="194"/>
        <v>1.6073171015548868</v>
      </c>
      <c r="AX121">
        <f t="shared" si="195"/>
        <v>2.6531065323687844</v>
      </c>
      <c r="AY121">
        <f t="shared" si="196"/>
        <v>0.13813295487388308</v>
      </c>
      <c r="AZ121">
        <f t="shared" si="197"/>
        <v>16.794831263865063</v>
      </c>
      <c r="BA121">
        <f t="shared" si="198"/>
        <v>0.62899546042558607</v>
      </c>
      <c r="BB121">
        <f t="shared" si="199"/>
        <v>41.667976517328455</v>
      </c>
      <c r="BC121">
        <f t="shared" si="200"/>
        <v>373.58405141611928</v>
      </c>
      <c r="BD121">
        <f t="shared" si="201"/>
        <v>1.9053128937666006E-2</v>
      </c>
    </row>
    <row r="122" spans="1:114" x14ac:dyDescent="0.25">
      <c r="A122" s="1">
        <v>94</v>
      </c>
      <c r="B122" s="1" t="s">
        <v>138</v>
      </c>
      <c r="C122" s="1">
        <v>3257.4999989159405</v>
      </c>
      <c r="D122" s="1">
        <v>0</v>
      </c>
      <c r="E122">
        <f t="shared" si="174"/>
        <v>17.072352348001701</v>
      </c>
      <c r="F122">
        <f t="shared" si="175"/>
        <v>0.23386390884215019</v>
      </c>
      <c r="G122">
        <f t="shared" si="176"/>
        <v>239.26560983978567</v>
      </c>
      <c r="H122">
        <f t="shared" si="177"/>
        <v>7.7663108343605796</v>
      </c>
      <c r="I122">
        <f t="shared" si="178"/>
        <v>2.3902384994439414</v>
      </c>
      <c r="J122">
        <f t="shared" si="179"/>
        <v>28.896091461181641</v>
      </c>
      <c r="K122" s="1">
        <v>4.5945420910000001</v>
      </c>
      <c r="L122">
        <f t="shared" si="180"/>
        <v>1.7285897233430678</v>
      </c>
      <c r="M122" s="1">
        <v>1</v>
      </c>
      <c r="N122">
        <f t="shared" si="181"/>
        <v>3.4571794466861356</v>
      </c>
      <c r="O122" s="1">
        <v>31.105659484863281</v>
      </c>
      <c r="P122" s="1">
        <v>28.896091461181641</v>
      </c>
      <c r="Q122" s="1">
        <v>32.056118011474609</v>
      </c>
      <c r="R122" s="1">
        <v>398.92855834960937</v>
      </c>
      <c r="S122" s="1">
        <v>380.2447509765625</v>
      </c>
      <c r="T122" s="1">
        <v>15.811524391174316</v>
      </c>
      <c r="U122" s="1">
        <v>22.891643524169922</v>
      </c>
      <c r="V122" s="1">
        <v>24.462474822998047</v>
      </c>
      <c r="W122" s="1">
        <v>35.416336059570313</v>
      </c>
      <c r="X122" s="1">
        <v>492.44662475585937</v>
      </c>
      <c r="Y122" s="1">
        <v>1499.76416015625</v>
      </c>
      <c r="Z122" s="1">
        <v>306.7799072265625</v>
      </c>
      <c r="AA122" s="1">
        <v>70.218452453613281</v>
      </c>
      <c r="AB122" s="1">
        <v>-0.54058694839477539</v>
      </c>
      <c r="AC122" s="1">
        <v>0.24557116627693176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111215</v>
      </c>
      <c r="AK122">
        <f t="shared" si="182"/>
        <v>1.0718078428761952</v>
      </c>
      <c r="AL122">
        <f t="shared" si="183"/>
        <v>7.7663108343605791E-3</v>
      </c>
      <c r="AM122">
        <f t="shared" si="184"/>
        <v>302.04609146118162</v>
      </c>
      <c r="AN122">
        <f t="shared" si="185"/>
        <v>304.25565948486326</v>
      </c>
      <c r="AO122">
        <f t="shared" si="186"/>
        <v>239.9622602614254</v>
      </c>
      <c r="AP122">
        <f t="shared" si="187"/>
        <v>-0.75458810350523309</v>
      </c>
      <c r="AQ122">
        <f t="shared" si="188"/>
        <v>3.9976542818309317</v>
      </c>
      <c r="AR122">
        <f t="shared" si="189"/>
        <v>56.931677388814649</v>
      </c>
      <c r="AS122">
        <f t="shared" si="190"/>
        <v>34.040033864644727</v>
      </c>
      <c r="AT122">
        <f t="shared" si="191"/>
        <v>30.000875473022461</v>
      </c>
      <c r="AU122">
        <f t="shared" si="192"/>
        <v>4.2606640200233397</v>
      </c>
      <c r="AV122">
        <f t="shared" si="193"/>
        <v>0.21904632947749342</v>
      </c>
      <c r="AW122">
        <f t="shared" si="194"/>
        <v>1.6074157823869901</v>
      </c>
      <c r="AX122">
        <f t="shared" si="195"/>
        <v>2.6532482376363493</v>
      </c>
      <c r="AY122">
        <f t="shared" si="196"/>
        <v>0.1381623352543169</v>
      </c>
      <c r="AZ122">
        <f t="shared" si="197"/>
        <v>16.800860848319775</v>
      </c>
      <c r="BA122">
        <f t="shared" si="198"/>
        <v>0.62924105914754236</v>
      </c>
      <c r="BB122">
        <f t="shared" si="199"/>
        <v>41.669246772423307</v>
      </c>
      <c r="BC122">
        <f t="shared" si="200"/>
        <v>373.57813848935285</v>
      </c>
      <c r="BD122">
        <f t="shared" si="201"/>
        <v>1.9042657738253019E-2</v>
      </c>
    </row>
    <row r="123" spans="1:114" x14ac:dyDescent="0.25">
      <c r="A123" s="1">
        <v>95</v>
      </c>
      <c r="B123" s="1" t="s">
        <v>139</v>
      </c>
      <c r="C123" s="1">
        <v>3257.9999989047647</v>
      </c>
      <c r="D123" s="1">
        <v>0</v>
      </c>
      <c r="E123">
        <f t="shared" si="174"/>
        <v>16.988940435069221</v>
      </c>
      <c r="F123">
        <f t="shared" si="175"/>
        <v>0.23384465967656595</v>
      </c>
      <c r="G123">
        <f t="shared" si="176"/>
        <v>239.85555682149842</v>
      </c>
      <c r="H123">
        <f t="shared" si="177"/>
        <v>7.7669605200336509</v>
      </c>
      <c r="I123">
        <f t="shared" si="178"/>
        <v>2.3906090857892224</v>
      </c>
      <c r="J123">
        <f t="shared" si="179"/>
        <v>28.897403717041016</v>
      </c>
      <c r="K123" s="1">
        <v>4.5945420910000001</v>
      </c>
      <c r="L123">
        <f t="shared" si="180"/>
        <v>1.7285897233430678</v>
      </c>
      <c r="M123" s="1">
        <v>1</v>
      </c>
      <c r="N123">
        <f t="shared" si="181"/>
        <v>3.4571794466861356</v>
      </c>
      <c r="O123" s="1">
        <v>31.106592178344727</v>
      </c>
      <c r="P123" s="1">
        <v>28.897403717041016</v>
      </c>
      <c r="Q123" s="1">
        <v>32.056812286376953</v>
      </c>
      <c r="R123" s="1">
        <v>398.86740112304687</v>
      </c>
      <c r="S123" s="1">
        <v>380.2603759765625</v>
      </c>
      <c r="T123" s="1">
        <v>15.809796333312988</v>
      </c>
      <c r="U123" s="1">
        <v>22.890779495239258</v>
      </c>
      <c r="V123" s="1">
        <v>24.458408355712891</v>
      </c>
      <c r="W123" s="1">
        <v>35.412979125976563</v>
      </c>
      <c r="X123" s="1">
        <v>492.42816162109375</v>
      </c>
      <c r="Y123" s="1">
        <v>1499.802734375</v>
      </c>
      <c r="Z123" s="1">
        <v>306.80975341796875</v>
      </c>
      <c r="AA123" s="1">
        <v>70.218185424804687</v>
      </c>
      <c r="AB123" s="1">
        <v>-0.54058694839477539</v>
      </c>
      <c r="AC123" s="1">
        <v>0.24557116627693176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111215</v>
      </c>
      <c r="AK123">
        <f t="shared" si="182"/>
        <v>1.0717676579472077</v>
      </c>
      <c r="AL123">
        <f t="shared" si="183"/>
        <v>7.7669605200336505E-3</v>
      </c>
      <c r="AM123">
        <f t="shared" si="184"/>
        <v>302.04740371704099</v>
      </c>
      <c r="AN123">
        <f t="shared" si="185"/>
        <v>304.2565921783447</v>
      </c>
      <c r="AO123">
        <f t="shared" si="186"/>
        <v>239.96843213628745</v>
      </c>
      <c r="AP123">
        <f t="shared" si="187"/>
        <v>-0.75485243730328511</v>
      </c>
      <c r="AQ123">
        <f t="shared" si="188"/>
        <v>3.9979580849042495</v>
      </c>
      <c r="AR123">
        <f t="shared" si="189"/>
        <v>56.936220449410307</v>
      </c>
      <c r="AS123">
        <f t="shared" si="190"/>
        <v>34.045440954171049</v>
      </c>
      <c r="AT123">
        <f t="shared" si="191"/>
        <v>30.001997947692871</v>
      </c>
      <c r="AU123">
        <f t="shared" si="192"/>
        <v>4.2609387281249713</v>
      </c>
      <c r="AV123">
        <f t="shared" si="193"/>
        <v>0.21902944219668441</v>
      </c>
      <c r="AW123">
        <f t="shared" si="194"/>
        <v>1.6073489991150272</v>
      </c>
      <c r="AX123">
        <f t="shared" si="195"/>
        <v>2.6535897290099442</v>
      </c>
      <c r="AY123">
        <f t="shared" si="196"/>
        <v>0.13815158579129727</v>
      </c>
      <c r="AZ123">
        <f t="shared" si="197"/>
        <v>16.842221964061757</v>
      </c>
      <c r="BA123">
        <f t="shared" si="198"/>
        <v>0.63076663248311204</v>
      </c>
      <c r="BB123">
        <f t="shared" si="199"/>
        <v>41.664220298979274</v>
      </c>
      <c r="BC123">
        <f t="shared" si="200"/>
        <v>373.62633515194528</v>
      </c>
      <c r="BD123">
        <f t="shared" si="201"/>
        <v>1.894488932759791E-2</v>
      </c>
    </row>
    <row r="124" spans="1:114" x14ac:dyDescent="0.25">
      <c r="A124" s="1">
        <v>96</v>
      </c>
      <c r="B124" s="1" t="s">
        <v>139</v>
      </c>
      <c r="C124" s="1">
        <v>3258.4999988935888</v>
      </c>
      <c r="D124" s="1">
        <v>0</v>
      </c>
      <c r="E124">
        <f t="shared" si="174"/>
        <v>16.893801501572586</v>
      </c>
      <c r="F124">
        <f t="shared" si="175"/>
        <v>0.23394363401511589</v>
      </c>
      <c r="G124">
        <f t="shared" si="176"/>
        <v>240.68784499480151</v>
      </c>
      <c r="H124">
        <f t="shared" si="177"/>
        <v>7.7680786848230294</v>
      </c>
      <c r="I124">
        <f t="shared" si="178"/>
        <v>2.3900067566491314</v>
      </c>
      <c r="J124">
        <f t="shared" si="179"/>
        <v>28.895326614379883</v>
      </c>
      <c r="K124" s="1">
        <v>4.5945420910000001</v>
      </c>
      <c r="L124">
        <f t="shared" si="180"/>
        <v>1.7285897233430678</v>
      </c>
      <c r="M124" s="1">
        <v>1</v>
      </c>
      <c r="N124">
        <f t="shared" si="181"/>
        <v>3.4571794466861356</v>
      </c>
      <c r="O124" s="1">
        <v>31.107734680175781</v>
      </c>
      <c r="P124" s="1">
        <v>28.895326614379883</v>
      </c>
      <c r="Q124" s="1">
        <v>32.055831909179688</v>
      </c>
      <c r="R124" s="1">
        <v>398.89730834960937</v>
      </c>
      <c r="S124" s="1">
        <v>380.3773193359375</v>
      </c>
      <c r="T124" s="1">
        <v>15.810382843017578</v>
      </c>
      <c r="U124" s="1">
        <v>22.892559051513672</v>
      </c>
      <c r="V124" s="1">
        <v>24.457672119140625</v>
      </c>
      <c r="W124" s="1">
        <v>35.413352966308594</v>
      </c>
      <c r="X124" s="1">
        <v>492.41519165039063</v>
      </c>
      <c r="Y124" s="1">
        <v>1499.7978515625</v>
      </c>
      <c r="Z124" s="1">
        <v>306.88442993164063</v>
      </c>
      <c r="AA124" s="1">
        <v>70.218032836914063</v>
      </c>
      <c r="AB124" s="1">
        <v>-0.54058694839477539</v>
      </c>
      <c r="AC124" s="1">
        <v>0.24557116627693176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111215</v>
      </c>
      <c r="AK124">
        <f t="shared" si="182"/>
        <v>1.0717394288648614</v>
      </c>
      <c r="AL124">
        <f t="shared" si="183"/>
        <v>7.7680786848230293E-3</v>
      </c>
      <c r="AM124">
        <f t="shared" si="184"/>
        <v>302.04532661437986</v>
      </c>
      <c r="AN124">
        <f t="shared" si="185"/>
        <v>304.25773468017576</v>
      </c>
      <c r="AO124">
        <f t="shared" si="186"/>
        <v>239.96765088630491</v>
      </c>
      <c r="AP124">
        <f t="shared" si="187"/>
        <v>-0.75496905075973542</v>
      </c>
      <c r="AQ124">
        <f t="shared" si="188"/>
        <v>3.9974772198493125</v>
      </c>
      <c r="AR124">
        <f t="shared" si="189"/>
        <v>56.929496004733039</v>
      </c>
      <c r="AS124">
        <f t="shared" si="190"/>
        <v>34.036936953219367</v>
      </c>
      <c r="AT124">
        <f t="shared" si="191"/>
        <v>30.001530647277832</v>
      </c>
      <c r="AU124">
        <f t="shared" si="192"/>
        <v>4.2608243617892683</v>
      </c>
      <c r="AV124">
        <f t="shared" si="193"/>
        <v>0.21911627044592252</v>
      </c>
      <c r="AW124">
        <f t="shared" si="194"/>
        <v>1.6074704632001813</v>
      </c>
      <c r="AX124">
        <f t="shared" si="195"/>
        <v>2.6533538985890868</v>
      </c>
      <c r="AY124">
        <f t="shared" si="196"/>
        <v>0.13820685577846126</v>
      </c>
      <c r="AZ124">
        <f t="shared" si="197"/>
        <v>16.900627003291056</v>
      </c>
      <c r="BA124">
        <f t="shared" si="198"/>
        <v>0.63276076874140186</v>
      </c>
      <c r="BB124">
        <f t="shared" si="199"/>
        <v>41.673617024312016</v>
      </c>
      <c r="BC124">
        <f t="shared" si="200"/>
        <v>373.78042947851799</v>
      </c>
      <c r="BD124">
        <f t="shared" si="201"/>
        <v>1.8835277567728976E-2</v>
      </c>
    </row>
    <row r="125" spans="1:114" x14ac:dyDescent="0.25">
      <c r="A125" s="1">
        <v>97</v>
      </c>
      <c r="B125" s="1" t="s">
        <v>140</v>
      </c>
      <c r="C125" s="1">
        <v>3258.9999988824129</v>
      </c>
      <c r="D125" s="1">
        <v>0</v>
      </c>
      <c r="E125">
        <f t="shared" si="174"/>
        <v>16.913016800204066</v>
      </c>
      <c r="F125">
        <f t="shared" si="175"/>
        <v>0.23389357591599347</v>
      </c>
      <c r="G125">
        <f t="shared" si="176"/>
        <v>240.67861386481411</v>
      </c>
      <c r="H125">
        <f t="shared" si="177"/>
        <v>7.7659367533956845</v>
      </c>
      <c r="I125">
        <f t="shared" si="178"/>
        <v>2.3898343385949525</v>
      </c>
      <c r="J125">
        <f t="shared" si="179"/>
        <v>28.894353866577148</v>
      </c>
      <c r="K125" s="1">
        <v>4.5945420910000001</v>
      </c>
      <c r="L125">
        <f t="shared" si="180"/>
        <v>1.7285897233430678</v>
      </c>
      <c r="M125" s="1">
        <v>1</v>
      </c>
      <c r="N125">
        <f t="shared" si="181"/>
        <v>3.4571794466861356</v>
      </c>
      <c r="O125" s="1">
        <v>31.109272003173828</v>
      </c>
      <c r="P125" s="1">
        <v>28.894353866577148</v>
      </c>
      <c r="Q125" s="1">
        <v>32.056331634521484</v>
      </c>
      <c r="R125" s="1">
        <v>399.07394409179687</v>
      </c>
      <c r="S125" s="1">
        <v>380.53475952148437</v>
      </c>
      <c r="T125" s="1">
        <v>15.811215400695801</v>
      </c>
      <c r="U125" s="1">
        <v>22.891782760620117</v>
      </c>
      <c r="V125" s="1">
        <v>24.456842422485352</v>
      </c>
      <c r="W125" s="1">
        <v>35.409088134765625</v>
      </c>
      <c r="X125" s="1">
        <v>492.39166259765625</v>
      </c>
      <c r="Y125" s="1">
        <v>1499.8385009765625</v>
      </c>
      <c r="Z125" s="1">
        <v>306.937744140625</v>
      </c>
      <c r="AA125" s="1">
        <v>70.218109130859375</v>
      </c>
      <c r="AB125" s="1">
        <v>-0.54058694839477539</v>
      </c>
      <c r="AC125" s="1">
        <v>0.24557116627693176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111215</v>
      </c>
      <c r="AK125">
        <f t="shared" si="182"/>
        <v>1.0716882179884162</v>
      </c>
      <c r="AL125">
        <f t="shared" si="183"/>
        <v>7.7659367533956846E-3</v>
      </c>
      <c r="AM125">
        <f t="shared" si="184"/>
        <v>302.04435386657713</v>
      </c>
      <c r="AN125">
        <f t="shared" si="185"/>
        <v>304.25927200317381</v>
      </c>
      <c r="AO125">
        <f t="shared" si="186"/>
        <v>239.97415479240954</v>
      </c>
      <c r="AP125">
        <f t="shared" si="187"/>
        <v>-0.75366760792066045</v>
      </c>
      <c r="AQ125">
        <f t="shared" si="188"/>
        <v>3.9972520386801014</v>
      </c>
      <c r="AR125">
        <f t="shared" si="189"/>
        <v>56.926227267538223</v>
      </c>
      <c r="AS125">
        <f t="shared" si="190"/>
        <v>34.034444506918106</v>
      </c>
      <c r="AT125">
        <f t="shared" si="191"/>
        <v>30.001812934875488</v>
      </c>
      <c r="AU125">
        <f t="shared" si="192"/>
        <v>4.2608934480721441</v>
      </c>
      <c r="AV125">
        <f t="shared" si="193"/>
        <v>0.21907235603771436</v>
      </c>
      <c r="AW125">
        <f t="shared" si="194"/>
        <v>1.6074177000851486</v>
      </c>
      <c r="AX125">
        <f t="shared" si="195"/>
        <v>2.6534757479869953</v>
      </c>
      <c r="AY125">
        <f t="shared" si="196"/>
        <v>0.13817890228210486</v>
      </c>
      <c r="AZ125">
        <f t="shared" si="197"/>
        <v>16.899997173823483</v>
      </c>
      <c r="BA125">
        <f t="shared" si="198"/>
        <v>0.63247471575911529</v>
      </c>
      <c r="BB125">
        <f t="shared" si="199"/>
        <v>41.673871103996696</v>
      </c>
      <c r="BC125">
        <f t="shared" si="200"/>
        <v>373.93036624876561</v>
      </c>
      <c r="BD125">
        <f t="shared" si="201"/>
        <v>1.8849254987826539E-2</v>
      </c>
    </row>
    <row r="126" spans="1:114" x14ac:dyDescent="0.25">
      <c r="A126" s="1">
        <v>98</v>
      </c>
      <c r="B126" s="1" t="s">
        <v>140</v>
      </c>
      <c r="C126" s="1">
        <v>3259.499998871237</v>
      </c>
      <c r="D126" s="1">
        <v>0</v>
      </c>
      <c r="E126">
        <f t="shared" si="174"/>
        <v>17.078144826687179</v>
      </c>
      <c r="F126">
        <f t="shared" si="175"/>
        <v>0.23397787394762404</v>
      </c>
      <c r="G126">
        <f t="shared" si="176"/>
        <v>239.72362317659957</v>
      </c>
      <c r="H126">
        <f t="shared" si="177"/>
        <v>7.7688974964741586</v>
      </c>
      <c r="I126">
        <f t="shared" si="178"/>
        <v>2.3899144969038475</v>
      </c>
      <c r="J126">
        <f t="shared" si="179"/>
        <v>28.895267486572266</v>
      </c>
      <c r="K126" s="1">
        <v>4.5945420910000001</v>
      </c>
      <c r="L126">
        <f t="shared" si="180"/>
        <v>1.7285897233430678</v>
      </c>
      <c r="M126" s="1">
        <v>1</v>
      </c>
      <c r="N126">
        <f t="shared" si="181"/>
        <v>3.4571794466861356</v>
      </c>
      <c r="O126" s="1">
        <v>31.111055374145508</v>
      </c>
      <c r="P126" s="1">
        <v>28.895267486572266</v>
      </c>
      <c r="Q126" s="1">
        <v>32.056373596191406</v>
      </c>
      <c r="R126" s="1">
        <v>399.4078369140625</v>
      </c>
      <c r="S126" s="1">
        <v>380.7115478515625</v>
      </c>
      <c r="T126" s="1">
        <v>15.810306549072266</v>
      </c>
      <c r="U126" s="1">
        <v>22.893819808959961</v>
      </c>
      <c r="V126" s="1">
        <v>24.45277214050293</v>
      </c>
      <c r="W126" s="1">
        <v>35.408382415771484</v>
      </c>
      <c r="X126" s="1">
        <v>492.37350463867187</v>
      </c>
      <c r="Y126" s="1">
        <v>1499.866455078125</v>
      </c>
      <c r="Z126" s="1">
        <v>306.98526000976563</v>
      </c>
      <c r="AA126" s="1">
        <v>70.217597961425781</v>
      </c>
      <c r="AB126" s="1">
        <v>-0.54058694839477539</v>
      </c>
      <c r="AC126" s="1">
        <v>0.24557116627693176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111215</v>
      </c>
      <c r="AK126">
        <f t="shared" si="182"/>
        <v>1.0716486972731312</v>
      </c>
      <c r="AL126">
        <f t="shared" si="183"/>
        <v>7.768897496474159E-3</v>
      </c>
      <c r="AM126">
        <f t="shared" si="184"/>
        <v>302.04526748657224</v>
      </c>
      <c r="AN126">
        <f t="shared" si="185"/>
        <v>304.26105537414549</v>
      </c>
      <c r="AO126">
        <f t="shared" si="186"/>
        <v>239.97862744855956</v>
      </c>
      <c r="AP126">
        <f t="shared" si="187"/>
        <v>-0.7548115044999103</v>
      </c>
      <c r="AQ126">
        <f t="shared" si="188"/>
        <v>3.9974635320507237</v>
      </c>
      <c r="AR126">
        <f t="shared" si="189"/>
        <v>56.929653649598507</v>
      </c>
      <c r="AS126">
        <f t="shared" si="190"/>
        <v>34.035833840638546</v>
      </c>
      <c r="AT126">
        <f t="shared" si="191"/>
        <v>30.003161430358887</v>
      </c>
      <c r="AU126">
        <f t="shared" si="192"/>
        <v>4.261223488583493</v>
      </c>
      <c r="AV126">
        <f t="shared" si="193"/>
        <v>0.21914630738419982</v>
      </c>
      <c r="AW126">
        <f t="shared" si="194"/>
        <v>1.6075490351468762</v>
      </c>
      <c r="AX126">
        <f t="shared" si="195"/>
        <v>2.6536744534366168</v>
      </c>
      <c r="AY126">
        <f t="shared" si="196"/>
        <v>0.13822597570024769</v>
      </c>
      <c r="AZ126">
        <f t="shared" si="197"/>
        <v>16.8328169940708</v>
      </c>
      <c r="BA126">
        <f t="shared" si="198"/>
        <v>0.62967258158942585</v>
      </c>
      <c r="BB126">
        <f t="shared" si="199"/>
        <v>41.676166793311033</v>
      </c>
      <c r="BC126">
        <f t="shared" si="200"/>
        <v>374.04267344930162</v>
      </c>
      <c r="BD126">
        <f t="shared" si="201"/>
        <v>1.9028620605071385E-2</v>
      </c>
    </row>
    <row r="127" spans="1:114" x14ac:dyDescent="0.25">
      <c r="A127" s="1">
        <v>99</v>
      </c>
      <c r="B127" s="1" t="s">
        <v>141</v>
      </c>
      <c r="C127" s="1">
        <v>3259.9999988600612</v>
      </c>
      <c r="D127" s="1">
        <v>0</v>
      </c>
      <c r="E127">
        <f t="shared" si="174"/>
        <v>17.315754644568948</v>
      </c>
      <c r="F127">
        <f t="shared" si="175"/>
        <v>0.23397309449051898</v>
      </c>
      <c r="G127">
        <f t="shared" si="176"/>
        <v>238.20567437340509</v>
      </c>
      <c r="H127">
        <f t="shared" si="177"/>
        <v>7.7697314126642638</v>
      </c>
      <c r="I127">
        <f t="shared" si="178"/>
        <v>2.3901876759467786</v>
      </c>
      <c r="J127">
        <f t="shared" si="179"/>
        <v>28.896896362304688</v>
      </c>
      <c r="K127" s="1">
        <v>4.5945420910000001</v>
      </c>
      <c r="L127">
        <f t="shared" si="180"/>
        <v>1.7285897233430678</v>
      </c>
      <c r="M127" s="1">
        <v>1</v>
      </c>
      <c r="N127">
        <f t="shared" si="181"/>
        <v>3.4571794466861356</v>
      </c>
      <c r="O127" s="1">
        <v>31.112497329711914</v>
      </c>
      <c r="P127" s="1">
        <v>28.896896362304688</v>
      </c>
      <c r="Q127" s="1">
        <v>32.056259155273438</v>
      </c>
      <c r="R127" s="1">
        <v>399.7999267578125</v>
      </c>
      <c r="S127" s="1">
        <v>380.8792724609375</v>
      </c>
      <c r="T127" s="1">
        <v>15.81080436706543</v>
      </c>
      <c r="U127" s="1">
        <v>22.895488739013672</v>
      </c>
      <c r="V127" s="1">
        <v>24.451333999633789</v>
      </c>
      <c r="W127" s="1">
        <v>35.407764434814453</v>
      </c>
      <c r="X127" s="1">
        <v>492.3441162109375</v>
      </c>
      <c r="Y127" s="1">
        <v>1499.926025390625</v>
      </c>
      <c r="Z127" s="1">
        <v>306.98992919921875</v>
      </c>
      <c r="AA127" s="1">
        <v>70.217018127441406</v>
      </c>
      <c r="AB127" s="1">
        <v>-0.54058694839477539</v>
      </c>
      <c r="AC127" s="1">
        <v>0.24557116627693176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111215</v>
      </c>
      <c r="AK127">
        <f t="shared" si="182"/>
        <v>1.0715847334936026</v>
      </c>
      <c r="AL127">
        <f t="shared" si="183"/>
        <v>7.7697314126642641E-3</v>
      </c>
      <c r="AM127">
        <f t="shared" si="184"/>
        <v>302.04689636230466</v>
      </c>
      <c r="AN127">
        <f t="shared" si="185"/>
        <v>304.26249732971189</v>
      </c>
      <c r="AO127">
        <f t="shared" si="186"/>
        <v>239.98815869834652</v>
      </c>
      <c r="AP127">
        <f t="shared" si="187"/>
        <v>-0.75509881847141291</v>
      </c>
      <c r="AQ127">
        <f t="shared" si="188"/>
        <v>3.9978406237707325</v>
      </c>
      <c r="AR127">
        <f t="shared" si="189"/>
        <v>56.935494134980111</v>
      </c>
      <c r="AS127">
        <f t="shared" si="190"/>
        <v>34.040005395966439</v>
      </c>
      <c r="AT127">
        <f t="shared" si="191"/>
        <v>30.004696846008301</v>
      </c>
      <c r="AU127">
        <f t="shared" si="192"/>
        <v>4.2615993044099563</v>
      </c>
      <c r="AV127">
        <f t="shared" si="193"/>
        <v>0.21914211464485314</v>
      </c>
      <c r="AW127">
        <f t="shared" si="194"/>
        <v>1.6076529478239536</v>
      </c>
      <c r="AX127">
        <f t="shared" si="195"/>
        <v>2.6539463565860029</v>
      </c>
      <c r="AY127">
        <f t="shared" si="196"/>
        <v>0.13822330682186276</v>
      </c>
      <c r="AZ127">
        <f t="shared" si="197"/>
        <v>16.72609215553679</v>
      </c>
      <c r="BA127">
        <f t="shared" si="198"/>
        <v>0.62540991751614727</v>
      </c>
      <c r="BB127">
        <f t="shared" si="199"/>
        <v>41.674698428272293</v>
      </c>
      <c r="BC127">
        <f t="shared" si="200"/>
        <v>374.11761338866245</v>
      </c>
      <c r="BD127">
        <f t="shared" si="201"/>
        <v>1.9288823274959843E-2</v>
      </c>
    </row>
    <row r="128" spans="1:114" x14ac:dyDescent="0.25">
      <c r="A128" s="1">
        <v>100</v>
      </c>
      <c r="B128" s="1" t="s">
        <v>141</v>
      </c>
      <c r="C128" s="1">
        <v>3260.4999988488853</v>
      </c>
      <c r="D128" s="1">
        <v>0</v>
      </c>
      <c r="E128">
        <f t="shared" si="174"/>
        <v>17.537057599435339</v>
      </c>
      <c r="F128">
        <f t="shared" si="175"/>
        <v>0.23402265577570022</v>
      </c>
      <c r="G128">
        <f t="shared" si="176"/>
        <v>236.84850785417467</v>
      </c>
      <c r="H128">
        <f t="shared" si="177"/>
        <v>7.7718650149065445</v>
      </c>
      <c r="I128">
        <f t="shared" si="178"/>
        <v>2.3903852379796993</v>
      </c>
      <c r="J128">
        <f t="shared" si="179"/>
        <v>28.898012161254883</v>
      </c>
      <c r="K128" s="1">
        <v>4.5945420910000001</v>
      </c>
      <c r="L128">
        <f t="shared" si="180"/>
        <v>1.7285897233430678</v>
      </c>
      <c r="M128" s="1">
        <v>1</v>
      </c>
      <c r="N128">
        <f t="shared" si="181"/>
        <v>3.4571794466861356</v>
      </c>
      <c r="O128" s="1">
        <v>31.113000869750977</v>
      </c>
      <c r="P128" s="1">
        <v>28.898012161254883</v>
      </c>
      <c r="Q128" s="1">
        <v>32.056228637695313</v>
      </c>
      <c r="R128" s="1">
        <v>400.1962890625</v>
      </c>
      <c r="S128" s="1">
        <v>381.066162109375</v>
      </c>
      <c r="T128" s="1">
        <v>15.809224128723145</v>
      </c>
      <c r="U128" s="1">
        <v>22.896160125732422</v>
      </c>
      <c r="V128" s="1">
        <v>24.448398590087891</v>
      </c>
      <c r="W128" s="1">
        <v>35.408088684082031</v>
      </c>
      <c r="X128" s="1">
        <v>492.322509765625</v>
      </c>
      <c r="Y128" s="1">
        <v>1499.902587890625</v>
      </c>
      <c r="Z128" s="1">
        <v>306.98138427734375</v>
      </c>
      <c r="AA128" s="1">
        <v>70.217613220214844</v>
      </c>
      <c r="AB128" s="1">
        <v>-0.54058694839477539</v>
      </c>
      <c r="AC128" s="1">
        <v>0.24557116627693176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111215</v>
      </c>
      <c r="AK128">
        <f t="shared" si="182"/>
        <v>1.071537707163482</v>
      </c>
      <c r="AL128">
        <f t="shared" si="183"/>
        <v>7.7718650149065441E-3</v>
      </c>
      <c r="AM128">
        <f t="shared" si="184"/>
        <v>302.04801216125486</v>
      </c>
      <c r="AN128">
        <f t="shared" si="185"/>
        <v>304.26300086975095</v>
      </c>
      <c r="AO128">
        <f t="shared" si="186"/>
        <v>239.98440869843034</v>
      </c>
      <c r="AP128">
        <f t="shared" si="187"/>
        <v>-0.75614008038614999</v>
      </c>
      <c r="AQ128">
        <f t="shared" si="188"/>
        <v>3.9980989539164842</v>
      </c>
      <c r="AR128">
        <f t="shared" si="189"/>
        <v>56.93869060142702</v>
      </c>
      <c r="AS128">
        <f t="shared" si="190"/>
        <v>34.042530475694598</v>
      </c>
      <c r="AT128">
        <f t="shared" si="191"/>
        <v>30.00550651550293</v>
      </c>
      <c r="AU128">
        <f t="shared" si="192"/>
        <v>4.2617974946983574</v>
      </c>
      <c r="AV128">
        <f t="shared" si="193"/>
        <v>0.21918559134625992</v>
      </c>
      <c r="AW128">
        <f t="shared" si="194"/>
        <v>1.6077137159367849</v>
      </c>
      <c r="AX128">
        <f t="shared" si="195"/>
        <v>2.6540837787615725</v>
      </c>
      <c r="AY128">
        <f t="shared" si="196"/>
        <v>0.13825098185966378</v>
      </c>
      <c r="AZ128">
        <f t="shared" si="197"/>
        <v>16.630936916289453</v>
      </c>
      <c r="BA128">
        <f t="shared" si="198"/>
        <v>0.62154169381797153</v>
      </c>
      <c r="BB128">
        <f t="shared" si="199"/>
        <v>41.674312075942389</v>
      </c>
      <c r="BC128">
        <f t="shared" si="200"/>
        <v>374.21808606231554</v>
      </c>
      <c r="BD128">
        <f t="shared" si="201"/>
        <v>1.9529916872348702E-2</v>
      </c>
    </row>
    <row r="129" spans="1:114" x14ac:dyDescent="0.25">
      <c r="A129" s="1">
        <v>101</v>
      </c>
      <c r="B129" s="1" t="s">
        <v>142</v>
      </c>
      <c r="C129" s="1">
        <v>3260.9999988377094</v>
      </c>
      <c r="D129" s="1">
        <v>0</v>
      </c>
      <c r="E129">
        <f t="shared" si="174"/>
        <v>17.835320765615059</v>
      </c>
      <c r="F129">
        <f t="shared" si="175"/>
        <v>0.23407918370164135</v>
      </c>
      <c r="G129">
        <f t="shared" si="176"/>
        <v>234.91482969158199</v>
      </c>
      <c r="H129">
        <f t="shared" si="177"/>
        <v>7.7746016378240093</v>
      </c>
      <c r="I129">
        <f t="shared" si="178"/>
        <v>2.3906904936847004</v>
      </c>
      <c r="J129">
        <f t="shared" si="179"/>
        <v>28.900112152099609</v>
      </c>
      <c r="K129" s="1">
        <v>4.5945420910000001</v>
      </c>
      <c r="L129">
        <f t="shared" si="180"/>
        <v>1.7285897233430678</v>
      </c>
      <c r="M129" s="1">
        <v>1</v>
      </c>
      <c r="N129">
        <f t="shared" si="181"/>
        <v>3.4571794466861356</v>
      </c>
      <c r="O129" s="1">
        <v>31.114479064941406</v>
      </c>
      <c r="P129" s="1">
        <v>28.900112152099609</v>
      </c>
      <c r="Q129" s="1">
        <v>32.056838989257813</v>
      </c>
      <c r="R129" s="1">
        <v>400.62368774414062</v>
      </c>
      <c r="S129" s="1">
        <v>381.21234130859375</v>
      </c>
      <c r="T129" s="1">
        <v>15.808869361877441</v>
      </c>
      <c r="U129" s="1">
        <v>22.898588180541992</v>
      </c>
      <c r="V129" s="1">
        <v>24.445947647094727</v>
      </c>
      <c r="W129" s="1">
        <v>35.409088134765625</v>
      </c>
      <c r="X129" s="1">
        <v>492.30133056640625</v>
      </c>
      <c r="Y129" s="1">
        <v>1499.8619384765625</v>
      </c>
      <c r="Z129" s="1">
        <v>307.0631103515625</v>
      </c>
      <c r="AA129" s="1">
        <v>70.218070983886719</v>
      </c>
      <c r="AB129" s="1">
        <v>-0.54058694839477539</v>
      </c>
      <c r="AC129" s="1">
        <v>0.24557116627693176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111215</v>
      </c>
      <c r="AK129">
        <f t="shared" si="182"/>
        <v>1.0714916107325443</v>
      </c>
      <c r="AL129">
        <f t="shared" si="183"/>
        <v>7.7746016378240097E-3</v>
      </c>
      <c r="AM129">
        <f t="shared" si="184"/>
        <v>302.05011215209959</v>
      </c>
      <c r="AN129">
        <f t="shared" si="185"/>
        <v>304.26447906494138</v>
      </c>
      <c r="AO129">
        <f t="shared" si="186"/>
        <v>239.97790479232572</v>
      </c>
      <c r="AP129">
        <f t="shared" si="187"/>
        <v>-0.75747040691630863</v>
      </c>
      <c r="AQ129">
        <f t="shared" si="188"/>
        <v>3.9985851839767874</v>
      </c>
      <c r="AR129">
        <f t="shared" si="189"/>
        <v>56.945243979920242</v>
      </c>
      <c r="AS129">
        <f t="shared" si="190"/>
        <v>34.04665579937825</v>
      </c>
      <c r="AT129">
        <f t="shared" si="191"/>
        <v>30.007295608520508</v>
      </c>
      <c r="AU129">
        <f t="shared" si="192"/>
        <v>4.2622354560232001</v>
      </c>
      <c r="AV129">
        <f t="shared" si="193"/>
        <v>0.21923517797650724</v>
      </c>
      <c r="AW129">
        <f t="shared" si="194"/>
        <v>1.607894690292087</v>
      </c>
      <c r="AX129">
        <f t="shared" si="195"/>
        <v>2.6543407657311131</v>
      </c>
      <c r="AY129">
        <f t="shared" si="196"/>
        <v>0.13828254628799544</v>
      </c>
      <c r="AZ129">
        <f t="shared" si="197"/>
        <v>16.495266186451165</v>
      </c>
      <c r="BA129">
        <f t="shared" si="198"/>
        <v>0.61623091446931144</v>
      </c>
      <c r="BB129">
        <f t="shared" si="199"/>
        <v>41.674577531919844</v>
      </c>
      <c r="BC129">
        <f t="shared" si="200"/>
        <v>374.24779596031573</v>
      </c>
      <c r="BD129">
        <f t="shared" si="201"/>
        <v>1.9860623524743489E-2</v>
      </c>
    </row>
    <row r="130" spans="1:114" x14ac:dyDescent="0.25">
      <c r="A130" s="1">
        <v>102</v>
      </c>
      <c r="B130" s="1" t="s">
        <v>143</v>
      </c>
      <c r="C130" s="1">
        <v>3261.4999988265336</v>
      </c>
      <c r="D130" s="1">
        <v>0</v>
      </c>
      <c r="E130">
        <f t="shared" si="174"/>
        <v>18.050905692517336</v>
      </c>
      <c r="F130">
        <f t="shared" si="175"/>
        <v>0.23394588822469931</v>
      </c>
      <c r="G130">
        <f t="shared" si="176"/>
        <v>233.44437957473653</v>
      </c>
      <c r="H130">
        <f t="shared" si="177"/>
        <v>7.773435177525629</v>
      </c>
      <c r="I130">
        <f t="shared" si="178"/>
        <v>2.3916053626793783</v>
      </c>
      <c r="J130">
        <f t="shared" si="179"/>
        <v>28.904211044311523</v>
      </c>
      <c r="K130" s="1">
        <v>4.5945420910000001</v>
      </c>
      <c r="L130">
        <f t="shared" si="180"/>
        <v>1.7285897233430678</v>
      </c>
      <c r="M130" s="1">
        <v>1</v>
      </c>
      <c r="N130">
        <f t="shared" si="181"/>
        <v>3.4571794466861356</v>
      </c>
      <c r="O130" s="1">
        <v>31.115039825439453</v>
      </c>
      <c r="P130" s="1">
        <v>28.904211044311523</v>
      </c>
      <c r="Q130" s="1">
        <v>32.055450439453125</v>
      </c>
      <c r="R130" s="1">
        <v>400.95556640625</v>
      </c>
      <c r="S130" s="1">
        <v>381.34017944335937</v>
      </c>
      <c r="T130" s="1">
        <v>15.809441566467285</v>
      </c>
      <c r="U130" s="1">
        <v>22.898935317993164</v>
      </c>
      <c r="V130" s="1">
        <v>24.446201324462891</v>
      </c>
      <c r="W130" s="1">
        <v>35.408714294433594</v>
      </c>
      <c r="X130" s="1">
        <v>492.242919921875</v>
      </c>
      <c r="Y130" s="1">
        <v>1499.834716796875</v>
      </c>
      <c r="Z130" s="1">
        <v>307.07803344726562</v>
      </c>
      <c r="AA130" s="1">
        <v>70.218505859375</v>
      </c>
      <c r="AB130" s="1">
        <v>-0.54058694839477539</v>
      </c>
      <c r="AC130" s="1">
        <v>0.24557116627693176</v>
      </c>
      <c r="AD130" s="1">
        <v>0.66666668653488159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111215</v>
      </c>
      <c r="AK130">
        <f t="shared" si="182"/>
        <v>1.0713644802299296</v>
      </c>
      <c r="AL130">
        <f t="shared" si="183"/>
        <v>7.7734351775256292E-3</v>
      </c>
      <c r="AM130">
        <f t="shared" si="184"/>
        <v>302.0542110443115</v>
      </c>
      <c r="AN130">
        <f t="shared" si="185"/>
        <v>304.26503982543943</v>
      </c>
      <c r="AO130">
        <f t="shared" si="186"/>
        <v>239.97354932367307</v>
      </c>
      <c r="AP130">
        <f t="shared" si="187"/>
        <v>-0.75741498007837793</v>
      </c>
      <c r="AQ130">
        <f t="shared" si="188"/>
        <v>3.9995343864793305</v>
      </c>
      <c r="AR130">
        <f t="shared" si="189"/>
        <v>56.958409147712523</v>
      </c>
      <c r="AS130">
        <f t="shared" si="190"/>
        <v>34.059473829719359</v>
      </c>
      <c r="AT130">
        <f t="shared" si="191"/>
        <v>30.009625434875488</v>
      </c>
      <c r="AU130">
        <f t="shared" si="192"/>
        <v>4.2628058450526725</v>
      </c>
      <c r="AV130">
        <f t="shared" si="193"/>
        <v>0.21911824796561671</v>
      </c>
      <c r="AW130">
        <f t="shared" si="194"/>
        <v>1.6079290237999522</v>
      </c>
      <c r="AX130">
        <f t="shared" si="195"/>
        <v>2.6548768212527203</v>
      </c>
      <c r="AY130">
        <f t="shared" si="196"/>
        <v>0.1382081145611313</v>
      </c>
      <c r="AZ130">
        <f t="shared" si="197"/>
        <v>16.392115535006802</v>
      </c>
      <c r="BA130">
        <f t="shared" si="198"/>
        <v>0.61216832675616373</v>
      </c>
      <c r="BB130">
        <f t="shared" si="199"/>
        <v>41.663588041125124</v>
      </c>
      <c r="BC130">
        <f t="shared" si="200"/>
        <v>374.29144996295679</v>
      </c>
      <c r="BD130">
        <f t="shared" si="201"/>
        <v>2.0093045102063483E-2</v>
      </c>
    </row>
    <row r="131" spans="1:114" x14ac:dyDescent="0.25">
      <c r="A131" s="1">
        <v>103</v>
      </c>
      <c r="B131" s="1" t="s">
        <v>143</v>
      </c>
      <c r="C131" s="1">
        <v>3261.9999988153577</v>
      </c>
      <c r="D131" s="1">
        <v>0</v>
      </c>
      <c r="E131">
        <f t="shared" si="174"/>
        <v>18.213518254984471</v>
      </c>
      <c r="F131">
        <f t="shared" si="175"/>
        <v>0.23395237251687087</v>
      </c>
      <c r="G131">
        <f t="shared" si="176"/>
        <v>232.42596832014914</v>
      </c>
      <c r="H131">
        <f t="shared" si="177"/>
        <v>7.7753652657671015</v>
      </c>
      <c r="I131">
        <f t="shared" si="178"/>
        <v>2.3921221238184667</v>
      </c>
      <c r="J131">
        <f t="shared" si="179"/>
        <v>28.907146453857422</v>
      </c>
      <c r="K131" s="1">
        <v>4.5945420910000001</v>
      </c>
      <c r="L131">
        <f t="shared" si="180"/>
        <v>1.7285897233430678</v>
      </c>
      <c r="M131" s="1">
        <v>1</v>
      </c>
      <c r="N131">
        <f t="shared" si="181"/>
        <v>3.4571794466861356</v>
      </c>
      <c r="O131" s="1">
        <v>31.115932464599609</v>
      </c>
      <c r="P131" s="1">
        <v>28.907146453857422</v>
      </c>
      <c r="Q131" s="1">
        <v>32.054462432861328</v>
      </c>
      <c r="R131" s="1">
        <v>401.2452392578125</v>
      </c>
      <c r="S131" s="1">
        <v>381.47384643554687</v>
      </c>
      <c r="T131" s="1">
        <v>15.809100151062012</v>
      </c>
      <c r="U131" s="1">
        <v>22.90125846862793</v>
      </c>
      <c r="V131" s="1">
        <v>24.444429397583008</v>
      </c>
      <c r="W131" s="1">
        <v>35.410503387451172</v>
      </c>
      <c r="X131" s="1">
        <v>492.17898559570312</v>
      </c>
      <c r="Y131" s="1">
        <v>1499.796875</v>
      </c>
      <c r="Z131" s="1">
        <v>307.2191162109375</v>
      </c>
      <c r="AA131" s="1">
        <v>70.218505859375</v>
      </c>
      <c r="AB131" s="1">
        <v>-0.54058694839477539</v>
      </c>
      <c r="AC131" s="1">
        <v>0.24557116627693176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111215</v>
      </c>
      <c r="AK131">
        <f t="shared" si="182"/>
        <v>1.071225327459304</v>
      </c>
      <c r="AL131">
        <f t="shared" si="183"/>
        <v>7.7753652657671013E-3</v>
      </c>
      <c r="AM131">
        <f t="shared" si="184"/>
        <v>302.0571464538574</v>
      </c>
      <c r="AN131">
        <f t="shared" si="185"/>
        <v>304.26593246459959</v>
      </c>
      <c r="AO131">
        <f t="shared" si="186"/>
        <v>239.9674946363084</v>
      </c>
      <c r="AP131">
        <f t="shared" si="187"/>
        <v>-0.75855604561068923</v>
      </c>
      <c r="AQ131">
        <f t="shared" si="188"/>
        <v>4.0002142757848782</v>
      </c>
      <c r="AR131">
        <f t="shared" si="189"/>
        <v>56.968091628096104</v>
      </c>
      <c r="AS131">
        <f t="shared" si="190"/>
        <v>34.066833159468175</v>
      </c>
      <c r="AT131">
        <f t="shared" si="191"/>
        <v>30.011539459228516</v>
      </c>
      <c r="AU131">
        <f t="shared" si="192"/>
        <v>4.2632744870407029</v>
      </c>
      <c r="AV131">
        <f t="shared" si="193"/>
        <v>0.21912393633869862</v>
      </c>
      <c r="AW131">
        <f t="shared" si="194"/>
        <v>1.6080921519664115</v>
      </c>
      <c r="AX131">
        <f t="shared" si="195"/>
        <v>2.6551823350742914</v>
      </c>
      <c r="AY131">
        <f t="shared" si="196"/>
        <v>0.13821173547463253</v>
      </c>
      <c r="AZ131">
        <f t="shared" si="197"/>
        <v>16.3206042183593</v>
      </c>
      <c r="BA131">
        <f t="shared" si="198"/>
        <v>0.60928415012435044</v>
      </c>
      <c r="BB131">
        <f t="shared" si="199"/>
        <v>41.660638030073095</v>
      </c>
      <c r="BC131">
        <f t="shared" si="200"/>
        <v>374.36161809350983</v>
      </c>
      <c r="BD131">
        <f t="shared" si="201"/>
        <v>2.0268819093668497E-2</v>
      </c>
    </row>
    <row r="132" spans="1:114" x14ac:dyDescent="0.25">
      <c r="A132" s="1">
        <v>104</v>
      </c>
      <c r="B132" s="1" t="s">
        <v>144</v>
      </c>
      <c r="C132" s="1">
        <v>3262.4999988041818</v>
      </c>
      <c r="D132" s="1">
        <v>0</v>
      </c>
      <c r="E132">
        <f t="shared" si="174"/>
        <v>18.264995845831319</v>
      </c>
      <c r="F132">
        <f t="shared" si="175"/>
        <v>0.23375561426584565</v>
      </c>
      <c r="G132">
        <f t="shared" si="176"/>
        <v>232.06534640014044</v>
      </c>
      <c r="H132">
        <f t="shared" si="177"/>
        <v>7.7738160403674721</v>
      </c>
      <c r="I132">
        <f t="shared" si="178"/>
        <v>2.3935136602099654</v>
      </c>
      <c r="J132">
        <f t="shared" si="179"/>
        <v>28.912786483764648</v>
      </c>
      <c r="K132" s="1">
        <v>4.5945420910000001</v>
      </c>
      <c r="L132">
        <f t="shared" si="180"/>
        <v>1.7285897233430678</v>
      </c>
      <c r="M132" s="1">
        <v>1</v>
      </c>
      <c r="N132">
        <f t="shared" si="181"/>
        <v>3.4571794466861356</v>
      </c>
      <c r="O132" s="1">
        <v>31.116645812988281</v>
      </c>
      <c r="P132" s="1">
        <v>28.912786483764648</v>
      </c>
      <c r="Q132" s="1">
        <v>32.055049896240234</v>
      </c>
      <c r="R132" s="1">
        <v>401.41412353515625</v>
      </c>
      <c r="S132" s="1">
        <v>381.5943603515625</v>
      </c>
      <c r="T132" s="1">
        <v>15.809257507324219</v>
      </c>
      <c r="U132" s="1">
        <v>22.900009155273438</v>
      </c>
      <c r="V132" s="1">
        <v>24.4437255859375</v>
      </c>
      <c r="W132" s="1">
        <v>35.407199859619141</v>
      </c>
      <c r="X132" s="1">
        <v>492.17916870117187</v>
      </c>
      <c r="Y132" s="1">
        <v>1499.768310546875</v>
      </c>
      <c r="Z132" s="1">
        <v>307.37115478515625</v>
      </c>
      <c r="AA132" s="1">
        <v>70.2186279296875</v>
      </c>
      <c r="AB132" s="1">
        <v>-0.54058694839477539</v>
      </c>
      <c r="AC132" s="1">
        <v>0.24557116627693176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111215</v>
      </c>
      <c r="AK132">
        <f t="shared" si="182"/>
        <v>1.0712257259875255</v>
      </c>
      <c r="AL132">
        <f t="shared" si="183"/>
        <v>7.7738160403674718E-3</v>
      </c>
      <c r="AM132">
        <f t="shared" si="184"/>
        <v>302.06278648376463</v>
      </c>
      <c r="AN132">
        <f t="shared" si="185"/>
        <v>304.26664581298826</v>
      </c>
      <c r="AO132">
        <f t="shared" si="186"/>
        <v>239.96292432391056</v>
      </c>
      <c r="AP132">
        <f t="shared" si="187"/>
        <v>-0.7584971523354691</v>
      </c>
      <c r="AQ132">
        <f t="shared" si="188"/>
        <v>4.0015208826705484</v>
      </c>
      <c r="AR132">
        <f t="shared" si="189"/>
        <v>56.986600288991959</v>
      </c>
      <c r="AS132">
        <f t="shared" si="190"/>
        <v>34.086591133718521</v>
      </c>
      <c r="AT132">
        <f t="shared" si="191"/>
        <v>30.014716148376465</v>
      </c>
      <c r="AU132">
        <f t="shared" si="192"/>
        <v>4.2640523870704028</v>
      </c>
      <c r="AV132">
        <f t="shared" si="193"/>
        <v>0.21895132042202237</v>
      </c>
      <c r="AW132">
        <f t="shared" si="194"/>
        <v>1.6080072224605828</v>
      </c>
      <c r="AX132">
        <f t="shared" si="195"/>
        <v>2.6560451646098198</v>
      </c>
      <c r="AY132">
        <f t="shared" si="196"/>
        <v>0.13810185820109006</v>
      </c>
      <c r="AZ132">
        <f t="shared" si="197"/>
        <v>16.295310214245507</v>
      </c>
      <c r="BA132">
        <f t="shared" si="198"/>
        <v>0.6081466879812869</v>
      </c>
      <c r="BB132">
        <f t="shared" si="199"/>
        <v>41.64212622964876</v>
      </c>
      <c r="BC132">
        <f t="shared" si="200"/>
        <v>374.46203043576719</v>
      </c>
      <c r="BD132">
        <f t="shared" si="201"/>
        <v>2.0311625766462994E-2</v>
      </c>
    </row>
    <row r="133" spans="1:114" x14ac:dyDescent="0.25">
      <c r="A133" s="1">
        <v>105</v>
      </c>
      <c r="B133" s="1" t="s">
        <v>144</v>
      </c>
      <c r="C133" s="1">
        <v>3262.9999987930059</v>
      </c>
      <c r="D133" s="1">
        <v>0</v>
      </c>
      <c r="E133">
        <f t="shared" si="174"/>
        <v>18.260159388340004</v>
      </c>
      <c r="F133">
        <f t="shared" si="175"/>
        <v>0.23375816242399911</v>
      </c>
      <c r="G133">
        <f t="shared" si="176"/>
        <v>232.1934284550893</v>
      </c>
      <c r="H133">
        <f t="shared" si="177"/>
        <v>7.7763601951329457</v>
      </c>
      <c r="I133">
        <f t="shared" si="178"/>
        <v>2.3942470323511031</v>
      </c>
      <c r="J133">
        <f t="shared" si="179"/>
        <v>28.916349411010742</v>
      </c>
      <c r="K133" s="1">
        <v>4.5945420910000001</v>
      </c>
      <c r="L133">
        <f t="shared" si="180"/>
        <v>1.7285897233430678</v>
      </c>
      <c r="M133" s="1">
        <v>1</v>
      </c>
      <c r="N133">
        <f t="shared" si="181"/>
        <v>3.4571794466861356</v>
      </c>
      <c r="O133" s="1">
        <v>31.117189407348633</v>
      </c>
      <c r="P133" s="1">
        <v>28.916349411010742</v>
      </c>
      <c r="Q133" s="1">
        <v>32.05389404296875</v>
      </c>
      <c r="R133" s="1">
        <v>401.5135498046875</v>
      </c>
      <c r="S133" s="1">
        <v>381.69805908203125</v>
      </c>
      <c r="T133" s="1">
        <v>15.808852195739746</v>
      </c>
      <c r="U133" s="1">
        <v>22.901407241821289</v>
      </c>
      <c r="V133" s="1">
        <v>24.442249298095703</v>
      </c>
      <c r="W133" s="1">
        <v>35.408130645751953</v>
      </c>
      <c r="X133" s="1">
        <v>492.21435546875</v>
      </c>
      <c r="Y133" s="1">
        <v>1499.7266845703125</v>
      </c>
      <c r="Z133" s="1">
        <v>307.26492309570312</v>
      </c>
      <c r="AA133" s="1">
        <v>70.218368530273438</v>
      </c>
      <c r="AB133" s="1">
        <v>-0.54058694839477539</v>
      </c>
      <c r="AC133" s="1">
        <v>0.24557116627693176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111215</v>
      </c>
      <c r="AK133">
        <f t="shared" si="182"/>
        <v>1.071302309827397</v>
      </c>
      <c r="AL133">
        <f t="shared" si="183"/>
        <v>7.7763601951329458E-3</v>
      </c>
      <c r="AM133">
        <f t="shared" si="184"/>
        <v>302.06634941101072</v>
      </c>
      <c r="AN133">
        <f t="shared" si="185"/>
        <v>304.26718940734861</v>
      </c>
      <c r="AO133">
        <f t="shared" si="186"/>
        <v>239.95626416780942</v>
      </c>
      <c r="AP133">
        <f t="shared" si="187"/>
        <v>-0.76002858848839328</v>
      </c>
      <c r="AQ133">
        <f t="shared" si="188"/>
        <v>4.0023464859191833</v>
      </c>
      <c r="AR133">
        <f t="shared" si="189"/>
        <v>56.99856846137974</v>
      </c>
      <c r="AS133">
        <f t="shared" si="190"/>
        <v>34.097161219558451</v>
      </c>
      <c r="AT133">
        <f t="shared" si="191"/>
        <v>30.016769409179688</v>
      </c>
      <c r="AU133">
        <f t="shared" si="192"/>
        <v>4.2645552504712114</v>
      </c>
      <c r="AV133">
        <f t="shared" si="193"/>
        <v>0.21895355603754255</v>
      </c>
      <c r="AW133">
        <f t="shared" si="194"/>
        <v>1.6080994535680802</v>
      </c>
      <c r="AX133">
        <f t="shared" si="195"/>
        <v>2.6564557969031313</v>
      </c>
      <c r="AY133">
        <f t="shared" si="196"/>
        <v>0.13810328125399582</v>
      </c>
      <c r="AZ133">
        <f t="shared" si="197"/>
        <v>16.304243729567141</v>
      </c>
      <c r="BA133">
        <f t="shared" si="198"/>
        <v>0.60831702684971811</v>
      </c>
      <c r="BB133">
        <f t="shared" si="199"/>
        <v>41.63592113747557</v>
      </c>
      <c r="BC133">
        <f t="shared" si="200"/>
        <v>374.56761776291245</v>
      </c>
      <c r="BD133">
        <f t="shared" si="201"/>
        <v>2.0297498240541629E-2</v>
      </c>
      <c r="BE133">
        <f>AVERAGE(E119:E133)</f>
        <v>17.44900172695586</v>
      </c>
      <c r="BF133">
        <f>AVERAGE(O119:O133)</f>
        <v>31.110466512044272</v>
      </c>
      <c r="BG133">
        <f>AVERAGE(P119:P133)</f>
        <v>28.899602127075195</v>
      </c>
      <c r="BH133" t="e">
        <f>AVERAGE(B119:B133)</f>
        <v>#DIV/0!</v>
      </c>
      <c r="BI133">
        <f t="shared" ref="BI133:DJ133" si="202">AVERAGE(C119:C133)</f>
        <v>3259.5333322038255</v>
      </c>
      <c r="BJ133">
        <f t="shared" si="202"/>
        <v>0</v>
      </c>
      <c r="BK133">
        <f t="shared" si="202"/>
        <v>17.44900172695586</v>
      </c>
      <c r="BL133">
        <f t="shared" si="202"/>
        <v>0.23390182963093581</v>
      </c>
      <c r="BM133">
        <f t="shared" si="202"/>
        <v>237.16840015215664</v>
      </c>
      <c r="BN133">
        <f t="shared" si="202"/>
        <v>7.7695133769663789</v>
      </c>
      <c r="BO133">
        <f t="shared" si="202"/>
        <v>2.3908369073657791</v>
      </c>
      <c r="BP133">
        <f t="shared" si="202"/>
        <v>28.899602127075195</v>
      </c>
      <c r="BQ133">
        <f t="shared" si="202"/>
        <v>4.5945420909999992</v>
      </c>
      <c r="BR133">
        <f t="shared" si="202"/>
        <v>1.7285897233430676</v>
      </c>
      <c r="BS133">
        <f t="shared" si="202"/>
        <v>1</v>
      </c>
      <c r="BT133">
        <f t="shared" si="202"/>
        <v>3.4571794466861352</v>
      </c>
      <c r="BU133">
        <f t="shared" si="202"/>
        <v>31.110466512044272</v>
      </c>
      <c r="BV133">
        <f t="shared" si="202"/>
        <v>28.899602127075195</v>
      </c>
      <c r="BW133">
        <f t="shared" si="202"/>
        <v>32.055718994140626</v>
      </c>
      <c r="BX133">
        <f t="shared" si="202"/>
        <v>399.8603495279948</v>
      </c>
      <c r="BY133">
        <f t="shared" si="202"/>
        <v>380.81599731445311</v>
      </c>
      <c r="BZ133">
        <f t="shared" si="202"/>
        <v>15.810342407226562</v>
      </c>
      <c r="CA133">
        <f t="shared" si="202"/>
        <v>22.894757207234701</v>
      </c>
      <c r="CB133">
        <f t="shared" si="202"/>
        <v>24.453888956705729</v>
      </c>
      <c r="CC133">
        <f t="shared" si="202"/>
        <v>35.411365000406903</v>
      </c>
      <c r="CD133">
        <f t="shared" si="202"/>
        <v>492.34947509765624</v>
      </c>
      <c r="CE133">
        <f t="shared" si="202"/>
        <v>1499.8084879557291</v>
      </c>
      <c r="CF133">
        <f t="shared" si="202"/>
        <v>306.97075805664065</v>
      </c>
      <c r="CG133">
        <f t="shared" si="202"/>
        <v>70.218280029296878</v>
      </c>
      <c r="CH133">
        <f t="shared" si="202"/>
        <v>-0.54058694839477539</v>
      </c>
      <c r="CI133">
        <f t="shared" si="202"/>
        <v>0.24557116627693176</v>
      </c>
      <c r="CJ133">
        <f t="shared" si="202"/>
        <v>0.71111112833023071</v>
      </c>
      <c r="CK133">
        <f t="shared" si="202"/>
        <v>-0.21956524252891541</v>
      </c>
      <c r="CL133">
        <f t="shared" si="202"/>
        <v>2.737391471862793</v>
      </c>
      <c r="CM133">
        <f t="shared" si="202"/>
        <v>1</v>
      </c>
      <c r="CN133">
        <f t="shared" si="202"/>
        <v>0</v>
      </c>
      <c r="CO133">
        <f t="shared" si="202"/>
        <v>0.15999999642372131</v>
      </c>
      <c r="CP133">
        <f t="shared" si="202"/>
        <v>111215</v>
      </c>
      <c r="CQ133">
        <f t="shared" si="202"/>
        <v>1.0715963970862146</v>
      </c>
      <c r="CR133">
        <f t="shared" si="202"/>
        <v>7.7695133769663778E-3</v>
      </c>
      <c r="CS133">
        <f t="shared" si="202"/>
        <v>302.04960212707522</v>
      </c>
      <c r="CT133">
        <f t="shared" si="202"/>
        <v>304.26046651204427</v>
      </c>
      <c r="CU133">
        <f t="shared" si="202"/>
        <v>239.96935270918354</v>
      </c>
      <c r="CV133">
        <f t="shared" si="202"/>
        <v>-0.75575138569734956</v>
      </c>
      <c r="CW133">
        <f t="shared" si="202"/>
        <v>3.9984673796083312</v>
      </c>
      <c r="CX133">
        <f t="shared" si="202"/>
        <v>56.943396755810141</v>
      </c>
      <c r="CY133">
        <f t="shared" si="202"/>
        <v>34.048639548575444</v>
      </c>
      <c r="CZ133">
        <f t="shared" si="202"/>
        <v>30.005034319559734</v>
      </c>
      <c r="DA133">
        <f t="shared" si="202"/>
        <v>4.2616821048052307</v>
      </c>
      <c r="DB133">
        <f t="shared" si="202"/>
        <v>0.2190795948979215</v>
      </c>
      <c r="DC133">
        <f t="shared" si="202"/>
        <v>1.6076304722425525</v>
      </c>
      <c r="DD133">
        <f t="shared" si="202"/>
        <v>2.6540516325626782</v>
      </c>
      <c r="DE133">
        <f t="shared" si="202"/>
        <v>0.13818351030369957</v>
      </c>
      <c r="DF133">
        <f t="shared" si="202"/>
        <v>16.653556898359284</v>
      </c>
      <c r="DG133">
        <f t="shared" si="202"/>
        <v>0.62280169452100476</v>
      </c>
      <c r="DH133">
        <f t="shared" si="202"/>
        <v>41.66666034152508</v>
      </c>
      <c r="DI133">
        <f t="shared" si="202"/>
        <v>374.00230635780633</v>
      </c>
      <c r="DJ133">
        <f t="shared" si="202"/>
        <v>1.9438946498685484E-2</v>
      </c>
    </row>
    <row r="134" spans="1:114" x14ac:dyDescent="0.25">
      <c r="A134" s="1" t="s">
        <v>9</v>
      </c>
      <c r="B134" s="1" t="s">
        <v>145</v>
      </c>
    </row>
    <row r="135" spans="1:114" x14ac:dyDescent="0.25">
      <c r="A135" s="1" t="s">
        <v>9</v>
      </c>
      <c r="B135" s="1" t="s">
        <v>146</v>
      </c>
    </row>
    <row r="136" spans="1:114" x14ac:dyDescent="0.25">
      <c r="A136" s="1" t="s">
        <v>9</v>
      </c>
      <c r="B136" s="1" t="s">
        <v>147</v>
      </c>
    </row>
    <row r="137" spans="1:114" x14ac:dyDescent="0.25">
      <c r="A137" s="1">
        <v>106</v>
      </c>
      <c r="B137" s="1" t="s">
        <v>148</v>
      </c>
      <c r="C137" s="1">
        <v>3535.9999991729856</v>
      </c>
      <c r="D137" s="1">
        <v>0</v>
      </c>
      <c r="E137">
        <f t="shared" ref="E137:E151" si="203">(R137-S137*(1000-T137)/(1000-U137))*AK137</f>
        <v>16.307886560666272</v>
      </c>
      <c r="F137">
        <f t="shared" ref="F137:F151" si="204">IF(AV137&lt;&gt;0,1/(1/AV137-1/N137),0)</f>
        <v>0.22264497646552059</v>
      </c>
      <c r="G137">
        <f t="shared" ref="G137:G151" si="205">((AY137-AL137/2)*S137-E137)/(AY137+AL137/2)</f>
        <v>238.14114950641317</v>
      </c>
      <c r="H137">
        <f t="shared" ref="H137:H151" si="206">AL137*1000</f>
        <v>7.9709348080153219</v>
      </c>
      <c r="I137">
        <f t="shared" ref="I137:I151" si="207">(AQ137-AW137)</f>
        <v>2.5503148072871409</v>
      </c>
      <c r="J137">
        <f t="shared" ref="J137:J151" si="208">(P137+AP137*D137)</f>
        <v>31.199277877807617</v>
      </c>
      <c r="K137" s="1">
        <v>4.5945420910000001</v>
      </c>
      <c r="L137">
        <f t="shared" ref="L137:L151" si="209">(K137*AE137+AF137)</f>
        <v>1.7285897233430678</v>
      </c>
      <c r="M137" s="1">
        <v>1</v>
      </c>
      <c r="N137">
        <f t="shared" ref="N137:N151" si="210">L137*(M137+1)*(M137+1)/(M137*M137+1)</f>
        <v>3.4571794466861356</v>
      </c>
      <c r="O137" s="1">
        <v>35.143688201904297</v>
      </c>
      <c r="P137" s="1">
        <v>31.199277877807617</v>
      </c>
      <c r="Q137" s="1">
        <v>36.931449890136719</v>
      </c>
      <c r="R137" s="1">
        <v>398.45059204101562</v>
      </c>
      <c r="S137" s="1">
        <v>380.49267578125</v>
      </c>
      <c r="T137" s="1">
        <v>21.474876403808594</v>
      </c>
      <c r="U137" s="1">
        <v>28.663753509521484</v>
      </c>
      <c r="V137" s="1">
        <v>26.483364105224609</v>
      </c>
      <c r="W137" s="1">
        <v>35.348873138427734</v>
      </c>
      <c r="X137" s="1">
        <v>494.83456420898437</v>
      </c>
      <c r="Y137" s="1">
        <v>1500.4696044921875</v>
      </c>
      <c r="Z137" s="1">
        <v>56.472301483154297</v>
      </c>
      <c r="AA137" s="1">
        <v>70.213333129882812</v>
      </c>
      <c r="AB137" s="1">
        <v>-0.15789651870727539</v>
      </c>
      <c r="AC137" s="1">
        <v>0.16919711232185364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111215</v>
      </c>
      <c r="AK137">
        <f t="shared" ref="AK137:AK151" si="211">X137*0.000001/(K137*0.0001)</f>
        <v>1.0770051822537199</v>
      </c>
      <c r="AL137">
        <f t="shared" ref="AL137:AL151" si="212">(U137-T137)/(1000-U137)*AK137</f>
        <v>7.970934808015322E-3</v>
      </c>
      <c r="AM137">
        <f t="shared" ref="AM137:AM151" si="213">(P137+273.15)</f>
        <v>304.34927787780759</v>
      </c>
      <c r="AN137">
        <f t="shared" ref="AN137:AN151" si="214">(O137+273.15)</f>
        <v>308.29368820190427</v>
      </c>
      <c r="AO137">
        <f t="shared" ref="AO137:AO151" si="215">(Y137*AG137+Z137*AH137)*AI137</f>
        <v>240.07513135265253</v>
      </c>
      <c r="AP137">
        <f t="shared" ref="AP137:AP151" si="216">((AO137+0.00000010773*(AN137^4-AM137^4))-AL137*44100)/(L137*51.4+0.00000043092*AM137^3)</f>
        <v>-0.61967549281113166</v>
      </c>
      <c r="AQ137">
        <f t="shared" ref="AQ137:AQ151" si="217">0.61365*EXP(17.502*J137/(240.97+J137))</f>
        <v>4.5628924812040204</v>
      </c>
      <c r="AR137">
        <f t="shared" ref="AR137:AR151" si="218">AQ137*1000/AA137</f>
        <v>64.986125537772708</v>
      </c>
      <c r="AS137">
        <f t="shared" ref="AS137:AS151" si="219">(AR137-U137)</f>
        <v>36.322372028251223</v>
      </c>
      <c r="AT137">
        <f t="shared" ref="AT137:AT151" si="220">IF(D137,P137,(O137+P137)/2)</f>
        <v>33.171483039855957</v>
      </c>
      <c r="AU137">
        <f t="shared" ref="AU137:AU151" si="221">0.61365*EXP(17.502*AT137/(240.97+AT137))</f>
        <v>5.1009901444045509</v>
      </c>
      <c r="AV137">
        <f t="shared" ref="AV137:AV151" si="222">IF(AS137&lt;&gt;0,(1000-(AR137+U137)/2)/AS137*AL137,0)</f>
        <v>0.20917401159190949</v>
      </c>
      <c r="AW137">
        <f t="shared" ref="AW137:AW151" si="223">U137*AA137/1000</f>
        <v>2.0125776739168795</v>
      </c>
      <c r="AX137">
        <f t="shared" ref="AX137:AX151" si="224">(AU137-AW137)</f>
        <v>3.0884124704876714</v>
      </c>
      <c r="AY137">
        <f t="shared" ref="AY137:AY151" si="225">1/(1.6/F137+1.37/N137)</f>
        <v>0.13188078833886976</v>
      </c>
      <c r="AZ137">
        <f t="shared" ref="AZ137:AZ151" si="226">G137*AA137*0.001</f>
        <v>16.720683862227016</v>
      </c>
      <c r="BA137">
        <f t="shared" ref="BA137:BA151" si="227">G137/S137</f>
        <v>0.62587577807495953</v>
      </c>
      <c r="BB137">
        <f t="shared" ref="BB137:BB151" si="228">(1-AL137*AA137/AQ137/F137)*100</f>
        <v>44.909627184585219</v>
      </c>
      <c r="BC137">
        <f t="shared" ref="BC137:BC151" si="229">(S137-E137/(N137/1.35))</f>
        <v>374.12458086560929</v>
      </c>
      <c r="BD137">
        <f t="shared" ref="BD137:BD151" si="230">E137*BB137/100/BC137</f>
        <v>1.957586170664128E-2</v>
      </c>
    </row>
    <row r="138" spans="1:114" x14ac:dyDescent="0.25">
      <c r="A138" s="1">
        <v>107</v>
      </c>
      <c r="B138" s="1" t="s">
        <v>148</v>
      </c>
      <c r="C138" s="1">
        <v>3535.9999991729856</v>
      </c>
      <c r="D138" s="1">
        <v>0</v>
      </c>
      <c r="E138">
        <f t="shared" si="203"/>
        <v>16.307886560666272</v>
      </c>
      <c r="F138">
        <f t="shared" si="204"/>
        <v>0.22264497646552059</v>
      </c>
      <c r="G138">
        <f t="shared" si="205"/>
        <v>238.14114950641317</v>
      </c>
      <c r="H138">
        <f t="shared" si="206"/>
        <v>7.9709348080153219</v>
      </c>
      <c r="I138">
        <f t="shared" si="207"/>
        <v>2.5503148072871409</v>
      </c>
      <c r="J138">
        <f t="shared" si="208"/>
        <v>31.199277877807617</v>
      </c>
      <c r="K138" s="1">
        <v>4.5945420910000001</v>
      </c>
      <c r="L138">
        <f t="shared" si="209"/>
        <v>1.7285897233430678</v>
      </c>
      <c r="M138" s="1">
        <v>1</v>
      </c>
      <c r="N138">
        <f t="shared" si="210"/>
        <v>3.4571794466861356</v>
      </c>
      <c r="O138" s="1">
        <v>35.143688201904297</v>
      </c>
      <c r="P138" s="1">
        <v>31.199277877807617</v>
      </c>
      <c r="Q138" s="1">
        <v>36.931449890136719</v>
      </c>
      <c r="R138" s="1">
        <v>398.45059204101562</v>
      </c>
      <c r="S138" s="1">
        <v>380.49267578125</v>
      </c>
      <c r="T138" s="1">
        <v>21.474876403808594</v>
      </c>
      <c r="U138" s="1">
        <v>28.663753509521484</v>
      </c>
      <c r="V138" s="1">
        <v>26.483364105224609</v>
      </c>
      <c r="W138" s="1">
        <v>35.348873138427734</v>
      </c>
      <c r="X138" s="1">
        <v>494.83456420898437</v>
      </c>
      <c r="Y138" s="1">
        <v>1500.4696044921875</v>
      </c>
      <c r="Z138" s="1">
        <v>56.472301483154297</v>
      </c>
      <c r="AA138" s="1">
        <v>70.213333129882812</v>
      </c>
      <c r="AB138" s="1">
        <v>-0.15789651870727539</v>
      </c>
      <c r="AC138" s="1">
        <v>0.16919711232185364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111215</v>
      </c>
      <c r="AK138">
        <f t="shared" si="211"/>
        <v>1.0770051822537199</v>
      </c>
      <c r="AL138">
        <f t="shared" si="212"/>
        <v>7.970934808015322E-3</v>
      </c>
      <c r="AM138">
        <f t="shared" si="213"/>
        <v>304.34927787780759</v>
      </c>
      <c r="AN138">
        <f t="shared" si="214"/>
        <v>308.29368820190427</v>
      </c>
      <c r="AO138">
        <f t="shared" si="215"/>
        <v>240.07513135265253</v>
      </c>
      <c r="AP138">
        <f t="shared" si="216"/>
        <v>-0.61967549281113166</v>
      </c>
      <c r="AQ138">
        <f t="shared" si="217"/>
        <v>4.5628924812040204</v>
      </c>
      <c r="AR138">
        <f t="shared" si="218"/>
        <v>64.986125537772708</v>
      </c>
      <c r="AS138">
        <f t="shared" si="219"/>
        <v>36.322372028251223</v>
      </c>
      <c r="AT138">
        <f t="shared" si="220"/>
        <v>33.171483039855957</v>
      </c>
      <c r="AU138">
        <f t="shared" si="221"/>
        <v>5.1009901444045509</v>
      </c>
      <c r="AV138">
        <f t="shared" si="222"/>
        <v>0.20917401159190949</v>
      </c>
      <c r="AW138">
        <f t="shared" si="223"/>
        <v>2.0125776739168795</v>
      </c>
      <c r="AX138">
        <f t="shared" si="224"/>
        <v>3.0884124704876714</v>
      </c>
      <c r="AY138">
        <f t="shared" si="225"/>
        <v>0.13188078833886976</v>
      </c>
      <c r="AZ138">
        <f t="shared" si="226"/>
        <v>16.720683862227016</v>
      </c>
      <c r="BA138">
        <f t="shared" si="227"/>
        <v>0.62587577807495953</v>
      </c>
      <c r="BB138">
        <f t="shared" si="228"/>
        <v>44.909627184585219</v>
      </c>
      <c r="BC138">
        <f t="shared" si="229"/>
        <v>374.12458086560929</v>
      </c>
      <c r="BD138">
        <f t="shared" si="230"/>
        <v>1.957586170664128E-2</v>
      </c>
    </row>
    <row r="139" spans="1:114" x14ac:dyDescent="0.25">
      <c r="A139" s="1">
        <v>108</v>
      </c>
      <c r="B139" s="1" t="s">
        <v>149</v>
      </c>
      <c r="C139" s="1">
        <v>3536.4999991618097</v>
      </c>
      <c r="D139" s="1">
        <v>0</v>
      </c>
      <c r="E139">
        <f t="shared" si="203"/>
        <v>16.186888800737972</v>
      </c>
      <c r="F139">
        <f t="shared" si="204"/>
        <v>0.22275449737586106</v>
      </c>
      <c r="G139">
        <f t="shared" si="205"/>
        <v>239.19784249549468</v>
      </c>
      <c r="H139">
        <f t="shared" si="206"/>
        <v>7.9720115660687778</v>
      </c>
      <c r="I139">
        <f t="shared" si="207"/>
        <v>2.5495082470317492</v>
      </c>
      <c r="J139">
        <f t="shared" si="208"/>
        <v>31.196100234985352</v>
      </c>
      <c r="K139" s="1">
        <v>4.5945420910000001</v>
      </c>
      <c r="L139">
        <f t="shared" si="209"/>
        <v>1.7285897233430678</v>
      </c>
      <c r="M139" s="1">
        <v>1</v>
      </c>
      <c r="N139">
        <f t="shared" si="210"/>
        <v>3.4571794466861356</v>
      </c>
      <c r="O139" s="1">
        <v>35.143856048583984</v>
      </c>
      <c r="P139" s="1">
        <v>31.196100234985352</v>
      </c>
      <c r="Q139" s="1">
        <v>36.931480407714844</v>
      </c>
      <c r="R139" s="1">
        <v>398.4501953125</v>
      </c>
      <c r="S139" s="1">
        <v>380.60379028320313</v>
      </c>
      <c r="T139" s="1">
        <v>21.473663330078125</v>
      </c>
      <c r="U139" s="1">
        <v>28.663366317749023</v>
      </c>
      <c r="V139" s="1">
        <v>26.481731414794922</v>
      </c>
      <c r="W139" s="1">
        <v>35.348209381103516</v>
      </c>
      <c r="X139" s="1">
        <v>494.84475708007813</v>
      </c>
      <c r="Y139" s="1">
        <v>1500.48046875</v>
      </c>
      <c r="Z139" s="1">
        <v>56.571533203125</v>
      </c>
      <c r="AA139" s="1">
        <v>70.213623046875</v>
      </c>
      <c r="AB139" s="1">
        <v>-0.15789651870727539</v>
      </c>
      <c r="AC139" s="1">
        <v>0.16919711232185364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111215</v>
      </c>
      <c r="AK139">
        <f t="shared" si="211"/>
        <v>1.0770273669913759</v>
      </c>
      <c r="AL139">
        <f t="shared" si="212"/>
        <v>7.972011566068778E-3</v>
      </c>
      <c r="AM139">
        <f t="shared" si="213"/>
        <v>304.34610023498533</v>
      </c>
      <c r="AN139">
        <f t="shared" si="214"/>
        <v>308.29385604858396</v>
      </c>
      <c r="AO139">
        <f t="shared" si="215"/>
        <v>240.07686963386368</v>
      </c>
      <c r="AP139">
        <f t="shared" si="216"/>
        <v>-0.61972758339240785</v>
      </c>
      <c r="AQ139">
        <f t="shared" si="217"/>
        <v>4.5620670449206724</v>
      </c>
      <c r="AR139">
        <f t="shared" si="218"/>
        <v>64.974101135259914</v>
      </c>
      <c r="AS139">
        <f t="shared" si="219"/>
        <v>36.310734817510891</v>
      </c>
      <c r="AT139">
        <f t="shared" si="220"/>
        <v>33.169978141784668</v>
      </c>
      <c r="AU139">
        <f t="shared" si="221"/>
        <v>5.1005593731082941</v>
      </c>
      <c r="AV139">
        <f t="shared" si="222"/>
        <v>0.20927067759663939</v>
      </c>
      <c r="AW139">
        <f t="shared" si="223"/>
        <v>2.0125587978889232</v>
      </c>
      <c r="AX139">
        <f t="shared" si="224"/>
        <v>3.0880005752193709</v>
      </c>
      <c r="AY139">
        <f t="shared" si="225"/>
        <v>0.13194226965147357</v>
      </c>
      <c r="AZ139">
        <f t="shared" si="226"/>
        <v>16.794947146604443</v>
      </c>
      <c r="BA139">
        <f t="shared" si="227"/>
        <v>0.62846941780981791</v>
      </c>
      <c r="BB139">
        <f t="shared" si="228"/>
        <v>44.919083379304382</v>
      </c>
      <c r="BC139">
        <f t="shared" si="229"/>
        <v>374.28294399275597</v>
      </c>
      <c r="BD139">
        <f t="shared" si="230"/>
        <v>1.9426485212907536E-2</v>
      </c>
    </row>
    <row r="140" spans="1:114" x14ac:dyDescent="0.25">
      <c r="A140" s="1">
        <v>109</v>
      </c>
      <c r="B140" s="1" t="s">
        <v>149</v>
      </c>
      <c r="C140" s="1">
        <v>3536.9999991506338</v>
      </c>
      <c r="D140" s="1">
        <v>0</v>
      </c>
      <c r="E140">
        <f t="shared" si="203"/>
        <v>16.153884968931937</v>
      </c>
      <c r="F140">
        <f t="shared" si="204"/>
        <v>0.22275689095746951</v>
      </c>
      <c r="G140">
        <f t="shared" si="205"/>
        <v>239.55621551053241</v>
      </c>
      <c r="H140">
        <f t="shared" si="206"/>
        <v>7.9698036841839865</v>
      </c>
      <c r="I140">
        <f t="shared" si="207"/>
        <v>2.5488037318437962</v>
      </c>
      <c r="J140">
        <f t="shared" si="208"/>
        <v>31.192041397094727</v>
      </c>
      <c r="K140" s="1">
        <v>4.5945420910000001</v>
      </c>
      <c r="L140">
        <f t="shared" si="209"/>
        <v>1.7285897233430678</v>
      </c>
      <c r="M140" s="1">
        <v>1</v>
      </c>
      <c r="N140">
        <f t="shared" si="210"/>
        <v>3.4571794466861356</v>
      </c>
      <c r="O140" s="1">
        <v>35.144092559814453</v>
      </c>
      <c r="P140" s="1">
        <v>31.192041397094727</v>
      </c>
      <c r="Q140" s="1">
        <v>36.930862426757813</v>
      </c>
      <c r="R140" s="1">
        <v>398.53463745117187</v>
      </c>
      <c r="S140" s="1">
        <v>380.7197265625</v>
      </c>
      <c r="T140" s="1">
        <v>21.471006393432617</v>
      </c>
      <c r="U140" s="1">
        <v>28.658380508422852</v>
      </c>
      <c r="V140" s="1">
        <v>26.478115081787109</v>
      </c>
      <c r="W140" s="1">
        <v>35.341606140136719</v>
      </c>
      <c r="X140" s="1">
        <v>494.87054443359375</v>
      </c>
      <c r="Y140" s="1">
        <v>1500.489013671875</v>
      </c>
      <c r="Z140" s="1">
        <v>56.708286285400391</v>
      </c>
      <c r="AA140" s="1">
        <v>70.213638305664063</v>
      </c>
      <c r="AB140" s="1">
        <v>-0.15789651870727539</v>
      </c>
      <c r="AC140" s="1">
        <v>0.16919711232185364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111215</v>
      </c>
      <c r="AK140">
        <f t="shared" si="211"/>
        <v>1.0770834930492177</v>
      </c>
      <c r="AL140">
        <f t="shared" si="212"/>
        <v>7.9698036841839865E-3</v>
      </c>
      <c r="AM140">
        <f t="shared" si="213"/>
        <v>304.3420413970947</v>
      </c>
      <c r="AN140">
        <f t="shared" si="214"/>
        <v>308.29409255981443</v>
      </c>
      <c r="AO140">
        <f t="shared" si="215"/>
        <v>240.07823682133312</v>
      </c>
      <c r="AP140">
        <f t="shared" si="216"/>
        <v>-0.61823520899608853</v>
      </c>
      <c r="AQ140">
        <f t="shared" si="217"/>
        <v>4.5610128952882913</v>
      </c>
      <c r="AR140">
        <f t="shared" si="218"/>
        <v>64.95907355537733</v>
      </c>
      <c r="AS140">
        <f t="shared" si="219"/>
        <v>36.300693046954478</v>
      </c>
      <c r="AT140">
        <f t="shared" si="220"/>
        <v>33.16806697845459</v>
      </c>
      <c r="AU140">
        <f t="shared" si="221"/>
        <v>5.1000123555594445</v>
      </c>
      <c r="AV140">
        <f t="shared" si="222"/>
        <v>0.209272790169788</v>
      </c>
      <c r="AW140">
        <f t="shared" si="223"/>
        <v>2.0122091634444952</v>
      </c>
      <c r="AX140">
        <f t="shared" si="224"/>
        <v>3.0878031921149494</v>
      </c>
      <c r="AY140">
        <f t="shared" si="225"/>
        <v>0.13194361329144977</v>
      </c>
      <c r="AZ140">
        <f t="shared" si="226"/>
        <v>16.820113469730234</v>
      </c>
      <c r="BA140">
        <f t="shared" si="227"/>
        <v>0.62921934115017863</v>
      </c>
      <c r="BB140">
        <f t="shared" si="228"/>
        <v>44.92219125513077</v>
      </c>
      <c r="BC140">
        <f t="shared" si="229"/>
        <v>374.41176799559315</v>
      </c>
      <c r="BD140">
        <f t="shared" si="230"/>
        <v>1.9381546524902062E-2</v>
      </c>
    </row>
    <row r="141" spans="1:114" x14ac:dyDescent="0.25">
      <c r="A141" s="1">
        <v>110</v>
      </c>
      <c r="B141" s="1" t="s">
        <v>150</v>
      </c>
      <c r="C141" s="1">
        <v>3537.4999991394579</v>
      </c>
      <c r="D141" s="1">
        <v>0</v>
      </c>
      <c r="E141">
        <f t="shared" si="203"/>
        <v>16.394230475393524</v>
      </c>
      <c r="F141">
        <f t="shared" si="204"/>
        <v>0.222800868441031</v>
      </c>
      <c r="G141">
        <f t="shared" si="205"/>
        <v>237.86175172581179</v>
      </c>
      <c r="H141">
        <f t="shared" si="206"/>
        <v>7.9662378178841431</v>
      </c>
      <c r="I141">
        <f t="shared" si="207"/>
        <v>2.5472479265226005</v>
      </c>
      <c r="J141">
        <f t="shared" si="208"/>
        <v>31.185068130493164</v>
      </c>
      <c r="K141" s="1">
        <v>4.5945420910000001</v>
      </c>
      <c r="L141">
        <f t="shared" si="209"/>
        <v>1.7285897233430678</v>
      </c>
      <c r="M141" s="1">
        <v>1</v>
      </c>
      <c r="N141">
        <f t="shared" si="210"/>
        <v>3.4571794466861356</v>
      </c>
      <c r="O141" s="1">
        <v>35.144432067871094</v>
      </c>
      <c r="P141" s="1">
        <v>31.185068130493164</v>
      </c>
      <c r="Q141" s="1">
        <v>36.930259704589844</v>
      </c>
      <c r="R141" s="1">
        <v>398.79891967773437</v>
      </c>
      <c r="S141" s="1">
        <v>380.7618408203125</v>
      </c>
      <c r="T141" s="1">
        <v>21.470386505126953</v>
      </c>
      <c r="U141" s="1">
        <v>28.654561996459961</v>
      </c>
      <c r="V141" s="1">
        <v>26.477027893066406</v>
      </c>
      <c r="W141" s="1">
        <v>35.336467742919922</v>
      </c>
      <c r="X141" s="1">
        <v>494.87130737304687</v>
      </c>
      <c r="Y141" s="1">
        <v>1500.51806640625</v>
      </c>
      <c r="Z141" s="1">
        <v>56.786251068115234</v>
      </c>
      <c r="AA141" s="1">
        <v>70.214103698730469</v>
      </c>
      <c r="AB141" s="1">
        <v>-0.15789651870727539</v>
      </c>
      <c r="AC141" s="1">
        <v>0.16919711232185364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111215</v>
      </c>
      <c r="AK141">
        <f t="shared" si="211"/>
        <v>1.0770851535834733</v>
      </c>
      <c r="AL141">
        <f t="shared" si="212"/>
        <v>7.9662378178841434E-3</v>
      </c>
      <c r="AM141">
        <f t="shared" si="213"/>
        <v>304.33506813049314</v>
      </c>
      <c r="AN141">
        <f t="shared" si="214"/>
        <v>308.29443206787107</v>
      </c>
      <c r="AO141">
        <f t="shared" si="215"/>
        <v>240.08288525872922</v>
      </c>
      <c r="AP141">
        <f t="shared" si="216"/>
        <v>-0.6157561238237983</v>
      </c>
      <c r="AQ141">
        <f t="shared" si="217"/>
        <v>4.5592023139837412</v>
      </c>
      <c r="AR141">
        <f t="shared" si="218"/>
        <v>64.932856417936094</v>
      </c>
      <c r="AS141">
        <f t="shared" si="219"/>
        <v>36.278294421476133</v>
      </c>
      <c r="AT141">
        <f t="shared" si="220"/>
        <v>33.164750099182129</v>
      </c>
      <c r="AU141">
        <f t="shared" si="221"/>
        <v>5.099063111927328</v>
      </c>
      <c r="AV141">
        <f t="shared" si="222"/>
        <v>0.20931160417132194</v>
      </c>
      <c r="AW141">
        <f t="shared" si="223"/>
        <v>2.0119543874611407</v>
      </c>
      <c r="AX141">
        <f t="shared" si="224"/>
        <v>3.0871087244661872</v>
      </c>
      <c r="AY141">
        <f t="shared" si="225"/>
        <v>0.13196829983717195</v>
      </c>
      <c r="AZ141">
        <f t="shared" si="226"/>
        <v>16.701249701637831</v>
      </c>
      <c r="BA141">
        <f t="shared" si="227"/>
        <v>0.62469955291045698</v>
      </c>
      <c r="BB141">
        <f t="shared" si="228"/>
        <v>44.935477187559478</v>
      </c>
      <c r="BC141">
        <f t="shared" si="229"/>
        <v>374.36002931961184</v>
      </c>
      <c r="BD141">
        <f t="shared" si="230"/>
        <v>1.9678451539645848E-2</v>
      </c>
    </row>
    <row r="142" spans="1:114" x14ac:dyDescent="0.25">
      <c r="A142" s="1">
        <v>111</v>
      </c>
      <c r="B142" s="1" t="s">
        <v>150</v>
      </c>
      <c r="C142" s="1">
        <v>3537.9999991282821</v>
      </c>
      <c r="D142" s="1">
        <v>0</v>
      </c>
      <c r="E142">
        <f t="shared" si="203"/>
        <v>16.705896546398215</v>
      </c>
      <c r="F142">
        <f t="shared" si="204"/>
        <v>0.22288455936113197</v>
      </c>
      <c r="G142">
        <f t="shared" si="205"/>
        <v>235.65122880784378</v>
      </c>
      <c r="H142">
        <f t="shared" si="206"/>
        <v>7.9681645823034639</v>
      </c>
      <c r="I142">
        <f t="shared" si="207"/>
        <v>2.5469774066066342</v>
      </c>
      <c r="J142">
        <f t="shared" si="208"/>
        <v>31.183433532714844</v>
      </c>
      <c r="K142" s="1">
        <v>4.5945420910000001</v>
      </c>
      <c r="L142">
        <f t="shared" si="209"/>
        <v>1.7285897233430678</v>
      </c>
      <c r="M142" s="1">
        <v>1</v>
      </c>
      <c r="N142">
        <f t="shared" si="210"/>
        <v>3.4571794466861356</v>
      </c>
      <c r="O142" s="1">
        <v>35.145347595214844</v>
      </c>
      <c r="P142" s="1">
        <v>31.183433532714844</v>
      </c>
      <c r="Q142" s="1">
        <v>36.93048095703125</v>
      </c>
      <c r="R142" s="1">
        <v>399.12664794921875</v>
      </c>
      <c r="S142" s="1">
        <v>380.80026245117187</v>
      </c>
      <c r="T142" s="1">
        <v>21.466829299926758</v>
      </c>
      <c r="U142" s="1">
        <v>28.652359008789063</v>
      </c>
      <c r="V142" s="1">
        <v>26.4713134765625</v>
      </c>
      <c r="W142" s="1">
        <v>35.331981658935547</v>
      </c>
      <c r="X142" s="1">
        <v>494.89883422851562</v>
      </c>
      <c r="Y142" s="1">
        <v>1500.573974609375</v>
      </c>
      <c r="Z142" s="1">
        <v>56.820556640625</v>
      </c>
      <c r="AA142" s="1">
        <v>70.214134216308594</v>
      </c>
      <c r="AB142" s="1">
        <v>-0.15789651870727539</v>
      </c>
      <c r="AC142" s="1">
        <v>0.16919711232185364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111215</v>
      </c>
      <c r="AK142">
        <f t="shared" si="211"/>
        <v>1.0771450656594181</v>
      </c>
      <c r="AL142">
        <f t="shared" si="212"/>
        <v>7.9681645823034639E-3</v>
      </c>
      <c r="AM142">
        <f t="shared" si="213"/>
        <v>304.33343353271482</v>
      </c>
      <c r="AN142">
        <f t="shared" si="214"/>
        <v>308.29534759521482</v>
      </c>
      <c r="AO142">
        <f t="shared" si="215"/>
        <v>240.09183057102928</v>
      </c>
      <c r="AP142">
        <f t="shared" si="216"/>
        <v>-0.61619902040645691</v>
      </c>
      <c r="AQ142">
        <f t="shared" si="217"/>
        <v>4.5587779876636079</v>
      </c>
      <c r="AR142">
        <f t="shared" si="218"/>
        <v>64.926784878090018</v>
      </c>
      <c r="AS142">
        <f t="shared" si="219"/>
        <v>36.274425869300956</v>
      </c>
      <c r="AT142">
        <f t="shared" si="220"/>
        <v>33.164390563964844</v>
      </c>
      <c r="AU142">
        <f t="shared" si="221"/>
        <v>5.0989602273004984</v>
      </c>
      <c r="AV142">
        <f t="shared" si="222"/>
        <v>0.20938546621493306</v>
      </c>
      <c r="AW142">
        <f t="shared" si="223"/>
        <v>2.0118005810569737</v>
      </c>
      <c r="AX142">
        <f t="shared" si="224"/>
        <v>3.0871596462435247</v>
      </c>
      <c r="AY142">
        <f t="shared" si="225"/>
        <v>0.13201527791885603</v>
      </c>
      <c r="AZ142">
        <f t="shared" si="226"/>
        <v>16.546047007751991</v>
      </c>
      <c r="BA142">
        <f t="shared" si="227"/>
        <v>0.61883158191903864</v>
      </c>
      <c r="BB142">
        <f t="shared" si="228"/>
        <v>44.937691517955422</v>
      </c>
      <c r="BC142">
        <f t="shared" si="229"/>
        <v>374.27674792569485</v>
      </c>
      <c r="BD142">
        <f t="shared" si="230"/>
        <v>2.0058003327579437E-2</v>
      </c>
    </row>
    <row r="143" spans="1:114" x14ac:dyDescent="0.25">
      <c r="A143" s="1">
        <v>112</v>
      </c>
      <c r="B143" s="1" t="s">
        <v>151</v>
      </c>
      <c r="C143" s="1">
        <v>3538.4999991171062</v>
      </c>
      <c r="D143" s="1">
        <v>0</v>
      </c>
      <c r="E143">
        <f t="shared" si="203"/>
        <v>16.941001143049146</v>
      </c>
      <c r="F143">
        <f t="shared" si="204"/>
        <v>0.22289277677240868</v>
      </c>
      <c r="G143">
        <f t="shared" si="205"/>
        <v>233.92424156409896</v>
      </c>
      <c r="H143">
        <f t="shared" si="206"/>
        <v>7.9692722279255133</v>
      </c>
      <c r="I143">
        <f t="shared" si="207"/>
        <v>2.5472379899184694</v>
      </c>
      <c r="J143">
        <f t="shared" si="208"/>
        <v>31.184289932250977</v>
      </c>
      <c r="K143" s="1">
        <v>4.5945420910000001</v>
      </c>
      <c r="L143">
        <f t="shared" si="209"/>
        <v>1.7285897233430678</v>
      </c>
      <c r="M143" s="1">
        <v>1</v>
      </c>
      <c r="N143">
        <f t="shared" si="210"/>
        <v>3.4571794466861356</v>
      </c>
      <c r="O143" s="1">
        <v>35.145580291748047</v>
      </c>
      <c r="P143" s="1">
        <v>31.184289932250977</v>
      </c>
      <c r="Q143" s="1">
        <v>36.930477142333984</v>
      </c>
      <c r="R143" s="1">
        <v>399.34329223632812</v>
      </c>
      <c r="S143" s="1">
        <v>380.79946899414062</v>
      </c>
      <c r="T143" s="1">
        <v>21.465770721435547</v>
      </c>
      <c r="U143" s="1">
        <v>28.651832580566406</v>
      </c>
      <c r="V143" s="1">
        <v>26.469646453857422</v>
      </c>
      <c r="W143" s="1">
        <v>35.330848693847656</v>
      </c>
      <c r="X143" s="1">
        <v>494.93124389648437</v>
      </c>
      <c r="Y143" s="1">
        <v>1500.6298828125</v>
      </c>
      <c r="Z143" s="1">
        <v>56.949214935302734</v>
      </c>
      <c r="AA143" s="1">
        <v>70.214088439941406</v>
      </c>
      <c r="AB143" s="1">
        <v>-0.15789651870727539</v>
      </c>
      <c r="AC143" s="1">
        <v>0.16919711232185364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111215</v>
      </c>
      <c r="AK143">
        <f t="shared" si="211"/>
        <v>1.0772156051545994</v>
      </c>
      <c r="AL143">
        <f t="shared" si="212"/>
        <v>7.969272227925513E-3</v>
      </c>
      <c r="AM143">
        <f t="shared" si="213"/>
        <v>304.33428993225095</v>
      </c>
      <c r="AN143">
        <f t="shared" si="214"/>
        <v>308.29558029174802</v>
      </c>
      <c r="AO143">
        <f t="shared" si="215"/>
        <v>240.10077588332933</v>
      </c>
      <c r="AP143">
        <f t="shared" si="216"/>
        <v>-0.61666738169980129</v>
      </c>
      <c r="AQ143">
        <f t="shared" si="217"/>
        <v>4.5590002966967536</v>
      </c>
      <c r="AR143">
        <f t="shared" si="218"/>
        <v>64.929993367304874</v>
      </c>
      <c r="AS143">
        <f t="shared" si="219"/>
        <v>36.278160786738468</v>
      </c>
      <c r="AT143">
        <f t="shared" si="220"/>
        <v>33.164935111999512</v>
      </c>
      <c r="AU143">
        <f t="shared" si="221"/>
        <v>5.0991160559139184</v>
      </c>
      <c r="AV143">
        <f t="shared" si="222"/>
        <v>0.20939271837121126</v>
      </c>
      <c r="AW143">
        <f t="shared" si="223"/>
        <v>2.0117623067782842</v>
      </c>
      <c r="AX143">
        <f t="shared" si="224"/>
        <v>3.0873537491356342</v>
      </c>
      <c r="AY143">
        <f t="shared" si="225"/>
        <v>0.13201989048483073</v>
      </c>
      <c r="AZ143">
        <f t="shared" si="226"/>
        <v>16.424777385427859</v>
      </c>
      <c r="BA143">
        <f t="shared" si="227"/>
        <v>0.61429770945320927</v>
      </c>
      <c r="BB143">
        <f t="shared" si="228"/>
        <v>44.934788797751594</v>
      </c>
      <c r="BC143">
        <f t="shared" si="229"/>
        <v>374.18414806683421</v>
      </c>
      <c r="BD143">
        <f t="shared" si="230"/>
        <v>2.0344002072728483E-2</v>
      </c>
    </row>
    <row r="144" spans="1:114" x14ac:dyDescent="0.25">
      <c r="A144" s="1">
        <v>113</v>
      </c>
      <c r="B144" s="1" t="s">
        <v>151</v>
      </c>
      <c r="C144" s="1">
        <v>3538.9999991059303</v>
      </c>
      <c r="D144" s="1">
        <v>0</v>
      </c>
      <c r="E144">
        <f t="shared" si="203"/>
        <v>17.073146277246057</v>
      </c>
      <c r="F144">
        <f t="shared" si="204"/>
        <v>0.22273371015049942</v>
      </c>
      <c r="G144">
        <f t="shared" si="205"/>
        <v>232.79965527220091</v>
      </c>
      <c r="H144">
        <f t="shared" si="206"/>
        <v>7.9701575510503968</v>
      </c>
      <c r="I144">
        <f t="shared" si="207"/>
        <v>2.5491906275119738</v>
      </c>
      <c r="J144">
        <f t="shared" si="208"/>
        <v>31.191366195678711</v>
      </c>
      <c r="K144" s="1">
        <v>4.5945420910000001</v>
      </c>
      <c r="L144">
        <f t="shared" si="209"/>
        <v>1.7285897233430678</v>
      </c>
      <c r="M144" s="1">
        <v>1</v>
      </c>
      <c r="N144">
        <f t="shared" si="210"/>
        <v>3.4571794466861356</v>
      </c>
      <c r="O144" s="1">
        <v>35.146175384521484</v>
      </c>
      <c r="P144" s="1">
        <v>31.191366195678711</v>
      </c>
      <c r="Q144" s="1">
        <v>36.931472778320312</v>
      </c>
      <c r="R144" s="1">
        <v>399.406982421875</v>
      </c>
      <c r="S144" s="1">
        <v>380.74227905273437</v>
      </c>
      <c r="T144" s="1">
        <v>21.46403694152832</v>
      </c>
      <c r="U144" s="1">
        <v>28.650260925292969</v>
      </c>
      <c r="V144" s="1">
        <v>26.466573715209961</v>
      </c>
      <c r="W144" s="1">
        <v>35.327663421630859</v>
      </c>
      <c r="X144" s="1">
        <v>494.97586059570312</v>
      </c>
      <c r="Y144" s="1">
        <v>1500.6549072265625</v>
      </c>
      <c r="Z144" s="1">
        <v>57.104866027832031</v>
      </c>
      <c r="AA144" s="1">
        <v>70.213912963867187</v>
      </c>
      <c r="AB144" s="1">
        <v>-0.15789651870727539</v>
      </c>
      <c r="AC144" s="1">
        <v>0.16919711232185364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111215</v>
      </c>
      <c r="AK144">
        <f t="shared" si="211"/>
        <v>1.0773127131978713</v>
      </c>
      <c r="AL144">
        <f t="shared" si="212"/>
        <v>7.9701575510503966E-3</v>
      </c>
      <c r="AM144">
        <f t="shared" si="213"/>
        <v>304.34136619567869</v>
      </c>
      <c r="AN144">
        <f t="shared" si="214"/>
        <v>308.29617538452146</v>
      </c>
      <c r="AO144">
        <f t="shared" si="215"/>
        <v>240.10477978948984</v>
      </c>
      <c r="AP144">
        <f t="shared" si="216"/>
        <v>-0.61778579906045972</v>
      </c>
      <c r="AQ144">
        <f t="shared" si="217"/>
        <v>4.5608375545125792</v>
      </c>
      <c r="AR144">
        <f t="shared" si="218"/>
        <v>64.956322215792667</v>
      </c>
      <c r="AS144">
        <f t="shared" si="219"/>
        <v>36.306061290499699</v>
      </c>
      <c r="AT144">
        <f t="shared" si="220"/>
        <v>33.168770790100098</v>
      </c>
      <c r="AU144">
        <f t="shared" si="221"/>
        <v>5.1002137962045007</v>
      </c>
      <c r="AV144">
        <f t="shared" si="222"/>
        <v>0.20925233069315016</v>
      </c>
      <c r="AW144">
        <f t="shared" si="223"/>
        <v>2.0116469270006054</v>
      </c>
      <c r="AX144">
        <f t="shared" si="224"/>
        <v>3.0885668692038952</v>
      </c>
      <c r="AY144">
        <f t="shared" si="225"/>
        <v>0.13193060065348972</v>
      </c>
      <c r="AZ144">
        <f t="shared" si="226"/>
        <v>16.345774733300601</v>
      </c>
      <c r="BA144">
        <f t="shared" si="227"/>
        <v>0.61143631290802147</v>
      </c>
      <c r="BB144">
        <f t="shared" si="228"/>
        <v>44.911680056868299</v>
      </c>
      <c r="BC144">
        <f t="shared" si="229"/>
        <v>374.07535654271675</v>
      </c>
      <c r="BD144">
        <f t="shared" si="230"/>
        <v>2.0498107393509248E-2</v>
      </c>
    </row>
    <row r="145" spans="1:114" x14ac:dyDescent="0.25">
      <c r="A145" s="1">
        <v>114</v>
      </c>
      <c r="B145" s="1" t="s">
        <v>152</v>
      </c>
      <c r="C145" s="1">
        <v>3539.4999990947545</v>
      </c>
      <c r="D145" s="1">
        <v>0</v>
      </c>
      <c r="E145">
        <f t="shared" si="203"/>
        <v>16.96532562198977</v>
      </c>
      <c r="F145">
        <f t="shared" si="204"/>
        <v>0.22269089949473775</v>
      </c>
      <c r="G145">
        <f t="shared" si="205"/>
        <v>233.5436549625114</v>
      </c>
      <c r="H145">
        <f t="shared" si="206"/>
        <v>7.9719871928388839</v>
      </c>
      <c r="I145">
        <f t="shared" si="207"/>
        <v>2.5502274132464486</v>
      </c>
      <c r="J145">
        <f t="shared" si="208"/>
        <v>31.195438385009766</v>
      </c>
      <c r="K145" s="1">
        <v>4.5945420910000001</v>
      </c>
      <c r="L145">
        <f t="shared" si="209"/>
        <v>1.7285897233430678</v>
      </c>
      <c r="M145" s="1">
        <v>1</v>
      </c>
      <c r="N145">
        <f t="shared" si="210"/>
        <v>3.4571794466861356</v>
      </c>
      <c r="O145" s="1">
        <v>35.146438598632812</v>
      </c>
      <c r="P145" s="1">
        <v>31.195438385009766</v>
      </c>
      <c r="Q145" s="1">
        <v>36.932018280029297</v>
      </c>
      <c r="R145" s="1">
        <v>399.28616333007812</v>
      </c>
      <c r="S145" s="1">
        <v>380.72195434570312</v>
      </c>
      <c r="T145" s="1">
        <v>21.462911605834961</v>
      </c>
      <c r="U145" s="1">
        <v>28.650432586669922</v>
      </c>
      <c r="V145" s="1">
        <v>26.464916229248047</v>
      </c>
      <c r="W145" s="1">
        <v>35.327510833740234</v>
      </c>
      <c r="X145" s="1">
        <v>495.00006103515625</v>
      </c>
      <c r="Y145" s="1">
        <v>1500.668212890625</v>
      </c>
      <c r="Z145" s="1">
        <v>57.286159515380859</v>
      </c>
      <c r="AA145" s="1">
        <v>70.214218139648438</v>
      </c>
      <c r="AB145" s="1">
        <v>-0.15789651870727539</v>
      </c>
      <c r="AC145" s="1">
        <v>0.16919711232185364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111215</v>
      </c>
      <c r="AK145">
        <f t="shared" si="211"/>
        <v>1.0773653853444611</v>
      </c>
      <c r="AL145">
        <f t="shared" si="212"/>
        <v>7.9719871928388836E-3</v>
      </c>
      <c r="AM145">
        <f t="shared" si="213"/>
        <v>304.34543838500974</v>
      </c>
      <c r="AN145">
        <f t="shared" si="214"/>
        <v>308.29643859863279</v>
      </c>
      <c r="AO145">
        <f t="shared" si="215"/>
        <v>240.10690869569225</v>
      </c>
      <c r="AP145">
        <f t="shared" si="216"/>
        <v>-0.61901752039402691</v>
      </c>
      <c r="AQ145">
        <f t="shared" si="217"/>
        <v>4.5618951366821827</v>
      </c>
      <c r="AR145">
        <f t="shared" si="218"/>
        <v>64.971102115088286</v>
      </c>
      <c r="AS145">
        <f t="shared" si="219"/>
        <v>36.320669528418364</v>
      </c>
      <c r="AT145">
        <f t="shared" si="220"/>
        <v>33.170938491821289</v>
      </c>
      <c r="AU145">
        <f t="shared" si="221"/>
        <v>5.1008342659656654</v>
      </c>
      <c r="AV145">
        <f t="shared" si="222"/>
        <v>0.20921454515273127</v>
      </c>
      <c r="AW145">
        <f t="shared" si="223"/>
        <v>2.0116677234357341</v>
      </c>
      <c r="AX145">
        <f t="shared" si="224"/>
        <v>3.0891665425299313</v>
      </c>
      <c r="AY145">
        <f t="shared" si="225"/>
        <v>0.13190656834977749</v>
      </c>
      <c r="AZ145">
        <f t="shared" si="226"/>
        <v>16.398085134668563</v>
      </c>
      <c r="BA145">
        <f t="shared" si="227"/>
        <v>0.61342313543192495</v>
      </c>
      <c r="BB145">
        <f t="shared" si="228"/>
        <v>44.900978157653704</v>
      </c>
      <c r="BC145">
        <f t="shared" si="229"/>
        <v>374.09713491041464</v>
      </c>
      <c r="BD145">
        <f t="shared" si="230"/>
        <v>2.0362618264180628E-2</v>
      </c>
    </row>
    <row r="146" spans="1:114" x14ac:dyDescent="0.25">
      <c r="A146" s="1">
        <v>115</v>
      </c>
      <c r="B146" s="1" t="s">
        <v>152</v>
      </c>
      <c r="C146" s="1">
        <v>3539.9999990835786</v>
      </c>
      <c r="D146" s="1">
        <v>0</v>
      </c>
      <c r="E146">
        <f t="shared" si="203"/>
        <v>16.79576699291108</v>
      </c>
      <c r="F146">
        <f t="shared" si="204"/>
        <v>0.22261661763292243</v>
      </c>
      <c r="G146">
        <f t="shared" si="205"/>
        <v>234.63280046431015</v>
      </c>
      <c r="H146">
        <f t="shared" si="206"/>
        <v>7.9716635013753114</v>
      </c>
      <c r="I146">
        <f t="shared" si="207"/>
        <v>2.5509215901596907</v>
      </c>
      <c r="J146">
        <f t="shared" si="208"/>
        <v>31.197504043579102</v>
      </c>
      <c r="K146" s="1">
        <v>4.5945420910000001</v>
      </c>
      <c r="L146">
        <f t="shared" si="209"/>
        <v>1.7285897233430678</v>
      </c>
      <c r="M146" s="1">
        <v>1</v>
      </c>
      <c r="N146">
        <f t="shared" si="210"/>
        <v>3.4571794466861356</v>
      </c>
      <c r="O146" s="1">
        <v>35.146827697753906</v>
      </c>
      <c r="P146" s="1">
        <v>31.197504043579102</v>
      </c>
      <c r="Q146" s="1">
        <v>36.932498931884766</v>
      </c>
      <c r="R146" s="1">
        <v>399.00546264648437</v>
      </c>
      <c r="S146" s="1">
        <v>380.60028076171875</v>
      </c>
      <c r="T146" s="1">
        <v>21.461128234863281</v>
      </c>
      <c r="U146" s="1">
        <v>28.648128509521484</v>
      </c>
      <c r="V146" s="1">
        <v>26.462202072143555</v>
      </c>
      <c r="W146" s="1">
        <v>35.323986053466797</v>
      </c>
      <c r="X146" s="1">
        <v>495.01699829101562</v>
      </c>
      <c r="Y146" s="1">
        <v>1500.6929931640625</v>
      </c>
      <c r="Z146" s="1">
        <v>57.426254272460938</v>
      </c>
      <c r="AA146" s="1">
        <v>70.214363098144531</v>
      </c>
      <c r="AB146" s="1">
        <v>-0.15789651870727539</v>
      </c>
      <c r="AC146" s="1">
        <v>0.16919711232185364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111215</v>
      </c>
      <c r="AK146">
        <f t="shared" si="211"/>
        <v>1.0774022492049373</v>
      </c>
      <c r="AL146">
        <f t="shared" si="212"/>
        <v>7.9716635013753114E-3</v>
      </c>
      <c r="AM146">
        <f t="shared" si="213"/>
        <v>304.34750404357908</v>
      </c>
      <c r="AN146">
        <f t="shared" si="214"/>
        <v>308.29682769775388</v>
      </c>
      <c r="AO146">
        <f t="shared" si="215"/>
        <v>240.11087353935363</v>
      </c>
      <c r="AP146">
        <f t="shared" si="216"/>
        <v>-0.61903521874970002</v>
      </c>
      <c r="AQ146">
        <f t="shared" si="217"/>
        <v>4.5624316874095383</v>
      </c>
      <c r="AR146">
        <f t="shared" si="218"/>
        <v>64.978609590636651</v>
      </c>
      <c r="AS146">
        <f t="shared" si="219"/>
        <v>36.330481081115167</v>
      </c>
      <c r="AT146">
        <f t="shared" si="220"/>
        <v>33.172165870666504</v>
      </c>
      <c r="AU146">
        <f t="shared" si="221"/>
        <v>5.1011856125416744</v>
      </c>
      <c r="AV146">
        <f t="shared" si="222"/>
        <v>0.20914898041061525</v>
      </c>
      <c r="AW146">
        <f t="shared" si="223"/>
        <v>2.0115100972498476</v>
      </c>
      <c r="AX146">
        <f t="shared" si="224"/>
        <v>3.0896755152918267</v>
      </c>
      <c r="AY146">
        <f t="shared" si="225"/>
        <v>0.13186486813992698</v>
      </c>
      <c r="AZ146">
        <f t="shared" si="226"/>
        <v>16.474592646535566</v>
      </c>
      <c r="BA146">
        <f t="shared" si="227"/>
        <v>0.61648089169751819</v>
      </c>
      <c r="BB146">
        <f t="shared" si="228"/>
        <v>44.891198769305433</v>
      </c>
      <c r="BC146">
        <f t="shared" si="229"/>
        <v>374.04167256966662</v>
      </c>
      <c r="BD146">
        <f t="shared" si="230"/>
        <v>2.015770353559412E-2</v>
      </c>
    </row>
    <row r="147" spans="1:114" x14ac:dyDescent="0.25">
      <c r="A147" s="1">
        <v>116</v>
      </c>
      <c r="B147" s="1" t="s">
        <v>153</v>
      </c>
      <c r="C147" s="1">
        <v>3540.4999990724027</v>
      </c>
      <c r="D147" s="1">
        <v>0</v>
      </c>
      <c r="E147">
        <f t="shared" si="203"/>
        <v>16.595324358990723</v>
      </c>
      <c r="F147">
        <f t="shared" si="204"/>
        <v>0.22263298803777309</v>
      </c>
      <c r="G147">
        <f t="shared" si="205"/>
        <v>235.97074814311742</v>
      </c>
      <c r="H147">
        <f t="shared" si="206"/>
        <v>7.9726411845161111</v>
      </c>
      <c r="I147">
        <f t="shared" si="207"/>
        <v>2.5510621304939964</v>
      </c>
      <c r="J147">
        <f t="shared" si="208"/>
        <v>31.197319030761719</v>
      </c>
      <c r="K147" s="1">
        <v>4.5945420910000001</v>
      </c>
      <c r="L147">
        <f t="shared" si="209"/>
        <v>1.7285897233430678</v>
      </c>
      <c r="M147" s="1">
        <v>1</v>
      </c>
      <c r="N147">
        <f t="shared" si="210"/>
        <v>3.4571794466861356</v>
      </c>
      <c r="O147" s="1">
        <v>35.147308349609375</v>
      </c>
      <c r="P147" s="1">
        <v>31.197319030761719</v>
      </c>
      <c r="Q147" s="1">
        <v>36.932750701904297</v>
      </c>
      <c r="R147" s="1">
        <v>398.66311645507812</v>
      </c>
      <c r="S147" s="1">
        <v>380.4461669921875</v>
      </c>
      <c r="T147" s="1">
        <v>21.458097457885742</v>
      </c>
      <c r="U147" s="1">
        <v>28.645448684692383</v>
      </c>
      <c r="V147" s="1">
        <v>26.457756042480469</v>
      </c>
      <c r="W147" s="1">
        <v>35.319736480712891</v>
      </c>
      <c r="X147" s="1">
        <v>495.05490112304688</v>
      </c>
      <c r="Y147" s="1">
        <v>1500.744873046875</v>
      </c>
      <c r="Z147" s="1">
        <v>57.534881591796875</v>
      </c>
      <c r="AA147" s="1">
        <v>70.214347839355469</v>
      </c>
      <c r="AB147" s="1">
        <v>-0.15789651870727539</v>
      </c>
      <c r="AC147" s="1">
        <v>0.16919711232185364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111215</v>
      </c>
      <c r="AK147">
        <f t="shared" si="211"/>
        <v>1.0774847445467592</v>
      </c>
      <c r="AL147">
        <f t="shared" si="212"/>
        <v>7.9726411845161115E-3</v>
      </c>
      <c r="AM147">
        <f t="shared" si="213"/>
        <v>304.3473190307617</v>
      </c>
      <c r="AN147">
        <f t="shared" si="214"/>
        <v>308.29730834960935</v>
      </c>
      <c r="AO147">
        <f t="shared" si="215"/>
        <v>240.1191743204181</v>
      </c>
      <c r="AP147">
        <f t="shared" si="216"/>
        <v>-0.61929771989107529</v>
      </c>
      <c r="AQ147">
        <f t="shared" si="217"/>
        <v>4.5623836284553949</v>
      </c>
      <c r="AR147">
        <f t="shared" si="218"/>
        <v>64.977939251016693</v>
      </c>
      <c r="AS147">
        <f t="shared" si="219"/>
        <v>36.33249056632431</v>
      </c>
      <c r="AT147">
        <f t="shared" si="220"/>
        <v>33.172313690185547</v>
      </c>
      <c r="AU147">
        <f t="shared" si="221"/>
        <v>5.1012279284293882</v>
      </c>
      <c r="AV147">
        <f t="shared" si="222"/>
        <v>0.20916342994429216</v>
      </c>
      <c r="AW147">
        <f t="shared" si="223"/>
        <v>2.0113214979613985</v>
      </c>
      <c r="AX147">
        <f t="shared" si="224"/>
        <v>3.0899064304679897</v>
      </c>
      <c r="AY147">
        <f t="shared" si="225"/>
        <v>0.13187405825149065</v>
      </c>
      <c r="AZ147">
        <f t="shared" si="226"/>
        <v>16.568532190033793</v>
      </c>
      <c r="BA147">
        <f t="shared" si="227"/>
        <v>0.62024740585167493</v>
      </c>
      <c r="BB147">
        <f t="shared" si="228"/>
        <v>44.887924104521581</v>
      </c>
      <c r="BC147">
        <f t="shared" si="229"/>
        <v>373.96582999200302</v>
      </c>
      <c r="BD147">
        <f t="shared" si="230"/>
        <v>1.9919725295014883E-2</v>
      </c>
    </row>
    <row r="148" spans="1:114" x14ac:dyDescent="0.25">
      <c r="A148" s="1">
        <v>117</v>
      </c>
      <c r="B148" s="1" t="s">
        <v>153</v>
      </c>
      <c r="C148" s="1">
        <v>3540.9999990612268</v>
      </c>
      <c r="D148" s="1">
        <v>0</v>
      </c>
      <c r="E148">
        <f t="shared" si="203"/>
        <v>16.379870033070738</v>
      </c>
      <c r="F148">
        <f t="shared" si="204"/>
        <v>0.22264594348079844</v>
      </c>
      <c r="G148">
        <f t="shared" si="205"/>
        <v>237.42920148267527</v>
      </c>
      <c r="H148">
        <f t="shared" si="206"/>
        <v>7.972894691636645</v>
      </c>
      <c r="I148">
        <f t="shared" si="207"/>
        <v>2.5510091348916157</v>
      </c>
      <c r="J148">
        <f t="shared" si="208"/>
        <v>31.196676254272461</v>
      </c>
      <c r="K148" s="1">
        <v>4.5945420910000001</v>
      </c>
      <c r="L148">
        <f t="shared" si="209"/>
        <v>1.7285897233430678</v>
      </c>
      <c r="M148" s="1">
        <v>1</v>
      </c>
      <c r="N148">
        <f t="shared" si="210"/>
        <v>3.4571794466861356</v>
      </c>
      <c r="O148" s="1">
        <v>35.147312164306641</v>
      </c>
      <c r="P148" s="1">
        <v>31.196676254272461</v>
      </c>
      <c r="Q148" s="1">
        <v>36.93377685546875</v>
      </c>
      <c r="R148" s="1">
        <v>398.31964111328125</v>
      </c>
      <c r="S148" s="1">
        <v>380.30331420898437</v>
      </c>
      <c r="T148" s="1">
        <v>21.456111907958984</v>
      </c>
      <c r="U148" s="1">
        <v>28.643825531005859</v>
      </c>
      <c r="V148" s="1">
        <v>26.455299377441406</v>
      </c>
      <c r="W148" s="1">
        <v>35.317726135253906</v>
      </c>
      <c r="X148" s="1">
        <v>495.0465087890625</v>
      </c>
      <c r="Y148" s="1">
        <v>1500.843994140625</v>
      </c>
      <c r="Z148" s="1">
        <v>57.59234619140625</v>
      </c>
      <c r="AA148" s="1">
        <v>70.214347839355469</v>
      </c>
      <c r="AB148" s="1">
        <v>-0.15789651870727539</v>
      </c>
      <c r="AC148" s="1">
        <v>0.16919711232185364</v>
      </c>
      <c r="AD148" s="1">
        <v>0.66666668653488159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111215</v>
      </c>
      <c r="AK148">
        <f t="shared" si="211"/>
        <v>1.0774664786699468</v>
      </c>
      <c r="AL148">
        <f t="shared" si="212"/>
        <v>7.972894691636645E-3</v>
      </c>
      <c r="AM148">
        <f t="shared" si="213"/>
        <v>304.34667625427244</v>
      </c>
      <c r="AN148">
        <f t="shared" si="214"/>
        <v>308.29731216430662</v>
      </c>
      <c r="AO148">
        <f t="shared" si="215"/>
        <v>240.13503369506361</v>
      </c>
      <c r="AP148">
        <f t="shared" si="216"/>
        <v>-0.61917406683716614</v>
      </c>
      <c r="AQ148">
        <f t="shared" si="217"/>
        <v>4.5622166641754722</v>
      </c>
      <c r="AR148">
        <f t="shared" si="218"/>
        <v>64.975561328482897</v>
      </c>
      <c r="AS148">
        <f t="shared" si="219"/>
        <v>36.331735797477037</v>
      </c>
      <c r="AT148">
        <f t="shared" si="220"/>
        <v>33.171994209289551</v>
      </c>
      <c r="AU148">
        <f t="shared" si="221"/>
        <v>5.1011364718940193</v>
      </c>
      <c r="AV148">
        <f t="shared" si="222"/>
        <v>0.20917486512992967</v>
      </c>
      <c r="AW148">
        <f t="shared" si="223"/>
        <v>2.0112075292838565</v>
      </c>
      <c r="AX148">
        <f t="shared" si="224"/>
        <v>3.0899289426101628</v>
      </c>
      <c r="AY148">
        <f t="shared" si="225"/>
        <v>0.13188133120217618</v>
      </c>
      <c r="AZ148">
        <f t="shared" si="226"/>
        <v>16.670936540124973</v>
      </c>
      <c r="BA148">
        <f t="shared" si="227"/>
        <v>0.62431536253245246</v>
      </c>
      <c r="BB148">
        <f t="shared" si="228"/>
        <v>44.887361798440104</v>
      </c>
      <c r="BC148">
        <f t="shared" si="229"/>
        <v>373.90711034232027</v>
      </c>
      <c r="BD148">
        <f t="shared" si="230"/>
        <v>1.9663952143427716E-2</v>
      </c>
    </row>
    <row r="149" spans="1:114" x14ac:dyDescent="0.25">
      <c r="A149" s="1">
        <v>118</v>
      </c>
      <c r="B149" s="1" t="s">
        <v>154</v>
      </c>
      <c r="C149" s="1">
        <v>3541.499999050051</v>
      </c>
      <c r="D149" s="1">
        <v>0</v>
      </c>
      <c r="E149">
        <f t="shared" si="203"/>
        <v>16.101272164529295</v>
      </c>
      <c r="F149">
        <f t="shared" si="204"/>
        <v>0.22272998289851978</v>
      </c>
      <c r="G149">
        <f t="shared" si="205"/>
        <v>239.44452422719439</v>
      </c>
      <c r="H149">
        <f t="shared" si="206"/>
        <v>7.9773723531963334</v>
      </c>
      <c r="I149">
        <f t="shared" si="207"/>
        <v>2.551521046983253</v>
      </c>
      <c r="J149">
        <f t="shared" si="208"/>
        <v>31.19865608215332</v>
      </c>
      <c r="K149" s="1">
        <v>4.5945420910000001</v>
      </c>
      <c r="L149">
        <f t="shared" si="209"/>
        <v>1.7285897233430678</v>
      </c>
      <c r="M149" s="1">
        <v>1</v>
      </c>
      <c r="N149">
        <f t="shared" si="210"/>
        <v>3.4571794466861356</v>
      </c>
      <c r="O149" s="1">
        <v>35.147197723388672</v>
      </c>
      <c r="P149" s="1">
        <v>31.19865608215332</v>
      </c>
      <c r="Q149" s="1">
        <v>36.934597015380859</v>
      </c>
      <c r="R149" s="1">
        <v>397.98202514648437</v>
      </c>
      <c r="S149" s="1">
        <v>380.224853515625</v>
      </c>
      <c r="T149" s="1">
        <v>21.452817916870117</v>
      </c>
      <c r="U149" s="1">
        <v>28.643924713134766</v>
      </c>
      <c r="V149" s="1">
        <v>26.451349258422852</v>
      </c>
      <c r="W149" s="1">
        <v>35.3179931640625</v>
      </c>
      <c r="X149" s="1">
        <v>495.09075927734375</v>
      </c>
      <c r="Y149" s="1">
        <v>1500.86181640625</v>
      </c>
      <c r="Z149" s="1">
        <v>57.837532043457031</v>
      </c>
      <c r="AA149" s="1">
        <v>70.214187622070312</v>
      </c>
      <c r="AB149" s="1">
        <v>-0.15789651870727539</v>
      </c>
      <c r="AC149" s="1">
        <v>0.16919711232185364</v>
      </c>
      <c r="AD149" s="1">
        <v>0.66666668653488159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111215</v>
      </c>
      <c r="AK149">
        <f t="shared" si="211"/>
        <v>1.0775627896567759</v>
      </c>
      <c r="AL149">
        <f t="shared" si="212"/>
        <v>7.9773723531963332E-3</v>
      </c>
      <c r="AM149">
        <f t="shared" si="213"/>
        <v>304.3486560821533</v>
      </c>
      <c r="AN149">
        <f t="shared" si="214"/>
        <v>308.29719772338865</v>
      </c>
      <c r="AO149">
        <f t="shared" si="215"/>
        <v>240.13788525749987</v>
      </c>
      <c r="AP149">
        <f t="shared" si="216"/>
        <v>-0.62135196471314535</v>
      </c>
      <c r="AQ149">
        <f t="shared" si="217"/>
        <v>4.5627309510237541</v>
      </c>
      <c r="AR149">
        <f t="shared" si="218"/>
        <v>64.98303413524873</v>
      </c>
      <c r="AS149">
        <f t="shared" si="219"/>
        <v>36.339109422113964</v>
      </c>
      <c r="AT149">
        <f t="shared" si="220"/>
        <v>33.172926902770996</v>
      </c>
      <c r="AU149">
        <f t="shared" si="221"/>
        <v>5.1014034743731695</v>
      </c>
      <c r="AV149">
        <f t="shared" si="222"/>
        <v>0.20924904098099703</v>
      </c>
      <c r="AW149">
        <f t="shared" si="223"/>
        <v>2.0112099040405012</v>
      </c>
      <c r="AX149">
        <f t="shared" si="224"/>
        <v>3.0901935703326684</v>
      </c>
      <c r="AY149">
        <f t="shared" si="225"/>
        <v>0.13192850833258848</v>
      </c>
      <c r="AZ149">
        <f t="shared" si="226"/>
        <v>16.812402749165589</v>
      </c>
      <c r="BA149">
        <f t="shared" si="227"/>
        <v>0.62974453672149189</v>
      </c>
      <c r="BB149">
        <f t="shared" si="228"/>
        <v>44.883555392651367</v>
      </c>
      <c r="BC149">
        <f t="shared" si="229"/>
        <v>373.93743981398734</v>
      </c>
      <c r="BD149">
        <f t="shared" si="230"/>
        <v>1.9326290019215504E-2</v>
      </c>
    </row>
    <row r="150" spans="1:114" x14ac:dyDescent="0.25">
      <c r="A150" s="1">
        <v>119</v>
      </c>
      <c r="B150" s="1" t="s">
        <v>155</v>
      </c>
      <c r="C150" s="1">
        <v>3541.9999990388751</v>
      </c>
      <c r="D150" s="1">
        <v>0</v>
      </c>
      <c r="E150">
        <f t="shared" si="203"/>
        <v>15.915714370387585</v>
      </c>
      <c r="F150">
        <f t="shared" si="204"/>
        <v>0.22268849513621897</v>
      </c>
      <c r="G150">
        <f t="shared" si="205"/>
        <v>240.68664327247728</v>
      </c>
      <c r="H150">
        <f t="shared" si="206"/>
        <v>7.9749804738934813</v>
      </c>
      <c r="I150">
        <f t="shared" si="207"/>
        <v>2.5512093730817456</v>
      </c>
      <c r="J150">
        <f t="shared" si="208"/>
        <v>31.196624755859375</v>
      </c>
      <c r="K150" s="1">
        <v>4.5945420910000001</v>
      </c>
      <c r="L150">
        <f t="shared" si="209"/>
        <v>1.7285897233430678</v>
      </c>
      <c r="M150" s="1">
        <v>1</v>
      </c>
      <c r="N150">
        <f t="shared" si="210"/>
        <v>3.4571794466861356</v>
      </c>
      <c r="O150" s="1">
        <v>35.146419525146484</v>
      </c>
      <c r="P150" s="1">
        <v>31.196624755859375</v>
      </c>
      <c r="Q150" s="1">
        <v>36.934921264648438</v>
      </c>
      <c r="R150" s="1">
        <v>397.69638061523437</v>
      </c>
      <c r="S150" s="1">
        <v>380.1136474609375</v>
      </c>
      <c r="T150" s="1">
        <v>21.452186584472656</v>
      </c>
      <c r="U150" s="1">
        <v>28.640926361083984</v>
      </c>
      <c r="V150" s="1">
        <v>26.451635360717773</v>
      </c>
      <c r="W150" s="1">
        <v>35.315719604492188</v>
      </c>
      <c r="X150" s="1">
        <v>495.1068115234375</v>
      </c>
      <c r="Y150" s="1">
        <v>1500.8704833984375</v>
      </c>
      <c r="Z150" s="1">
        <v>58.016590118408203</v>
      </c>
      <c r="AA150" s="1">
        <v>70.213996887207031</v>
      </c>
      <c r="AB150" s="1">
        <v>-0.15789651870727539</v>
      </c>
      <c r="AC150" s="1">
        <v>0.16919711232185364</v>
      </c>
      <c r="AD150" s="1">
        <v>0.66666668653488159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111215</v>
      </c>
      <c r="AK150">
        <f t="shared" si="211"/>
        <v>1.0775977272975155</v>
      </c>
      <c r="AL150">
        <f t="shared" si="212"/>
        <v>7.9749804738934813E-3</v>
      </c>
      <c r="AM150">
        <f t="shared" si="213"/>
        <v>304.34662475585935</v>
      </c>
      <c r="AN150">
        <f t="shared" si="214"/>
        <v>308.29641952514646</v>
      </c>
      <c r="AO150">
        <f t="shared" si="215"/>
        <v>240.13927197621888</v>
      </c>
      <c r="AP150">
        <f t="shared" si="216"/>
        <v>-0.62014829342627487</v>
      </c>
      <c r="AQ150">
        <f t="shared" si="217"/>
        <v>4.5622032874456222</v>
      </c>
      <c r="AR150">
        <f t="shared" si="218"/>
        <v>64.975695583523375</v>
      </c>
      <c r="AS150">
        <f t="shared" si="219"/>
        <v>36.334769222439391</v>
      </c>
      <c r="AT150">
        <f t="shared" si="220"/>
        <v>33.17152214050293</v>
      </c>
      <c r="AU150">
        <f t="shared" si="221"/>
        <v>5.1010013372365162</v>
      </c>
      <c r="AV150">
        <f t="shared" si="222"/>
        <v>0.20921242299177248</v>
      </c>
      <c r="AW150">
        <f t="shared" si="223"/>
        <v>2.0109939143638766</v>
      </c>
      <c r="AX150">
        <f t="shared" si="224"/>
        <v>3.0900074228726395</v>
      </c>
      <c r="AY150">
        <f t="shared" si="225"/>
        <v>0.13190521861835239</v>
      </c>
      <c r="AZ150">
        <f t="shared" si="226"/>
        <v>16.899571221526028</v>
      </c>
      <c r="BA150">
        <f t="shared" si="227"/>
        <v>0.63319653182726499</v>
      </c>
      <c r="BB150">
        <f t="shared" si="228"/>
        <v>44.883591472819347</v>
      </c>
      <c r="BC150">
        <f t="shared" si="229"/>
        <v>373.89869254425861</v>
      </c>
      <c r="BD150">
        <f t="shared" si="230"/>
        <v>1.9105560838889483E-2</v>
      </c>
    </row>
    <row r="151" spans="1:114" x14ac:dyDescent="0.25">
      <c r="A151" s="1">
        <v>120</v>
      </c>
      <c r="B151" s="1" t="s">
        <v>155</v>
      </c>
      <c r="C151" s="1">
        <v>3542.4999990276992</v>
      </c>
      <c r="D151" s="1">
        <v>0</v>
      </c>
      <c r="E151">
        <f t="shared" si="203"/>
        <v>15.775263945436079</v>
      </c>
      <c r="F151">
        <f t="shared" si="204"/>
        <v>0.22272529879093714</v>
      </c>
      <c r="G151">
        <f t="shared" si="205"/>
        <v>241.6663491213759</v>
      </c>
      <c r="H151">
        <f t="shared" si="206"/>
        <v>7.976541516128945</v>
      </c>
      <c r="I151">
        <f t="shared" si="207"/>
        <v>2.5513198657753375</v>
      </c>
      <c r="J151">
        <f t="shared" si="208"/>
        <v>31.196193695068359</v>
      </c>
      <c r="K151" s="1">
        <v>4.5945420910000001</v>
      </c>
      <c r="L151">
        <f t="shared" si="209"/>
        <v>1.7285897233430678</v>
      </c>
      <c r="M151" s="1">
        <v>1</v>
      </c>
      <c r="N151">
        <f t="shared" si="210"/>
        <v>3.4571794466861356</v>
      </c>
      <c r="O151" s="1">
        <v>35.146827697753906</v>
      </c>
      <c r="P151" s="1">
        <v>31.196193695068359</v>
      </c>
      <c r="Q151" s="1">
        <v>36.935459136962891</v>
      </c>
      <c r="R151" s="1">
        <v>397.489501953125</v>
      </c>
      <c r="S151" s="1">
        <v>380.03790283203125</v>
      </c>
      <c r="T151" s="1">
        <v>21.447902679443359</v>
      </c>
      <c r="U151" s="1">
        <v>28.637748718261719</v>
      </c>
      <c r="V151" s="1">
        <v>26.445764541625977</v>
      </c>
      <c r="W151" s="1">
        <v>35.311012268066406</v>
      </c>
      <c r="X151" s="1">
        <v>495.129150390625</v>
      </c>
      <c r="Y151" s="1">
        <v>1500.90478515625</v>
      </c>
      <c r="Z151" s="1">
        <v>58.159763336181641</v>
      </c>
      <c r="AA151" s="1">
        <v>70.214019775390625</v>
      </c>
      <c r="AB151" s="1">
        <v>-0.15789651870727539</v>
      </c>
      <c r="AC151" s="1">
        <v>0.16919711232185364</v>
      </c>
      <c r="AD151" s="1">
        <v>0.66666668653488159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111215</v>
      </c>
      <c r="AK151">
        <f t="shared" si="211"/>
        <v>1.0776463477405216</v>
      </c>
      <c r="AL151">
        <f t="shared" si="212"/>
        <v>7.9765415161289453E-3</v>
      </c>
      <c r="AM151">
        <f t="shared" si="213"/>
        <v>304.34619369506834</v>
      </c>
      <c r="AN151">
        <f t="shared" si="214"/>
        <v>308.29682769775388</v>
      </c>
      <c r="AO151">
        <f t="shared" si="215"/>
        <v>240.14476025734621</v>
      </c>
      <c r="AP151">
        <f t="shared" si="216"/>
        <v>-0.62067301176014</v>
      </c>
      <c r="AQ151">
        <f t="shared" si="217"/>
        <v>4.5620913206020335</v>
      </c>
      <c r="AR151">
        <f t="shared" si="218"/>
        <v>64.974079752103933</v>
      </c>
      <c r="AS151">
        <f t="shared" si="219"/>
        <v>36.336331033842214</v>
      </c>
      <c r="AT151">
        <f t="shared" si="220"/>
        <v>33.171510696411133</v>
      </c>
      <c r="AU151">
        <f t="shared" si="221"/>
        <v>5.1009980612834838</v>
      </c>
      <c r="AV151">
        <f t="shared" si="222"/>
        <v>0.20924490672848417</v>
      </c>
      <c r="AW151">
        <f t="shared" si="223"/>
        <v>2.0107714548266959</v>
      </c>
      <c r="AX151">
        <f t="shared" si="224"/>
        <v>3.0902266064567878</v>
      </c>
      <c r="AY151">
        <f t="shared" si="225"/>
        <v>0.13192587886841428</v>
      </c>
      <c r="AZ151">
        <f t="shared" si="226"/>
        <v>16.968365816254742</v>
      </c>
      <c r="BA151">
        <f t="shared" si="227"/>
        <v>0.63590064917337297</v>
      </c>
      <c r="BB151">
        <f t="shared" si="228"/>
        <v>44.880541476066597</v>
      </c>
      <c r="BC151">
        <f t="shared" si="229"/>
        <v>373.87779264545924</v>
      </c>
      <c r="BD151">
        <f t="shared" si="230"/>
        <v>1.8936732850309359E-2</v>
      </c>
      <c r="BE151">
        <f>AVERAGE(E137:E151)</f>
        <v>16.439957254693645</v>
      </c>
      <c r="BF151">
        <f>AVERAGE(O137:O151)</f>
        <v>35.145679473876953</v>
      </c>
      <c r="BG151">
        <f>AVERAGE(P137:P151)</f>
        <v>31.193951161702476</v>
      </c>
      <c r="BH151" t="e">
        <f>AVERAGE(B137:B151)</f>
        <v>#DIV/0!</v>
      </c>
      <c r="BI151">
        <f t="shared" ref="BI151:DJ151" si="231">AVERAGE(C137:C151)</f>
        <v>3539.0333324385188</v>
      </c>
      <c r="BJ151">
        <f t="shared" si="231"/>
        <v>0</v>
      </c>
      <c r="BK151">
        <f t="shared" si="231"/>
        <v>16.439957254693645</v>
      </c>
      <c r="BL151">
        <f t="shared" si="231"/>
        <v>0.22272289876409002</v>
      </c>
      <c r="BM151">
        <f t="shared" si="231"/>
        <v>237.24314373749803</v>
      </c>
      <c r="BN151">
        <f t="shared" si="231"/>
        <v>7.9717065306021757</v>
      </c>
      <c r="BO151">
        <f t="shared" si="231"/>
        <v>2.5497910732427731</v>
      </c>
      <c r="BP151">
        <f t="shared" si="231"/>
        <v>31.193951161702476</v>
      </c>
      <c r="BQ151">
        <f t="shared" si="231"/>
        <v>4.5945420909999992</v>
      </c>
      <c r="BR151">
        <f t="shared" si="231"/>
        <v>1.7285897233430676</v>
      </c>
      <c r="BS151">
        <f t="shared" si="231"/>
        <v>1</v>
      </c>
      <c r="BT151">
        <f t="shared" si="231"/>
        <v>3.4571794466861352</v>
      </c>
      <c r="BU151">
        <f t="shared" si="231"/>
        <v>35.145679473876953</v>
      </c>
      <c r="BV151">
        <f t="shared" si="231"/>
        <v>31.193951161702476</v>
      </c>
      <c r="BW151">
        <f t="shared" si="231"/>
        <v>36.932263692220054</v>
      </c>
      <c r="BX151">
        <f t="shared" si="231"/>
        <v>398.60027669270835</v>
      </c>
      <c r="BY151">
        <f t="shared" si="231"/>
        <v>380.52405598958336</v>
      </c>
      <c r="BZ151">
        <f t="shared" si="231"/>
        <v>21.463506825764973</v>
      </c>
      <c r="CA151">
        <f t="shared" si="231"/>
        <v>28.651246897379558</v>
      </c>
      <c r="CB151">
        <f t="shared" si="231"/>
        <v>26.466670608520509</v>
      </c>
      <c r="CC151">
        <f t="shared" si="231"/>
        <v>35.329880523681638</v>
      </c>
      <c r="CD151">
        <f t="shared" si="231"/>
        <v>494.96712443033852</v>
      </c>
      <c r="CE151">
        <f t="shared" si="231"/>
        <v>1500.6581787109376</v>
      </c>
      <c r="CF151">
        <f t="shared" si="231"/>
        <v>57.182589213053383</v>
      </c>
      <c r="CG151">
        <f t="shared" si="231"/>
        <v>70.213976542154953</v>
      </c>
      <c r="CH151">
        <f t="shared" si="231"/>
        <v>-0.15789651870727539</v>
      </c>
      <c r="CI151">
        <f t="shared" si="231"/>
        <v>0.16919711232185364</v>
      </c>
      <c r="CJ151">
        <f t="shared" si="231"/>
        <v>0.91111111640930176</v>
      </c>
      <c r="CK151">
        <f t="shared" si="231"/>
        <v>-0.21956524252891541</v>
      </c>
      <c r="CL151">
        <f t="shared" si="231"/>
        <v>2.737391471862793</v>
      </c>
      <c r="CM151">
        <f t="shared" si="231"/>
        <v>1</v>
      </c>
      <c r="CN151">
        <f t="shared" si="231"/>
        <v>0</v>
      </c>
      <c r="CO151">
        <f t="shared" si="231"/>
        <v>0.15999999642372131</v>
      </c>
      <c r="CP151">
        <f t="shared" si="231"/>
        <v>111215</v>
      </c>
      <c r="CQ151">
        <f t="shared" si="231"/>
        <v>1.0772936989736206</v>
      </c>
      <c r="CR151">
        <f t="shared" si="231"/>
        <v>7.9717065306021753E-3</v>
      </c>
      <c r="CS151">
        <f t="shared" si="231"/>
        <v>304.34395116170248</v>
      </c>
      <c r="CT151">
        <f t="shared" si="231"/>
        <v>308.29567947387693</v>
      </c>
      <c r="CU151">
        <f t="shared" si="231"/>
        <v>240.10530322697815</v>
      </c>
      <c r="CV151">
        <f t="shared" si="231"/>
        <v>-0.61882799325152027</v>
      </c>
      <c r="CW151">
        <f t="shared" si="231"/>
        <v>4.5615090487511782</v>
      </c>
      <c r="CX151">
        <f t="shared" si="231"/>
        <v>64.965826960093793</v>
      </c>
      <c r="CY151">
        <f t="shared" si="231"/>
        <v>36.314580062714228</v>
      </c>
      <c r="CZ151">
        <f t="shared" si="231"/>
        <v>33.169815317789713</v>
      </c>
      <c r="DA151">
        <f t="shared" si="231"/>
        <v>5.1005128240364668</v>
      </c>
      <c r="DB151">
        <f t="shared" si="231"/>
        <v>0.20924278678264566</v>
      </c>
      <c r="DC151">
        <f t="shared" si="231"/>
        <v>2.011717975508406</v>
      </c>
      <c r="DD151">
        <f t="shared" si="231"/>
        <v>3.0887948485280603</v>
      </c>
      <c r="DE151">
        <f t="shared" si="231"/>
        <v>0.13192453068518253</v>
      </c>
      <c r="DF151">
        <f t="shared" si="231"/>
        <v>16.657784231147748</v>
      </c>
      <c r="DG151">
        <f t="shared" si="231"/>
        <v>0.6234675990357561</v>
      </c>
      <c r="DH151">
        <f t="shared" si="231"/>
        <v>44.906354515679901</v>
      </c>
      <c r="DI151">
        <f t="shared" si="231"/>
        <v>374.10438855950235</v>
      </c>
      <c r="DJ151">
        <f t="shared" si="231"/>
        <v>1.9734060162079122E-2</v>
      </c>
    </row>
    <row r="152" spans="1:114" x14ac:dyDescent="0.25">
      <c r="A152" s="1" t="s">
        <v>9</v>
      </c>
      <c r="B152" s="1" t="s">
        <v>156</v>
      </c>
    </row>
    <row r="153" spans="1:114" x14ac:dyDescent="0.25">
      <c r="A153" s="1" t="s">
        <v>9</v>
      </c>
      <c r="B153" s="1" t="s">
        <v>157</v>
      </c>
    </row>
    <row r="154" spans="1:114" x14ac:dyDescent="0.25">
      <c r="A154" s="1" t="s">
        <v>9</v>
      </c>
      <c r="B154" s="1" t="s">
        <v>158</v>
      </c>
    </row>
    <row r="155" spans="1:114" x14ac:dyDescent="0.25">
      <c r="A155" s="1">
        <v>121</v>
      </c>
      <c r="B155" s="1" t="s">
        <v>159</v>
      </c>
      <c r="C155" s="1">
        <v>3891.9999991953373</v>
      </c>
      <c r="D155" s="1">
        <v>0</v>
      </c>
      <c r="E155">
        <f t="shared" ref="E155:E169" si="232">(R155-S155*(1000-T155)/(1000-U155))*AK155</f>
        <v>15.405857015875657</v>
      </c>
      <c r="F155">
        <f t="shared" ref="F155:F169" si="233">IF(AV155&lt;&gt;0,1/(1/AV155-1/N155),0)</f>
        <v>0.2169374146289369</v>
      </c>
      <c r="G155">
        <f t="shared" ref="G155:G169" si="234">((AY155-AL155/2)*S155-E155)/(AY155+AL155/2)</f>
        <v>243.56311238571249</v>
      </c>
      <c r="H155">
        <f t="shared" ref="H155:H169" si="235">AL155*1000</f>
        <v>7.6662507913778883</v>
      </c>
      <c r="I155">
        <f t="shared" ref="I155:I169" si="236">(AQ155-AW155)</f>
        <v>2.5028595655363208</v>
      </c>
      <c r="J155">
        <f t="shared" ref="J155:J169" si="237">(P155+AP155*D155)</f>
        <v>32.187091827392578</v>
      </c>
      <c r="K155" s="1">
        <v>4.5945420910000001</v>
      </c>
      <c r="L155">
        <f t="shared" ref="L155:L169" si="238">(K155*AE155+AF155)</f>
        <v>1.7285897233430678</v>
      </c>
      <c r="M155" s="1">
        <v>1</v>
      </c>
      <c r="N155">
        <f t="shared" ref="N155:N169" si="239">L155*(M155+1)*(M155+1)/(M155*M155+1)</f>
        <v>3.4571794466861356</v>
      </c>
      <c r="O155" s="1">
        <v>37.387157440185547</v>
      </c>
      <c r="P155" s="1">
        <v>32.187091827392578</v>
      </c>
      <c r="Q155" s="1">
        <v>39.823246002197266</v>
      </c>
      <c r="R155" s="1">
        <v>398.78533935546875</v>
      </c>
      <c r="S155" s="1">
        <v>381.92562866210937</v>
      </c>
      <c r="T155" s="1">
        <v>26.266469955444336</v>
      </c>
      <c r="U155" s="1">
        <v>33.083103179931641</v>
      </c>
      <c r="V155" s="1">
        <v>28.64227294921875</v>
      </c>
      <c r="W155" s="1">
        <v>36.075469970703125</v>
      </c>
      <c r="X155" s="1">
        <v>499.6253662109375</v>
      </c>
      <c r="Y155" s="1">
        <v>1499.559326171875</v>
      </c>
      <c r="Z155" s="1">
        <v>44.8770751953125</v>
      </c>
      <c r="AA155" s="1">
        <v>70.217811584472656</v>
      </c>
      <c r="AB155" s="1">
        <v>-7.2874546051025391E-2</v>
      </c>
      <c r="AC155" s="1">
        <v>0.10143664479255676</v>
      </c>
      <c r="AD155" s="1">
        <v>0.3333333432674408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111215</v>
      </c>
      <c r="AK155">
        <f t="shared" ref="AK155:AK169" si="240">X155*0.000001/(K155*0.0001)</f>
        <v>1.0874323410588109</v>
      </c>
      <c r="AL155">
        <f t="shared" ref="AL155:AL169" si="241">(U155-T155)/(1000-U155)*AK155</f>
        <v>7.666250791377888E-3</v>
      </c>
      <c r="AM155">
        <f t="shared" ref="AM155:AM169" si="242">(P155+273.15)</f>
        <v>305.33709182739256</v>
      </c>
      <c r="AN155">
        <f t="shared" ref="AN155:AN169" si="243">(O155+273.15)</f>
        <v>310.53715744018552</v>
      </c>
      <c r="AO155">
        <f t="shared" ref="AO155:AO169" si="244">(Y155*AG155+Z155*AH155)*AI155</f>
        <v>239.92948682465794</v>
      </c>
      <c r="AP155">
        <f t="shared" ref="AP155:AP169" si="245">((AO155+0.00000010773*(AN155^4-AM155^4))-AL155*44100)/(L155*51.4+0.00000043092*AM155^3)</f>
        <v>-0.3235408333405384</v>
      </c>
      <c r="AQ155">
        <f t="shared" ref="AQ155:AQ169" si="246">0.61365*EXP(17.502*J155/(240.97+J155))</f>
        <v>4.8258826712544289</v>
      </c>
      <c r="AR155">
        <f t="shared" ref="AR155:AR169" si="247">AQ155*1000/AA155</f>
        <v>68.727329467521912</v>
      </c>
      <c r="AS155">
        <f t="shared" ref="AS155:AS169" si="248">(AR155-U155)</f>
        <v>35.644226287590271</v>
      </c>
      <c r="AT155">
        <f t="shared" ref="AT155:AT169" si="249">IF(D155,P155,(O155+P155)/2)</f>
        <v>34.787124633789063</v>
      </c>
      <c r="AU155">
        <f t="shared" ref="AU155:AU169" si="250">0.61365*EXP(17.502*AT155/(240.97+AT155))</f>
        <v>5.5821266072435254</v>
      </c>
      <c r="AV155">
        <f t="shared" ref="AV155:AV169" si="251">IF(AS155&lt;&gt;0,(1000-(AR155+U155)/2)/AS155*AL155,0)</f>
        <v>0.20412839313008271</v>
      </c>
      <c r="AW155">
        <f t="shared" ref="AW155:AW169" si="252">U155*AA155/1000</f>
        <v>2.3230231057181081</v>
      </c>
      <c r="AX155">
        <f t="shared" ref="AX155:AX169" si="253">(AU155-AW155)</f>
        <v>3.2591035015254173</v>
      </c>
      <c r="AY155">
        <f t="shared" ref="AY155:AY169" si="254">1/(1.6/F155+1.37/N155)</f>
        <v>0.12867237654408453</v>
      </c>
      <c r="AZ155">
        <f t="shared" ref="AZ155:AZ169" si="255">G155*AA155*0.001</f>
        <v>17.102468734427699</v>
      </c>
      <c r="BA155">
        <f t="shared" ref="BA155:BA169" si="256">G155/S155</f>
        <v>0.63772392871072137</v>
      </c>
      <c r="BB155">
        <f t="shared" ref="BB155:BB169" si="257">(1-AL155*AA155/AQ155/F155)*100</f>
        <v>48.581536650403187</v>
      </c>
      <c r="BC155">
        <f t="shared" ref="BC155:BC169" si="258">(S155-E155/(N155/1.35))</f>
        <v>375.90976882834582</v>
      </c>
      <c r="BD155">
        <f t="shared" ref="BD155:BD169" si="259">E155*BB155/100/BC155</f>
        <v>1.9910102617987552E-2</v>
      </c>
    </row>
    <row r="156" spans="1:114" x14ac:dyDescent="0.25">
      <c r="A156" s="1">
        <v>122</v>
      </c>
      <c r="B156" s="1" t="s">
        <v>159</v>
      </c>
      <c r="C156" s="1">
        <v>3891.9999991953373</v>
      </c>
      <c r="D156" s="1">
        <v>0</v>
      </c>
      <c r="E156">
        <f t="shared" si="232"/>
        <v>15.405857015875657</v>
      </c>
      <c r="F156">
        <f t="shared" si="233"/>
        <v>0.2169374146289369</v>
      </c>
      <c r="G156">
        <f t="shared" si="234"/>
        <v>243.56311238571249</v>
      </c>
      <c r="H156">
        <f t="shared" si="235"/>
        <v>7.6662507913778883</v>
      </c>
      <c r="I156">
        <f t="shared" si="236"/>
        <v>2.5028595655363208</v>
      </c>
      <c r="J156">
        <f t="shared" si="237"/>
        <v>32.187091827392578</v>
      </c>
      <c r="K156" s="1">
        <v>4.5945420910000001</v>
      </c>
      <c r="L156">
        <f t="shared" si="238"/>
        <v>1.7285897233430678</v>
      </c>
      <c r="M156" s="1">
        <v>1</v>
      </c>
      <c r="N156">
        <f t="shared" si="239"/>
        <v>3.4571794466861356</v>
      </c>
      <c r="O156" s="1">
        <v>37.387157440185547</v>
      </c>
      <c r="P156" s="1">
        <v>32.187091827392578</v>
      </c>
      <c r="Q156" s="1">
        <v>39.823246002197266</v>
      </c>
      <c r="R156" s="1">
        <v>398.78533935546875</v>
      </c>
      <c r="S156" s="1">
        <v>381.92562866210937</v>
      </c>
      <c r="T156" s="1">
        <v>26.266469955444336</v>
      </c>
      <c r="U156" s="1">
        <v>33.083103179931641</v>
      </c>
      <c r="V156" s="1">
        <v>28.64227294921875</v>
      </c>
      <c r="W156" s="1">
        <v>36.075469970703125</v>
      </c>
      <c r="X156" s="1">
        <v>499.6253662109375</v>
      </c>
      <c r="Y156" s="1">
        <v>1499.559326171875</v>
      </c>
      <c r="Z156" s="1">
        <v>44.8770751953125</v>
      </c>
      <c r="AA156" s="1">
        <v>70.217811584472656</v>
      </c>
      <c r="AB156" s="1">
        <v>-7.2874546051025391E-2</v>
      </c>
      <c r="AC156" s="1">
        <v>0.10143664479255676</v>
      </c>
      <c r="AD156" s="1">
        <v>0.3333333432674408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111215</v>
      </c>
      <c r="AK156">
        <f t="shared" si="240"/>
        <v>1.0874323410588109</v>
      </c>
      <c r="AL156">
        <f t="shared" si="241"/>
        <v>7.666250791377888E-3</v>
      </c>
      <c r="AM156">
        <f t="shared" si="242"/>
        <v>305.33709182739256</v>
      </c>
      <c r="AN156">
        <f t="shared" si="243"/>
        <v>310.53715744018552</v>
      </c>
      <c r="AO156">
        <f t="shared" si="244"/>
        <v>239.92948682465794</v>
      </c>
      <c r="AP156">
        <f t="shared" si="245"/>
        <v>-0.3235408333405384</v>
      </c>
      <c r="AQ156">
        <f t="shared" si="246"/>
        <v>4.8258826712544289</v>
      </c>
      <c r="AR156">
        <f t="shared" si="247"/>
        <v>68.727329467521912</v>
      </c>
      <c r="AS156">
        <f t="shared" si="248"/>
        <v>35.644226287590271</v>
      </c>
      <c r="AT156">
        <f t="shared" si="249"/>
        <v>34.787124633789063</v>
      </c>
      <c r="AU156">
        <f t="shared" si="250"/>
        <v>5.5821266072435254</v>
      </c>
      <c r="AV156">
        <f t="shared" si="251"/>
        <v>0.20412839313008271</v>
      </c>
      <c r="AW156">
        <f t="shared" si="252"/>
        <v>2.3230231057181081</v>
      </c>
      <c r="AX156">
        <f t="shared" si="253"/>
        <v>3.2591035015254173</v>
      </c>
      <c r="AY156">
        <f t="shared" si="254"/>
        <v>0.12867237654408453</v>
      </c>
      <c r="AZ156">
        <f t="shared" si="255"/>
        <v>17.102468734427699</v>
      </c>
      <c r="BA156">
        <f t="shared" si="256"/>
        <v>0.63772392871072137</v>
      </c>
      <c r="BB156">
        <f t="shared" si="257"/>
        <v>48.581536650403187</v>
      </c>
      <c r="BC156">
        <f t="shared" si="258"/>
        <v>375.90976882834582</v>
      </c>
      <c r="BD156">
        <f t="shared" si="259"/>
        <v>1.9910102617987552E-2</v>
      </c>
    </row>
    <row r="157" spans="1:114" x14ac:dyDescent="0.25">
      <c r="A157" s="1">
        <v>123</v>
      </c>
      <c r="B157" s="1" t="s">
        <v>160</v>
      </c>
      <c r="C157" s="1">
        <v>3892.4999991841614</v>
      </c>
      <c r="D157" s="1">
        <v>0</v>
      </c>
      <c r="E157">
        <f t="shared" si="232"/>
        <v>15.487977781308915</v>
      </c>
      <c r="F157">
        <f t="shared" si="233"/>
        <v>0.21679327303284093</v>
      </c>
      <c r="G157">
        <f t="shared" si="234"/>
        <v>242.98308302142215</v>
      </c>
      <c r="H157">
        <f t="shared" si="235"/>
        <v>7.6637954392506789</v>
      </c>
      <c r="I157">
        <f t="shared" si="236"/>
        <v>2.5036304872086279</v>
      </c>
      <c r="J157">
        <f t="shared" si="237"/>
        <v>32.188529968261719</v>
      </c>
      <c r="K157" s="1">
        <v>4.5945420910000001</v>
      </c>
      <c r="L157">
        <f t="shared" si="238"/>
        <v>1.7285897233430678</v>
      </c>
      <c r="M157" s="1">
        <v>1</v>
      </c>
      <c r="N157">
        <f t="shared" si="239"/>
        <v>3.4571794466861356</v>
      </c>
      <c r="O157" s="1">
        <v>37.385997772216797</v>
      </c>
      <c r="P157" s="1">
        <v>32.188529968261719</v>
      </c>
      <c r="Q157" s="1">
        <v>39.822742462158203</v>
      </c>
      <c r="R157" s="1">
        <v>398.98843383789062</v>
      </c>
      <c r="S157" s="1">
        <v>382.05203247070312</v>
      </c>
      <c r="T157" s="1">
        <v>26.262668609619141</v>
      </c>
      <c r="U157" s="1">
        <v>33.077617645263672</v>
      </c>
      <c r="V157" s="1">
        <v>28.640018463134766</v>
      </c>
      <c r="W157" s="1">
        <v>36.071868896484375</v>
      </c>
      <c r="X157" s="1">
        <v>499.59161376953125</v>
      </c>
      <c r="Y157" s="1">
        <v>1499.63232421875</v>
      </c>
      <c r="Z157" s="1">
        <v>44.88848876953125</v>
      </c>
      <c r="AA157" s="1">
        <v>70.218009948730469</v>
      </c>
      <c r="AB157" s="1">
        <v>-7.2874546051025391E-2</v>
      </c>
      <c r="AC157" s="1">
        <v>0.10143664479255676</v>
      </c>
      <c r="AD157" s="1">
        <v>0.3333333432674408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111215</v>
      </c>
      <c r="AK157">
        <f t="shared" si="240"/>
        <v>1.0873588790233399</v>
      </c>
      <c r="AL157">
        <f t="shared" si="241"/>
        <v>7.6637954392506785E-3</v>
      </c>
      <c r="AM157">
        <f t="shared" si="242"/>
        <v>305.3385299682617</v>
      </c>
      <c r="AN157">
        <f t="shared" si="243"/>
        <v>310.53599777221677</v>
      </c>
      <c r="AO157">
        <f t="shared" si="244"/>
        <v>239.94116651189688</v>
      </c>
      <c r="AP157">
        <f t="shared" si="245"/>
        <v>-0.32267638180413277</v>
      </c>
      <c r="AQ157">
        <f t="shared" si="246"/>
        <v>4.8262749721040548</v>
      </c>
      <c r="AR157">
        <f t="shared" si="247"/>
        <v>68.732722212263624</v>
      </c>
      <c r="AS157">
        <f t="shared" si="248"/>
        <v>35.655104566999952</v>
      </c>
      <c r="AT157">
        <f t="shared" si="249"/>
        <v>34.787263870239258</v>
      </c>
      <c r="AU157">
        <f t="shared" si="250"/>
        <v>5.5821697145865876</v>
      </c>
      <c r="AV157">
        <f t="shared" si="251"/>
        <v>0.20400076562525005</v>
      </c>
      <c r="AW157">
        <f t="shared" si="252"/>
        <v>2.3226444848954269</v>
      </c>
      <c r="AX157">
        <f t="shared" si="253"/>
        <v>3.2595252296911608</v>
      </c>
      <c r="AY157">
        <f t="shared" si="254"/>
        <v>0.12859123827329236</v>
      </c>
      <c r="AZ157">
        <f t="shared" si="255"/>
        <v>17.061788540971421</v>
      </c>
      <c r="BA157">
        <f t="shared" si="256"/>
        <v>0.63599473990510658</v>
      </c>
      <c r="BB157">
        <f t="shared" si="257"/>
        <v>48.567864476572595</v>
      </c>
      <c r="BC157">
        <f t="shared" si="258"/>
        <v>376.00410515677413</v>
      </c>
      <c r="BD157">
        <f t="shared" si="259"/>
        <v>2.0005579608901959E-2</v>
      </c>
    </row>
    <row r="158" spans="1:114" x14ac:dyDescent="0.25">
      <c r="A158" s="1">
        <v>124</v>
      </c>
      <c r="B158" s="1" t="s">
        <v>160</v>
      </c>
      <c r="C158" s="1">
        <v>3892.9999991729856</v>
      </c>
      <c r="D158" s="1">
        <v>0</v>
      </c>
      <c r="E158">
        <f t="shared" si="232"/>
        <v>15.674513645703275</v>
      </c>
      <c r="F158">
        <f t="shared" si="233"/>
        <v>0.2167816334332649</v>
      </c>
      <c r="G158">
        <f t="shared" si="234"/>
        <v>241.68577058226276</v>
      </c>
      <c r="H158">
        <f t="shared" si="235"/>
        <v>7.665776590084195</v>
      </c>
      <c r="I158">
        <f t="shared" si="236"/>
        <v>2.5043998009678199</v>
      </c>
      <c r="J158">
        <f t="shared" si="237"/>
        <v>32.190567016601562</v>
      </c>
      <c r="K158" s="1">
        <v>4.5945420910000001</v>
      </c>
      <c r="L158">
        <f t="shared" si="238"/>
        <v>1.7285897233430678</v>
      </c>
      <c r="M158" s="1">
        <v>1</v>
      </c>
      <c r="N158">
        <f t="shared" si="239"/>
        <v>3.4571794466861356</v>
      </c>
      <c r="O158" s="1">
        <v>37.385173797607422</v>
      </c>
      <c r="P158" s="1">
        <v>32.190567016601562</v>
      </c>
      <c r="Q158" s="1">
        <v>39.822574615478516</v>
      </c>
      <c r="R158" s="1">
        <v>399.293701171875</v>
      </c>
      <c r="S158" s="1">
        <v>382.18252563476562</v>
      </c>
      <c r="T158" s="1">
        <v>26.257177352905273</v>
      </c>
      <c r="U158" s="1">
        <v>33.074550628662109</v>
      </c>
      <c r="V158" s="1">
        <v>28.635334014892578</v>
      </c>
      <c r="W158" s="1">
        <v>36.070167541503906</v>
      </c>
      <c r="X158" s="1">
        <v>499.54464721679687</v>
      </c>
      <c r="Y158" s="1">
        <v>1499.6280517578125</v>
      </c>
      <c r="Z158" s="1">
        <v>44.947376251220703</v>
      </c>
      <c r="AA158" s="1">
        <v>70.218063354492188</v>
      </c>
      <c r="AB158" s="1">
        <v>-7.2874546051025391E-2</v>
      </c>
      <c r="AC158" s="1">
        <v>0.10143664479255676</v>
      </c>
      <c r="AD158" s="1">
        <v>0.3333333432674408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111215</v>
      </c>
      <c r="AK158">
        <f t="shared" si="240"/>
        <v>1.0872566565345605</v>
      </c>
      <c r="AL158">
        <f t="shared" si="241"/>
        <v>7.6657765900841951E-3</v>
      </c>
      <c r="AM158">
        <f t="shared" si="242"/>
        <v>305.34056701660154</v>
      </c>
      <c r="AN158">
        <f t="shared" si="243"/>
        <v>310.5351737976074</v>
      </c>
      <c r="AO158">
        <f t="shared" si="244"/>
        <v>239.94048291816216</v>
      </c>
      <c r="AP158">
        <f t="shared" si="245"/>
        <v>-0.32389867813713563</v>
      </c>
      <c r="AQ158">
        <f t="shared" si="246"/>
        <v>4.8268306924325755</v>
      </c>
      <c r="AR158">
        <f t="shared" si="247"/>
        <v>68.740584143777582</v>
      </c>
      <c r="AS158">
        <f t="shared" si="248"/>
        <v>35.666033515115473</v>
      </c>
      <c r="AT158">
        <f t="shared" si="249"/>
        <v>34.787870407104492</v>
      </c>
      <c r="AU158">
        <f t="shared" si="250"/>
        <v>5.5823575006348376</v>
      </c>
      <c r="AV158">
        <f t="shared" si="251"/>
        <v>0.20399045912053451</v>
      </c>
      <c r="AW158">
        <f t="shared" si="252"/>
        <v>2.3224308914647556</v>
      </c>
      <c r="AX158">
        <f t="shared" si="253"/>
        <v>3.259926609170082</v>
      </c>
      <c r="AY158">
        <f t="shared" si="254"/>
        <v>0.12858468602474354</v>
      </c>
      <c r="AZ158">
        <f t="shared" si="255"/>
        <v>16.97070675062459</v>
      </c>
      <c r="BA158">
        <f t="shared" si="256"/>
        <v>0.63238310066858161</v>
      </c>
      <c r="BB158">
        <f t="shared" si="257"/>
        <v>48.557690805665658</v>
      </c>
      <c r="BC158">
        <f t="shared" si="258"/>
        <v>376.06175760752802</v>
      </c>
      <c r="BD158">
        <f t="shared" si="259"/>
        <v>2.0239180712748193E-2</v>
      </c>
    </row>
    <row r="159" spans="1:114" x14ac:dyDescent="0.25">
      <c r="A159" s="1">
        <v>125</v>
      </c>
      <c r="B159" s="1" t="s">
        <v>161</v>
      </c>
      <c r="C159" s="1">
        <v>3893.4999991618097</v>
      </c>
      <c r="D159" s="1">
        <v>0</v>
      </c>
      <c r="E159">
        <f t="shared" si="232"/>
        <v>15.824954387243489</v>
      </c>
      <c r="F159">
        <f t="shared" si="233"/>
        <v>0.21689365640301844</v>
      </c>
      <c r="G159">
        <f t="shared" si="234"/>
        <v>240.74966382395237</v>
      </c>
      <c r="H159">
        <f t="shared" si="235"/>
        <v>7.6662972588901424</v>
      </c>
      <c r="I159">
        <f t="shared" si="236"/>
        <v>2.5034053700832315</v>
      </c>
      <c r="J159">
        <f t="shared" si="237"/>
        <v>32.185585021972656</v>
      </c>
      <c r="K159" s="1">
        <v>4.5945420910000001</v>
      </c>
      <c r="L159">
        <f t="shared" si="238"/>
        <v>1.7285897233430678</v>
      </c>
      <c r="M159" s="1">
        <v>1</v>
      </c>
      <c r="N159">
        <f t="shared" si="239"/>
        <v>3.4571794466861356</v>
      </c>
      <c r="O159" s="1">
        <v>37.384914398193359</v>
      </c>
      <c r="P159" s="1">
        <v>32.185585021972656</v>
      </c>
      <c r="Q159" s="1">
        <v>39.822044372558594</v>
      </c>
      <c r="R159" s="1">
        <v>399.5751953125</v>
      </c>
      <c r="S159" s="1">
        <v>382.32455444335937</v>
      </c>
      <c r="T159" s="1">
        <v>26.251262664794922</v>
      </c>
      <c r="U159" s="1">
        <v>33.069103240966797</v>
      </c>
      <c r="V159" s="1">
        <v>28.629510879516602</v>
      </c>
      <c r="W159" s="1">
        <v>36.065013885498047</v>
      </c>
      <c r="X159" s="1">
        <v>499.54714965820312</v>
      </c>
      <c r="Y159" s="1">
        <v>1499.6456298828125</v>
      </c>
      <c r="Z159" s="1">
        <v>44.918365478515625</v>
      </c>
      <c r="AA159" s="1">
        <v>70.218605041503906</v>
      </c>
      <c r="AB159" s="1">
        <v>-7.2874546051025391E-2</v>
      </c>
      <c r="AC159" s="1">
        <v>0.10143664479255676</v>
      </c>
      <c r="AD159" s="1">
        <v>0.3333333432674408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111215</v>
      </c>
      <c r="AK159">
        <f t="shared" si="240"/>
        <v>1.087262103086919</v>
      </c>
      <c r="AL159">
        <f t="shared" si="241"/>
        <v>7.6662972588901427E-3</v>
      </c>
      <c r="AM159">
        <f t="shared" si="242"/>
        <v>305.33558502197263</v>
      </c>
      <c r="AN159">
        <f t="shared" si="243"/>
        <v>310.53491439819334</v>
      </c>
      <c r="AO159">
        <f t="shared" si="244"/>
        <v>239.9432954180993</v>
      </c>
      <c r="AP159">
        <f t="shared" si="245"/>
        <v>-0.32352857450019018</v>
      </c>
      <c r="AQ159">
        <f t="shared" si="246"/>
        <v>4.8254716696373956</v>
      </c>
      <c r="AR159">
        <f t="shared" si="247"/>
        <v>68.720699688995779</v>
      </c>
      <c r="AS159">
        <f t="shared" si="248"/>
        <v>35.651596448028982</v>
      </c>
      <c r="AT159">
        <f t="shared" si="249"/>
        <v>34.785249710083008</v>
      </c>
      <c r="AU159">
        <f t="shared" si="250"/>
        <v>5.5815461625727139</v>
      </c>
      <c r="AV159">
        <f t="shared" si="251"/>
        <v>0.20408964927852302</v>
      </c>
      <c r="AW159">
        <f t="shared" si="252"/>
        <v>2.3220662995541641</v>
      </c>
      <c r="AX159">
        <f t="shared" si="253"/>
        <v>3.2594798630185498</v>
      </c>
      <c r="AY159">
        <f t="shared" si="254"/>
        <v>0.12864774532653406</v>
      </c>
      <c r="AZ159">
        <f t="shared" si="255"/>
        <v>16.905105557928955</v>
      </c>
      <c r="BA159">
        <f t="shared" si="256"/>
        <v>0.62969971723231022</v>
      </c>
      <c r="BB159">
        <f t="shared" si="257"/>
        <v>48.565889676812702</v>
      </c>
      <c r="BC159">
        <f t="shared" si="258"/>
        <v>376.14504054995797</v>
      </c>
      <c r="BD159">
        <f t="shared" si="259"/>
        <v>2.0432357363738378E-2</v>
      </c>
    </row>
    <row r="160" spans="1:114" x14ac:dyDescent="0.25">
      <c r="A160" s="1">
        <v>126</v>
      </c>
      <c r="B160" s="1" t="s">
        <v>161</v>
      </c>
      <c r="C160" s="1">
        <v>3893.9999991506338</v>
      </c>
      <c r="D160" s="1">
        <v>0</v>
      </c>
      <c r="E160">
        <f t="shared" si="232"/>
        <v>15.940573931129938</v>
      </c>
      <c r="F160">
        <f t="shared" si="233"/>
        <v>0.21697358288179983</v>
      </c>
      <c r="G160">
        <f t="shared" si="234"/>
        <v>240.11665067730988</v>
      </c>
      <c r="H160">
        <f t="shared" si="235"/>
        <v>7.6670889296218521</v>
      </c>
      <c r="I160">
        <f t="shared" si="236"/>
        <v>2.5028107857071746</v>
      </c>
      <c r="J160">
        <f t="shared" si="237"/>
        <v>32.182441711425781</v>
      </c>
      <c r="K160" s="1">
        <v>4.5945420910000001</v>
      </c>
      <c r="L160">
        <f t="shared" si="238"/>
        <v>1.7285897233430678</v>
      </c>
      <c r="M160" s="1">
        <v>1</v>
      </c>
      <c r="N160">
        <f t="shared" si="239"/>
        <v>3.4571794466861356</v>
      </c>
      <c r="O160" s="1">
        <v>37.383819580078125</v>
      </c>
      <c r="P160" s="1">
        <v>32.182441711425781</v>
      </c>
      <c r="Q160" s="1">
        <v>39.821907043457031</v>
      </c>
      <c r="R160" s="1">
        <v>399.88809204101562</v>
      </c>
      <c r="S160" s="1">
        <v>382.52963256835937</v>
      </c>
      <c r="T160" s="1">
        <v>26.246967315673828</v>
      </c>
      <c r="U160" s="1">
        <v>33.065441131591797</v>
      </c>
      <c r="V160" s="1">
        <v>28.626461029052734</v>
      </c>
      <c r="W160" s="1">
        <v>36.063083648681641</v>
      </c>
      <c r="X160" s="1">
        <v>499.55422973632812</v>
      </c>
      <c r="Y160" s="1">
        <v>1499.7440185546875</v>
      </c>
      <c r="Z160" s="1">
        <v>44.850471496582031</v>
      </c>
      <c r="AA160" s="1">
        <v>70.218437194824219</v>
      </c>
      <c r="AB160" s="1">
        <v>-7.2874546051025391E-2</v>
      </c>
      <c r="AC160" s="1">
        <v>0.10143664479255676</v>
      </c>
      <c r="AD160" s="1">
        <v>0.3333333432674408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111215</v>
      </c>
      <c r="AK160">
        <f t="shared" si="240"/>
        <v>1.0872775128448118</v>
      </c>
      <c r="AL160">
        <f t="shared" si="241"/>
        <v>7.6670889296218524E-3</v>
      </c>
      <c r="AM160">
        <f t="shared" si="242"/>
        <v>305.33244171142576</v>
      </c>
      <c r="AN160">
        <f t="shared" si="243"/>
        <v>310.5338195800781</v>
      </c>
      <c r="AO160">
        <f t="shared" si="244"/>
        <v>239.95903760524743</v>
      </c>
      <c r="AP160">
        <f t="shared" si="245"/>
        <v>-0.32347777215649015</v>
      </c>
      <c r="AQ160">
        <f t="shared" si="246"/>
        <v>4.8246143871250107</v>
      </c>
      <c r="AR160">
        <f t="shared" si="247"/>
        <v>68.70865516045167</v>
      </c>
      <c r="AS160">
        <f t="shared" si="248"/>
        <v>35.643214028859873</v>
      </c>
      <c r="AT160">
        <f t="shared" si="249"/>
        <v>34.783130645751953</v>
      </c>
      <c r="AU160">
        <f t="shared" si="250"/>
        <v>5.5808901992494375</v>
      </c>
      <c r="AV160">
        <f t="shared" si="251"/>
        <v>0.2041604160676507</v>
      </c>
      <c r="AW160">
        <f t="shared" si="252"/>
        <v>2.321803601417836</v>
      </c>
      <c r="AX160">
        <f t="shared" si="253"/>
        <v>3.2590865978316015</v>
      </c>
      <c r="AY160">
        <f t="shared" si="254"/>
        <v>0.12869273503326126</v>
      </c>
      <c r="AZ160">
        <f t="shared" si="255"/>
        <v>16.860615955016229</v>
      </c>
      <c r="BA160">
        <f t="shared" si="256"/>
        <v>0.62770732051562095</v>
      </c>
      <c r="BB160">
        <f t="shared" si="257"/>
        <v>48.570513048442876</v>
      </c>
      <c r="BC160">
        <f t="shared" si="258"/>
        <v>376.30497019867732</v>
      </c>
      <c r="BD160">
        <f t="shared" si="259"/>
        <v>2.0574850598248526E-2</v>
      </c>
    </row>
    <row r="161" spans="1:114" x14ac:dyDescent="0.25">
      <c r="A161" s="1">
        <v>127</v>
      </c>
      <c r="B161" s="1" t="s">
        <v>162</v>
      </c>
      <c r="C161" s="1">
        <v>3894.4999991394579</v>
      </c>
      <c r="D161" s="1">
        <v>0</v>
      </c>
      <c r="E161">
        <f t="shared" si="232"/>
        <v>16.08217552999858</v>
      </c>
      <c r="F161">
        <f t="shared" si="233"/>
        <v>0.21705751735176204</v>
      </c>
      <c r="G161">
        <f t="shared" si="234"/>
        <v>239.30336656230807</v>
      </c>
      <c r="H161">
        <f t="shared" si="235"/>
        <v>7.6661301929542516</v>
      </c>
      <c r="I161">
        <f t="shared" si="236"/>
        <v>2.5016230633980827</v>
      </c>
      <c r="J161">
        <f t="shared" si="237"/>
        <v>32.177074432373047</v>
      </c>
      <c r="K161" s="1">
        <v>4.5945420910000001</v>
      </c>
      <c r="L161">
        <f t="shared" si="238"/>
        <v>1.7285897233430678</v>
      </c>
      <c r="M161" s="1">
        <v>1</v>
      </c>
      <c r="N161">
        <f t="shared" si="239"/>
        <v>3.4571794466861356</v>
      </c>
      <c r="O161" s="1">
        <v>37.383235931396484</v>
      </c>
      <c r="P161" s="1">
        <v>32.177074432373047</v>
      </c>
      <c r="Q161" s="1">
        <v>39.821865081787109</v>
      </c>
      <c r="R161" s="1">
        <v>400.234375</v>
      </c>
      <c r="S161" s="1">
        <v>382.74383544921875</v>
      </c>
      <c r="T161" s="1">
        <v>26.243562698364258</v>
      </c>
      <c r="U161" s="1">
        <v>33.061473846435547</v>
      </c>
      <c r="V161" s="1">
        <v>28.623689651489258</v>
      </c>
      <c r="W161" s="1">
        <v>36.059944152832031</v>
      </c>
      <c r="X161" s="1">
        <v>499.5350341796875</v>
      </c>
      <c r="Y161" s="1">
        <v>1499.7078857421875</v>
      </c>
      <c r="Z161" s="1">
        <v>44.805858612060547</v>
      </c>
      <c r="AA161" s="1">
        <v>70.218521118164063</v>
      </c>
      <c r="AB161" s="1">
        <v>-7.2874546051025391E-2</v>
      </c>
      <c r="AC161" s="1">
        <v>0.10143664479255676</v>
      </c>
      <c r="AD161" s="1">
        <v>0.3333333432674408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111215</v>
      </c>
      <c r="AK161">
        <f t="shared" si="240"/>
        <v>1.0872357338029388</v>
      </c>
      <c r="AL161">
        <f t="shared" si="241"/>
        <v>7.6661301929542517E-3</v>
      </c>
      <c r="AM161">
        <f t="shared" si="242"/>
        <v>305.32707443237302</v>
      </c>
      <c r="AN161">
        <f t="shared" si="243"/>
        <v>310.53323593139646</v>
      </c>
      <c r="AO161">
        <f t="shared" si="244"/>
        <v>239.95325635537665</v>
      </c>
      <c r="AP161">
        <f t="shared" si="245"/>
        <v>-0.32254226868632113</v>
      </c>
      <c r="AQ161">
        <f t="shared" si="246"/>
        <v>4.8231508628816462</v>
      </c>
      <c r="AR161">
        <f t="shared" si="247"/>
        <v>68.687730616901277</v>
      </c>
      <c r="AS161">
        <f t="shared" si="248"/>
        <v>35.62625677046573</v>
      </c>
      <c r="AT161">
        <f t="shared" si="249"/>
        <v>34.780155181884766</v>
      </c>
      <c r="AU161">
        <f t="shared" si="250"/>
        <v>5.5799692477422997</v>
      </c>
      <c r="AV161">
        <f t="shared" si="251"/>
        <v>0.2042347282121271</v>
      </c>
      <c r="AW161">
        <f t="shared" si="252"/>
        <v>2.3215277994835635</v>
      </c>
      <c r="AX161">
        <f t="shared" si="253"/>
        <v>3.2584414482587363</v>
      </c>
      <c r="AY161">
        <f t="shared" si="254"/>
        <v>0.12873997897308423</v>
      </c>
      <c r="AZ161">
        <f t="shared" si="255"/>
        <v>16.803528498603185</v>
      </c>
      <c r="BA161">
        <f t="shared" si="256"/>
        <v>0.62523114521607515</v>
      </c>
      <c r="BB161">
        <f t="shared" si="257"/>
        <v>48.581169887571043</v>
      </c>
      <c r="BC161">
        <f t="shared" si="258"/>
        <v>376.46387882552972</v>
      </c>
      <c r="BD161">
        <f t="shared" si="259"/>
        <v>2.0753409437899464E-2</v>
      </c>
    </row>
    <row r="162" spans="1:114" x14ac:dyDescent="0.25">
      <c r="A162" s="1">
        <v>128</v>
      </c>
      <c r="B162" s="1" t="s">
        <v>162</v>
      </c>
      <c r="C162" s="1">
        <v>3894.9999991282821</v>
      </c>
      <c r="D162" s="1">
        <v>0</v>
      </c>
      <c r="E162">
        <f t="shared" si="232"/>
        <v>16.289385177196948</v>
      </c>
      <c r="F162">
        <f t="shared" si="233"/>
        <v>0.21721794728262883</v>
      </c>
      <c r="G162">
        <f t="shared" si="234"/>
        <v>238.0265406951099</v>
      </c>
      <c r="H162">
        <f t="shared" si="235"/>
        <v>7.6674992100643538</v>
      </c>
      <c r="I162">
        <f t="shared" si="236"/>
        <v>2.5003747565275614</v>
      </c>
      <c r="J162">
        <f t="shared" si="237"/>
        <v>32.171516418457031</v>
      </c>
      <c r="K162" s="1">
        <v>4.5945420910000001</v>
      </c>
      <c r="L162">
        <f t="shared" si="238"/>
        <v>1.7285897233430678</v>
      </c>
      <c r="M162" s="1">
        <v>1</v>
      </c>
      <c r="N162">
        <f t="shared" si="239"/>
        <v>3.4571794466861356</v>
      </c>
      <c r="O162" s="1">
        <v>37.382408142089844</v>
      </c>
      <c r="P162" s="1">
        <v>32.171516418457031</v>
      </c>
      <c r="Q162" s="1">
        <v>39.820930480957031</v>
      </c>
      <c r="R162" s="1">
        <v>400.62973022460937</v>
      </c>
      <c r="S162" s="1">
        <v>382.94619750976563</v>
      </c>
      <c r="T162" s="1">
        <v>26.238195419311523</v>
      </c>
      <c r="U162" s="1">
        <v>33.057544708251953</v>
      </c>
      <c r="V162" s="1">
        <v>28.619239807128906</v>
      </c>
      <c r="W162" s="1">
        <v>36.057426452636719</v>
      </c>
      <c r="X162" s="1">
        <v>499.52090454101562</v>
      </c>
      <c r="Y162" s="1">
        <v>1499.716796875</v>
      </c>
      <c r="Z162" s="1">
        <v>44.851081848144531</v>
      </c>
      <c r="AA162" s="1">
        <v>70.218795776367188</v>
      </c>
      <c r="AB162" s="1">
        <v>-7.2874546051025391E-2</v>
      </c>
      <c r="AC162" s="1">
        <v>0.10143664479255676</v>
      </c>
      <c r="AD162" s="1">
        <v>0.66666668653488159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111215</v>
      </c>
      <c r="AK162">
        <f t="shared" si="240"/>
        <v>1.0872049807085238</v>
      </c>
      <c r="AL162">
        <f t="shared" si="241"/>
        <v>7.6674992100643534E-3</v>
      </c>
      <c r="AM162">
        <f t="shared" si="242"/>
        <v>305.32151641845701</v>
      </c>
      <c r="AN162">
        <f t="shared" si="243"/>
        <v>310.53240814208982</v>
      </c>
      <c r="AO162">
        <f t="shared" si="244"/>
        <v>239.95468213659478</v>
      </c>
      <c r="AP162">
        <f t="shared" si="245"/>
        <v>-0.32255882886161713</v>
      </c>
      <c r="AQ162">
        <f t="shared" si="246"/>
        <v>4.8216357372644332</v>
      </c>
      <c r="AR162">
        <f t="shared" si="247"/>
        <v>68.66588473861583</v>
      </c>
      <c r="AS162">
        <f t="shared" si="248"/>
        <v>35.608340030363877</v>
      </c>
      <c r="AT162">
        <f t="shared" si="249"/>
        <v>34.776962280273438</v>
      </c>
      <c r="AU162">
        <f t="shared" si="250"/>
        <v>5.5789811428696918</v>
      </c>
      <c r="AV162">
        <f t="shared" si="251"/>
        <v>0.20437675686073078</v>
      </c>
      <c r="AW162">
        <f t="shared" si="252"/>
        <v>2.3212609807368718</v>
      </c>
      <c r="AX162">
        <f t="shared" si="253"/>
        <v>3.25772016213282</v>
      </c>
      <c r="AY162">
        <f t="shared" si="254"/>
        <v>0.12883027449411913</v>
      </c>
      <c r="AZ162">
        <f t="shared" si="255"/>
        <v>16.713937050425077</v>
      </c>
      <c r="BA162">
        <f t="shared" si="256"/>
        <v>0.62156653400126771</v>
      </c>
      <c r="BB162">
        <f t="shared" si="257"/>
        <v>48.59362092197442</v>
      </c>
      <c r="BC162">
        <f t="shared" si="258"/>
        <v>376.58532723145396</v>
      </c>
      <c r="BD162">
        <f t="shared" si="259"/>
        <v>2.1019411833489599E-2</v>
      </c>
    </row>
    <row r="163" spans="1:114" x14ac:dyDescent="0.25">
      <c r="A163" s="1">
        <v>129</v>
      </c>
      <c r="B163" s="1" t="s">
        <v>163</v>
      </c>
      <c r="C163" s="1">
        <v>3895.4999991171062</v>
      </c>
      <c r="D163" s="1">
        <v>0</v>
      </c>
      <c r="E163">
        <f t="shared" si="232"/>
        <v>16.527217088822908</v>
      </c>
      <c r="F163">
        <f t="shared" si="233"/>
        <v>0.21727252356571294</v>
      </c>
      <c r="G163">
        <f t="shared" si="234"/>
        <v>236.42316161309543</v>
      </c>
      <c r="H163">
        <f t="shared" si="235"/>
        <v>7.6681718510211594</v>
      </c>
      <c r="I163">
        <f t="shared" si="236"/>
        <v>2.5000120564112511</v>
      </c>
      <c r="J163">
        <f t="shared" si="237"/>
        <v>32.169696807861328</v>
      </c>
      <c r="K163" s="1">
        <v>4.5945420910000001</v>
      </c>
      <c r="L163">
        <f t="shared" si="238"/>
        <v>1.7285897233430678</v>
      </c>
      <c r="M163" s="1">
        <v>1</v>
      </c>
      <c r="N163">
        <f t="shared" si="239"/>
        <v>3.4571794466861356</v>
      </c>
      <c r="O163" s="1">
        <v>37.382213592529297</v>
      </c>
      <c r="P163" s="1">
        <v>32.169696807861328</v>
      </c>
      <c r="Q163" s="1">
        <v>39.820583343505859</v>
      </c>
      <c r="R163" s="1">
        <v>401.01846313476562</v>
      </c>
      <c r="S163" s="1">
        <v>383.11279296875</v>
      </c>
      <c r="T163" s="1">
        <v>26.23497200012207</v>
      </c>
      <c r="U163" s="1">
        <v>33.055683135986328</v>
      </c>
      <c r="V163" s="1">
        <v>28.615995407104492</v>
      </c>
      <c r="W163" s="1">
        <v>36.055736541748047</v>
      </c>
      <c r="X163" s="1">
        <v>499.4659423828125</v>
      </c>
      <c r="Y163" s="1">
        <v>1499.7281494140625</v>
      </c>
      <c r="Z163" s="1">
        <v>44.789646148681641</v>
      </c>
      <c r="AA163" s="1">
        <v>70.218719482421875</v>
      </c>
      <c r="AB163" s="1">
        <v>-7.2874546051025391E-2</v>
      </c>
      <c r="AC163" s="1">
        <v>0.10143664479255676</v>
      </c>
      <c r="AD163" s="1">
        <v>0.3333333432674408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111215</v>
      </c>
      <c r="AK163">
        <f t="shared" si="240"/>
        <v>1.0870853558207449</v>
      </c>
      <c r="AL163">
        <f t="shared" si="241"/>
        <v>7.6681718510211595E-3</v>
      </c>
      <c r="AM163">
        <f t="shared" si="242"/>
        <v>305.31969680786131</v>
      </c>
      <c r="AN163">
        <f t="shared" si="243"/>
        <v>310.53221359252927</v>
      </c>
      <c r="AO163">
        <f t="shared" si="244"/>
        <v>239.95649854280418</v>
      </c>
      <c r="AP163">
        <f t="shared" si="245"/>
        <v>-0.32263904325492687</v>
      </c>
      <c r="AQ163">
        <f t="shared" si="246"/>
        <v>4.8211397978368984</v>
      </c>
      <c r="AR163">
        <f t="shared" si="247"/>
        <v>68.658896564523559</v>
      </c>
      <c r="AS163">
        <f t="shared" si="248"/>
        <v>35.603213428537231</v>
      </c>
      <c r="AT163">
        <f t="shared" si="249"/>
        <v>34.775955200195313</v>
      </c>
      <c r="AU163">
        <f t="shared" si="250"/>
        <v>5.5786695141047575</v>
      </c>
      <c r="AV163">
        <f t="shared" si="251"/>
        <v>0.2044250704274487</v>
      </c>
      <c r="AW163">
        <f t="shared" si="252"/>
        <v>2.3211277414256473</v>
      </c>
      <c r="AX163">
        <f t="shared" si="253"/>
        <v>3.2575417726791103</v>
      </c>
      <c r="AY163">
        <f t="shared" si="254"/>
        <v>0.12886099036408999</v>
      </c>
      <c r="AZ163">
        <f t="shared" si="255"/>
        <v>16.601331664457241</v>
      </c>
      <c r="BA163">
        <f t="shared" si="256"/>
        <v>0.61711111179829525</v>
      </c>
      <c r="BB163">
        <f t="shared" si="257"/>
        <v>48.596793699594578</v>
      </c>
      <c r="BC163">
        <f t="shared" si="258"/>
        <v>376.65905129465273</v>
      </c>
      <c r="BD163">
        <f t="shared" si="259"/>
        <v>2.1323522069449419E-2</v>
      </c>
    </row>
    <row r="164" spans="1:114" x14ac:dyDescent="0.25">
      <c r="A164" s="1">
        <v>130</v>
      </c>
      <c r="B164" s="1" t="s">
        <v>163</v>
      </c>
      <c r="C164" s="1">
        <v>3895.9999991059303</v>
      </c>
      <c r="D164" s="1">
        <v>0</v>
      </c>
      <c r="E164">
        <f t="shared" si="232"/>
        <v>16.627203064237072</v>
      </c>
      <c r="F164">
        <f t="shared" si="233"/>
        <v>0.21723645902793462</v>
      </c>
      <c r="G164">
        <f t="shared" si="234"/>
        <v>235.86687745067465</v>
      </c>
      <c r="H164">
        <f t="shared" si="235"/>
        <v>7.665641916411662</v>
      </c>
      <c r="I164">
        <f t="shared" si="236"/>
        <v>2.4995987214231206</v>
      </c>
      <c r="J164">
        <f t="shared" si="237"/>
        <v>32.167152404785156</v>
      </c>
      <c r="K164" s="1">
        <v>4.5945420910000001</v>
      </c>
      <c r="L164">
        <f t="shared" si="238"/>
        <v>1.7285897233430678</v>
      </c>
      <c r="M164" s="1">
        <v>1</v>
      </c>
      <c r="N164">
        <f t="shared" si="239"/>
        <v>3.4571794466861356</v>
      </c>
      <c r="O164" s="1">
        <v>37.381244659423828</v>
      </c>
      <c r="P164" s="1">
        <v>32.167152404785156</v>
      </c>
      <c r="Q164" s="1">
        <v>39.819347381591797</v>
      </c>
      <c r="R164" s="1">
        <v>401.34042358398437</v>
      </c>
      <c r="S164" s="1">
        <v>383.33978271484375</v>
      </c>
      <c r="T164" s="1">
        <v>26.232303619384766</v>
      </c>
      <c r="U164" s="1">
        <v>33.051658630371094</v>
      </c>
      <c r="V164" s="1">
        <v>28.614625930786133</v>
      </c>
      <c r="W164" s="1">
        <v>36.053287506103516</v>
      </c>
      <c r="X164" s="1">
        <v>499.40252685546875</v>
      </c>
      <c r="Y164" s="1">
        <v>1499.762939453125</v>
      </c>
      <c r="Z164" s="1">
        <v>44.862396240234375</v>
      </c>
      <c r="AA164" s="1">
        <v>70.218795776367188</v>
      </c>
      <c r="AB164" s="1">
        <v>-7.2874546051025391E-2</v>
      </c>
      <c r="AC164" s="1">
        <v>0.10143664479255676</v>
      </c>
      <c r="AD164" s="1">
        <v>0.3333333432674408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111215</v>
      </c>
      <c r="AK164">
        <f t="shared" si="240"/>
        <v>1.0869473322134131</v>
      </c>
      <c r="AL164">
        <f t="shared" si="241"/>
        <v>7.6656419164116618E-3</v>
      </c>
      <c r="AM164">
        <f t="shared" si="242"/>
        <v>305.31715240478513</v>
      </c>
      <c r="AN164">
        <f t="shared" si="243"/>
        <v>310.53124465942381</v>
      </c>
      <c r="AO164">
        <f t="shared" si="244"/>
        <v>239.96206494892976</v>
      </c>
      <c r="AP164">
        <f t="shared" si="245"/>
        <v>-0.3212965883954364</v>
      </c>
      <c r="AQ164">
        <f t="shared" si="246"/>
        <v>4.8204463888593523</v>
      </c>
      <c r="AR164">
        <f t="shared" si="247"/>
        <v>68.648946988659702</v>
      </c>
      <c r="AS164">
        <f t="shared" si="248"/>
        <v>35.597288358288608</v>
      </c>
      <c r="AT164">
        <f t="shared" si="249"/>
        <v>34.774198532104492</v>
      </c>
      <c r="AU164">
        <f t="shared" si="250"/>
        <v>5.5781259705989621</v>
      </c>
      <c r="AV164">
        <f t="shared" si="251"/>
        <v>0.20439314451429783</v>
      </c>
      <c r="AW164">
        <f t="shared" si="252"/>
        <v>2.3208476674362317</v>
      </c>
      <c r="AX164">
        <f t="shared" si="253"/>
        <v>3.2572783031627304</v>
      </c>
      <c r="AY164">
        <f t="shared" si="254"/>
        <v>0.12884069310728216</v>
      </c>
      <c r="AZ164">
        <f t="shared" si="255"/>
        <v>16.562288098118351</v>
      </c>
      <c r="BA164">
        <f t="shared" si="256"/>
        <v>0.61529454569063013</v>
      </c>
      <c r="BB164">
        <f t="shared" si="257"/>
        <v>48.597773237699606</v>
      </c>
      <c r="BC164">
        <f t="shared" si="258"/>
        <v>376.84699734374124</v>
      </c>
      <c r="BD164">
        <f t="shared" si="259"/>
        <v>2.1442257727634712E-2</v>
      </c>
    </row>
    <row r="165" spans="1:114" x14ac:dyDescent="0.25">
      <c r="A165" s="1">
        <v>131</v>
      </c>
      <c r="B165" s="1" t="s">
        <v>164</v>
      </c>
      <c r="C165" s="1">
        <v>3896.4999990947545</v>
      </c>
      <c r="D165" s="1">
        <v>0</v>
      </c>
      <c r="E165">
        <f t="shared" si="232"/>
        <v>16.628100879646162</v>
      </c>
      <c r="F165">
        <f t="shared" si="233"/>
        <v>0.21724707952781211</v>
      </c>
      <c r="G165">
        <f t="shared" si="234"/>
        <v>236.06499992832732</v>
      </c>
      <c r="H165">
        <f t="shared" si="235"/>
        <v>7.6654271488496342</v>
      </c>
      <c r="I165">
        <f t="shared" si="236"/>
        <v>2.499412530433136</v>
      </c>
      <c r="J165">
        <f t="shared" si="237"/>
        <v>32.16552734375</v>
      </c>
      <c r="K165" s="1">
        <v>4.5945420910000001</v>
      </c>
      <c r="L165">
        <f t="shared" si="238"/>
        <v>1.7285897233430678</v>
      </c>
      <c r="M165" s="1">
        <v>1</v>
      </c>
      <c r="N165">
        <f t="shared" si="239"/>
        <v>3.4571794466861356</v>
      </c>
      <c r="O165" s="1">
        <v>37.382232666015625</v>
      </c>
      <c r="P165" s="1">
        <v>32.16552734375</v>
      </c>
      <c r="Q165" s="1">
        <v>39.820270538330078</v>
      </c>
      <c r="R165" s="1">
        <v>401.55142211914062</v>
      </c>
      <c r="S165" s="1">
        <v>383.54965209960937</v>
      </c>
      <c r="T165" s="1">
        <v>26.229412078857422</v>
      </c>
      <c r="U165" s="1">
        <v>33.048183441162109</v>
      </c>
      <c r="V165" s="1">
        <v>28.609777450561523</v>
      </c>
      <c r="W165" s="1">
        <v>36.04736328125</v>
      </c>
      <c r="X165" s="1">
        <v>499.43307495117187</v>
      </c>
      <c r="Y165" s="1">
        <v>1499.820556640625</v>
      </c>
      <c r="Z165" s="1">
        <v>44.885200500488281</v>
      </c>
      <c r="AA165" s="1">
        <v>70.218414306640625</v>
      </c>
      <c r="AB165" s="1">
        <v>-7.2874546051025391E-2</v>
      </c>
      <c r="AC165" s="1">
        <v>0.10143664479255676</v>
      </c>
      <c r="AD165" s="1">
        <v>0.3333333432674408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111215</v>
      </c>
      <c r="AK165">
        <f t="shared" si="240"/>
        <v>1.0870138200050103</v>
      </c>
      <c r="AL165">
        <f t="shared" si="241"/>
        <v>7.6654271488496338E-3</v>
      </c>
      <c r="AM165">
        <f t="shared" si="242"/>
        <v>305.31552734374998</v>
      </c>
      <c r="AN165">
        <f t="shared" si="243"/>
        <v>310.5322326660156</v>
      </c>
      <c r="AO165">
        <f t="shared" si="244"/>
        <v>239.97128369872371</v>
      </c>
      <c r="AP165">
        <f t="shared" si="245"/>
        <v>-0.3207891755872293</v>
      </c>
      <c r="AQ165">
        <f t="shared" si="246"/>
        <v>4.8200035673865171</v>
      </c>
      <c r="AR165">
        <f t="shared" si="247"/>
        <v>68.643013588113519</v>
      </c>
      <c r="AS165">
        <f t="shared" si="248"/>
        <v>35.594830146951409</v>
      </c>
      <c r="AT165">
        <f t="shared" si="249"/>
        <v>34.773880004882812</v>
      </c>
      <c r="AU165">
        <f t="shared" si="250"/>
        <v>5.578027417695024</v>
      </c>
      <c r="AV165">
        <f t="shared" si="251"/>
        <v>0.20440254631244981</v>
      </c>
      <c r="AW165">
        <f t="shared" si="252"/>
        <v>2.3205910369533811</v>
      </c>
      <c r="AX165">
        <f t="shared" si="253"/>
        <v>3.2574363807416429</v>
      </c>
      <c r="AY165">
        <f t="shared" si="254"/>
        <v>0.12884667040009717</v>
      </c>
      <c r="AZ165">
        <f t="shared" si="255"/>
        <v>16.576109968264376</v>
      </c>
      <c r="BA165">
        <f t="shared" si="256"/>
        <v>0.61547442068079439</v>
      </c>
      <c r="BB165">
        <f t="shared" si="257"/>
        <v>48.597283394766436</v>
      </c>
      <c r="BC165">
        <f t="shared" si="258"/>
        <v>377.05651613901011</v>
      </c>
      <c r="BD165">
        <f t="shared" si="259"/>
        <v>2.1431284069548161E-2</v>
      </c>
    </row>
    <row r="166" spans="1:114" x14ac:dyDescent="0.25">
      <c r="A166" s="1">
        <v>132</v>
      </c>
      <c r="B166" s="1" t="s">
        <v>164</v>
      </c>
      <c r="C166" s="1">
        <v>3896.9999990835786</v>
      </c>
      <c r="D166" s="1">
        <v>0</v>
      </c>
      <c r="E166">
        <f t="shared" si="232"/>
        <v>16.508569241297742</v>
      </c>
      <c r="F166">
        <f t="shared" si="233"/>
        <v>0.21718742649869976</v>
      </c>
      <c r="G166">
        <f t="shared" si="234"/>
        <v>237.164697558608</v>
      </c>
      <c r="H166">
        <f t="shared" si="235"/>
        <v>7.6619158098641318</v>
      </c>
      <c r="I166">
        <f t="shared" si="236"/>
        <v>2.498923952987234</v>
      </c>
      <c r="J166">
        <f t="shared" si="237"/>
        <v>32.162628173828125</v>
      </c>
      <c r="K166" s="1">
        <v>4.5945420910000001</v>
      </c>
      <c r="L166">
        <f t="shared" si="238"/>
        <v>1.7285897233430678</v>
      </c>
      <c r="M166" s="1">
        <v>1</v>
      </c>
      <c r="N166">
        <f t="shared" si="239"/>
        <v>3.4571794466861356</v>
      </c>
      <c r="O166" s="1">
        <v>37.382900238037109</v>
      </c>
      <c r="P166" s="1">
        <v>32.162628173828125</v>
      </c>
      <c r="Q166" s="1">
        <v>39.820552825927734</v>
      </c>
      <c r="R166" s="1">
        <v>401.68350219726562</v>
      </c>
      <c r="S166" s="1">
        <v>383.79129028320312</v>
      </c>
      <c r="T166" s="1">
        <v>26.228359222412109</v>
      </c>
      <c r="U166" s="1">
        <v>33.044013977050781</v>
      </c>
      <c r="V166" s="1">
        <v>28.60748291015625</v>
      </c>
      <c r="W166" s="1">
        <v>36.041370391845703</v>
      </c>
      <c r="X166" s="1">
        <v>499.43472290039062</v>
      </c>
      <c r="Y166" s="1">
        <v>1499.7802734375</v>
      </c>
      <c r="Z166" s="1">
        <v>44.821846008300781</v>
      </c>
      <c r="AA166" s="1">
        <v>70.218154907226563</v>
      </c>
      <c r="AB166" s="1">
        <v>-7.2874546051025391E-2</v>
      </c>
      <c r="AC166" s="1">
        <v>0.10143664479255676</v>
      </c>
      <c r="AD166" s="1">
        <v>0.3333333432674408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111215</v>
      </c>
      <c r="AK166">
        <f t="shared" si="240"/>
        <v>1.0870174067590026</v>
      </c>
      <c r="AL166">
        <f t="shared" si="241"/>
        <v>7.6619158098641315E-3</v>
      </c>
      <c r="AM166">
        <f t="shared" si="242"/>
        <v>305.3126281738281</v>
      </c>
      <c r="AN166">
        <f t="shared" si="243"/>
        <v>310.53290023803709</v>
      </c>
      <c r="AO166">
        <f t="shared" si="244"/>
        <v>239.96483838636777</v>
      </c>
      <c r="AP166">
        <f t="shared" si="245"/>
        <v>-0.31888574272293746</v>
      </c>
      <c r="AQ166">
        <f t="shared" si="246"/>
        <v>4.8192136451843455</v>
      </c>
      <c r="AR166">
        <f t="shared" si="247"/>
        <v>68.632017624951459</v>
      </c>
      <c r="AS166">
        <f t="shared" si="248"/>
        <v>35.588003647900678</v>
      </c>
      <c r="AT166">
        <f t="shared" si="249"/>
        <v>34.772764205932617</v>
      </c>
      <c r="AU166">
        <f t="shared" si="250"/>
        <v>5.5776821993996784</v>
      </c>
      <c r="AV166">
        <f t="shared" si="251"/>
        <v>0.20434973776016555</v>
      </c>
      <c r="AW166">
        <f t="shared" si="252"/>
        <v>2.3202896921971115</v>
      </c>
      <c r="AX166">
        <f t="shared" si="253"/>
        <v>3.2573925072025669</v>
      </c>
      <c r="AY166">
        <f t="shared" si="254"/>
        <v>0.12881309686443429</v>
      </c>
      <c r="AZ166">
        <f t="shared" si="255"/>
        <v>16.653267471695877</v>
      </c>
      <c r="BA166">
        <f t="shared" si="256"/>
        <v>0.61795226614861942</v>
      </c>
      <c r="BB166">
        <f t="shared" si="257"/>
        <v>48.598483764675507</v>
      </c>
      <c r="BC166">
        <f t="shared" si="258"/>
        <v>377.34483043943811</v>
      </c>
      <c r="BD166">
        <f t="shared" si="259"/>
        <v>2.1261492659563369E-2</v>
      </c>
    </row>
    <row r="167" spans="1:114" x14ac:dyDescent="0.25">
      <c r="A167" s="1">
        <v>133</v>
      </c>
      <c r="B167" s="1" t="s">
        <v>165</v>
      </c>
      <c r="C167" s="1">
        <v>3897.4999990724027</v>
      </c>
      <c r="D167" s="1">
        <v>0</v>
      </c>
      <c r="E167">
        <f t="shared" si="232"/>
        <v>16.502873947185666</v>
      </c>
      <c r="F167">
        <f t="shared" si="233"/>
        <v>0.21720541688999154</v>
      </c>
      <c r="G167">
        <f t="shared" si="234"/>
        <v>237.36858415469808</v>
      </c>
      <c r="H167">
        <f t="shared" si="235"/>
        <v>7.6629816039868874</v>
      </c>
      <c r="I167">
        <f t="shared" si="236"/>
        <v>2.4990568129512538</v>
      </c>
      <c r="J167">
        <f t="shared" si="237"/>
        <v>32.162811279296875</v>
      </c>
      <c r="K167" s="1">
        <v>4.5945420910000001</v>
      </c>
      <c r="L167">
        <f t="shared" si="238"/>
        <v>1.7285897233430678</v>
      </c>
      <c r="M167" s="1">
        <v>1</v>
      </c>
      <c r="N167">
        <f t="shared" si="239"/>
        <v>3.4571794466861356</v>
      </c>
      <c r="O167" s="1">
        <v>37.382556915283203</v>
      </c>
      <c r="P167" s="1">
        <v>32.162811279296875</v>
      </c>
      <c r="Q167" s="1">
        <v>39.820701599121094</v>
      </c>
      <c r="R167" s="1">
        <v>401.84274291992187</v>
      </c>
      <c r="S167" s="1">
        <v>383.952880859375</v>
      </c>
      <c r="T167" s="1">
        <v>26.225957870483398</v>
      </c>
      <c r="U167" s="1">
        <v>33.0430908203125</v>
      </c>
      <c r="V167" s="1">
        <v>28.605173110961914</v>
      </c>
      <c r="W167" s="1">
        <v>36.040756225585937</v>
      </c>
      <c r="X167" s="1">
        <v>499.3963623046875</v>
      </c>
      <c r="Y167" s="1">
        <v>1499.8272705078125</v>
      </c>
      <c r="Z167" s="1">
        <v>44.827720642089844</v>
      </c>
      <c r="AA167" s="1">
        <v>70.217605590820313</v>
      </c>
      <c r="AB167" s="1">
        <v>-7.2874546051025391E-2</v>
      </c>
      <c r="AC167" s="1">
        <v>0.10143664479255676</v>
      </c>
      <c r="AD167" s="1">
        <v>0.66666668653488159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111215</v>
      </c>
      <c r="AK167">
        <f t="shared" si="240"/>
        <v>1.0869339150966273</v>
      </c>
      <c r="AL167">
        <f t="shared" si="241"/>
        <v>7.6629816039868875E-3</v>
      </c>
      <c r="AM167">
        <f t="shared" si="242"/>
        <v>305.31281127929685</v>
      </c>
      <c r="AN167">
        <f t="shared" si="243"/>
        <v>310.53255691528318</v>
      </c>
      <c r="AO167">
        <f t="shared" si="244"/>
        <v>239.9723579174497</v>
      </c>
      <c r="AP167">
        <f t="shared" si="245"/>
        <v>-0.31934216777685465</v>
      </c>
      <c r="AQ167">
        <f t="shared" si="246"/>
        <v>4.8192635316736121</v>
      </c>
      <c r="AR167">
        <f t="shared" si="247"/>
        <v>68.633264992784717</v>
      </c>
      <c r="AS167">
        <f t="shared" si="248"/>
        <v>35.590174172472217</v>
      </c>
      <c r="AT167">
        <f t="shared" si="249"/>
        <v>34.772684097290039</v>
      </c>
      <c r="AU167">
        <f t="shared" si="250"/>
        <v>5.5776574152109681</v>
      </c>
      <c r="AV167">
        <f t="shared" si="251"/>
        <v>0.20436566414823917</v>
      </c>
      <c r="AW167">
        <f t="shared" si="252"/>
        <v>2.3202067187223583</v>
      </c>
      <c r="AX167">
        <f t="shared" si="253"/>
        <v>3.2574506964886099</v>
      </c>
      <c r="AY167">
        <f t="shared" si="254"/>
        <v>0.12882322220034692</v>
      </c>
      <c r="AZ167">
        <f t="shared" si="255"/>
        <v>16.667453621826031</v>
      </c>
      <c r="BA167">
        <f t="shared" si="256"/>
        <v>0.61822321432622807</v>
      </c>
      <c r="BB167">
        <f t="shared" si="257"/>
        <v>48.596525918731501</v>
      </c>
      <c r="BC167">
        <f t="shared" si="258"/>
        <v>377.50864498088856</v>
      </c>
      <c r="BD167">
        <f t="shared" si="259"/>
        <v>2.1244078835560641E-2</v>
      </c>
    </row>
    <row r="168" spans="1:114" x14ac:dyDescent="0.25">
      <c r="A168" s="1">
        <v>134</v>
      </c>
      <c r="B168" s="1" t="s">
        <v>166</v>
      </c>
      <c r="C168" s="1">
        <v>3897.9999990612268</v>
      </c>
      <c r="D168" s="1">
        <v>0</v>
      </c>
      <c r="E168">
        <f t="shared" si="232"/>
        <v>16.573719207180201</v>
      </c>
      <c r="F168">
        <f t="shared" si="233"/>
        <v>0.21711054154496826</v>
      </c>
      <c r="G168">
        <f t="shared" si="234"/>
        <v>236.924845912839</v>
      </c>
      <c r="H168">
        <f t="shared" si="235"/>
        <v>7.6584689502050836</v>
      </c>
      <c r="I168">
        <f t="shared" si="236"/>
        <v>2.4986451598379404</v>
      </c>
      <c r="J168">
        <f t="shared" si="237"/>
        <v>32.159793853759766</v>
      </c>
      <c r="K168" s="1">
        <v>4.5945420910000001</v>
      </c>
      <c r="L168">
        <f t="shared" si="238"/>
        <v>1.7285897233430678</v>
      </c>
      <c r="M168" s="1">
        <v>1</v>
      </c>
      <c r="N168">
        <f t="shared" si="239"/>
        <v>3.4571794466861356</v>
      </c>
      <c r="O168" s="1">
        <v>37.382457733154297</v>
      </c>
      <c r="P168" s="1">
        <v>32.159793853759766</v>
      </c>
      <c r="Q168" s="1">
        <v>39.820499420166016</v>
      </c>
      <c r="R168" s="1">
        <v>402.05633544921875</v>
      </c>
      <c r="S168" s="1">
        <v>384.10040283203125</v>
      </c>
      <c r="T168" s="1">
        <v>26.223411560058594</v>
      </c>
      <c r="U168" s="1">
        <v>33.037120819091797</v>
      </c>
      <c r="V168" s="1">
        <v>28.602659225463867</v>
      </c>
      <c r="W168" s="1">
        <v>36.034576416015625</v>
      </c>
      <c r="X168" s="1">
        <v>499.35614013671875</v>
      </c>
      <c r="Y168" s="1">
        <v>1499.87060546875</v>
      </c>
      <c r="Z168" s="1">
        <v>44.791477203369141</v>
      </c>
      <c r="AA168" s="1">
        <v>70.217872619628906</v>
      </c>
      <c r="AB168" s="1">
        <v>-7.2874546051025391E-2</v>
      </c>
      <c r="AC168" s="1">
        <v>0.10143664479255676</v>
      </c>
      <c r="AD168" s="1">
        <v>0.66666668653488159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111215</v>
      </c>
      <c r="AK168">
        <f t="shared" si="240"/>
        <v>1.086846371730668</v>
      </c>
      <c r="AL168">
        <f t="shared" si="241"/>
        <v>7.6584689502050838E-3</v>
      </c>
      <c r="AM168">
        <f t="shared" si="242"/>
        <v>305.30979385375974</v>
      </c>
      <c r="AN168">
        <f t="shared" si="243"/>
        <v>310.53245773315427</v>
      </c>
      <c r="AO168">
        <f t="shared" si="244"/>
        <v>239.97929151104472</v>
      </c>
      <c r="AP168">
        <f t="shared" si="245"/>
        <v>-0.31695325163191401</v>
      </c>
      <c r="AQ168">
        <f t="shared" si="246"/>
        <v>4.8184415012322184</v>
      </c>
      <c r="AR168">
        <f t="shared" si="247"/>
        <v>68.62129713518631</v>
      </c>
      <c r="AS168">
        <f t="shared" si="248"/>
        <v>35.584176316094513</v>
      </c>
      <c r="AT168">
        <f t="shared" si="249"/>
        <v>34.771125793457031</v>
      </c>
      <c r="AU168">
        <f t="shared" si="250"/>
        <v>5.5771753227725807</v>
      </c>
      <c r="AV168">
        <f t="shared" si="251"/>
        <v>0.20428167191275873</v>
      </c>
      <c r="AW168">
        <f t="shared" si="252"/>
        <v>2.3197963413942779</v>
      </c>
      <c r="AX168">
        <f t="shared" si="253"/>
        <v>3.2573789813783027</v>
      </c>
      <c r="AY168">
        <f t="shared" si="254"/>
        <v>0.12876982357871283</v>
      </c>
      <c r="AZ168">
        <f t="shared" si="255"/>
        <v>16.636358650732934</v>
      </c>
      <c r="BA168">
        <f t="shared" si="256"/>
        <v>0.6168305062060746</v>
      </c>
      <c r="BB168">
        <f t="shared" si="257"/>
        <v>48.595383659601254</v>
      </c>
      <c r="BC168">
        <f t="shared" si="258"/>
        <v>377.62850246506008</v>
      </c>
      <c r="BD168">
        <f t="shared" si="259"/>
        <v>2.1328004593984377E-2</v>
      </c>
    </row>
    <row r="169" spans="1:114" x14ac:dyDescent="0.25">
      <c r="A169" s="1">
        <v>135</v>
      </c>
      <c r="B169" s="1" t="s">
        <v>166</v>
      </c>
      <c r="C169" s="1">
        <v>3898.499999050051</v>
      </c>
      <c r="D169" s="1">
        <v>0</v>
      </c>
      <c r="E169">
        <f t="shared" si="232"/>
        <v>16.696488589165146</v>
      </c>
      <c r="F169">
        <f t="shared" si="233"/>
        <v>0.21717563769073653</v>
      </c>
      <c r="G169">
        <f t="shared" si="234"/>
        <v>236.17761783450862</v>
      </c>
      <c r="H169">
        <f t="shared" si="235"/>
        <v>7.6572183012515422</v>
      </c>
      <c r="I169">
        <f t="shared" si="236"/>
        <v>2.4975550655764187</v>
      </c>
      <c r="J169">
        <f t="shared" si="237"/>
        <v>32.155082702636719</v>
      </c>
      <c r="K169" s="1">
        <v>4.5945420910000001</v>
      </c>
      <c r="L169">
        <f t="shared" si="238"/>
        <v>1.7285897233430678</v>
      </c>
      <c r="M169" s="1">
        <v>1</v>
      </c>
      <c r="N169">
        <f t="shared" si="239"/>
        <v>3.4571794466861356</v>
      </c>
      <c r="O169" s="1">
        <v>37.382080078125</v>
      </c>
      <c r="P169" s="1">
        <v>32.155082702636719</v>
      </c>
      <c r="Q169" s="1">
        <v>39.820590972900391</v>
      </c>
      <c r="R169" s="1">
        <v>402.31427001953125</v>
      </c>
      <c r="S169" s="1">
        <v>384.24346923828125</v>
      </c>
      <c r="T169" s="1">
        <v>26.2213134765625</v>
      </c>
      <c r="U169" s="1">
        <v>33.034435272216797</v>
      </c>
      <c r="V169" s="1">
        <v>28.600906372070313</v>
      </c>
      <c r="W169" s="1">
        <v>36.032318115234375</v>
      </c>
      <c r="X169" s="1">
        <v>499.31903076171875</v>
      </c>
      <c r="Y169" s="1">
        <v>1499.9420166015625</v>
      </c>
      <c r="Z169" s="1">
        <v>44.718482971191406</v>
      </c>
      <c r="AA169" s="1">
        <v>70.217735290527344</v>
      </c>
      <c r="AB169" s="1">
        <v>-7.2874546051025391E-2</v>
      </c>
      <c r="AC169" s="1">
        <v>0.10143664479255676</v>
      </c>
      <c r="AD169" s="1">
        <v>0.66666668653488159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111215</v>
      </c>
      <c r="AK169">
        <f t="shared" si="240"/>
        <v>1.0867656033444719</v>
      </c>
      <c r="AL169">
        <f t="shared" si="241"/>
        <v>7.6572183012515423E-3</v>
      </c>
      <c r="AM169">
        <f t="shared" si="242"/>
        <v>305.3050827026367</v>
      </c>
      <c r="AN169">
        <f t="shared" si="243"/>
        <v>310.53208007812498</v>
      </c>
      <c r="AO169">
        <f t="shared" si="244"/>
        <v>239.99071729203934</v>
      </c>
      <c r="AP169">
        <f t="shared" si="245"/>
        <v>-0.31577337119812626</v>
      </c>
      <c r="AQ169">
        <f t="shared" si="246"/>
        <v>4.8171582969929974</v>
      </c>
      <c r="AR169">
        <f t="shared" si="247"/>
        <v>68.603156696266339</v>
      </c>
      <c r="AS169">
        <f t="shared" si="248"/>
        <v>35.568721424049542</v>
      </c>
      <c r="AT169">
        <f t="shared" si="249"/>
        <v>34.768581390380859</v>
      </c>
      <c r="AU169">
        <f t="shared" si="250"/>
        <v>5.5763882386748396</v>
      </c>
      <c r="AV169">
        <f t="shared" si="251"/>
        <v>0.20433930137503264</v>
      </c>
      <c r="AW169">
        <f t="shared" si="252"/>
        <v>2.3196032314165786</v>
      </c>
      <c r="AX169">
        <f t="shared" si="253"/>
        <v>3.2567850072582609</v>
      </c>
      <c r="AY169">
        <f t="shared" si="254"/>
        <v>0.12880646185165745</v>
      </c>
      <c r="AZ169">
        <f t="shared" si="255"/>
        <v>16.583857450650857</v>
      </c>
      <c r="BA169">
        <f t="shared" si="256"/>
        <v>0.61465616657767475</v>
      </c>
      <c r="BB169">
        <f t="shared" si="257"/>
        <v>48.605597249639473</v>
      </c>
      <c r="BC169">
        <f t="shared" si="258"/>
        <v>377.72362844234607</v>
      </c>
      <c r="BD169">
        <f t="shared" si="259"/>
        <v>2.1485094887889231E-2</v>
      </c>
      <c r="BE169">
        <f>AVERAGE(E155:E169)</f>
        <v>16.145031100124491</v>
      </c>
      <c r="BF169">
        <f>AVERAGE(O155:O169)</f>
        <v>37.383703358968098</v>
      </c>
      <c r="BG169">
        <f>AVERAGE(P155:P169)</f>
        <v>32.174172719319664</v>
      </c>
      <c r="BH169" t="e">
        <f>AVERAGE(B155:B169)</f>
        <v>#DIV/0!</v>
      </c>
      <c r="BI169">
        <f t="shared" ref="BI169:DJ169" si="260">AVERAGE(C155:C169)</f>
        <v>3895.0333324608705</v>
      </c>
      <c r="BJ169">
        <f t="shared" si="260"/>
        <v>0</v>
      </c>
      <c r="BK169">
        <f t="shared" si="260"/>
        <v>16.145031100124491</v>
      </c>
      <c r="BL169">
        <f t="shared" si="260"/>
        <v>0.21706850162593633</v>
      </c>
      <c r="BM169">
        <f t="shared" si="260"/>
        <v>239.06547230576942</v>
      </c>
      <c r="BN169">
        <f t="shared" si="260"/>
        <v>7.6645943190140891</v>
      </c>
      <c r="BO169">
        <f t="shared" si="260"/>
        <v>2.5010111796390335</v>
      </c>
      <c r="BP169">
        <f t="shared" si="260"/>
        <v>32.174172719319664</v>
      </c>
      <c r="BQ169">
        <f t="shared" si="260"/>
        <v>4.5945420909999992</v>
      </c>
      <c r="BR169">
        <f t="shared" si="260"/>
        <v>1.7285897233430676</v>
      </c>
      <c r="BS169">
        <f t="shared" si="260"/>
        <v>1</v>
      </c>
      <c r="BT169">
        <f t="shared" si="260"/>
        <v>3.4571794466861352</v>
      </c>
      <c r="BU169">
        <f t="shared" si="260"/>
        <v>37.383703358968098</v>
      </c>
      <c r="BV169">
        <f t="shared" si="260"/>
        <v>32.174172719319664</v>
      </c>
      <c r="BW169">
        <f t="shared" si="260"/>
        <v>39.821406809488934</v>
      </c>
      <c r="BX169">
        <f t="shared" si="260"/>
        <v>400.53249104817706</v>
      </c>
      <c r="BY169">
        <f t="shared" si="260"/>
        <v>382.98135375976562</v>
      </c>
      <c r="BZ169">
        <f t="shared" si="260"/>
        <v>26.241900253295899</v>
      </c>
      <c r="CA169">
        <f t="shared" si="260"/>
        <v>33.059074910481769</v>
      </c>
      <c r="CB169">
        <f t="shared" si="260"/>
        <v>28.621028010050455</v>
      </c>
      <c r="CC169">
        <f t="shared" si="260"/>
        <v>36.05625686645508</v>
      </c>
      <c r="CD169">
        <f t="shared" si="260"/>
        <v>499.49014078776042</v>
      </c>
      <c r="CE169">
        <f t="shared" si="260"/>
        <v>1499.7283447265625</v>
      </c>
      <c r="CF169">
        <f t="shared" si="260"/>
        <v>44.847504170735675</v>
      </c>
      <c r="CG169">
        <f t="shared" si="260"/>
        <v>70.218223571777344</v>
      </c>
      <c r="CH169">
        <f t="shared" si="260"/>
        <v>-7.2874546051025391E-2</v>
      </c>
      <c r="CI169">
        <f t="shared" si="260"/>
        <v>0.10143664479255676</v>
      </c>
      <c r="CJ169">
        <f t="shared" si="260"/>
        <v>0.42222223480542503</v>
      </c>
      <c r="CK169">
        <f t="shared" si="260"/>
        <v>-0.21956524252891541</v>
      </c>
      <c r="CL169">
        <f t="shared" si="260"/>
        <v>2.737391471862793</v>
      </c>
      <c r="CM169">
        <f t="shared" si="260"/>
        <v>1</v>
      </c>
      <c r="CN169">
        <f t="shared" si="260"/>
        <v>0</v>
      </c>
      <c r="CO169">
        <f t="shared" si="260"/>
        <v>0.15999999642372131</v>
      </c>
      <c r="CP169">
        <f t="shared" si="260"/>
        <v>111215</v>
      </c>
      <c r="CQ169">
        <f t="shared" si="260"/>
        <v>1.0871380235392436</v>
      </c>
      <c r="CR169">
        <f t="shared" si="260"/>
        <v>7.6645943190140897E-3</v>
      </c>
      <c r="CS169">
        <f t="shared" si="260"/>
        <v>305.32417271931968</v>
      </c>
      <c r="CT169">
        <f t="shared" si="260"/>
        <v>310.53370335896813</v>
      </c>
      <c r="CU169">
        <f t="shared" si="260"/>
        <v>239.95652979280348</v>
      </c>
      <c r="CV169">
        <f t="shared" si="260"/>
        <v>-0.32142956742629258</v>
      </c>
      <c r="CW169">
        <f t="shared" si="260"/>
        <v>4.8223606928746614</v>
      </c>
      <c r="CX169">
        <f t="shared" si="260"/>
        <v>68.676768605768999</v>
      </c>
      <c r="CY169">
        <f t="shared" si="260"/>
        <v>35.617693695287237</v>
      </c>
      <c r="CZ169">
        <f t="shared" si="260"/>
        <v>34.778938039143881</v>
      </c>
      <c r="DA169">
        <f t="shared" si="260"/>
        <v>5.579592884039962</v>
      </c>
      <c r="DB169">
        <f t="shared" si="260"/>
        <v>0.20424444652502494</v>
      </c>
      <c r="DC169">
        <f t="shared" si="260"/>
        <v>2.3213495132356283</v>
      </c>
      <c r="DD169">
        <f t="shared" si="260"/>
        <v>3.2582433708043341</v>
      </c>
      <c r="DE169">
        <f t="shared" si="260"/>
        <v>0.12874615797198832</v>
      </c>
      <c r="DF169">
        <f t="shared" si="260"/>
        <v>16.786752449878037</v>
      </c>
      <c r="DG169">
        <f t="shared" si="260"/>
        <v>0.62423817642591473</v>
      </c>
      <c r="DH169">
        <f t="shared" si="260"/>
        <v>48.585844202836931</v>
      </c>
      <c r="DI169">
        <f t="shared" si="260"/>
        <v>376.67685255544995</v>
      </c>
      <c r="DJ169">
        <f t="shared" si="260"/>
        <v>2.0824048642308742E-2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stm-pdeba4_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2015-06-28T23:55:38Z</dcterms:created>
  <dcterms:modified xsi:type="dcterms:W3CDTF">2015-07-22T14:55:06Z</dcterms:modified>
</cp:coreProperties>
</file>