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55" windowHeight="6240"/>
  </bookViews>
  <sheets>
    <sheet name="stm-plipo1_" sheetId="1" r:id="rId1"/>
  </sheets>
  <calcPr calcId="152511"/>
</workbook>
</file>

<file path=xl/calcChain.xml><?xml version="1.0" encoding="utf-8"?>
<calcChain xmlns="http://schemas.openxmlformats.org/spreadsheetml/2006/main">
  <c r="DD135" i="1" l="1"/>
  <c r="DC135" i="1"/>
  <c r="DA135" i="1"/>
  <c r="CZ135" i="1"/>
  <c r="CU135" i="1"/>
  <c r="CT135" i="1"/>
  <c r="CS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S135" i="1"/>
  <c r="BQ135" i="1"/>
  <c r="BJ135" i="1"/>
  <c r="BI135" i="1"/>
  <c r="BH135" i="1"/>
  <c r="DD117" i="1"/>
  <c r="DC117" i="1"/>
  <c r="DA117" i="1"/>
  <c r="CZ117" i="1"/>
  <c r="CU117" i="1"/>
  <c r="CT117" i="1"/>
  <c r="CS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S117" i="1"/>
  <c r="BQ117" i="1"/>
  <c r="BJ117" i="1"/>
  <c r="BI117" i="1"/>
  <c r="BH117" i="1"/>
  <c r="DD100" i="1"/>
  <c r="DC100" i="1"/>
  <c r="DA100" i="1"/>
  <c r="CZ100" i="1"/>
  <c r="CU100" i="1"/>
  <c r="CT100" i="1"/>
  <c r="CS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S100" i="1"/>
  <c r="BQ100" i="1"/>
  <c r="BJ100" i="1"/>
  <c r="BI100" i="1"/>
  <c r="BH100" i="1"/>
  <c r="DD83" i="1"/>
  <c r="DC83" i="1"/>
  <c r="DA83" i="1"/>
  <c r="CZ83" i="1"/>
  <c r="CU83" i="1"/>
  <c r="CT83" i="1"/>
  <c r="CS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S83" i="1"/>
  <c r="BQ83" i="1"/>
  <c r="BJ83" i="1"/>
  <c r="BI83" i="1"/>
  <c r="BH83" i="1"/>
  <c r="DD66" i="1"/>
  <c r="DC66" i="1"/>
  <c r="DA66" i="1"/>
  <c r="CZ66" i="1"/>
  <c r="CU66" i="1"/>
  <c r="CT66" i="1"/>
  <c r="CS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S66" i="1"/>
  <c r="BQ66" i="1"/>
  <c r="BJ66" i="1"/>
  <c r="BI66" i="1"/>
  <c r="BH66" i="1"/>
  <c r="DD48" i="1"/>
  <c r="DC48" i="1"/>
  <c r="DA48" i="1"/>
  <c r="CZ48" i="1"/>
  <c r="CU48" i="1"/>
  <c r="CT48" i="1"/>
  <c r="CS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S48" i="1"/>
  <c r="BQ48" i="1"/>
  <c r="BJ48" i="1"/>
  <c r="BI48" i="1"/>
  <c r="BH48" i="1"/>
  <c r="DD31" i="1"/>
  <c r="DC31" i="1"/>
  <c r="DA31" i="1"/>
  <c r="CZ31" i="1"/>
  <c r="CU31" i="1"/>
  <c r="CT31" i="1"/>
  <c r="CS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S31" i="1"/>
  <c r="BQ31" i="1"/>
  <c r="BJ31" i="1"/>
  <c r="BI31" i="1"/>
  <c r="BH31" i="1"/>
  <c r="BG135" i="1" l="1"/>
  <c r="BF135" i="1"/>
  <c r="BG117" i="1"/>
  <c r="BF117" i="1"/>
  <c r="BG100" i="1"/>
  <c r="BF100" i="1"/>
  <c r="BG83" i="1"/>
  <c r="BF83" i="1"/>
  <c r="BG66" i="1"/>
  <c r="BF66" i="1"/>
  <c r="BG48" i="1"/>
  <c r="BF48" i="1"/>
  <c r="BG31" i="1"/>
  <c r="BF31" i="1"/>
  <c r="L17" i="1" l="1"/>
  <c r="AK17" i="1"/>
  <c r="AM17" i="1"/>
  <c r="AN17" i="1"/>
  <c r="AO17" i="1"/>
  <c r="AT17" i="1"/>
  <c r="AU17" i="1" s="1"/>
  <c r="AX17" i="1" s="1"/>
  <c r="AW17" i="1"/>
  <c r="L18" i="1"/>
  <c r="N18" i="1" s="1"/>
  <c r="AK18" i="1"/>
  <c r="E18" i="1" s="1"/>
  <c r="AM18" i="1"/>
  <c r="AN18" i="1"/>
  <c r="AO18" i="1"/>
  <c r="AT18" i="1"/>
  <c r="AU18" i="1"/>
  <c r="AW18" i="1"/>
  <c r="L19" i="1"/>
  <c r="N19" i="1" s="1"/>
  <c r="AK19" i="1"/>
  <c r="E19" i="1" s="1"/>
  <c r="AM19" i="1"/>
  <c r="AN19" i="1"/>
  <c r="AO19" i="1"/>
  <c r="AT19" i="1"/>
  <c r="AU19" i="1" s="1"/>
  <c r="AX19" i="1" s="1"/>
  <c r="AW19" i="1"/>
  <c r="L20" i="1"/>
  <c r="N20" i="1" s="1"/>
  <c r="AK20" i="1"/>
  <c r="E20" i="1" s="1"/>
  <c r="AM20" i="1"/>
  <c r="AN20" i="1"/>
  <c r="AO20" i="1"/>
  <c r="AT20" i="1"/>
  <c r="AU20" i="1"/>
  <c r="AW20" i="1"/>
  <c r="L21" i="1"/>
  <c r="N21" i="1" s="1"/>
  <c r="AK21" i="1"/>
  <c r="E21" i="1" s="1"/>
  <c r="AM21" i="1"/>
  <c r="AN21" i="1"/>
  <c r="AO21" i="1"/>
  <c r="AT21" i="1"/>
  <c r="AU21" i="1"/>
  <c r="AW21" i="1"/>
  <c r="L22" i="1"/>
  <c r="N22" i="1" s="1"/>
  <c r="AK22" i="1"/>
  <c r="E22" i="1" s="1"/>
  <c r="BC22" i="1" s="1"/>
  <c r="AM22" i="1"/>
  <c r="AN22" i="1"/>
  <c r="AO22" i="1"/>
  <c r="AT22" i="1"/>
  <c r="AU22" i="1" s="1"/>
  <c r="AX22" i="1" s="1"/>
  <c r="AW22" i="1"/>
  <c r="L23" i="1"/>
  <c r="N23" i="1" s="1"/>
  <c r="AK23" i="1"/>
  <c r="AL23" i="1" s="1"/>
  <c r="AM23" i="1"/>
  <c r="AN23" i="1"/>
  <c r="AO23" i="1"/>
  <c r="AT23" i="1"/>
  <c r="AU23" i="1"/>
  <c r="AX23" i="1" s="1"/>
  <c r="AW23" i="1"/>
  <c r="L24" i="1"/>
  <c r="N24" i="1" s="1"/>
  <c r="AK24" i="1"/>
  <c r="E24" i="1" s="1"/>
  <c r="AM24" i="1"/>
  <c r="AN24" i="1"/>
  <c r="AO24" i="1"/>
  <c r="AT24" i="1"/>
  <c r="AU24" i="1"/>
  <c r="AW24" i="1"/>
  <c r="L25" i="1"/>
  <c r="N25" i="1" s="1"/>
  <c r="AK25" i="1"/>
  <c r="E25" i="1" s="1"/>
  <c r="AM25" i="1"/>
  <c r="AN25" i="1"/>
  <c r="AO25" i="1"/>
  <c r="AT25" i="1"/>
  <c r="AU25" i="1"/>
  <c r="AX25" i="1" s="1"/>
  <c r="AW25" i="1"/>
  <c r="L26" i="1"/>
  <c r="N26" i="1" s="1"/>
  <c r="AK26" i="1"/>
  <c r="E26" i="1" s="1"/>
  <c r="AM26" i="1"/>
  <c r="AN26" i="1"/>
  <c r="AO26" i="1"/>
  <c r="AT26" i="1"/>
  <c r="AU26" i="1"/>
  <c r="AX26" i="1" s="1"/>
  <c r="AW26" i="1"/>
  <c r="L27" i="1"/>
  <c r="N27" i="1" s="1"/>
  <c r="AK27" i="1"/>
  <c r="E27" i="1" s="1"/>
  <c r="AM27" i="1"/>
  <c r="AN27" i="1"/>
  <c r="AO27" i="1"/>
  <c r="AT27" i="1"/>
  <c r="AU27" i="1"/>
  <c r="AW27" i="1"/>
  <c r="L28" i="1"/>
  <c r="N28" i="1" s="1"/>
  <c r="AK28" i="1"/>
  <c r="E28" i="1" s="1"/>
  <c r="AM28" i="1"/>
  <c r="AN28" i="1"/>
  <c r="AO28" i="1"/>
  <c r="AT28" i="1"/>
  <c r="AU28" i="1"/>
  <c r="AX28" i="1" s="1"/>
  <c r="AW28" i="1"/>
  <c r="L29" i="1"/>
  <c r="N29" i="1" s="1"/>
  <c r="AK29" i="1"/>
  <c r="E29" i="1" s="1"/>
  <c r="AM29" i="1"/>
  <c r="AN29" i="1"/>
  <c r="AO29" i="1"/>
  <c r="AT29" i="1"/>
  <c r="AU29" i="1"/>
  <c r="AW29" i="1"/>
  <c r="L30" i="1"/>
  <c r="N30" i="1" s="1"/>
  <c r="AK30" i="1"/>
  <c r="E30" i="1" s="1"/>
  <c r="AM30" i="1"/>
  <c r="AN30" i="1"/>
  <c r="AO30" i="1"/>
  <c r="AT30" i="1"/>
  <c r="AU30" i="1"/>
  <c r="AX30" i="1" s="1"/>
  <c r="AW30" i="1"/>
  <c r="L31" i="1"/>
  <c r="N31" i="1" s="1"/>
  <c r="AK31" i="1"/>
  <c r="E31" i="1" s="1"/>
  <c r="AM31" i="1"/>
  <c r="AN31" i="1"/>
  <c r="AO31" i="1"/>
  <c r="AT31" i="1"/>
  <c r="AU31" i="1"/>
  <c r="AX31" i="1" s="1"/>
  <c r="AW31" i="1"/>
  <c r="L34" i="1"/>
  <c r="AK34" i="1"/>
  <c r="AM34" i="1"/>
  <c r="AN34" i="1"/>
  <c r="AO34" i="1"/>
  <c r="AT34" i="1"/>
  <c r="AU34" i="1"/>
  <c r="AW34" i="1"/>
  <c r="L35" i="1"/>
  <c r="N35" i="1" s="1"/>
  <c r="AK35" i="1"/>
  <c r="AM35" i="1"/>
  <c r="AN35" i="1"/>
  <c r="AO35" i="1"/>
  <c r="AT35" i="1"/>
  <c r="AU35" i="1"/>
  <c r="AX35" i="1" s="1"/>
  <c r="AW35" i="1"/>
  <c r="L36" i="1"/>
  <c r="N36" i="1" s="1"/>
  <c r="AK36" i="1"/>
  <c r="AL36" i="1" s="1"/>
  <c r="AM36" i="1"/>
  <c r="AN36" i="1"/>
  <c r="AO36" i="1"/>
  <c r="AT36" i="1"/>
  <c r="AU36" i="1"/>
  <c r="AW36" i="1"/>
  <c r="L37" i="1"/>
  <c r="N37" i="1" s="1"/>
  <c r="AK37" i="1"/>
  <c r="AL37" i="1" s="1"/>
  <c r="AM37" i="1"/>
  <c r="AN37" i="1"/>
  <c r="AO37" i="1"/>
  <c r="AP37" i="1" s="1"/>
  <c r="J37" i="1" s="1"/>
  <c r="AQ37" i="1" s="1"/>
  <c r="AT37" i="1"/>
  <c r="AU37" i="1"/>
  <c r="AX37" i="1" s="1"/>
  <c r="AW37" i="1"/>
  <c r="L38" i="1"/>
  <c r="N38" i="1"/>
  <c r="AK38" i="1"/>
  <c r="E38" i="1" s="1"/>
  <c r="AM38" i="1"/>
  <c r="AN38" i="1"/>
  <c r="AO38" i="1"/>
  <c r="AT38" i="1"/>
  <c r="AU38" i="1" s="1"/>
  <c r="AX38" i="1" s="1"/>
  <c r="AW38" i="1"/>
  <c r="L39" i="1"/>
  <c r="N39" i="1"/>
  <c r="AK39" i="1"/>
  <c r="E39" i="1" s="1"/>
  <c r="AM39" i="1"/>
  <c r="AN39" i="1"/>
  <c r="AO39" i="1"/>
  <c r="AT39" i="1"/>
  <c r="AU39" i="1" s="1"/>
  <c r="AX39" i="1" s="1"/>
  <c r="AW39" i="1"/>
  <c r="L40" i="1"/>
  <c r="N40" i="1" s="1"/>
  <c r="AK40" i="1"/>
  <c r="E40" i="1" s="1"/>
  <c r="AM40" i="1"/>
  <c r="AN40" i="1"/>
  <c r="AO40" i="1"/>
  <c r="AT40" i="1"/>
  <c r="AU40" i="1" s="1"/>
  <c r="AX40" i="1" s="1"/>
  <c r="AW40" i="1"/>
  <c r="L41" i="1"/>
  <c r="N41" i="1"/>
  <c r="AK41" i="1"/>
  <c r="E41" i="1" s="1"/>
  <c r="AM41" i="1"/>
  <c r="AN41" i="1"/>
  <c r="AO41" i="1"/>
  <c r="AT41" i="1"/>
  <c r="AU41" i="1" s="1"/>
  <c r="AX41" i="1" s="1"/>
  <c r="AW41" i="1"/>
  <c r="L42" i="1"/>
  <c r="N42" i="1"/>
  <c r="AK42" i="1"/>
  <c r="E42" i="1" s="1"/>
  <c r="AM42" i="1"/>
  <c r="AN42" i="1"/>
  <c r="AO42" i="1"/>
  <c r="AT42" i="1"/>
  <c r="AU42" i="1" s="1"/>
  <c r="AX42" i="1" s="1"/>
  <c r="AW42" i="1"/>
  <c r="L43" i="1"/>
  <c r="N43" i="1"/>
  <c r="AK43" i="1"/>
  <c r="E43" i="1" s="1"/>
  <c r="AM43" i="1"/>
  <c r="AN43" i="1"/>
  <c r="AO43" i="1"/>
  <c r="AT43" i="1"/>
  <c r="AU43" i="1" s="1"/>
  <c r="AX43" i="1" s="1"/>
  <c r="AW43" i="1"/>
  <c r="L44" i="1"/>
  <c r="N44" i="1"/>
  <c r="AK44" i="1"/>
  <c r="E44" i="1" s="1"/>
  <c r="AM44" i="1"/>
  <c r="AN44" i="1"/>
  <c r="AO44" i="1"/>
  <c r="AT44" i="1"/>
  <c r="AU44" i="1" s="1"/>
  <c r="AX44" i="1" s="1"/>
  <c r="AW44" i="1"/>
  <c r="L45" i="1"/>
  <c r="N45" i="1" s="1"/>
  <c r="AK45" i="1"/>
  <c r="E45" i="1" s="1"/>
  <c r="AM45" i="1"/>
  <c r="AN45" i="1"/>
  <c r="AO45" i="1"/>
  <c r="AT45" i="1"/>
  <c r="AU45" i="1" s="1"/>
  <c r="AX45" i="1" s="1"/>
  <c r="AW45" i="1"/>
  <c r="L46" i="1"/>
  <c r="N46" i="1"/>
  <c r="AK46" i="1"/>
  <c r="E46" i="1" s="1"/>
  <c r="AM46" i="1"/>
  <c r="AN46" i="1"/>
  <c r="AO46" i="1"/>
  <c r="AT46" i="1"/>
  <c r="AU46" i="1" s="1"/>
  <c r="AX46" i="1" s="1"/>
  <c r="AW46" i="1"/>
  <c r="L47" i="1"/>
  <c r="N47" i="1"/>
  <c r="AK47" i="1"/>
  <c r="E47" i="1" s="1"/>
  <c r="AM47" i="1"/>
  <c r="AN47" i="1"/>
  <c r="AO47" i="1"/>
  <c r="AT47" i="1"/>
  <c r="AU47" i="1" s="1"/>
  <c r="AX47" i="1" s="1"/>
  <c r="AW47" i="1"/>
  <c r="L48" i="1"/>
  <c r="N48" i="1"/>
  <c r="AK48" i="1"/>
  <c r="E48" i="1" s="1"/>
  <c r="AM48" i="1"/>
  <c r="AN48" i="1"/>
  <c r="AO48" i="1"/>
  <c r="AT48" i="1"/>
  <c r="AU48" i="1" s="1"/>
  <c r="AX48" i="1" s="1"/>
  <c r="AW48" i="1"/>
  <c r="L52" i="1"/>
  <c r="N52" i="1"/>
  <c r="AK52" i="1"/>
  <c r="AM52" i="1"/>
  <c r="AN52" i="1"/>
  <c r="AO52" i="1"/>
  <c r="AT52" i="1"/>
  <c r="AU52" i="1" s="1"/>
  <c r="AW52" i="1"/>
  <c r="AX52" i="1"/>
  <c r="L53" i="1"/>
  <c r="N53" i="1"/>
  <c r="AK53" i="1"/>
  <c r="E53" i="1" s="1"/>
  <c r="AM53" i="1"/>
  <c r="AN53" i="1"/>
  <c r="AO53" i="1"/>
  <c r="AT53" i="1"/>
  <c r="AU53" i="1" s="1"/>
  <c r="AX53" i="1" s="1"/>
  <c r="AW53" i="1"/>
  <c r="L54" i="1"/>
  <c r="N54" i="1" s="1"/>
  <c r="AK54" i="1"/>
  <c r="E54" i="1" s="1"/>
  <c r="AL54" i="1"/>
  <c r="H54" i="1" s="1"/>
  <c r="AM54" i="1"/>
  <c r="AN54" i="1"/>
  <c r="AO54" i="1"/>
  <c r="AT54" i="1"/>
  <c r="AU54" i="1" s="1"/>
  <c r="AW54" i="1"/>
  <c r="AX54" i="1"/>
  <c r="L55" i="1"/>
  <c r="N55" i="1" s="1"/>
  <c r="AK55" i="1"/>
  <c r="E55" i="1" s="1"/>
  <c r="AM55" i="1"/>
  <c r="AN55" i="1"/>
  <c r="AO55" i="1"/>
  <c r="AT55" i="1"/>
  <c r="AU55" i="1" s="1"/>
  <c r="AW55" i="1"/>
  <c r="L56" i="1"/>
  <c r="N56" i="1"/>
  <c r="AK56" i="1"/>
  <c r="E56" i="1" s="1"/>
  <c r="AM56" i="1"/>
  <c r="AN56" i="1"/>
  <c r="AO56" i="1"/>
  <c r="AT56" i="1"/>
  <c r="AU56" i="1" s="1"/>
  <c r="AX56" i="1" s="1"/>
  <c r="AW56" i="1"/>
  <c r="L57" i="1"/>
  <c r="N57" i="1" s="1"/>
  <c r="AK57" i="1"/>
  <c r="E57" i="1" s="1"/>
  <c r="AM57" i="1"/>
  <c r="AN57" i="1"/>
  <c r="AO57" i="1"/>
  <c r="AT57" i="1"/>
  <c r="AU57" i="1" s="1"/>
  <c r="AW57" i="1"/>
  <c r="L58" i="1"/>
  <c r="N58" i="1"/>
  <c r="AK58" i="1"/>
  <c r="E58" i="1" s="1"/>
  <c r="BC58" i="1" s="1"/>
  <c r="AL58" i="1"/>
  <c r="AP58" i="1" s="1"/>
  <c r="J58" i="1" s="1"/>
  <c r="AQ58" i="1" s="1"/>
  <c r="AM58" i="1"/>
  <c r="AN58" i="1"/>
  <c r="AO58" i="1"/>
  <c r="AT58" i="1"/>
  <c r="AU58" i="1" s="1"/>
  <c r="AW58" i="1"/>
  <c r="L59" i="1"/>
  <c r="N59" i="1"/>
  <c r="AK59" i="1"/>
  <c r="E59" i="1" s="1"/>
  <c r="AM59" i="1"/>
  <c r="AN59" i="1"/>
  <c r="AO59" i="1"/>
  <c r="AT59" i="1"/>
  <c r="AU59" i="1" s="1"/>
  <c r="AW59" i="1"/>
  <c r="L60" i="1"/>
  <c r="N60" i="1"/>
  <c r="AK60" i="1"/>
  <c r="E60" i="1" s="1"/>
  <c r="AL60" i="1"/>
  <c r="H60" i="1" s="1"/>
  <c r="AM60" i="1"/>
  <c r="AN60" i="1"/>
  <c r="AO60" i="1"/>
  <c r="AT60" i="1"/>
  <c r="AU60" i="1" s="1"/>
  <c r="AW60" i="1"/>
  <c r="L61" i="1"/>
  <c r="N61" i="1" s="1"/>
  <c r="AK61" i="1"/>
  <c r="E61" i="1" s="1"/>
  <c r="AL61" i="1"/>
  <c r="H61" i="1" s="1"/>
  <c r="AM61" i="1"/>
  <c r="AN61" i="1"/>
  <c r="AO61" i="1"/>
  <c r="AP61" i="1"/>
  <c r="J61" i="1" s="1"/>
  <c r="AQ61" i="1" s="1"/>
  <c r="AT61" i="1"/>
  <c r="AU61" i="1" s="1"/>
  <c r="AW61" i="1"/>
  <c r="L62" i="1"/>
  <c r="N62" i="1"/>
  <c r="AK62" i="1"/>
  <c r="E62" i="1" s="1"/>
  <c r="AL62" i="1"/>
  <c r="H62" i="1" s="1"/>
  <c r="AM62" i="1"/>
  <c r="AN62" i="1"/>
  <c r="AO62" i="1"/>
  <c r="AT62" i="1"/>
  <c r="AU62" i="1" s="1"/>
  <c r="AW62" i="1"/>
  <c r="L63" i="1"/>
  <c r="N63" i="1" s="1"/>
  <c r="AK63" i="1"/>
  <c r="E63" i="1" s="1"/>
  <c r="AL63" i="1"/>
  <c r="H63" i="1" s="1"/>
  <c r="AM63" i="1"/>
  <c r="AN63" i="1"/>
  <c r="AO63" i="1"/>
  <c r="AT63" i="1"/>
  <c r="AU63" i="1" s="1"/>
  <c r="AW63" i="1"/>
  <c r="L64" i="1"/>
  <c r="N64" i="1"/>
  <c r="AK64" i="1"/>
  <c r="E64" i="1" s="1"/>
  <c r="AL64" i="1"/>
  <c r="H64" i="1" s="1"/>
  <c r="AM64" i="1"/>
  <c r="AN64" i="1"/>
  <c r="AO64" i="1"/>
  <c r="AT64" i="1"/>
  <c r="AU64" i="1" s="1"/>
  <c r="AW64" i="1"/>
  <c r="L65" i="1"/>
  <c r="N65" i="1"/>
  <c r="AK65" i="1"/>
  <c r="E65" i="1" s="1"/>
  <c r="AL65" i="1"/>
  <c r="H65" i="1" s="1"/>
  <c r="AM65" i="1"/>
  <c r="AN65" i="1"/>
  <c r="AO65" i="1"/>
  <c r="AT65" i="1"/>
  <c r="AU65" i="1" s="1"/>
  <c r="AW65" i="1"/>
  <c r="L66" i="1"/>
  <c r="N66" i="1"/>
  <c r="AK66" i="1"/>
  <c r="E66" i="1" s="1"/>
  <c r="AL66" i="1"/>
  <c r="H66" i="1" s="1"/>
  <c r="AM66" i="1"/>
  <c r="AN66" i="1"/>
  <c r="AO66" i="1"/>
  <c r="AT66" i="1"/>
  <c r="AU66" i="1" s="1"/>
  <c r="AW66" i="1"/>
  <c r="L69" i="1"/>
  <c r="N69" i="1"/>
  <c r="AK69" i="1"/>
  <c r="AM69" i="1"/>
  <c r="AN69" i="1"/>
  <c r="AO69" i="1"/>
  <c r="AT69" i="1"/>
  <c r="AU69" i="1" s="1"/>
  <c r="AW69" i="1"/>
  <c r="L70" i="1"/>
  <c r="N70" i="1"/>
  <c r="AK70" i="1"/>
  <c r="E70" i="1" s="1"/>
  <c r="AL70" i="1"/>
  <c r="H70" i="1" s="1"/>
  <c r="AM70" i="1"/>
  <c r="AN70" i="1"/>
  <c r="AO70" i="1"/>
  <c r="AT70" i="1"/>
  <c r="AU70" i="1" s="1"/>
  <c r="AW70" i="1"/>
  <c r="L71" i="1"/>
  <c r="N71" i="1"/>
  <c r="AK71" i="1"/>
  <c r="E71" i="1" s="1"/>
  <c r="AL71" i="1"/>
  <c r="H71" i="1" s="1"/>
  <c r="AM71" i="1"/>
  <c r="AN71" i="1"/>
  <c r="AO71" i="1"/>
  <c r="AT71" i="1"/>
  <c r="AU71" i="1" s="1"/>
  <c r="AW71" i="1"/>
  <c r="L72" i="1"/>
  <c r="N72" i="1" s="1"/>
  <c r="AK72" i="1"/>
  <c r="E72" i="1" s="1"/>
  <c r="AL72" i="1"/>
  <c r="H72" i="1" s="1"/>
  <c r="AM72" i="1"/>
  <c r="AN72" i="1"/>
  <c r="AO72" i="1"/>
  <c r="AT72" i="1"/>
  <c r="AU72" i="1" s="1"/>
  <c r="AW72" i="1"/>
  <c r="L73" i="1"/>
  <c r="N73" i="1" s="1"/>
  <c r="AK73" i="1"/>
  <c r="E73" i="1" s="1"/>
  <c r="AL73" i="1"/>
  <c r="H73" i="1" s="1"/>
  <c r="AM73" i="1"/>
  <c r="AN73" i="1"/>
  <c r="AO73" i="1"/>
  <c r="AT73" i="1"/>
  <c r="AU73" i="1" s="1"/>
  <c r="AW73" i="1"/>
  <c r="L74" i="1"/>
  <c r="N74" i="1"/>
  <c r="AK74" i="1"/>
  <c r="E74" i="1" s="1"/>
  <c r="AL74" i="1"/>
  <c r="H74" i="1" s="1"/>
  <c r="AM74" i="1"/>
  <c r="AN74" i="1"/>
  <c r="AO74" i="1"/>
  <c r="AT74" i="1"/>
  <c r="AU74" i="1" s="1"/>
  <c r="AW74" i="1"/>
  <c r="L75" i="1"/>
  <c r="N75" i="1"/>
  <c r="AK75" i="1"/>
  <c r="E75" i="1" s="1"/>
  <c r="AL75" i="1"/>
  <c r="H75" i="1" s="1"/>
  <c r="AM75" i="1"/>
  <c r="AN75" i="1"/>
  <c r="AO75" i="1"/>
  <c r="AT75" i="1"/>
  <c r="AU75" i="1" s="1"/>
  <c r="AW75" i="1"/>
  <c r="L76" i="1"/>
  <c r="N76" i="1" s="1"/>
  <c r="AK76" i="1"/>
  <c r="E76" i="1" s="1"/>
  <c r="AM76" i="1"/>
  <c r="AN76" i="1"/>
  <c r="AO76" i="1"/>
  <c r="AT76" i="1"/>
  <c r="AU76" i="1" s="1"/>
  <c r="AW76" i="1"/>
  <c r="L77" i="1"/>
  <c r="N77" i="1"/>
  <c r="AK77" i="1"/>
  <c r="E77" i="1" s="1"/>
  <c r="AM77" i="1"/>
  <c r="AN77" i="1"/>
  <c r="AO77" i="1"/>
  <c r="AT77" i="1"/>
  <c r="AU77" i="1" s="1"/>
  <c r="AW77" i="1"/>
  <c r="L78" i="1"/>
  <c r="N78" i="1" s="1"/>
  <c r="AK78" i="1"/>
  <c r="E78" i="1" s="1"/>
  <c r="AM78" i="1"/>
  <c r="AN78" i="1"/>
  <c r="AO78" i="1"/>
  <c r="AT78" i="1"/>
  <c r="AU78" i="1" s="1"/>
  <c r="AX78" i="1" s="1"/>
  <c r="AW78" i="1"/>
  <c r="L79" i="1"/>
  <c r="N79" i="1"/>
  <c r="AK79" i="1"/>
  <c r="E79" i="1" s="1"/>
  <c r="AL79" i="1"/>
  <c r="H79" i="1" s="1"/>
  <c r="AM79" i="1"/>
  <c r="AN79" i="1"/>
  <c r="AO79" i="1"/>
  <c r="AT79" i="1"/>
  <c r="AU79" i="1" s="1"/>
  <c r="AW79" i="1"/>
  <c r="L80" i="1"/>
  <c r="N80" i="1" s="1"/>
  <c r="AK80" i="1"/>
  <c r="E80" i="1" s="1"/>
  <c r="AM80" i="1"/>
  <c r="AN80" i="1"/>
  <c r="AO80" i="1"/>
  <c r="AT80" i="1"/>
  <c r="AU80" i="1" s="1"/>
  <c r="AW80" i="1"/>
  <c r="AX80" i="1"/>
  <c r="L81" i="1"/>
  <c r="N81" i="1"/>
  <c r="AK81" i="1"/>
  <c r="E81" i="1" s="1"/>
  <c r="AL81" i="1"/>
  <c r="H81" i="1" s="1"/>
  <c r="AM81" i="1"/>
  <c r="AN81" i="1"/>
  <c r="AO81" i="1"/>
  <c r="AT81" i="1"/>
  <c r="AU81" i="1" s="1"/>
  <c r="AW81" i="1"/>
  <c r="L82" i="1"/>
  <c r="N82" i="1" s="1"/>
  <c r="AK82" i="1"/>
  <c r="E82" i="1" s="1"/>
  <c r="AL82" i="1"/>
  <c r="H82" i="1" s="1"/>
  <c r="AM82" i="1"/>
  <c r="AN82" i="1"/>
  <c r="AO82" i="1"/>
  <c r="AT82" i="1"/>
  <c r="AU82" i="1" s="1"/>
  <c r="AW82" i="1"/>
  <c r="L83" i="1"/>
  <c r="N83" i="1"/>
  <c r="AK83" i="1"/>
  <c r="E83" i="1" s="1"/>
  <c r="AL83" i="1"/>
  <c r="H83" i="1" s="1"/>
  <c r="AM83" i="1"/>
  <c r="AN83" i="1"/>
  <c r="AP83" i="1" s="1"/>
  <c r="J83" i="1" s="1"/>
  <c r="AQ83" i="1" s="1"/>
  <c r="AO83" i="1"/>
  <c r="AT83" i="1"/>
  <c r="AU83" i="1" s="1"/>
  <c r="AW83" i="1"/>
  <c r="L86" i="1"/>
  <c r="N86" i="1"/>
  <c r="AK86" i="1"/>
  <c r="AL86" i="1" s="1"/>
  <c r="AM86" i="1"/>
  <c r="AN86" i="1"/>
  <c r="AO86" i="1"/>
  <c r="AT86" i="1"/>
  <c r="AU86" i="1" s="1"/>
  <c r="AX86" i="1" s="1"/>
  <c r="AW86" i="1"/>
  <c r="L87" i="1"/>
  <c r="N87" i="1"/>
  <c r="AK87" i="1"/>
  <c r="E87" i="1" s="1"/>
  <c r="AL87" i="1"/>
  <c r="H87" i="1" s="1"/>
  <c r="AM87" i="1"/>
  <c r="AN87" i="1"/>
  <c r="AP87" i="1" s="1"/>
  <c r="J87" i="1" s="1"/>
  <c r="AQ87" i="1" s="1"/>
  <c r="AO87" i="1"/>
  <c r="AT87" i="1"/>
  <c r="AU87" i="1" s="1"/>
  <c r="AW87" i="1"/>
  <c r="L88" i="1"/>
  <c r="N88" i="1"/>
  <c r="AK88" i="1"/>
  <c r="E88" i="1" s="1"/>
  <c r="AL88" i="1"/>
  <c r="H88" i="1" s="1"/>
  <c r="AM88" i="1"/>
  <c r="AN88" i="1"/>
  <c r="AO88" i="1"/>
  <c r="AT88" i="1"/>
  <c r="AU88" i="1" s="1"/>
  <c r="AX88" i="1" s="1"/>
  <c r="AW88" i="1"/>
  <c r="L89" i="1"/>
  <c r="N89" i="1"/>
  <c r="AK89" i="1"/>
  <c r="E89" i="1" s="1"/>
  <c r="AL89" i="1"/>
  <c r="H89" i="1" s="1"/>
  <c r="AM89" i="1"/>
  <c r="AN89" i="1"/>
  <c r="AP89" i="1" s="1"/>
  <c r="J89" i="1" s="1"/>
  <c r="AQ89" i="1" s="1"/>
  <c r="AO89" i="1"/>
  <c r="AT89" i="1"/>
  <c r="AU89" i="1" s="1"/>
  <c r="AW89" i="1"/>
  <c r="L90" i="1"/>
  <c r="N90" i="1"/>
  <c r="AK90" i="1"/>
  <c r="E90" i="1" s="1"/>
  <c r="AL90" i="1"/>
  <c r="H90" i="1" s="1"/>
  <c r="AM90" i="1"/>
  <c r="AN90" i="1"/>
  <c r="AO90" i="1"/>
  <c r="AT90" i="1"/>
  <c r="AU90" i="1" s="1"/>
  <c r="AX90" i="1" s="1"/>
  <c r="AW90" i="1"/>
  <c r="L91" i="1"/>
  <c r="N91" i="1" s="1"/>
  <c r="AK91" i="1"/>
  <c r="E91" i="1" s="1"/>
  <c r="AL91" i="1"/>
  <c r="H91" i="1" s="1"/>
  <c r="AM91" i="1"/>
  <c r="AN91" i="1"/>
  <c r="AP91" i="1" s="1"/>
  <c r="J91" i="1" s="1"/>
  <c r="AQ91" i="1" s="1"/>
  <c r="AO91" i="1"/>
  <c r="AT91" i="1"/>
  <c r="AU91" i="1" s="1"/>
  <c r="AW91" i="1"/>
  <c r="L92" i="1"/>
  <c r="N92" i="1"/>
  <c r="AK92" i="1"/>
  <c r="E92" i="1" s="1"/>
  <c r="AL92" i="1"/>
  <c r="H92" i="1" s="1"/>
  <c r="AM92" i="1"/>
  <c r="AN92" i="1"/>
  <c r="AO92" i="1"/>
  <c r="AT92" i="1"/>
  <c r="AU92" i="1" s="1"/>
  <c r="AX92" i="1" s="1"/>
  <c r="AW92" i="1"/>
  <c r="L93" i="1"/>
  <c r="N93" i="1"/>
  <c r="AK93" i="1"/>
  <c r="E93" i="1" s="1"/>
  <c r="AM93" i="1"/>
  <c r="AN93" i="1"/>
  <c r="AO93" i="1"/>
  <c r="AT93" i="1"/>
  <c r="AU93" i="1" s="1"/>
  <c r="AW93" i="1"/>
  <c r="L94" i="1"/>
  <c r="N94" i="1"/>
  <c r="AK94" i="1"/>
  <c r="E94" i="1" s="1"/>
  <c r="AL94" i="1"/>
  <c r="H94" i="1" s="1"/>
  <c r="AM94" i="1"/>
  <c r="AN94" i="1"/>
  <c r="AP94" i="1" s="1"/>
  <c r="J94" i="1" s="1"/>
  <c r="AQ94" i="1" s="1"/>
  <c r="AO94" i="1"/>
  <c r="AT94" i="1"/>
  <c r="AU94" i="1" s="1"/>
  <c r="AX94" i="1" s="1"/>
  <c r="AW94" i="1"/>
  <c r="L95" i="1"/>
  <c r="N95" i="1" s="1"/>
  <c r="AK95" i="1"/>
  <c r="E95" i="1" s="1"/>
  <c r="AL95" i="1"/>
  <c r="H95" i="1" s="1"/>
  <c r="AM95" i="1"/>
  <c r="AN95" i="1"/>
  <c r="AO95" i="1"/>
  <c r="AT95" i="1"/>
  <c r="AU95" i="1" s="1"/>
  <c r="AW95" i="1"/>
  <c r="L96" i="1"/>
  <c r="N96" i="1"/>
  <c r="AK96" i="1"/>
  <c r="E96" i="1" s="1"/>
  <c r="AL96" i="1"/>
  <c r="H96" i="1" s="1"/>
  <c r="AM96" i="1"/>
  <c r="AN96" i="1"/>
  <c r="AP96" i="1" s="1"/>
  <c r="J96" i="1" s="1"/>
  <c r="AQ96" i="1" s="1"/>
  <c r="AO96" i="1"/>
  <c r="AT96" i="1"/>
  <c r="AU96" i="1" s="1"/>
  <c r="AX96" i="1" s="1"/>
  <c r="AW96" i="1"/>
  <c r="L97" i="1"/>
  <c r="N97" i="1"/>
  <c r="AK97" i="1"/>
  <c r="E97" i="1" s="1"/>
  <c r="AM97" i="1"/>
  <c r="AN97" i="1"/>
  <c r="AO97" i="1"/>
  <c r="AT97" i="1"/>
  <c r="AU97" i="1" s="1"/>
  <c r="AW97" i="1"/>
  <c r="L98" i="1"/>
  <c r="N98" i="1" s="1"/>
  <c r="AK98" i="1"/>
  <c r="E98" i="1" s="1"/>
  <c r="AL98" i="1"/>
  <c r="H98" i="1" s="1"/>
  <c r="AM98" i="1"/>
  <c r="AN98" i="1"/>
  <c r="AP98" i="1" s="1"/>
  <c r="J98" i="1" s="1"/>
  <c r="AQ98" i="1" s="1"/>
  <c r="AO98" i="1"/>
  <c r="AT98" i="1"/>
  <c r="AU98" i="1" s="1"/>
  <c r="AX98" i="1" s="1"/>
  <c r="AW98" i="1"/>
  <c r="L99" i="1"/>
  <c r="N99" i="1" s="1"/>
  <c r="AK99" i="1"/>
  <c r="E99" i="1" s="1"/>
  <c r="AL99" i="1"/>
  <c r="H99" i="1" s="1"/>
  <c r="AM99" i="1"/>
  <c r="AN99" i="1"/>
  <c r="AO99" i="1"/>
  <c r="AT99" i="1"/>
  <c r="AU99" i="1" s="1"/>
  <c r="AW99" i="1"/>
  <c r="L100" i="1"/>
  <c r="N100" i="1" s="1"/>
  <c r="AK100" i="1"/>
  <c r="E100" i="1" s="1"/>
  <c r="AM100" i="1"/>
  <c r="AN100" i="1"/>
  <c r="AO100" i="1"/>
  <c r="AT100" i="1"/>
  <c r="AU100" i="1" s="1"/>
  <c r="AX100" i="1" s="1"/>
  <c r="AW100" i="1"/>
  <c r="L103" i="1"/>
  <c r="N103" i="1"/>
  <c r="AK103" i="1"/>
  <c r="AL103" i="1" s="1"/>
  <c r="AM103" i="1"/>
  <c r="AN103" i="1"/>
  <c r="AO103" i="1"/>
  <c r="AT103" i="1"/>
  <c r="AU103" i="1" s="1"/>
  <c r="AW103" i="1"/>
  <c r="L104" i="1"/>
  <c r="N104" i="1"/>
  <c r="AK104" i="1"/>
  <c r="E104" i="1" s="1"/>
  <c r="AL104" i="1"/>
  <c r="H104" i="1" s="1"/>
  <c r="AM104" i="1"/>
  <c r="AN104" i="1"/>
  <c r="AP104" i="1" s="1"/>
  <c r="J104" i="1" s="1"/>
  <c r="AQ104" i="1" s="1"/>
  <c r="AO104" i="1"/>
  <c r="AT104" i="1"/>
  <c r="AU104" i="1" s="1"/>
  <c r="AX104" i="1" s="1"/>
  <c r="AW104" i="1"/>
  <c r="L105" i="1"/>
  <c r="N105" i="1"/>
  <c r="AK105" i="1"/>
  <c r="E105" i="1" s="1"/>
  <c r="AL105" i="1"/>
  <c r="H105" i="1" s="1"/>
  <c r="AM105" i="1"/>
  <c r="AN105" i="1"/>
  <c r="AO105" i="1"/>
  <c r="AT105" i="1"/>
  <c r="AU105" i="1" s="1"/>
  <c r="AW105" i="1"/>
  <c r="L106" i="1"/>
  <c r="N106" i="1"/>
  <c r="AK106" i="1"/>
  <c r="E106" i="1" s="1"/>
  <c r="AL106" i="1"/>
  <c r="H106" i="1" s="1"/>
  <c r="AM106" i="1"/>
  <c r="AN106" i="1"/>
  <c r="AO106" i="1"/>
  <c r="AT106" i="1"/>
  <c r="AU106" i="1" s="1"/>
  <c r="AX106" i="1" s="1"/>
  <c r="AW106" i="1"/>
  <c r="L107" i="1"/>
  <c r="N107" i="1"/>
  <c r="AK107" i="1"/>
  <c r="E107" i="1" s="1"/>
  <c r="AL107" i="1"/>
  <c r="H107" i="1" s="1"/>
  <c r="AM107" i="1"/>
  <c r="AN107" i="1"/>
  <c r="AP107" i="1" s="1"/>
  <c r="J107" i="1" s="1"/>
  <c r="AQ107" i="1" s="1"/>
  <c r="AO107" i="1"/>
  <c r="AT107" i="1"/>
  <c r="AU107" i="1" s="1"/>
  <c r="AW107" i="1"/>
  <c r="L108" i="1"/>
  <c r="N108" i="1"/>
  <c r="AK108" i="1"/>
  <c r="E108" i="1" s="1"/>
  <c r="AL108" i="1"/>
  <c r="H108" i="1" s="1"/>
  <c r="AM108" i="1"/>
  <c r="AN108" i="1"/>
  <c r="AO108" i="1"/>
  <c r="AT108" i="1"/>
  <c r="AU108" i="1" s="1"/>
  <c r="AX108" i="1" s="1"/>
  <c r="AW108" i="1"/>
  <c r="L109" i="1"/>
  <c r="N109" i="1"/>
  <c r="AK109" i="1"/>
  <c r="E109" i="1" s="1"/>
  <c r="AL109" i="1"/>
  <c r="H109" i="1" s="1"/>
  <c r="AM109" i="1"/>
  <c r="AN109" i="1"/>
  <c r="AP109" i="1" s="1"/>
  <c r="J109" i="1" s="1"/>
  <c r="AQ109" i="1" s="1"/>
  <c r="AO109" i="1"/>
  <c r="AT109" i="1"/>
  <c r="AU109" i="1" s="1"/>
  <c r="AW109" i="1"/>
  <c r="L110" i="1"/>
  <c r="N110" i="1"/>
  <c r="AK110" i="1"/>
  <c r="E110" i="1" s="1"/>
  <c r="AL110" i="1"/>
  <c r="H110" i="1" s="1"/>
  <c r="AM110" i="1"/>
  <c r="AN110" i="1"/>
  <c r="AO110" i="1"/>
  <c r="AT110" i="1"/>
  <c r="AU110" i="1" s="1"/>
  <c r="AX110" i="1" s="1"/>
  <c r="AW110" i="1"/>
  <c r="L111" i="1"/>
  <c r="N111" i="1"/>
  <c r="AK111" i="1"/>
  <c r="E111" i="1" s="1"/>
  <c r="AL111" i="1"/>
  <c r="H111" i="1" s="1"/>
  <c r="AM111" i="1"/>
  <c r="AN111" i="1"/>
  <c r="AP111" i="1" s="1"/>
  <c r="J111" i="1" s="1"/>
  <c r="AQ111" i="1" s="1"/>
  <c r="AO111" i="1"/>
  <c r="AT111" i="1"/>
  <c r="AU111" i="1" s="1"/>
  <c r="AW111" i="1"/>
  <c r="L112" i="1"/>
  <c r="N112" i="1"/>
  <c r="AK112" i="1"/>
  <c r="E112" i="1" s="1"/>
  <c r="AL112" i="1"/>
  <c r="H112" i="1" s="1"/>
  <c r="AM112" i="1"/>
  <c r="AN112" i="1"/>
  <c r="AO112" i="1"/>
  <c r="AT112" i="1"/>
  <c r="AU112" i="1" s="1"/>
  <c r="AX112" i="1" s="1"/>
  <c r="AW112" i="1"/>
  <c r="L113" i="1"/>
  <c r="N113" i="1" s="1"/>
  <c r="AK113" i="1"/>
  <c r="E113" i="1" s="1"/>
  <c r="AL113" i="1"/>
  <c r="H113" i="1" s="1"/>
  <c r="AM113" i="1"/>
  <c r="AN113" i="1"/>
  <c r="AP113" i="1" s="1"/>
  <c r="J113" i="1" s="1"/>
  <c r="AQ113" i="1" s="1"/>
  <c r="AO113" i="1"/>
  <c r="AT113" i="1"/>
  <c r="AU113" i="1" s="1"/>
  <c r="AW113" i="1"/>
  <c r="L114" i="1"/>
  <c r="N114" i="1"/>
  <c r="AK114" i="1"/>
  <c r="E114" i="1" s="1"/>
  <c r="AL114" i="1"/>
  <c r="H114" i="1" s="1"/>
  <c r="AM114" i="1"/>
  <c r="AN114" i="1"/>
  <c r="AO114" i="1"/>
  <c r="AT114" i="1"/>
  <c r="AU114" i="1" s="1"/>
  <c r="AX114" i="1" s="1"/>
  <c r="AW114" i="1"/>
  <c r="L115" i="1"/>
  <c r="N115" i="1" s="1"/>
  <c r="AK115" i="1"/>
  <c r="E115" i="1" s="1"/>
  <c r="AM115" i="1"/>
  <c r="AN115" i="1"/>
  <c r="AO115" i="1"/>
  <c r="AT115" i="1"/>
  <c r="AU115" i="1" s="1"/>
  <c r="AW115" i="1"/>
  <c r="L116" i="1"/>
  <c r="N116" i="1"/>
  <c r="AK116" i="1"/>
  <c r="E116" i="1" s="1"/>
  <c r="BC116" i="1" s="1"/>
  <c r="AL116" i="1"/>
  <c r="H116" i="1" s="1"/>
  <c r="AM116" i="1"/>
  <c r="AN116" i="1"/>
  <c r="AP116" i="1" s="1"/>
  <c r="J116" i="1" s="1"/>
  <c r="AQ116" i="1" s="1"/>
  <c r="AO116" i="1"/>
  <c r="AT116" i="1"/>
  <c r="AU116" i="1" s="1"/>
  <c r="AW116" i="1"/>
  <c r="AX116" i="1"/>
  <c r="L117" i="1"/>
  <c r="N117" i="1"/>
  <c r="AK117" i="1"/>
  <c r="E117" i="1" s="1"/>
  <c r="AL117" i="1"/>
  <c r="H117" i="1" s="1"/>
  <c r="AM117" i="1"/>
  <c r="AN117" i="1"/>
  <c r="AO117" i="1"/>
  <c r="AT117" i="1"/>
  <c r="AU117" i="1" s="1"/>
  <c r="AW117" i="1"/>
  <c r="L121" i="1"/>
  <c r="AK121" i="1"/>
  <c r="AL121" i="1"/>
  <c r="AM121" i="1"/>
  <c r="AN121" i="1"/>
  <c r="AO121" i="1"/>
  <c r="AP121" i="1"/>
  <c r="AT121" i="1"/>
  <c r="AU121" i="1" s="1"/>
  <c r="AW121" i="1"/>
  <c r="AX121" i="1"/>
  <c r="L122" i="1"/>
  <c r="N122" i="1" s="1"/>
  <c r="AK122" i="1"/>
  <c r="E122" i="1" s="1"/>
  <c r="AM122" i="1"/>
  <c r="AN122" i="1"/>
  <c r="AO122" i="1"/>
  <c r="AT122" i="1"/>
  <c r="AU122" i="1" s="1"/>
  <c r="AW122" i="1"/>
  <c r="L123" i="1"/>
  <c r="N123" i="1"/>
  <c r="AK123" i="1"/>
  <c r="E123" i="1" s="1"/>
  <c r="AM123" i="1"/>
  <c r="AN123" i="1"/>
  <c r="AO123" i="1"/>
  <c r="AT123" i="1"/>
  <c r="AU123" i="1" s="1"/>
  <c r="AW123" i="1"/>
  <c r="L124" i="1"/>
  <c r="N124" i="1"/>
  <c r="AK124" i="1"/>
  <c r="E124" i="1" s="1"/>
  <c r="AL124" i="1"/>
  <c r="H124" i="1" s="1"/>
  <c r="AM124" i="1"/>
  <c r="AN124" i="1"/>
  <c r="AO124" i="1"/>
  <c r="AT124" i="1"/>
  <c r="AU124" i="1" s="1"/>
  <c r="AW124" i="1"/>
  <c r="L125" i="1"/>
  <c r="N125" i="1"/>
  <c r="AK125" i="1"/>
  <c r="E125" i="1" s="1"/>
  <c r="AM125" i="1"/>
  <c r="AN125" i="1"/>
  <c r="AO125" i="1"/>
  <c r="AT125" i="1"/>
  <c r="AU125" i="1" s="1"/>
  <c r="AW125" i="1"/>
  <c r="L126" i="1"/>
  <c r="N126" i="1"/>
  <c r="AK126" i="1"/>
  <c r="E126" i="1" s="1"/>
  <c r="AM126" i="1"/>
  <c r="AN126" i="1"/>
  <c r="AO126" i="1"/>
  <c r="AT126" i="1"/>
  <c r="AU126" i="1" s="1"/>
  <c r="AW126" i="1"/>
  <c r="L127" i="1"/>
  <c r="N127" i="1"/>
  <c r="AK127" i="1"/>
  <c r="E127" i="1" s="1"/>
  <c r="AM127" i="1"/>
  <c r="AN127" i="1"/>
  <c r="AO127" i="1"/>
  <c r="AT127" i="1"/>
  <c r="AU127" i="1" s="1"/>
  <c r="AW127" i="1"/>
  <c r="L128" i="1"/>
  <c r="N128" i="1"/>
  <c r="AK128" i="1"/>
  <c r="E128" i="1" s="1"/>
  <c r="AL128" i="1"/>
  <c r="H128" i="1" s="1"/>
  <c r="AM128" i="1"/>
  <c r="AN128" i="1"/>
  <c r="AO128" i="1"/>
  <c r="AT128" i="1"/>
  <c r="AU128" i="1" s="1"/>
  <c r="AW128" i="1"/>
  <c r="L129" i="1"/>
  <c r="N129" i="1" s="1"/>
  <c r="AK129" i="1"/>
  <c r="E129" i="1" s="1"/>
  <c r="AM129" i="1"/>
  <c r="AN129" i="1"/>
  <c r="AO129" i="1"/>
  <c r="AT129" i="1"/>
  <c r="AU129" i="1" s="1"/>
  <c r="AW129" i="1"/>
  <c r="L130" i="1"/>
  <c r="N130" i="1"/>
  <c r="AK130" i="1"/>
  <c r="E130" i="1" s="1"/>
  <c r="AL130" i="1"/>
  <c r="H130" i="1" s="1"/>
  <c r="AM130" i="1"/>
  <c r="AN130" i="1"/>
  <c r="AO130" i="1"/>
  <c r="AT130" i="1"/>
  <c r="AU130" i="1" s="1"/>
  <c r="AW130" i="1"/>
  <c r="L131" i="1"/>
  <c r="N131" i="1"/>
  <c r="AK131" i="1"/>
  <c r="E131" i="1" s="1"/>
  <c r="AM131" i="1"/>
  <c r="AN131" i="1"/>
  <c r="AO131" i="1"/>
  <c r="AT131" i="1"/>
  <c r="AU131" i="1" s="1"/>
  <c r="AW131" i="1"/>
  <c r="L132" i="1"/>
  <c r="N132" i="1"/>
  <c r="AK132" i="1"/>
  <c r="E132" i="1" s="1"/>
  <c r="AL132" i="1"/>
  <c r="H132" i="1" s="1"/>
  <c r="AM132" i="1"/>
  <c r="AN132" i="1"/>
  <c r="AO132" i="1"/>
  <c r="AT132" i="1"/>
  <c r="AU132" i="1" s="1"/>
  <c r="AW132" i="1"/>
  <c r="L133" i="1"/>
  <c r="N133" i="1"/>
  <c r="AK133" i="1"/>
  <c r="E133" i="1" s="1"/>
  <c r="AM133" i="1"/>
  <c r="AN133" i="1"/>
  <c r="AO133" i="1"/>
  <c r="AT133" i="1"/>
  <c r="AU133" i="1" s="1"/>
  <c r="AW133" i="1"/>
  <c r="L134" i="1"/>
  <c r="N134" i="1" s="1"/>
  <c r="AK134" i="1"/>
  <c r="E134" i="1" s="1"/>
  <c r="AM134" i="1"/>
  <c r="AN134" i="1"/>
  <c r="AO134" i="1"/>
  <c r="AT134" i="1"/>
  <c r="AU134" i="1" s="1"/>
  <c r="AW134" i="1"/>
  <c r="L135" i="1"/>
  <c r="N135" i="1"/>
  <c r="AK135" i="1"/>
  <c r="E135" i="1" s="1"/>
  <c r="AM135" i="1"/>
  <c r="AN135" i="1"/>
  <c r="AO135" i="1"/>
  <c r="AT135" i="1"/>
  <c r="AU135" i="1" s="1"/>
  <c r="AW135" i="1"/>
  <c r="H86" i="1" l="1"/>
  <c r="H103" i="1"/>
  <c r="AP112" i="1"/>
  <c r="J112" i="1" s="1"/>
  <c r="AQ112" i="1" s="1"/>
  <c r="AP90" i="1"/>
  <c r="J90" i="1" s="1"/>
  <c r="AQ90" i="1" s="1"/>
  <c r="BT100" i="1"/>
  <c r="E69" i="1"/>
  <c r="BK83" i="1" s="1"/>
  <c r="CQ83" i="1"/>
  <c r="BT66" i="1"/>
  <c r="E34" i="1"/>
  <c r="BK48" i="1" s="1"/>
  <c r="CQ48" i="1"/>
  <c r="AP103" i="1"/>
  <c r="BR100" i="1"/>
  <c r="AP79" i="1"/>
  <c r="J79" i="1" s="1"/>
  <c r="AQ79" i="1" s="1"/>
  <c r="I79" i="1" s="1"/>
  <c r="BT83" i="1"/>
  <c r="BR66" i="1"/>
  <c r="N34" i="1"/>
  <c r="BT48" i="1" s="1"/>
  <c r="BR48" i="1"/>
  <c r="AP114" i="1"/>
  <c r="J114" i="1" s="1"/>
  <c r="AQ114" i="1" s="1"/>
  <c r="AP92" i="1"/>
  <c r="J92" i="1" s="1"/>
  <c r="AQ92" i="1" s="1"/>
  <c r="BR83" i="1"/>
  <c r="BC54" i="1"/>
  <c r="AL126" i="1"/>
  <c r="H126" i="1" s="1"/>
  <c r="AP105" i="1"/>
  <c r="J105" i="1" s="1"/>
  <c r="AQ105" i="1" s="1"/>
  <c r="AP81" i="1"/>
  <c r="J81" i="1" s="1"/>
  <c r="AQ81" i="1" s="1"/>
  <c r="AL77" i="1"/>
  <c r="AL56" i="1"/>
  <c r="H56" i="1" s="1"/>
  <c r="AL100" i="1"/>
  <c r="H100" i="1" s="1"/>
  <c r="AP80" i="1"/>
  <c r="J80" i="1" s="1"/>
  <c r="AQ80" i="1" s="1"/>
  <c r="I80" i="1" s="1"/>
  <c r="AL76" i="1"/>
  <c r="H76" i="1" s="1"/>
  <c r="AP93" i="1"/>
  <c r="J93" i="1" s="1"/>
  <c r="AQ93" i="1" s="1"/>
  <c r="I93" i="1" s="1"/>
  <c r="BC76" i="1"/>
  <c r="AP63" i="1"/>
  <c r="J63" i="1" s="1"/>
  <c r="AQ63" i="1" s="1"/>
  <c r="AP117" i="1"/>
  <c r="J117" i="1" s="1"/>
  <c r="AQ117" i="1" s="1"/>
  <c r="AP106" i="1"/>
  <c r="J106" i="1" s="1"/>
  <c r="AQ106" i="1" s="1"/>
  <c r="I106" i="1" s="1"/>
  <c r="AP82" i="1"/>
  <c r="J82" i="1" s="1"/>
  <c r="AQ82" i="1" s="1"/>
  <c r="I82" i="1" s="1"/>
  <c r="BC78" i="1"/>
  <c r="AP65" i="1"/>
  <c r="J65" i="1" s="1"/>
  <c r="AQ65" i="1" s="1"/>
  <c r="I65" i="1" s="1"/>
  <c r="BT117" i="1"/>
  <c r="AL134" i="1"/>
  <c r="H134" i="1" s="1"/>
  <c r="AL115" i="1"/>
  <c r="H115" i="1" s="1"/>
  <c r="AP95" i="1"/>
  <c r="J95" i="1" s="1"/>
  <c r="AQ95" i="1" s="1"/>
  <c r="AL93" i="1"/>
  <c r="H93" i="1" s="1"/>
  <c r="AL80" i="1"/>
  <c r="H80" i="1" s="1"/>
  <c r="AL59" i="1"/>
  <c r="AL57" i="1"/>
  <c r="E103" i="1"/>
  <c r="BK117" i="1" s="1"/>
  <c r="CQ117" i="1"/>
  <c r="AP108" i="1"/>
  <c r="J108" i="1" s="1"/>
  <c r="AQ108" i="1" s="1"/>
  <c r="AP86" i="1"/>
  <c r="AP71" i="1"/>
  <c r="J71" i="1" s="1"/>
  <c r="AQ71" i="1" s="1"/>
  <c r="I71" i="1" s="1"/>
  <c r="J121" i="1"/>
  <c r="H121" i="1"/>
  <c r="AL122" i="1"/>
  <c r="H122" i="1" s="1"/>
  <c r="AP97" i="1"/>
  <c r="J97" i="1" s="1"/>
  <c r="AQ97" i="1" s="1"/>
  <c r="I97" i="1" s="1"/>
  <c r="AP73" i="1"/>
  <c r="J73" i="1" s="1"/>
  <c r="AQ73" i="1" s="1"/>
  <c r="H58" i="1"/>
  <c r="AP110" i="1"/>
  <c r="J110" i="1" s="1"/>
  <c r="AQ110" i="1" s="1"/>
  <c r="AP88" i="1"/>
  <c r="J88" i="1" s="1"/>
  <c r="AQ88" i="1" s="1"/>
  <c r="AP75" i="1"/>
  <c r="J75" i="1" s="1"/>
  <c r="AQ75" i="1" s="1"/>
  <c r="E17" i="1"/>
  <c r="CQ31" i="1"/>
  <c r="BR117" i="1"/>
  <c r="E121" i="1"/>
  <c r="BK135" i="1" s="1"/>
  <c r="CQ135" i="1"/>
  <c r="N121" i="1"/>
  <c r="BT135" i="1" s="1"/>
  <c r="BR135" i="1"/>
  <c r="AP99" i="1"/>
  <c r="J99" i="1" s="1"/>
  <c r="AQ99" i="1" s="1"/>
  <c r="AL97" i="1"/>
  <c r="H97" i="1" s="1"/>
  <c r="E86" i="1"/>
  <c r="BK100" i="1" s="1"/>
  <c r="CQ100" i="1"/>
  <c r="AL69" i="1"/>
  <c r="E52" i="1"/>
  <c r="BK66" i="1" s="1"/>
  <c r="CQ66" i="1"/>
  <c r="N17" i="1"/>
  <c r="BT31" i="1" s="1"/>
  <c r="BR31" i="1"/>
  <c r="I116" i="1"/>
  <c r="AR116" i="1"/>
  <c r="AS116" i="1" s="1"/>
  <c r="AV116" i="1" s="1"/>
  <c r="F116" i="1" s="1"/>
  <c r="AY116" i="1" s="1"/>
  <c r="G116" i="1" s="1"/>
  <c r="BA116" i="1" s="1"/>
  <c r="AX129" i="1"/>
  <c r="AX77" i="1"/>
  <c r="AX71" i="1"/>
  <c r="AX65" i="1"/>
  <c r="AX61" i="1"/>
  <c r="AX59" i="1"/>
  <c r="AP134" i="1"/>
  <c r="J134" i="1" s="1"/>
  <c r="AQ134" i="1" s="1"/>
  <c r="I134" i="1" s="1"/>
  <c r="AP132" i="1"/>
  <c r="J132" i="1" s="1"/>
  <c r="AQ132" i="1" s="1"/>
  <c r="AR132" i="1" s="1"/>
  <c r="AS132" i="1" s="1"/>
  <c r="AV132" i="1" s="1"/>
  <c r="F132" i="1" s="1"/>
  <c r="AY132" i="1" s="1"/>
  <c r="G132" i="1" s="1"/>
  <c r="AP130" i="1"/>
  <c r="J130" i="1" s="1"/>
  <c r="AQ130" i="1" s="1"/>
  <c r="AR130" i="1" s="1"/>
  <c r="AS130" i="1" s="1"/>
  <c r="AV130" i="1" s="1"/>
  <c r="F130" i="1" s="1"/>
  <c r="AY130" i="1" s="1"/>
  <c r="G130" i="1" s="1"/>
  <c r="AP128" i="1"/>
  <c r="J128" i="1" s="1"/>
  <c r="AQ128" i="1" s="1"/>
  <c r="AR128" i="1" s="1"/>
  <c r="AS128" i="1" s="1"/>
  <c r="AV128" i="1" s="1"/>
  <c r="F128" i="1" s="1"/>
  <c r="AY128" i="1" s="1"/>
  <c r="G128" i="1" s="1"/>
  <c r="AP126" i="1"/>
  <c r="J126" i="1" s="1"/>
  <c r="AQ126" i="1" s="1"/>
  <c r="I126" i="1" s="1"/>
  <c r="AP124" i="1"/>
  <c r="J124" i="1" s="1"/>
  <c r="AQ124" i="1" s="1"/>
  <c r="AP74" i="1"/>
  <c r="J74" i="1" s="1"/>
  <c r="AQ74" i="1" s="1"/>
  <c r="AR74" i="1" s="1"/>
  <c r="AS74" i="1" s="1"/>
  <c r="AV74" i="1" s="1"/>
  <c r="F74" i="1" s="1"/>
  <c r="AP72" i="1"/>
  <c r="J72" i="1" s="1"/>
  <c r="AQ72" i="1" s="1"/>
  <c r="AP70" i="1"/>
  <c r="J70" i="1" s="1"/>
  <c r="AQ70" i="1" s="1"/>
  <c r="I70" i="1" s="1"/>
  <c r="AP66" i="1"/>
  <c r="J66" i="1" s="1"/>
  <c r="AQ66" i="1" s="1"/>
  <c r="AP64" i="1"/>
  <c r="J64" i="1" s="1"/>
  <c r="AQ64" i="1" s="1"/>
  <c r="I64" i="1" s="1"/>
  <c r="AP62" i="1"/>
  <c r="J62" i="1" s="1"/>
  <c r="AQ62" i="1" s="1"/>
  <c r="AR62" i="1" s="1"/>
  <c r="AS62" i="1" s="1"/>
  <c r="AV62" i="1" s="1"/>
  <c r="F62" i="1" s="1"/>
  <c r="AY62" i="1" s="1"/>
  <c r="G62" i="1" s="1"/>
  <c r="AP60" i="1"/>
  <c r="J60" i="1" s="1"/>
  <c r="AQ60" i="1" s="1"/>
  <c r="I60" i="1" s="1"/>
  <c r="AX117" i="1"/>
  <c r="AX21" i="1"/>
  <c r="BC80" i="1"/>
  <c r="AL78" i="1"/>
  <c r="H78" i="1" s="1"/>
  <c r="AL48" i="1"/>
  <c r="H48" i="1" s="1"/>
  <c r="AL46" i="1"/>
  <c r="H46" i="1" s="1"/>
  <c r="AL44" i="1"/>
  <c r="H44" i="1" s="1"/>
  <c r="AL42" i="1"/>
  <c r="H42" i="1" s="1"/>
  <c r="AL40" i="1"/>
  <c r="H40" i="1" s="1"/>
  <c r="AL38" i="1"/>
  <c r="H38" i="1" s="1"/>
  <c r="AX135" i="1"/>
  <c r="AX127" i="1"/>
  <c r="AP54" i="1"/>
  <c r="J54" i="1" s="1"/>
  <c r="AQ54" i="1" s="1"/>
  <c r="AX115" i="1"/>
  <c r="AX113" i="1"/>
  <c r="AX111" i="1"/>
  <c r="AX109" i="1"/>
  <c r="AX107" i="1"/>
  <c r="AX105" i="1"/>
  <c r="AX103" i="1"/>
  <c r="AX99" i="1"/>
  <c r="AX97" i="1"/>
  <c r="AX95" i="1"/>
  <c r="AX93" i="1"/>
  <c r="AX91" i="1"/>
  <c r="AX89" i="1"/>
  <c r="AX87" i="1"/>
  <c r="AX83" i="1"/>
  <c r="AX81" i="1"/>
  <c r="AX18" i="1"/>
  <c r="AP23" i="1"/>
  <c r="J23" i="1" s="1"/>
  <c r="AQ23" i="1" s="1"/>
  <c r="AX79" i="1"/>
  <c r="BC56" i="1"/>
  <c r="AX133" i="1"/>
  <c r="BC81" i="1"/>
  <c r="AX55" i="1"/>
  <c r="AX27" i="1"/>
  <c r="AL52" i="1"/>
  <c r="AL47" i="1"/>
  <c r="AL45" i="1"/>
  <c r="AL43" i="1"/>
  <c r="AL41" i="1"/>
  <c r="AL39" i="1"/>
  <c r="AX123" i="1"/>
  <c r="AX75" i="1"/>
  <c r="AL135" i="1"/>
  <c r="AL133" i="1"/>
  <c r="AL131" i="1"/>
  <c r="AL129" i="1"/>
  <c r="AL127" i="1"/>
  <c r="AL125" i="1"/>
  <c r="AL123" i="1"/>
  <c r="AX82" i="1"/>
  <c r="BE83" i="1"/>
  <c r="AX36" i="1"/>
  <c r="AX29" i="1"/>
  <c r="AX24" i="1"/>
  <c r="AX131" i="1"/>
  <c r="AX73" i="1"/>
  <c r="AX63" i="1"/>
  <c r="AX20" i="1"/>
  <c r="BE117" i="1"/>
  <c r="BC121" i="1"/>
  <c r="AL55" i="1"/>
  <c r="H55" i="1" s="1"/>
  <c r="AX57" i="1"/>
  <c r="AP36" i="1"/>
  <c r="J36" i="1" s="1"/>
  <c r="AQ36" i="1" s="1"/>
  <c r="I36" i="1" s="1"/>
  <c r="AX125" i="1"/>
  <c r="AX69" i="1"/>
  <c r="AX34" i="1"/>
  <c r="AX134" i="1"/>
  <c r="AX132" i="1"/>
  <c r="AX130" i="1"/>
  <c r="AX128" i="1"/>
  <c r="AX126" i="1"/>
  <c r="AX124" i="1"/>
  <c r="AX122" i="1"/>
  <c r="AX76" i="1"/>
  <c r="AX74" i="1"/>
  <c r="AX72" i="1"/>
  <c r="AX70" i="1"/>
  <c r="AX66" i="1"/>
  <c r="AX64" i="1"/>
  <c r="AX62" i="1"/>
  <c r="AX60" i="1"/>
  <c r="AX58" i="1"/>
  <c r="AL53" i="1"/>
  <c r="H53" i="1" s="1"/>
  <c r="AR124" i="1"/>
  <c r="AS124" i="1" s="1"/>
  <c r="AV124" i="1" s="1"/>
  <c r="F124" i="1" s="1"/>
  <c r="AY124" i="1" s="1"/>
  <c r="G124" i="1" s="1"/>
  <c r="BB124" i="1"/>
  <c r="I124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17" i="1"/>
  <c r="AZ116" i="1"/>
  <c r="AR114" i="1"/>
  <c r="AS114" i="1" s="1"/>
  <c r="AV114" i="1" s="1"/>
  <c r="F114" i="1" s="1"/>
  <c r="AY114" i="1" s="1"/>
  <c r="G114" i="1" s="1"/>
  <c r="I114" i="1"/>
  <c r="AR113" i="1"/>
  <c r="AS113" i="1" s="1"/>
  <c r="AV113" i="1" s="1"/>
  <c r="F113" i="1" s="1"/>
  <c r="AY113" i="1" s="1"/>
  <c r="G113" i="1" s="1"/>
  <c r="I113" i="1"/>
  <c r="AR112" i="1"/>
  <c r="AS112" i="1" s="1"/>
  <c r="AV112" i="1" s="1"/>
  <c r="F112" i="1" s="1"/>
  <c r="AY112" i="1" s="1"/>
  <c r="G112" i="1" s="1"/>
  <c r="I112" i="1"/>
  <c r="AR111" i="1"/>
  <c r="AS111" i="1" s="1"/>
  <c r="AV111" i="1" s="1"/>
  <c r="F111" i="1" s="1"/>
  <c r="AY111" i="1" s="1"/>
  <c r="G111" i="1" s="1"/>
  <c r="I111" i="1"/>
  <c r="AR110" i="1"/>
  <c r="AS110" i="1" s="1"/>
  <c r="AV110" i="1" s="1"/>
  <c r="F110" i="1" s="1"/>
  <c r="AY110" i="1" s="1"/>
  <c r="G110" i="1" s="1"/>
  <c r="I110" i="1"/>
  <c r="AR109" i="1"/>
  <c r="AS109" i="1" s="1"/>
  <c r="AV109" i="1" s="1"/>
  <c r="F109" i="1" s="1"/>
  <c r="AY109" i="1" s="1"/>
  <c r="G109" i="1" s="1"/>
  <c r="BB109" i="1"/>
  <c r="BD109" i="1" s="1"/>
  <c r="I109" i="1"/>
  <c r="AR108" i="1"/>
  <c r="AS108" i="1" s="1"/>
  <c r="AV108" i="1" s="1"/>
  <c r="F108" i="1" s="1"/>
  <c r="AY108" i="1" s="1"/>
  <c r="G108" i="1" s="1"/>
  <c r="I108" i="1"/>
  <c r="AR107" i="1"/>
  <c r="AS107" i="1" s="1"/>
  <c r="AV107" i="1" s="1"/>
  <c r="F107" i="1" s="1"/>
  <c r="AY107" i="1" s="1"/>
  <c r="G107" i="1" s="1"/>
  <c r="BB107" i="1"/>
  <c r="BD107" i="1" s="1"/>
  <c r="I107" i="1"/>
  <c r="AR106" i="1"/>
  <c r="AS106" i="1" s="1"/>
  <c r="AV106" i="1" s="1"/>
  <c r="F106" i="1" s="1"/>
  <c r="AY106" i="1" s="1"/>
  <c r="G106" i="1" s="1"/>
  <c r="AR105" i="1"/>
  <c r="AS105" i="1" s="1"/>
  <c r="AV105" i="1" s="1"/>
  <c r="F105" i="1" s="1"/>
  <c r="AY105" i="1" s="1"/>
  <c r="G105" i="1" s="1"/>
  <c r="I105" i="1"/>
  <c r="AR104" i="1"/>
  <c r="AS104" i="1" s="1"/>
  <c r="AV104" i="1" s="1"/>
  <c r="F104" i="1" s="1"/>
  <c r="AY104" i="1" s="1"/>
  <c r="G104" i="1" s="1"/>
  <c r="I104" i="1"/>
  <c r="AR98" i="1"/>
  <c r="AS98" i="1" s="1"/>
  <c r="AV98" i="1" s="1"/>
  <c r="F98" i="1" s="1"/>
  <c r="AY98" i="1" s="1"/>
  <c r="G98" i="1" s="1"/>
  <c r="I98" i="1"/>
  <c r="AR96" i="1"/>
  <c r="AS96" i="1" s="1"/>
  <c r="AV96" i="1" s="1"/>
  <c r="F96" i="1" s="1"/>
  <c r="AY96" i="1" s="1"/>
  <c r="G96" i="1" s="1"/>
  <c r="I96" i="1"/>
  <c r="AR95" i="1"/>
  <c r="AS95" i="1" s="1"/>
  <c r="AV95" i="1" s="1"/>
  <c r="F95" i="1" s="1"/>
  <c r="AY95" i="1" s="1"/>
  <c r="G95" i="1" s="1"/>
  <c r="I95" i="1"/>
  <c r="AR94" i="1"/>
  <c r="AS94" i="1" s="1"/>
  <c r="AV94" i="1" s="1"/>
  <c r="F94" i="1" s="1"/>
  <c r="AY94" i="1" s="1"/>
  <c r="G94" i="1" s="1"/>
  <c r="I94" i="1"/>
  <c r="AR92" i="1"/>
  <c r="AS92" i="1" s="1"/>
  <c r="AV92" i="1" s="1"/>
  <c r="F92" i="1" s="1"/>
  <c r="AY92" i="1" s="1"/>
  <c r="G92" i="1" s="1"/>
  <c r="I92" i="1"/>
  <c r="AR91" i="1"/>
  <c r="AS91" i="1" s="1"/>
  <c r="AV91" i="1" s="1"/>
  <c r="F91" i="1" s="1"/>
  <c r="AY91" i="1" s="1"/>
  <c r="G91" i="1" s="1"/>
  <c r="BB91" i="1"/>
  <c r="BD91" i="1" s="1"/>
  <c r="I91" i="1"/>
  <c r="AR90" i="1"/>
  <c r="AS90" i="1" s="1"/>
  <c r="AV90" i="1" s="1"/>
  <c r="F90" i="1" s="1"/>
  <c r="AY90" i="1" s="1"/>
  <c r="G90" i="1" s="1"/>
  <c r="I90" i="1"/>
  <c r="AR89" i="1"/>
  <c r="AS89" i="1" s="1"/>
  <c r="AV89" i="1" s="1"/>
  <c r="F89" i="1" s="1"/>
  <c r="AY89" i="1" s="1"/>
  <c r="G89" i="1" s="1"/>
  <c r="BB89" i="1"/>
  <c r="BD89" i="1" s="1"/>
  <c r="I89" i="1"/>
  <c r="AR88" i="1"/>
  <c r="AS88" i="1" s="1"/>
  <c r="AV88" i="1" s="1"/>
  <c r="F88" i="1" s="1"/>
  <c r="AY88" i="1" s="1"/>
  <c r="G88" i="1" s="1"/>
  <c r="I88" i="1"/>
  <c r="AR87" i="1"/>
  <c r="AS87" i="1" s="1"/>
  <c r="AV87" i="1" s="1"/>
  <c r="F87" i="1" s="1"/>
  <c r="AY87" i="1" s="1"/>
  <c r="G87" i="1" s="1"/>
  <c r="I87" i="1"/>
  <c r="AR83" i="1"/>
  <c r="AS83" i="1" s="1"/>
  <c r="AV83" i="1" s="1"/>
  <c r="F83" i="1" s="1"/>
  <c r="AY83" i="1" s="1"/>
  <c r="G83" i="1" s="1"/>
  <c r="I83" i="1"/>
  <c r="AR81" i="1"/>
  <c r="AS81" i="1" s="1"/>
  <c r="AV81" i="1" s="1"/>
  <c r="F81" i="1" s="1"/>
  <c r="AY81" i="1" s="1"/>
  <c r="G81" i="1" s="1"/>
  <c r="BB81" i="1"/>
  <c r="BD81" i="1" s="1"/>
  <c r="I81" i="1"/>
  <c r="AR79" i="1"/>
  <c r="AS79" i="1" s="1"/>
  <c r="AV79" i="1" s="1"/>
  <c r="F79" i="1" s="1"/>
  <c r="AY79" i="1" s="1"/>
  <c r="G79" i="1" s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3" i="1"/>
  <c r="BC82" i="1"/>
  <c r="AR80" i="1"/>
  <c r="AS80" i="1" s="1"/>
  <c r="AV80" i="1" s="1"/>
  <c r="F80" i="1" s="1"/>
  <c r="AY80" i="1" s="1"/>
  <c r="G80" i="1" s="1"/>
  <c r="BB80" i="1"/>
  <c r="BC79" i="1"/>
  <c r="BC77" i="1"/>
  <c r="I75" i="1"/>
  <c r="AR75" i="1"/>
  <c r="AS75" i="1" s="1"/>
  <c r="AV75" i="1" s="1"/>
  <c r="F75" i="1" s="1"/>
  <c r="AY75" i="1" s="1"/>
  <c r="G75" i="1" s="1"/>
  <c r="I74" i="1"/>
  <c r="I73" i="1"/>
  <c r="AR73" i="1"/>
  <c r="AS73" i="1" s="1"/>
  <c r="AV73" i="1" s="1"/>
  <c r="F73" i="1" s="1"/>
  <c r="AY73" i="1" s="1"/>
  <c r="G73" i="1" s="1"/>
  <c r="I72" i="1"/>
  <c r="AR72" i="1"/>
  <c r="AS72" i="1" s="1"/>
  <c r="AV72" i="1" s="1"/>
  <c r="F72" i="1" s="1"/>
  <c r="AY72" i="1" s="1"/>
  <c r="G72" i="1" s="1"/>
  <c r="BB72" i="1"/>
  <c r="AR70" i="1"/>
  <c r="AS70" i="1" s="1"/>
  <c r="AV70" i="1" s="1"/>
  <c r="F70" i="1" s="1"/>
  <c r="AY70" i="1" s="1"/>
  <c r="G70" i="1" s="1"/>
  <c r="BB70" i="1"/>
  <c r="BD70" i="1" s="1"/>
  <c r="AR66" i="1"/>
  <c r="AS66" i="1" s="1"/>
  <c r="AV66" i="1" s="1"/>
  <c r="F66" i="1" s="1"/>
  <c r="AY66" i="1" s="1"/>
  <c r="G66" i="1" s="1"/>
  <c r="I63" i="1"/>
  <c r="AR63" i="1"/>
  <c r="AS63" i="1" s="1"/>
  <c r="AV63" i="1" s="1"/>
  <c r="F63" i="1" s="1"/>
  <c r="AY63" i="1" s="1"/>
  <c r="G63" i="1" s="1"/>
  <c r="I61" i="1"/>
  <c r="AR61" i="1"/>
  <c r="AS61" i="1" s="1"/>
  <c r="AV61" i="1" s="1"/>
  <c r="F61" i="1" s="1"/>
  <c r="AY61" i="1" s="1"/>
  <c r="G61" i="1" s="1"/>
  <c r="I58" i="1"/>
  <c r="AR58" i="1"/>
  <c r="AS58" i="1" s="1"/>
  <c r="AV58" i="1" s="1"/>
  <c r="F58" i="1" s="1"/>
  <c r="AY58" i="1" s="1"/>
  <c r="G58" i="1" s="1"/>
  <c r="I54" i="1"/>
  <c r="AR54" i="1"/>
  <c r="AS54" i="1" s="1"/>
  <c r="AV54" i="1" s="1"/>
  <c r="F54" i="1" s="1"/>
  <c r="AY54" i="1" s="1"/>
  <c r="G54" i="1" s="1"/>
  <c r="BB54" i="1"/>
  <c r="BD54" i="1" s="1"/>
  <c r="BC75" i="1"/>
  <c r="BC74" i="1"/>
  <c r="BC73" i="1"/>
  <c r="BC72" i="1"/>
  <c r="BD72" i="1"/>
  <c r="BC71" i="1"/>
  <c r="BC70" i="1"/>
  <c r="BC69" i="1"/>
  <c r="BC66" i="1"/>
  <c r="BC65" i="1"/>
  <c r="BC64" i="1"/>
  <c r="BC63" i="1"/>
  <c r="BC62" i="1"/>
  <c r="BC61" i="1"/>
  <c r="BC60" i="1"/>
  <c r="BC59" i="1"/>
  <c r="BC48" i="1"/>
  <c r="BC47" i="1"/>
  <c r="BC46" i="1"/>
  <c r="BC45" i="1"/>
  <c r="BC44" i="1"/>
  <c r="BC43" i="1"/>
  <c r="BC42" i="1"/>
  <c r="BC41" i="1"/>
  <c r="BC40" i="1"/>
  <c r="BC39" i="1"/>
  <c r="BC38" i="1"/>
  <c r="AR37" i="1"/>
  <c r="AS37" i="1" s="1"/>
  <c r="AV37" i="1" s="1"/>
  <c r="F37" i="1" s="1"/>
  <c r="AY37" i="1" s="1"/>
  <c r="I37" i="1"/>
  <c r="BC57" i="1"/>
  <c r="BC55" i="1"/>
  <c r="BC53" i="1"/>
  <c r="AP25" i="1"/>
  <c r="J25" i="1" s="1"/>
  <c r="AQ25" i="1" s="1"/>
  <c r="AR23" i="1"/>
  <c r="AS23" i="1" s="1"/>
  <c r="AV23" i="1" s="1"/>
  <c r="F23" i="1" s="1"/>
  <c r="AY23" i="1" s="1"/>
  <c r="G23" i="1" s="1"/>
  <c r="I23" i="1"/>
  <c r="H37" i="1"/>
  <c r="E37" i="1"/>
  <c r="H36" i="1"/>
  <c r="E36" i="1"/>
  <c r="E35" i="1"/>
  <c r="AL35" i="1"/>
  <c r="AP35" i="1" s="1"/>
  <c r="J35" i="1" s="1"/>
  <c r="AQ35" i="1" s="1"/>
  <c r="BC31" i="1"/>
  <c r="BC30" i="1"/>
  <c r="BC29" i="1"/>
  <c r="BC28" i="1"/>
  <c r="BC27" i="1"/>
  <c r="BC26" i="1"/>
  <c r="BC25" i="1"/>
  <c r="BC24" i="1"/>
  <c r="AL34" i="1"/>
  <c r="AL31" i="1"/>
  <c r="AP31" i="1" s="1"/>
  <c r="J31" i="1" s="1"/>
  <c r="AQ31" i="1" s="1"/>
  <c r="AL30" i="1"/>
  <c r="AP30" i="1" s="1"/>
  <c r="J30" i="1" s="1"/>
  <c r="AQ30" i="1" s="1"/>
  <c r="AL29" i="1"/>
  <c r="AP29" i="1" s="1"/>
  <c r="J29" i="1" s="1"/>
  <c r="AQ29" i="1" s="1"/>
  <c r="AL28" i="1"/>
  <c r="AP28" i="1" s="1"/>
  <c r="J28" i="1" s="1"/>
  <c r="AQ28" i="1" s="1"/>
  <c r="AL27" i="1"/>
  <c r="AP27" i="1" s="1"/>
  <c r="J27" i="1" s="1"/>
  <c r="AQ27" i="1" s="1"/>
  <c r="AL26" i="1"/>
  <c r="AP26" i="1" s="1"/>
  <c r="J26" i="1" s="1"/>
  <c r="AQ26" i="1" s="1"/>
  <c r="AL25" i="1"/>
  <c r="AL24" i="1"/>
  <c r="AP24" i="1" s="1"/>
  <c r="J24" i="1" s="1"/>
  <c r="AQ24" i="1" s="1"/>
  <c r="H23" i="1"/>
  <c r="E23" i="1"/>
  <c r="BE31" i="1" s="1"/>
  <c r="BC21" i="1"/>
  <c r="BC20" i="1"/>
  <c r="BC19" i="1"/>
  <c r="BC18" i="1"/>
  <c r="BC17" i="1"/>
  <c r="AL22" i="1"/>
  <c r="AL21" i="1"/>
  <c r="AL20" i="1"/>
  <c r="AL19" i="1"/>
  <c r="AL18" i="1"/>
  <c r="AL17" i="1"/>
  <c r="AY74" i="1" l="1"/>
  <c r="G74" i="1" s="1"/>
  <c r="BB74" i="1"/>
  <c r="BD74" i="1" s="1"/>
  <c r="CR31" i="1"/>
  <c r="AR65" i="1"/>
  <c r="AS65" i="1" s="1"/>
  <c r="AV65" i="1" s="1"/>
  <c r="F65" i="1" s="1"/>
  <c r="AY65" i="1" s="1"/>
  <c r="G65" i="1" s="1"/>
  <c r="H69" i="1"/>
  <c r="CR83" i="1"/>
  <c r="AP69" i="1"/>
  <c r="CR135" i="1"/>
  <c r="AP34" i="1"/>
  <c r="CR48" i="1"/>
  <c r="AR97" i="1"/>
  <c r="AS97" i="1" s="1"/>
  <c r="AV97" i="1" s="1"/>
  <c r="F97" i="1" s="1"/>
  <c r="AY97" i="1" s="1"/>
  <c r="G97" i="1" s="1"/>
  <c r="AZ97" i="1" s="1"/>
  <c r="AR117" i="1"/>
  <c r="AS117" i="1" s="1"/>
  <c r="AV117" i="1" s="1"/>
  <c r="F117" i="1" s="1"/>
  <c r="AY117" i="1" s="1"/>
  <c r="G117" i="1" s="1"/>
  <c r="BA117" i="1" s="1"/>
  <c r="BE135" i="1"/>
  <c r="AP56" i="1"/>
  <c r="J56" i="1" s="1"/>
  <c r="AQ56" i="1" s="1"/>
  <c r="CR66" i="1"/>
  <c r="BC34" i="1"/>
  <c r="DI48" i="1" s="1"/>
  <c r="BC86" i="1"/>
  <c r="DI100" i="1" s="1"/>
  <c r="BB83" i="1"/>
  <c r="BD83" i="1" s="1"/>
  <c r="BB111" i="1"/>
  <c r="AR126" i="1"/>
  <c r="AS126" i="1" s="1"/>
  <c r="AV126" i="1" s="1"/>
  <c r="F126" i="1" s="1"/>
  <c r="AY126" i="1" s="1"/>
  <c r="G126" i="1" s="1"/>
  <c r="AP42" i="1"/>
  <c r="J42" i="1" s="1"/>
  <c r="AQ42" i="1" s="1"/>
  <c r="I42" i="1" s="1"/>
  <c r="H59" i="1"/>
  <c r="AP59" i="1"/>
  <c r="J59" i="1" s="1"/>
  <c r="AQ59" i="1" s="1"/>
  <c r="H77" i="1"/>
  <c r="AP77" i="1"/>
  <c r="J77" i="1" s="1"/>
  <c r="AQ77" i="1" s="1"/>
  <c r="DI135" i="1"/>
  <c r="J103" i="1"/>
  <c r="CV117" i="1"/>
  <c r="AR71" i="1"/>
  <c r="AS71" i="1" s="1"/>
  <c r="AV71" i="1" s="1"/>
  <c r="F71" i="1" s="1"/>
  <c r="AY71" i="1" s="1"/>
  <c r="G71" i="1" s="1"/>
  <c r="AZ71" i="1" s="1"/>
  <c r="AR36" i="1"/>
  <c r="AS36" i="1" s="1"/>
  <c r="AV36" i="1" s="1"/>
  <c r="F36" i="1" s="1"/>
  <c r="AY36" i="1" s="1"/>
  <c r="G36" i="1" s="1"/>
  <c r="AR93" i="1"/>
  <c r="AS93" i="1" s="1"/>
  <c r="AV93" i="1" s="1"/>
  <c r="F93" i="1" s="1"/>
  <c r="AY93" i="1" s="1"/>
  <c r="G93" i="1" s="1"/>
  <c r="BA93" i="1" s="1"/>
  <c r="I128" i="1"/>
  <c r="BB66" i="1"/>
  <c r="BD66" i="1" s="1"/>
  <c r="AP55" i="1"/>
  <c r="J55" i="1" s="1"/>
  <c r="AQ55" i="1" s="1"/>
  <c r="BK31" i="1"/>
  <c r="BB79" i="1"/>
  <c r="I99" i="1"/>
  <c r="AR82" i="1"/>
  <c r="AS82" i="1" s="1"/>
  <c r="AV82" i="1" s="1"/>
  <c r="F82" i="1" s="1"/>
  <c r="AY82" i="1" s="1"/>
  <c r="G82" i="1" s="1"/>
  <c r="AP78" i="1"/>
  <c r="J78" i="1" s="1"/>
  <c r="AQ78" i="1" s="1"/>
  <c r="I78" i="1" s="1"/>
  <c r="BE48" i="1"/>
  <c r="BB128" i="1"/>
  <c r="AP53" i="1"/>
  <c r="J53" i="1" s="1"/>
  <c r="AQ53" i="1" s="1"/>
  <c r="I53" i="1" s="1"/>
  <c r="I117" i="1"/>
  <c r="H57" i="1"/>
  <c r="AP57" i="1"/>
  <c r="J57" i="1" s="1"/>
  <c r="AQ57" i="1" s="1"/>
  <c r="BB60" i="1"/>
  <c r="BD60" i="1" s="1"/>
  <c r="BD128" i="1"/>
  <c r="BE66" i="1"/>
  <c r="AP44" i="1"/>
  <c r="J44" i="1" s="1"/>
  <c r="AQ44" i="1" s="1"/>
  <c r="BD80" i="1"/>
  <c r="AR99" i="1"/>
  <c r="AS99" i="1" s="1"/>
  <c r="AV99" i="1" s="1"/>
  <c r="F99" i="1" s="1"/>
  <c r="AY99" i="1" s="1"/>
  <c r="G99" i="1" s="1"/>
  <c r="AZ99" i="1" s="1"/>
  <c r="BB126" i="1"/>
  <c r="BD126" i="1" s="1"/>
  <c r="I130" i="1"/>
  <c r="BC52" i="1"/>
  <c r="DI66" i="1" s="1"/>
  <c r="CR117" i="1"/>
  <c r="AR60" i="1"/>
  <c r="AS60" i="1" s="1"/>
  <c r="AV60" i="1" s="1"/>
  <c r="F60" i="1" s="1"/>
  <c r="AY60" i="1" s="1"/>
  <c r="G60" i="1" s="1"/>
  <c r="DI83" i="1"/>
  <c r="BD111" i="1"/>
  <c r="BB87" i="1"/>
  <c r="BD87" i="1" s="1"/>
  <c r="BB95" i="1"/>
  <c r="BD95" i="1" s="1"/>
  <c r="BB105" i="1"/>
  <c r="BD105" i="1" s="1"/>
  <c r="BB113" i="1"/>
  <c r="BD113" i="1" s="1"/>
  <c r="BB130" i="1"/>
  <c r="AP76" i="1"/>
  <c r="J76" i="1" s="1"/>
  <c r="AQ76" i="1" s="1"/>
  <c r="AP100" i="1"/>
  <c r="J100" i="1" s="1"/>
  <c r="AQ100" i="1" s="1"/>
  <c r="BN117" i="1"/>
  <c r="AQ121" i="1"/>
  <c r="J86" i="1"/>
  <c r="DI117" i="1"/>
  <c r="AP122" i="1"/>
  <c r="AP115" i="1"/>
  <c r="J115" i="1" s="1"/>
  <c r="AQ115" i="1" s="1"/>
  <c r="CR100" i="1"/>
  <c r="BE100" i="1"/>
  <c r="BB37" i="1"/>
  <c r="BN100" i="1"/>
  <c r="BB23" i="1"/>
  <c r="H135" i="1"/>
  <c r="AP135" i="1"/>
  <c r="J135" i="1" s="1"/>
  <c r="AQ135" i="1" s="1"/>
  <c r="I66" i="1"/>
  <c r="H39" i="1"/>
  <c r="AP39" i="1"/>
  <c r="J39" i="1" s="1"/>
  <c r="AQ39" i="1" s="1"/>
  <c r="H41" i="1"/>
  <c r="AP41" i="1"/>
  <c r="J41" i="1" s="1"/>
  <c r="AQ41" i="1" s="1"/>
  <c r="AR42" i="1"/>
  <c r="AS42" i="1" s="1"/>
  <c r="AV42" i="1" s="1"/>
  <c r="F42" i="1" s="1"/>
  <c r="AY42" i="1" s="1"/>
  <c r="G42" i="1" s="1"/>
  <c r="AZ42" i="1" s="1"/>
  <c r="I132" i="1"/>
  <c r="H43" i="1"/>
  <c r="AP43" i="1"/>
  <c r="J43" i="1" s="1"/>
  <c r="AQ43" i="1" s="1"/>
  <c r="BB132" i="1"/>
  <c r="BD132" i="1" s="1"/>
  <c r="H45" i="1"/>
  <c r="AP45" i="1"/>
  <c r="J45" i="1" s="1"/>
  <c r="AQ45" i="1" s="1"/>
  <c r="BD124" i="1"/>
  <c r="H47" i="1"/>
  <c r="AP47" i="1"/>
  <c r="J47" i="1" s="1"/>
  <c r="AQ47" i="1" s="1"/>
  <c r="H52" i="1"/>
  <c r="AP52" i="1"/>
  <c r="AR134" i="1"/>
  <c r="AS134" i="1" s="1"/>
  <c r="AV134" i="1" s="1"/>
  <c r="F134" i="1" s="1"/>
  <c r="AY134" i="1" s="1"/>
  <c r="G134" i="1" s="1"/>
  <c r="AZ134" i="1" s="1"/>
  <c r="BD130" i="1"/>
  <c r="AP38" i="1"/>
  <c r="J38" i="1" s="1"/>
  <c r="AQ38" i="1" s="1"/>
  <c r="H123" i="1"/>
  <c r="BN135" i="1" s="1"/>
  <c r="AP123" i="1"/>
  <c r="J123" i="1" s="1"/>
  <c r="AQ123" i="1" s="1"/>
  <c r="AP48" i="1"/>
  <c r="J48" i="1" s="1"/>
  <c r="AQ48" i="1" s="1"/>
  <c r="BB62" i="1"/>
  <c r="BD62" i="1" s="1"/>
  <c r="AR64" i="1"/>
  <c r="AS64" i="1" s="1"/>
  <c r="AV64" i="1" s="1"/>
  <c r="F64" i="1" s="1"/>
  <c r="AY64" i="1" s="1"/>
  <c r="G64" i="1" s="1"/>
  <c r="BA64" i="1" s="1"/>
  <c r="H125" i="1"/>
  <c r="AP125" i="1"/>
  <c r="J125" i="1" s="1"/>
  <c r="AQ125" i="1" s="1"/>
  <c r="BB116" i="1"/>
  <c r="BD116" i="1" s="1"/>
  <c r="H127" i="1"/>
  <c r="AP127" i="1"/>
  <c r="J127" i="1" s="1"/>
  <c r="AQ127" i="1" s="1"/>
  <c r="I62" i="1"/>
  <c r="H129" i="1"/>
  <c r="AP129" i="1"/>
  <c r="J129" i="1" s="1"/>
  <c r="AQ129" i="1" s="1"/>
  <c r="H131" i="1"/>
  <c r="AP131" i="1"/>
  <c r="J131" i="1" s="1"/>
  <c r="AQ131" i="1" s="1"/>
  <c r="AP46" i="1"/>
  <c r="J46" i="1" s="1"/>
  <c r="AQ46" i="1" s="1"/>
  <c r="BB58" i="1"/>
  <c r="BD58" i="1" s="1"/>
  <c r="H133" i="1"/>
  <c r="AP133" i="1"/>
  <c r="J133" i="1" s="1"/>
  <c r="AQ133" i="1" s="1"/>
  <c r="AP40" i="1"/>
  <c r="J40" i="1" s="1"/>
  <c r="AQ40" i="1" s="1"/>
  <c r="I24" i="1"/>
  <c r="AR24" i="1"/>
  <c r="AS24" i="1" s="1"/>
  <c r="AV24" i="1" s="1"/>
  <c r="F24" i="1" s="1"/>
  <c r="AY24" i="1" s="1"/>
  <c r="G24" i="1" s="1"/>
  <c r="I26" i="1"/>
  <c r="AR26" i="1"/>
  <c r="AS26" i="1" s="1"/>
  <c r="AV26" i="1" s="1"/>
  <c r="F26" i="1" s="1"/>
  <c r="AY26" i="1" s="1"/>
  <c r="G26" i="1" s="1"/>
  <c r="I28" i="1"/>
  <c r="AR28" i="1"/>
  <c r="AS28" i="1" s="1"/>
  <c r="AV28" i="1" s="1"/>
  <c r="F28" i="1" s="1"/>
  <c r="AY28" i="1" s="1"/>
  <c r="G28" i="1" s="1"/>
  <c r="I30" i="1"/>
  <c r="AR30" i="1"/>
  <c r="AS30" i="1" s="1"/>
  <c r="AV30" i="1" s="1"/>
  <c r="F30" i="1" s="1"/>
  <c r="AY30" i="1" s="1"/>
  <c r="G30" i="1" s="1"/>
  <c r="H18" i="1"/>
  <c r="H20" i="1"/>
  <c r="H22" i="1"/>
  <c r="AP18" i="1"/>
  <c r="J18" i="1" s="1"/>
  <c r="AQ18" i="1" s="1"/>
  <c r="AP20" i="1"/>
  <c r="J20" i="1" s="1"/>
  <c r="AQ20" i="1" s="1"/>
  <c r="AP22" i="1"/>
  <c r="J22" i="1" s="1"/>
  <c r="AQ22" i="1" s="1"/>
  <c r="BC23" i="1"/>
  <c r="BD23" i="1" s="1"/>
  <c r="H25" i="1"/>
  <c r="H27" i="1"/>
  <c r="H29" i="1"/>
  <c r="H31" i="1"/>
  <c r="H35" i="1"/>
  <c r="BC36" i="1"/>
  <c r="BB42" i="1"/>
  <c r="BD42" i="1" s="1"/>
  <c r="G37" i="1"/>
  <c r="BA54" i="1"/>
  <c r="AZ54" i="1"/>
  <c r="BA58" i="1"/>
  <c r="AZ58" i="1"/>
  <c r="BA60" i="1"/>
  <c r="AZ60" i="1"/>
  <c r="BB61" i="1"/>
  <c r="BD61" i="1" s="1"/>
  <c r="BA62" i="1"/>
  <c r="AZ62" i="1"/>
  <c r="BB63" i="1"/>
  <c r="BD63" i="1" s="1"/>
  <c r="BB65" i="1"/>
  <c r="BD65" i="1" s="1"/>
  <c r="BA66" i="1"/>
  <c r="AZ66" i="1"/>
  <c r="BA70" i="1"/>
  <c r="AZ70" i="1"/>
  <c r="BA72" i="1"/>
  <c r="AZ72" i="1"/>
  <c r="BB73" i="1"/>
  <c r="BD73" i="1" s="1"/>
  <c r="BA74" i="1"/>
  <c r="AZ74" i="1"/>
  <c r="BB75" i="1"/>
  <c r="BD75" i="1" s="1"/>
  <c r="BD79" i="1"/>
  <c r="BA80" i="1"/>
  <c r="AZ80" i="1"/>
  <c r="BA79" i="1"/>
  <c r="AZ79" i="1"/>
  <c r="AZ81" i="1"/>
  <c r="BA81" i="1"/>
  <c r="BB82" i="1"/>
  <c r="BD82" i="1" s="1"/>
  <c r="AZ83" i="1"/>
  <c r="BA83" i="1"/>
  <c r="AZ87" i="1"/>
  <c r="BA87" i="1"/>
  <c r="BB88" i="1"/>
  <c r="BD88" i="1" s="1"/>
  <c r="AZ89" i="1"/>
  <c r="BA89" i="1"/>
  <c r="BB90" i="1"/>
  <c r="BD90" i="1" s="1"/>
  <c r="AZ91" i="1"/>
  <c r="BA91" i="1"/>
  <c r="BB92" i="1"/>
  <c r="BD92" i="1" s="1"/>
  <c r="BB94" i="1"/>
  <c r="BD94" i="1" s="1"/>
  <c r="AZ95" i="1"/>
  <c r="BA95" i="1"/>
  <c r="BB96" i="1"/>
  <c r="BD96" i="1" s="1"/>
  <c r="BB98" i="1"/>
  <c r="BD98" i="1" s="1"/>
  <c r="BB104" i="1"/>
  <c r="BD104" i="1" s="1"/>
  <c r="AZ105" i="1"/>
  <c r="BA105" i="1"/>
  <c r="BB106" i="1"/>
  <c r="BD106" i="1" s="1"/>
  <c r="AZ107" i="1"/>
  <c r="BA107" i="1"/>
  <c r="BB108" i="1"/>
  <c r="BD108" i="1" s="1"/>
  <c r="AZ109" i="1"/>
  <c r="BA109" i="1"/>
  <c r="BB110" i="1"/>
  <c r="BD110" i="1" s="1"/>
  <c r="AZ111" i="1"/>
  <c r="BA111" i="1"/>
  <c r="BB112" i="1"/>
  <c r="BD112" i="1" s="1"/>
  <c r="AZ113" i="1"/>
  <c r="BA113" i="1"/>
  <c r="BB114" i="1"/>
  <c r="BD114" i="1" s="1"/>
  <c r="AZ124" i="1"/>
  <c r="BA124" i="1"/>
  <c r="AZ126" i="1"/>
  <c r="BA126" i="1"/>
  <c r="AZ128" i="1"/>
  <c r="BA128" i="1"/>
  <c r="AZ130" i="1"/>
  <c r="BA130" i="1"/>
  <c r="AZ132" i="1"/>
  <c r="BA132" i="1"/>
  <c r="H17" i="1"/>
  <c r="H19" i="1"/>
  <c r="H21" i="1"/>
  <c r="AP17" i="1"/>
  <c r="AP19" i="1"/>
  <c r="J19" i="1" s="1"/>
  <c r="AQ19" i="1" s="1"/>
  <c r="AP21" i="1"/>
  <c r="J21" i="1" s="1"/>
  <c r="AQ21" i="1" s="1"/>
  <c r="H24" i="1"/>
  <c r="H26" i="1"/>
  <c r="H28" i="1"/>
  <c r="BB28" i="1"/>
  <c r="BD28" i="1" s="1"/>
  <c r="H30" i="1"/>
  <c r="BB30" i="1"/>
  <c r="BD30" i="1" s="1"/>
  <c r="H34" i="1"/>
  <c r="BC35" i="1"/>
  <c r="BC37" i="1"/>
  <c r="BD37" i="1" s="1"/>
  <c r="AZ23" i="1"/>
  <c r="BA23" i="1"/>
  <c r="I25" i="1"/>
  <c r="AR25" i="1"/>
  <c r="AS25" i="1" s="1"/>
  <c r="AV25" i="1" s="1"/>
  <c r="F25" i="1" s="1"/>
  <c r="AY25" i="1" s="1"/>
  <c r="G25" i="1" s="1"/>
  <c r="I27" i="1"/>
  <c r="AR27" i="1"/>
  <c r="AS27" i="1" s="1"/>
  <c r="AV27" i="1" s="1"/>
  <c r="F27" i="1" s="1"/>
  <c r="AY27" i="1" s="1"/>
  <c r="G27" i="1" s="1"/>
  <c r="I29" i="1"/>
  <c r="AR29" i="1"/>
  <c r="AS29" i="1" s="1"/>
  <c r="AV29" i="1" s="1"/>
  <c r="F29" i="1" s="1"/>
  <c r="AY29" i="1" s="1"/>
  <c r="G29" i="1" s="1"/>
  <c r="I31" i="1"/>
  <c r="AR31" i="1"/>
  <c r="AS31" i="1" s="1"/>
  <c r="AV31" i="1" s="1"/>
  <c r="F31" i="1" s="1"/>
  <c r="AY31" i="1" s="1"/>
  <c r="G31" i="1" s="1"/>
  <c r="I35" i="1"/>
  <c r="AR35" i="1"/>
  <c r="AS35" i="1" s="1"/>
  <c r="AV35" i="1" s="1"/>
  <c r="F35" i="1" s="1"/>
  <c r="AY35" i="1" s="1"/>
  <c r="G35" i="1" s="1"/>
  <c r="BA61" i="1"/>
  <c r="AZ61" i="1"/>
  <c r="BA63" i="1"/>
  <c r="AZ63" i="1"/>
  <c r="BA65" i="1"/>
  <c r="AZ65" i="1"/>
  <c r="BA73" i="1"/>
  <c r="AZ73" i="1"/>
  <c r="BA75" i="1"/>
  <c r="AZ75" i="1"/>
  <c r="AZ82" i="1"/>
  <c r="BA82" i="1"/>
  <c r="AZ88" i="1"/>
  <c r="BA88" i="1"/>
  <c r="AZ90" i="1"/>
  <c r="BA90" i="1"/>
  <c r="AZ92" i="1"/>
  <c r="BA92" i="1"/>
  <c r="AZ94" i="1"/>
  <c r="BA94" i="1"/>
  <c r="AZ96" i="1"/>
  <c r="BA96" i="1"/>
  <c r="AZ98" i="1"/>
  <c r="BA98" i="1"/>
  <c r="AZ104" i="1"/>
  <c r="BA104" i="1"/>
  <c r="AZ106" i="1"/>
  <c r="BA106" i="1"/>
  <c r="AZ108" i="1"/>
  <c r="BA108" i="1"/>
  <c r="AZ110" i="1"/>
  <c r="BA110" i="1"/>
  <c r="AZ112" i="1"/>
  <c r="BA112" i="1"/>
  <c r="AZ114" i="1"/>
  <c r="BA114" i="1"/>
  <c r="AZ64" i="1" l="1"/>
  <c r="DI31" i="1"/>
  <c r="I56" i="1"/>
  <c r="AR56" i="1"/>
  <c r="AS56" i="1" s="1"/>
  <c r="AV56" i="1" s="1"/>
  <c r="F56" i="1" s="1"/>
  <c r="AY56" i="1" s="1"/>
  <c r="G56" i="1" s="1"/>
  <c r="CV100" i="1"/>
  <c r="AR55" i="1"/>
  <c r="AS55" i="1" s="1"/>
  <c r="AV55" i="1" s="1"/>
  <c r="F55" i="1" s="1"/>
  <c r="AY55" i="1" s="1"/>
  <c r="G55" i="1" s="1"/>
  <c r="I55" i="1"/>
  <c r="AR121" i="1"/>
  <c r="I121" i="1"/>
  <c r="AR57" i="1"/>
  <c r="AS57" i="1" s="1"/>
  <c r="AV57" i="1" s="1"/>
  <c r="F57" i="1" s="1"/>
  <c r="AY57" i="1" s="1"/>
  <c r="G57" i="1" s="1"/>
  <c r="I57" i="1"/>
  <c r="AZ117" i="1"/>
  <c r="I59" i="1"/>
  <c r="AR59" i="1"/>
  <c r="AS59" i="1" s="1"/>
  <c r="AV59" i="1" s="1"/>
  <c r="F59" i="1" s="1"/>
  <c r="BN83" i="1"/>
  <c r="J122" i="1"/>
  <c r="CV135" i="1"/>
  <c r="AZ93" i="1"/>
  <c r="AR100" i="1"/>
  <c r="AS100" i="1" s="1"/>
  <c r="AV100" i="1" s="1"/>
  <c r="F100" i="1" s="1"/>
  <c r="AY100" i="1" s="1"/>
  <c r="G100" i="1" s="1"/>
  <c r="I100" i="1"/>
  <c r="BA42" i="1"/>
  <c r="BA71" i="1"/>
  <c r="BB26" i="1"/>
  <c r="BD26" i="1" s="1"/>
  <c r="BB56" i="1"/>
  <c r="BD56" i="1" s="1"/>
  <c r="BB97" i="1"/>
  <c r="BD97" i="1" s="1"/>
  <c r="AQ103" i="1"/>
  <c r="BP117" i="1"/>
  <c r="BN66" i="1"/>
  <c r="BB100" i="1"/>
  <c r="BD100" i="1" s="1"/>
  <c r="AR44" i="1"/>
  <c r="AS44" i="1" s="1"/>
  <c r="AV44" i="1" s="1"/>
  <c r="F44" i="1" s="1"/>
  <c r="AY44" i="1" s="1"/>
  <c r="G44" i="1" s="1"/>
  <c r="I44" i="1"/>
  <c r="J52" i="1"/>
  <c r="CV66" i="1"/>
  <c r="BA99" i="1"/>
  <c r="BB71" i="1"/>
  <c r="BD71" i="1" s="1"/>
  <c r="BB57" i="1"/>
  <c r="BD57" i="1" s="1"/>
  <c r="BB55" i="1"/>
  <c r="BD55" i="1" s="1"/>
  <c r="AR76" i="1"/>
  <c r="AS76" i="1" s="1"/>
  <c r="AV76" i="1" s="1"/>
  <c r="F76" i="1" s="1"/>
  <c r="I76" i="1"/>
  <c r="BB117" i="1"/>
  <c r="BD117" i="1" s="1"/>
  <c r="BB36" i="1"/>
  <c r="BD36" i="1" s="1"/>
  <c r="AR78" i="1"/>
  <c r="AS78" i="1" s="1"/>
  <c r="AV78" i="1" s="1"/>
  <c r="F78" i="1" s="1"/>
  <c r="BB93" i="1"/>
  <c r="BD93" i="1" s="1"/>
  <c r="AQ86" i="1"/>
  <c r="BP100" i="1"/>
  <c r="BN48" i="1"/>
  <c r="J34" i="1"/>
  <c r="CV48" i="1"/>
  <c r="J69" i="1"/>
  <c r="CV83" i="1"/>
  <c r="J17" i="1"/>
  <c r="CV31" i="1"/>
  <c r="BA97" i="1"/>
  <c r="AR53" i="1"/>
  <c r="AS53" i="1" s="1"/>
  <c r="AV53" i="1" s="1"/>
  <c r="F53" i="1" s="1"/>
  <c r="AY53" i="1" s="1"/>
  <c r="G53" i="1" s="1"/>
  <c r="BN31" i="1"/>
  <c r="I77" i="1"/>
  <c r="AR77" i="1"/>
  <c r="AS77" i="1" s="1"/>
  <c r="AV77" i="1" s="1"/>
  <c r="F77" i="1" s="1"/>
  <c r="AY77" i="1" s="1"/>
  <c r="G77" i="1" s="1"/>
  <c r="I115" i="1"/>
  <c r="AR115" i="1"/>
  <c r="AS115" i="1" s="1"/>
  <c r="AV115" i="1" s="1"/>
  <c r="F115" i="1" s="1"/>
  <c r="AY115" i="1" s="1"/>
  <c r="G115" i="1" s="1"/>
  <c r="BB115" i="1"/>
  <c r="BD115" i="1" s="1"/>
  <c r="BB99" i="1"/>
  <c r="BD99" i="1" s="1"/>
  <c r="I40" i="1"/>
  <c r="AR40" i="1"/>
  <c r="AS40" i="1" s="1"/>
  <c r="AV40" i="1" s="1"/>
  <c r="F40" i="1" s="1"/>
  <c r="AY40" i="1" s="1"/>
  <c r="G40" i="1" s="1"/>
  <c r="AR43" i="1"/>
  <c r="AS43" i="1" s="1"/>
  <c r="AV43" i="1" s="1"/>
  <c r="F43" i="1" s="1"/>
  <c r="AY43" i="1" s="1"/>
  <c r="G43" i="1" s="1"/>
  <c r="I43" i="1"/>
  <c r="I133" i="1"/>
  <c r="AR133" i="1"/>
  <c r="AS133" i="1" s="1"/>
  <c r="AV133" i="1" s="1"/>
  <c r="F133" i="1" s="1"/>
  <c r="AY133" i="1" s="1"/>
  <c r="G133" i="1" s="1"/>
  <c r="I48" i="1"/>
  <c r="AR48" i="1"/>
  <c r="AS48" i="1" s="1"/>
  <c r="AV48" i="1" s="1"/>
  <c r="F48" i="1" s="1"/>
  <c r="AY48" i="1" s="1"/>
  <c r="G48" i="1" s="1"/>
  <c r="AR123" i="1"/>
  <c r="AS123" i="1" s="1"/>
  <c r="AV123" i="1" s="1"/>
  <c r="F123" i="1" s="1"/>
  <c r="AY123" i="1" s="1"/>
  <c r="G123" i="1" s="1"/>
  <c r="I123" i="1"/>
  <c r="BB24" i="1"/>
  <c r="BD24" i="1" s="1"/>
  <c r="BB64" i="1"/>
  <c r="BD64" i="1" s="1"/>
  <c r="I41" i="1"/>
  <c r="AR41" i="1"/>
  <c r="AS41" i="1" s="1"/>
  <c r="AV41" i="1" s="1"/>
  <c r="F41" i="1" s="1"/>
  <c r="AY41" i="1" s="1"/>
  <c r="G41" i="1" s="1"/>
  <c r="AR131" i="1"/>
  <c r="AS131" i="1" s="1"/>
  <c r="AV131" i="1" s="1"/>
  <c r="F131" i="1" s="1"/>
  <c r="AY131" i="1" s="1"/>
  <c r="G131" i="1" s="1"/>
  <c r="I131" i="1"/>
  <c r="I47" i="1"/>
  <c r="AR47" i="1"/>
  <c r="AS47" i="1" s="1"/>
  <c r="AV47" i="1" s="1"/>
  <c r="F47" i="1" s="1"/>
  <c r="AY47" i="1" s="1"/>
  <c r="G47" i="1" s="1"/>
  <c r="AR129" i="1"/>
  <c r="AS129" i="1" s="1"/>
  <c r="AV129" i="1" s="1"/>
  <c r="F129" i="1" s="1"/>
  <c r="I129" i="1"/>
  <c r="AR135" i="1"/>
  <c r="AS135" i="1" s="1"/>
  <c r="AV135" i="1" s="1"/>
  <c r="F135" i="1" s="1"/>
  <c r="I135" i="1"/>
  <c r="I38" i="1"/>
  <c r="AR38" i="1"/>
  <c r="AS38" i="1" s="1"/>
  <c r="AV38" i="1" s="1"/>
  <c r="F38" i="1" s="1"/>
  <c r="AY38" i="1" s="1"/>
  <c r="G38" i="1" s="1"/>
  <c r="BA134" i="1"/>
  <c r="AR127" i="1"/>
  <c r="AS127" i="1" s="1"/>
  <c r="AV127" i="1" s="1"/>
  <c r="F127" i="1" s="1"/>
  <c r="I127" i="1"/>
  <c r="I46" i="1"/>
  <c r="AR46" i="1"/>
  <c r="AS46" i="1" s="1"/>
  <c r="AV46" i="1" s="1"/>
  <c r="F46" i="1" s="1"/>
  <c r="AY46" i="1" s="1"/>
  <c r="G46" i="1" s="1"/>
  <c r="BB38" i="1"/>
  <c r="BD38" i="1" s="1"/>
  <c r="I39" i="1"/>
  <c r="AR39" i="1"/>
  <c r="AS39" i="1" s="1"/>
  <c r="AV39" i="1" s="1"/>
  <c r="F39" i="1" s="1"/>
  <c r="AY39" i="1" s="1"/>
  <c r="G39" i="1" s="1"/>
  <c r="I45" i="1"/>
  <c r="AR45" i="1"/>
  <c r="AS45" i="1" s="1"/>
  <c r="AV45" i="1" s="1"/>
  <c r="F45" i="1" s="1"/>
  <c r="AY45" i="1" s="1"/>
  <c r="G45" i="1" s="1"/>
  <c r="AR125" i="1"/>
  <c r="AS125" i="1" s="1"/>
  <c r="AV125" i="1" s="1"/>
  <c r="F125" i="1" s="1"/>
  <c r="I125" i="1"/>
  <c r="BB134" i="1"/>
  <c r="BD134" i="1" s="1"/>
  <c r="AZ35" i="1"/>
  <c r="BA35" i="1"/>
  <c r="BA31" i="1"/>
  <c r="AZ31" i="1"/>
  <c r="BA29" i="1"/>
  <c r="AZ29" i="1"/>
  <c r="BA27" i="1"/>
  <c r="AZ27" i="1"/>
  <c r="BA25" i="1"/>
  <c r="AZ25" i="1"/>
  <c r="I21" i="1"/>
  <c r="AR21" i="1"/>
  <c r="AS21" i="1" s="1"/>
  <c r="AV21" i="1" s="1"/>
  <c r="F21" i="1" s="1"/>
  <c r="AY21" i="1" s="1"/>
  <c r="G21" i="1" s="1"/>
  <c r="I19" i="1"/>
  <c r="AR19" i="1"/>
  <c r="AS19" i="1" s="1"/>
  <c r="AV19" i="1" s="1"/>
  <c r="F19" i="1" s="1"/>
  <c r="AY19" i="1" s="1"/>
  <c r="G19" i="1" s="1"/>
  <c r="AZ36" i="1"/>
  <c r="BA36" i="1"/>
  <c r="I20" i="1"/>
  <c r="AR20" i="1"/>
  <c r="AS20" i="1" s="1"/>
  <c r="AV20" i="1" s="1"/>
  <c r="F20" i="1" s="1"/>
  <c r="AY20" i="1" s="1"/>
  <c r="G20" i="1" s="1"/>
  <c r="BA30" i="1"/>
  <c r="AZ30" i="1"/>
  <c r="BA28" i="1"/>
  <c r="AZ28" i="1"/>
  <c r="BA26" i="1"/>
  <c r="AZ26" i="1"/>
  <c r="BA24" i="1"/>
  <c r="AZ24" i="1"/>
  <c r="AZ37" i="1"/>
  <c r="BA37" i="1"/>
  <c r="BB35" i="1"/>
  <c r="BD35" i="1" s="1"/>
  <c r="BB31" i="1"/>
  <c r="BD31" i="1" s="1"/>
  <c r="BB29" i="1"/>
  <c r="BD29" i="1" s="1"/>
  <c r="BB27" i="1"/>
  <c r="BD27" i="1" s="1"/>
  <c r="BB25" i="1"/>
  <c r="BD25" i="1" s="1"/>
  <c r="I22" i="1"/>
  <c r="AR22" i="1"/>
  <c r="AS22" i="1" s="1"/>
  <c r="AV22" i="1" s="1"/>
  <c r="F22" i="1" s="1"/>
  <c r="I18" i="1"/>
  <c r="AR18" i="1"/>
  <c r="AS18" i="1" s="1"/>
  <c r="AV18" i="1" s="1"/>
  <c r="F18" i="1" s="1"/>
  <c r="AQ122" i="1" l="1"/>
  <c r="BP135" i="1"/>
  <c r="BA77" i="1"/>
  <c r="AZ77" i="1"/>
  <c r="BB77" i="1"/>
  <c r="BD77" i="1" s="1"/>
  <c r="AQ52" i="1"/>
  <c r="BP66" i="1"/>
  <c r="CW117" i="1"/>
  <c r="AR103" i="1"/>
  <c r="I103" i="1"/>
  <c r="BO117" i="1" s="1"/>
  <c r="BB53" i="1"/>
  <c r="BD53" i="1" s="1"/>
  <c r="AY59" i="1"/>
  <c r="G59" i="1" s="1"/>
  <c r="BB59" i="1"/>
  <c r="BD59" i="1" s="1"/>
  <c r="CW100" i="1"/>
  <c r="AR86" i="1"/>
  <c r="I86" i="1"/>
  <c r="BO100" i="1" s="1"/>
  <c r="BA55" i="1"/>
  <c r="AZ55" i="1"/>
  <c r="AS121" i="1"/>
  <c r="BA57" i="1"/>
  <c r="AZ57" i="1"/>
  <c r="AY78" i="1"/>
  <c r="G78" i="1" s="1"/>
  <c r="BB78" i="1"/>
  <c r="BD78" i="1" s="1"/>
  <c r="AZ56" i="1"/>
  <c r="BA56" i="1"/>
  <c r="BA44" i="1"/>
  <c r="AZ44" i="1"/>
  <c r="AQ34" i="1"/>
  <c r="BP48" i="1"/>
  <c r="AZ115" i="1"/>
  <c r="BA115" i="1"/>
  <c r="AQ17" i="1"/>
  <c r="BP31" i="1"/>
  <c r="AQ69" i="1"/>
  <c r="BP83" i="1"/>
  <c r="BB21" i="1"/>
  <c r="BD21" i="1" s="1"/>
  <c r="BB39" i="1"/>
  <c r="BD39" i="1" s="1"/>
  <c r="AY76" i="1"/>
  <c r="G76" i="1" s="1"/>
  <c r="BB76" i="1"/>
  <c r="BD76" i="1" s="1"/>
  <c r="BB44" i="1"/>
  <c r="BD44" i="1" s="1"/>
  <c r="AZ100" i="1"/>
  <c r="BA100" i="1"/>
  <c r="AZ41" i="1"/>
  <c r="BA41" i="1"/>
  <c r="AZ46" i="1"/>
  <c r="BA46" i="1"/>
  <c r="BA38" i="1"/>
  <c r="AZ38" i="1"/>
  <c r="AZ123" i="1"/>
  <c r="BA123" i="1"/>
  <c r="BB19" i="1"/>
  <c r="BD19" i="1" s="1"/>
  <c r="BA48" i="1"/>
  <c r="AZ48" i="1"/>
  <c r="AY129" i="1"/>
  <c r="G129" i="1" s="1"/>
  <c r="BB129" i="1"/>
  <c r="BD129" i="1" s="1"/>
  <c r="BB47" i="1"/>
  <c r="BD47" i="1" s="1"/>
  <c r="AY127" i="1"/>
  <c r="G127" i="1" s="1"/>
  <c r="BB127" i="1"/>
  <c r="BD127" i="1" s="1"/>
  <c r="AY125" i="1"/>
  <c r="G125" i="1" s="1"/>
  <c r="BB125" i="1"/>
  <c r="BD125" i="1" s="1"/>
  <c r="BB133" i="1"/>
  <c r="BD133" i="1" s="1"/>
  <c r="BB40" i="1"/>
  <c r="BD40" i="1" s="1"/>
  <c r="AY135" i="1"/>
  <c r="G135" i="1" s="1"/>
  <c r="BB135" i="1"/>
  <c r="BD135" i="1" s="1"/>
  <c r="BA45" i="1"/>
  <c r="AZ45" i="1"/>
  <c r="BB45" i="1"/>
  <c r="BD45" i="1" s="1"/>
  <c r="AZ53" i="1"/>
  <c r="BA53" i="1"/>
  <c r="AZ133" i="1"/>
  <c r="BA133" i="1"/>
  <c r="BB41" i="1"/>
  <c r="BD41" i="1" s="1"/>
  <c r="BA40" i="1"/>
  <c r="AZ40" i="1"/>
  <c r="BA39" i="1"/>
  <c r="AZ39" i="1"/>
  <c r="BA131" i="1"/>
  <c r="AZ131" i="1"/>
  <c r="BB48" i="1"/>
  <c r="BD48" i="1" s="1"/>
  <c r="BA47" i="1"/>
  <c r="AZ47" i="1"/>
  <c r="BB123" i="1"/>
  <c r="BD123" i="1" s="1"/>
  <c r="BB131" i="1"/>
  <c r="BD131" i="1" s="1"/>
  <c r="BA43" i="1"/>
  <c r="AZ43" i="1"/>
  <c r="BB43" i="1"/>
  <c r="BD43" i="1" s="1"/>
  <c r="BB46" i="1"/>
  <c r="BD46" i="1" s="1"/>
  <c r="AY18" i="1"/>
  <c r="G18" i="1" s="1"/>
  <c r="BB18" i="1"/>
  <c r="BD18" i="1" s="1"/>
  <c r="AY22" i="1"/>
  <c r="G22" i="1" s="1"/>
  <c r="BB22" i="1"/>
  <c r="BD22" i="1" s="1"/>
  <c r="BA20" i="1"/>
  <c r="AZ20" i="1"/>
  <c r="BB20" i="1"/>
  <c r="BD20" i="1" s="1"/>
  <c r="BA19" i="1"/>
  <c r="AZ19" i="1"/>
  <c r="BA21" i="1"/>
  <c r="AZ21" i="1"/>
  <c r="CW48" i="1" l="1"/>
  <c r="I34" i="1"/>
  <c r="BO48" i="1" s="1"/>
  <c r="AR34" i="1"/>
  <c r="AS86" i="1"/>
  <c r="CX100" i="1"/>
  <c r="CW66" i="1"/>
  <c r="I52" i="1"/>
  <c r="BO66" i="1" s="1"/>
  <c r="AR52" i="1"/>
  <c r="AS103" i="1"/>
  <c r="CX117" i="1"/>
  <c r="BA78" i="1"/>
  <c r="AZ78" i="1"/>
  <c r="BA59" i="1"/>
  <c r="AZ59" i="1"/>
  <c r="CW31" i="1"/>
  <c r="I17" i="1"/>
  <c r="BO31" i="1" s="1"/>
  <c r="AR17" i="1"/>
  <c r="CW83" i="1"/>
  <c r="I69" i="1"/>
  <c r="BO83" i="1" s="1"/>
  <c r="AR69" i="1"/>
  <c r="BA76" i="1"/>
  <c r="AZ76" i="1"/>
  <c r="AV121" i="1"/>
  <c r="AR122" i="1"/>
  <c r="I122" i="1"/>
  <c r="BO135" i="1" s="1"/>
  <c r="CW135" i="1"/>
  <c r="AZ125" i="1"/>
  <c r="BA125" i="1"/>
  <c r="AZ129" i="1"/>
  <c r="BA129" i="1"/>
  <c r="AZ127" i="1"/>
  <c r="BA127" i="1"/>
  <c r="BA135" i="1"/>
  <c r="AZ135" i="1"/>
  <c r="AZ22" i="1"/>
  <c r="BA22" i="1"/>
  <c r="BA18" i="1"/>
  <c r="AZ18" i="1"/>
  <c r="AS17" i="1" l="1"/>
  <c r="CX31" i="1"/>
  <c r="AV103" i="1"/>
  <c r="CY117" i="1"/>
  <c r="AS52" i="1"/>
  <c r="CX66" i="1"/>
  <c r="AV86" i="1"/>
  <c r="CY100" i="1"/>
  <c r="AS34" i="1"/>
  <c r="CX48" i="1"/>
  <c r="AS122" i="1"/>
  <c r="CX135" i="1"/>
  <c r="F121" i="1"/>
  <c r="AS69" i="1"/>
  <c r="CX83" i="1"/>
  <c r="AV34" i="1" l="1"/>
  <c r="CY48" i="1"/>
  <c r="F86" i="1"/>
  <c r="DB100" i="1"/>
  <c r="AV52" i="1"/>
  <c r="CY66" i="1"/>
  <c r="AV122" i="1"/>
  <c r="CY135" i="1"/>
  <c r="F103" i="1"/>
  <c r="DB117" i="1"/>
  <c r="AY121" i="1"/>
  <c r="BB121" i="1"/>
  <c r="AV69" i="1"/>
  <c r="CY83" i="1"/>
  <c r="AV17" i="1"/>
  <c r="CY31" i="1"/>
  <c r="F69" i="1" l="1"/>
  <c r="DB83" i="1"/>
  <c r="BD121" i="1"/>
  <c r="AY103" i="1"/>
  <c r="BL117" i="1"/>
  <c r="BB103" i="1"/>
  <c r="F122" i="1"/>
  <c r="DB135" i="1"/>
  <c r="AY86" i="1"/>
  <c r="BL100" i="1"/>
  <c r="BB86" i="1"/>
  <c r="F52" i="1"/>
  <c r="DB66" i="1"/>
  <c r="F17" i="1"/>
  <c r="DB31" i="1"/>
  <c r="G121" i="1"/>
  <c r="F34" i="1"/>
  <c r="DB48" i="1"/>
  <c r="AY17" i="1" l="1"/>
  <c r="BL31" i="1"/>
  <c r="BB17" i="1"/>
  <c r="AY52" i="1"/>
  <c r="BL66" i="1"/>
  <c r="BB52" i="1"/>
  <c r="AY34" i="1"/>
  <c r="BL48" i="1"/>
  <c r="BB34" i="1"/>
  <c r="BA121" i="1"/>
  <c r="AZ121" i="1"/>
  <c r="AY122" i="1"/>
  <c r="BB122" i="1"/>
  <c r="BL135" i="1"/>
  <c r="BD103" i="1"/>
  <c r="DJ117" i="1" s="1"/>
  <c r="DH117" i="1"/>
  <c r="G86" i="1"/>
  <c r="DE100" i="1"/>
  <c r="G103" i="1"/>
  <c r="DE117" i="1"/>
  <c r="BD86" i="1"/>
  <c r="DJ100" i="1" s="1"/>
  <c r="DH100" i="1"/>
  <c r="AY69" i="1"/>
  <c r="BL83" i="1"/>
  <c r="BB69" i="1"/>
  <c r="BM100" i="1" l="1"/>
  <c r="BA86" i="1"/>
  <c r="DG100" i="1" s="1"/>
  <c r="AZ86" i="1"/>
  <c r="DF100" i="1" s="1"/>
  <c r="BD69" i="1"/>
  <c r="DJ83" i="1" s="1"/>
  <c r="DH83" i="1"/>
  <c r="G34" i="1"/>
  <c r="DE48" i="1"/>
  <c r="BM117" i="1"/>
  <c r="AZ103" i="1"/>
  <c r="DF117" i="1" s="1"/>
  <c r="BA103" i="1"/>
  <c r="DG117" i="1" s="1"/>
  <c r="BD52" i="1"/>
  <c r="DJ66" i="1" s="1"/>
  <c r="DH66" i="1"/>
  <c r="G69" i="1"/>
  <c r="DE83" i="1"/>
  <c r="G122" i="1"/>
  <c r="DE135" i="1"/>
  <c r="BD34" i="1"/>
  <c r="DJ48" i="1" s="1"/>
  <c r="DH48" i="1"/>
  <c r="G52" i="1"/>
  <c r="DE66" i="1"/>
  <c r="BD17" i="1"/>
  <c r="DJ31" i="1" s="1"/>
  <c r="DH31" i="1"/>
  <c r="BD122" i="1"/>
  <c r="DJ135" i="1" s="1"/>
  <c r="DH135" i="1"/>
  <c r="G17" i="1"/>
  <c r="DE31" i="1"/>
  <c r="BA122" i="1" l="1"/>
  <c r="DG135" i="1" s="1"/>
  <c r="AZ122" i="1"/>
  <c r="DF135" i="1" s="1"/>
  <c r="BM135" i="1"/>
  <c r="BM83" i="1"/>
  <c r="AZ69" i="1"/>
  <c r="DF83" i="1" s="1"/>
  <c r="BA69" i="1"/>
  <c r="DG83" i="1" s="1"/>
  <c r="BM31" i="1"/>
  <c r="AZ17" i="1"/>
  <c r="DF31" i="1" s="1"/>
  <c r="BA17" i="1"/>
  <c r="DG31" i="1" s="1"/>
  <c r="BM48" i="1"/>
  <c r="BA34" i="1"/>
  <c r="DG48" i="1" s="1"/>
  <c r="AZ34" i="1"/>
  <c r="DF48" i="1" s="1"/>
  <c r="BM66" i="1"/>
  <c r="AZ52" i="1"/>
  <c r="DF66" i="1" s="1"/>
  <c r="BA52" i="1"/>
  <c r="DG66" i="1" s="1"/>
</calcChain>
</file>

<file path=xl/sharedStrings.xml><?xml version="1.0" encoding="utf-8"?>
<sst xmlns="http://schemas.openxmlformats.org/spreadsheetml/2006/main" count="384" uniqueCount="143">
  <si>
    <t>OPEN 6.2.4</t>
  </si>
  <si>
    <t>Sat Jun 27 2015 13:04:12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</si>
  <si>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</si>
  <si>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</si>
  <si>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</si>
  <si>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</si>
  <si>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</si>
  <si>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</si>
  <si>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</si>
  <si>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</si>
  <si>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</si>
  <si>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</si>
  <si>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</si>
  <si>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</si>
  <si>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</si>
  <si>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</si>
  <si>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</si>
  <si>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</si>
  <si>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</si>
  <si>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</si>
  <si>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</si>
  <si>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</si>
  <si>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</si>
  <si>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</si>
  <si>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</si>
  <si>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</si>
  <si>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</si>
  <si>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</si>
  <si>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</si>
  <si>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</si>
  <si>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</si>
  <si>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</si>
  <si>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</si>
  <si>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</si>
  <si>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</si>
  <si>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</si>
  <si>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</si>
  <si>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</si>
  <si>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</si>
  <si>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</si>
  <si>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</si>
  <si>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</si>
  <si>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</si>
  <si>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</si>
  <si>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</si>
  <si>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</si>
  <si>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</si>
  <si>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</si>
  <si>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</si>
  <si>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</si>
  <si>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</si>
  <si>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</si>
  <si>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</si>
  <si>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</si>
  <si>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</si>
  <si>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</si>
  <si>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</si>
  <si>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</si>
  <si>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</si>
  <si>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</si>
  <si>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</si>
  <si>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</si>
  <si>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</si>
  <si>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</si>
  <si>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</si>
  <si>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</si>
  <si>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</si>
  <si>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</si>
  <si>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</si>
  <si>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"13:08:43 CO2 Mixer: CO2R -&gt; 400 uml"
</t>
  </si>
  <si>
    <t xml:space="preserve">"13:08:50 Coolers: Tblock -&gt; 0.00 C"
</t>
  </si>
  <si>
    <t xml:space="preserve">"13:08:56 Lamp: ParIn -&gt;  1500 uml"
</t>
  </si>
  <si>
    <t xml:space="preserve">"13:20:59 Flow: Fixed -&gt; 500 umol/s"
</t>
  </si>
  <si>
    <t xml:space="preserve">"13:24:46 Coolers: Tblock -&gt; 8.65 C"
</t>
  </si>
  <si>
    <t xml:space="preserve">"13:25:35 Flow: Fixed -&gt; 500 umol/s"
</t>
  </si>
  <si>
    <t>13:26:51</t>
  </si>
  <si>
    <t>13:26:52</t>
  </si>
  <si>
    <t>13:26:53</t>
  </si>
  <si>
    <t>13:26:54</t>
  </si>
  <si>
    <t>13:26:55</t>
  </si>
  <si>
    <t>13:26:56</t>
  </si>
  <si>
    <t>13:26:57</t>
  </si>
  <si>
    <t>13:26:58</t>
  </si>
  <si>
    <t xml:space="preserve">"13:27:05 Coolers: Tblock -&gt; 14.00 C"
</t>
  </si>
  <si>
    <t xml:space="preserve">"13:29:06 Flow: Fixed -&gt; 500 umol/s"
</t>
  </si>
  <si>
    <t>13:30:34</t>
  </si>
  <si>
    <t>13:30:35</t>
  </si>
  <si>
    <t>13:30:36</t>
  </si>
  <si>
    <t>13:30:37</t>
  </si>
  <si>
    <t>13:30:38</t>
  </si>
  <si>
    <t>13:30:39</t>
  </si>
  <si>
    <t>13:30:40</t>
  </si>
  <si>
    <t xml:space="preserve">"13:30:48 Coolers: Tblock -&gt; 19.00 C"
</t>
  </si>
  <si>
    <t xml:space="preserve">"13:32:29 Flow: Fixed -&gt; 500 umol/s"
</t>
  </si>
  <si>
    <t xml:space="preserve">"13:33:48 Flow: Fixed -&gt; 500 umol/s"
</t>
  </si>
  <si>
    <t>13:34:46</t>
  </si>
  <si>
    <t>13:34:47</t>
  </si>
  <si>
    <t>13:34:48</t>
  </si>
  <si>
    <t>13:34:49</t>
  </si>
  <si>
    <t>13:34:50</t>
  </si>
  <si>
    <t>13:34:51</t>
  </si>
  <si>
    <t>13:34:52</t>
  </si>
  <si>
    <t>13:34:53</t>
  </si>
  <si>
    <t xml:space="preserve">"13:34:59 Coolers: Tblock -&gt; 24.00 C"
</t>
  </si>
  <si>
    <t xml:space="preserve">"13:37:15 Flow: Fixed -&gt; 500 umol/s"
</t>
  </si>
  <si>
    <t>13:38:19</t>
  </si>
  <si>
    <t>13:38:20</t>
  </si>
  <si>
    <t>13:38:21</t>
  </si>
  <si>
    <t>13:38:22</t>
  </si>
  <si>
    <t>13:38:23</t>
  </si>
  <si>
    <t>13:38:24</t>
  </si>
  <si>
    <t>13:38:25</t>
  </si>
  <si>
    <t>13:38:26</t>
  </si>
  <si>
    <t xml:space="preserve">"13:38:31 Coolers: Tblock -&gt; 29.00 C"
</t>
  </si>
  <si>
    <t xml:space="preserve">"13:42:05 Flow: Fixed -&gt; 500 umol/s"
</t>
  </si>
  <si>
    <t>13:43:14</t>
  </si>
  <si>
    <t>13:43:15</t>
  </si>
  <si>
    <t>13:43:16</t>
  </si>
  <si>
    <t>13:43:17</t>
  </si>
  <si>
    <t>13:43:18</t>
  </si>
  <si>
    <t>13:43:19</t>
  </si>
  <si>
    <t>13:43:20</t>
  </si>
  <si>
    <t>13:43:21</t>
  </si>
  <si>
    <t xml:space="preserve">"13:43:34 Coolers: Tblock -&gt; 34.00 C"
</t>
  </si>
  <si>
    <t xml:space="preserve">"13:47:25 Flow: Fixed -&gt; 500 umol/s"
</t>
  </si>
  <si>
    <t>13:48:04</t>
  </si>
  <si>
    <t>13:48:05</t>
  </si>
  <si>
    <t>13:48:06</t>
  </si>
  <si>
    <t>13:48:07</t>
  </si>
  <si>
    <t>13:48:08</t>
  </si>
  <si>
    <t>13:48:09</t>
  </si>
  <si>
    <t>13:48:10</t>
  </si>
  <si>
    <t>13:48:11</t>
  </si>
  <si>
    <t xml:space="preserve">"13:48:25 Coolers: Tblock -&gt; 39.00 C"
</t>
  </si>
  <si>
    <t xml:space="preserve">"13:55:25 Flow: Fixed -&gt; 500 umol/s"
</t>
  </si>
  <si>
    <t xml:space="preserve">"13:56:09 Flow: Fixed -&gt; 500 umol/s"
</t>
  </si>
  <si>
    <t>13:56:40</t>
  </si>
  <si>
    <t>13:56:41</t>
  </si>
  <si>
    <t>13:56:42</t>
  </si>
  <si>
    <t>13:56:43</t>
  </si>
  <si>
    <t>13:56:44</t>
  </si>
  <si>
    <t>13:56:45</t>
  </si>
  <si>
    <t>13:56:46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</si>
</sst>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5"/>
  <sheetViews>
    <sheetView tabSelected="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1374.499998357147</v>
      </c>
      <c r="D17" s="1">
        <v>0</v>
      </c>
      <c r="E17">
        <f t="shared" ref="E17:E31" si="0">(R17-S17*(1000-T17)/(1000-U17))*AK17</f>
        <v>15.845905643533811</v>
      </c>
      <c r="F17">
        <f t="shared" ref="F17:F31" si="1">IF(AV17&lt;&gt;0,1/(1/AV17-1/N17),0)</f>
        <v>0.27205640012607046</v>
      </c>
      <c r="G17">
        <f t="shared" ref="G17:G31" si="2">((AY17-AL17/2)*S17-E17)/(AY17+AL17/2)</f>
        <v>276.49484131782566</v>
      </c>
      <c r="H17">
        <f t="shared" ref="H17:H31" si="3">AL17*1000</f>
        <v>4.6080685909719934</v>
      </c>
      <c r="I17">
        <f t="shared" ref="I17:I31" si="4">(AQ17-AW17)</f>
        <v>1.258979175010061</v>
      </c>
      <c r="J17">
        <f t="shared" ref="J17:J31" si="5">(P17+AP17*D17)</f>
        <v>15.108182907104492</v>
      </c>
      <c r="K17" s="1">
        <v>4.0443551019999999</v>
      </c>
      <c r="L17">
        <f t="shared" ref="L17:L31" si="6">(K17*AE17+AF17)</f>
        <v>1.8493916630191065</v>
      </c>
      <c r="M17" s="1">
        <v>1</v>
      </c>
      <c r="N17">
        <f t="shared" ref="N17:N31" si="7">L17*(M17+1)*(M17+1)/(M17*M17+1)</f>
        <v>3.698783326038213</v>
      </c>
      <c r="O17" s="1">
        <v>11.08955192565918</v>
      </c>
      <c r="P17" s="1">
        <v>15.108182907104492</v>
      </c>
      <c r="Q17" s="1">
        <v>8.6197175979614258</v>
      </c>
      <c r="R17" s="1">
        <v>399.34341430664062</v>
      </c>
      <c r="S17" s="1">
        <v>385.08514404296875</v>
      </c>
      <c r="T17" s="1">
        <v>2.8982281684875488</v>
      </c>
      <c r="U17" s="1">
        <v>6.6024160385131836</v>
      </c>
      <c r="V17" s="1">
        <v>15.379484176635742</v>
      </c>
      <c r="W17" s="1">
        <v>35.035804748535156</v>
      </c>
      <c r="X17" s="1">
        <v>499.8023681640625</v>
      </c>
      <c r="Y17" s="1">
        <v>1499.2392578125</v>
      </c>
      <c r="Z17" s="1">
        <v>311.6685791015625</v>
      </c>
      <c r="AA17" s="1">
        <v>70.330337524414062</v>
      </c>
      <c r="AB17" s="1">
        <v>-1.0561823844909668</v>
      </c>
      <c r="AC17" s="1">
        <v>0.3337651789188385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1.2358023851983273</v>
      </c>
      <c r="AL17">
        <f t="shared" ref="AL17:AL31" si="9">(U17-T17)/(1000-U17)*AK17</f>
        <v>4.6080685909719935E-3</v>
      </c>
      <c r="AM17">
        <f t="shared" ref="AM17:AM31" si="10">(P17+273.15)</f>
        <v>288.25818290710447</v>
      </c>
      <c r="AN17">
        <f t="shared" ref="AN17:AN31" si="11">(O17+273.15)</f>
        <v>284.23955192565916</v>
      </c>
      <c r="AO17">
        <f t="shared" ref="AO17:AO31" si="12">(Y17*AG17+Z17*AH17)*AI17</f>
        <v>239.8782758883026</v>
      </c>
      <c r="AP17">
        <f t="shared" ref="AP17:AP31" si="13">((AO17+0.00000010773*(AN17^4-AM17^4))-AL17*44100)/(L17*51.4+0.00000043092*AM17^3)</f>
        <v>-3.7543942372368425E-2</v>
      </c>
      <c r="AQ17">
        <f t="shared" ref="AQ17:AQ31" si="14">0.61365*EXP(17.502*J17/(240.97+J17))</f>
        <v>1.723329323475298</v>
      </c>
      <c r="AR17">
        <f t="shared" ref="AR17:AR31" si="15">AQ17*1000/AA17</f>
        <v>24.503356362779741</v>
      </c>
      <c r="AS17">
        <f t="shared" ref="AS17:AS31" si="16">(AR17-U17)</f>
        <v>17.900940324266557</v>
      </c>
      <c r="AT17">
        <f t="shared" ref="AT17:AT31" si="17">IF(D17,P17,(O17+P17)/2)</f>
        <v>13.098867416381836</v>
      </c>
      <c r="AU17">
        <f t="shared" ref="AU17:AU31" si="18">0.61365*EXP(17.502*AT17/(240.97+AT17))</f>
        <v>1.5128706894252271</v>
      </c>
      <c r="AV17">
        <f t="shared" ref="AV17:AV31" si="19">IF(AS17&lt;&gt;0,(1000-(AR17+U17)/2)/AS17*AL17,0)</f>
        <v>0.25341684528283015</v>
      </c>
      <c r="AW17">
        <f t="shared" ref="AW17:AW31" si="20">U17*AA17/1000</f>
        <v>0.46435014846523698</v>
      </c>
      <c r="AX17">
        <f t="shared" ref="AX17:AX31" si="21">(AU17-AW17)</f>
        <v>1.04852054095999</v>
      </c>
      <c r="AY17">
        <f t="shared" ref="AY17:AY31" si="22">1/(1.6/F17+1.37/N17)</f>
        <v>0.15996095584132025</v>
      </c>
      <c r="AZ17">
        <f t="shared" ref="AZ17:AZ31" si="23">G17*AA17*0.001</f>
        <v>19.445975513641987</v>
      </c>
      <c r="BA17">
        <f t="shared" ref="BA17:BA31" si="24">G17/S17</f>
        <v>0.71800962876660257</v>
      </c>
      <c r="BB17">
        <f t="shared" ref="BB17:BB31" si="25">(1-AL17*AA17/AQ17/F17)*100</f>
        <v>30.8751166254442</v>
      </c>
      <c r="BC17">
        <f t="shared" ref="BC17:BC31" si="26">(S17-E17/(N17/1.35))</f>
        <v>379.30162802347706</v>
      </c>
      <c r="BD17">
        <f t="shared" ref="BD17:BD31" si="27">E17*BB17/100/BC17</f>
        <v>1.2898552197872689E-2</v>
      </c>
    </row>
    <row r="18" spans="1:114" x14ac:dyDescent="0.25">
      <c r="A18" s="1">
        <v>2</v>
      </c>
      <c r="B18" s="1" t="s">
        <v>75</v>
      </c>
      <c r="C18" s="1">
        <v>1374.499998357147</v>
      </c>
      <c r="D18" s="1">
        <v>0</v>
      </c>
      <c r="E18">
        <f t="shared" si="0"/>
        <v>15.845905643533811</v>
      </c>
      <c r="F18">
        <f t="shared" si="1"/>
        <v>0.27205640012607046</v>
      </c>
      <c r="G18">
        <f t="shared" si="2"/>
        <v>276.49484131782566</v>
      </c>
      <c r="H18">
        <f t="shared" si="3"/>
        <v>4.6080685909719934</v>
      </c>
      <c r="I18">
        <f t="shared" si="4"/>
        <v>1.258979175010061</v>
      </c>
      <c r="J18">
        <f t="shared" si="5"/>
        <v>15.108182907104492</v>
      </c>
      <c r="K18" s="1">
        <v>4.0443551019999999</v>
      </c>
      <c r="L18">
        <f t="shared" si="6"/>
        <v>1.8493916630191065</v>
      </c>
      <c r="M18" s="1">
        <v>1</v>
      </c>
      <c r="N18">
        <f t="shared" si="7"/>
        <v>3.698783326038213</v>
      </c>
      <c r="O18" s="1">
        <v>11.08955192565918</v>
      </c>
      <c r="P18" s="1">
        <v>15.108182907104492</v>
      </c>
      <c r="Q18" s="1">
        <v>8.6197175979614258</v>
      </c>
      <c r="R18" s="1">
        <v>399.34341430664062</v>
      </c>
      <c r="S18" s="1">
        <v>385.08514404296875</v>
      </c>
      <c r="T18" s="1">
        <v>2.8982281684875488</v>
      </c>
      <c r="U18" s="1">
        <v>6.6024160385131836</v>
      </c>
      <c r="V18" s="1">
        <v>15.379484176635742</v>
      </c>
      <c r="W18" s="1">
        <v>35.035804748535156</v>
      </c>
      <c r="X18" s="1">
        <v>499.8023681640625</v>
      </c>
      <c r="Y18" s="1">
        <v>1499.2392578125</v>
      </c>
      <c r="Z18" s="1">
        <v>311.6685791015625</v>
      </c>
      <c r="AA18" s="1">
        <v>70.330337524414062</v>
      </c>
      <c r="AB18" s="1">
        <v>-1.0561823844909668</v>
      </c>
      <c r="AC18" s="1">
        <v>0.3337651789188385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1.2358023851983273</v>
      </c>
      <c r="AL18">
        <f t="shared" si="9"/>
        <v>4.6080685909719935E-3</v>
      </c>
      <c r="AM18">
        <f t="shared" si="10"/>
        <v>288.25818290710447</v>
      </c>
      <c r="AN18">
        <f t="shared" si="11"/>
        <v>284.23955192565916</v>
      </c>
      <c r="AO18">
        <f t="shared" si="12"/>
        <v>239.8782758883026</v>
      </c>
      <c r="AP18">
        <f t="shared" si="13"/>
        <v>-3.7543942372368425E-2</v>
      </c>
      <c r="AQ18">
        <f t="shared" si="14"/>
        <v>1.723329323475298</v>
      </c>
      <c r="AR18">
        <f t="shared" si="15"/>
        <v>24.503356362779741</v>
      </c>
      <c r="AS18">
        <f t="shared" si="16"/>
        <v>17.900940324266557</v>
      </c>
      <c r="AT18">
        <f t="shared" si="17"/>
        <v>13.098867416381836</v>
      </c>
      <c r="AU18">
        <f t="shared" si="18"/>
        <v>1.5128706894252271</v>
      </c>
      <c r="AV18">
        <f t="shared" si="19"/>
        <v>0.25341684528283015</v>
      </c>
      <c r="AW18">
        <f t="shared" si="20"/>
        <v>0.46435014846523698</v>
      </c>
      <c r="AX18">
        <f t="shared" si="21"/>
        <v>1.04852054095999</v>
      </c>
      <c r="AY18">
        <f t="shared" si="22"/>
        <v>0.15996095584132025</v>
      </c>
      <c r="AZ18">
        <f t="shared" si="23"/>
        <v>19.445975513641987</v>
      </c>
      <c r="BA18">
        <f t="shared" si="24"/>
        <v>0.71800962876660257</v>
      </c>
      <c r="BB18">
        <f t="shared" si="25"/>
        <v>30.8751166254442</v>
      </c>
      <c r="BC18">
        <f t="shared" si="26"/>
        <v>379.30162802347706</v>
      </c>
      <c r="BD18">
        <f t="shared" si="27"/>
        <v>1.2898552197872689E-2</v>
      </c>
    </row>
    <row r="19" spans="1:114" x14ac:dyDescent="0.25">
      <c r="A19" s="1">
        <v>3</v>
      </c>
      <c r="B19" s="1" t="s">
        <v>76</v>
      </c>
      <c r="C19" s="1">
        <v>1374.9999983459711</v>
      </c>
      <c r="D19" s="1">
        <v>0</v>
      </c>
      <c r="E19">
        <f t="shared" si="0"/>
        <v>15.831464714390153</v>
      </c>
      <c r="F19">
        <f t="shared" si="1"/>
        <v>0.27218668317456657</v>
      </c>
      <c r="G19">
        <f t="shared" si="2"/>
        <v>276.65762195303898</v>
      </c>
      <c r="H19">
        <f t="shared" si="3"/>
        <v>4.6066711076898299</v>
      </c>
      <c r="I19">
        <f t="shared" si="4"/>
        <v>1.2580533442006701</v>
      </c>
      <c r="J19">
        <f t="shared" si="5"/>
        <v>15.098937034606934</v>
      </c>
      <c r="K19" s="1">
        <v>4.0443551019999999</v>
      </c>
      <c r="L19">
        <f t="shared" si="6"/>
        <v>1.8493916630191065</v>
      </c>
      <c r="M19" s="1">
        <v>1</v>
      </c>
      <c r="N19">
        <f t="shared" si="7"/>
        <v>3.698783326038213</v>
      </c>
      <c r="O19" s="1">
        <v>11.089491844177246</v>
      </c>
      <c r="P19" s="1">
        <v>15.098937034606934</v>
      </c>
      <c r="Q19" s="1">
        <v>8.6206798553466797</v>
      </c>
      <c r="R19" s="1">
        <v>399.35479736328125</v>
      </c>
      <c r="S19" s="1">
        <v>385.10858154296875</v>
      </c>
      <c r="T19" s="1">
        <v>2.8979129791259766</v>
      </c>
      <c r="U19" s="1">
        <v>6.6009774208068848</v>
      </c>
      <c r="V19" s="1">
        <v>15.377956390380859</v>
      </c>
      <c r="W19" s="1">
        <v>35.028495788574219</v>
      </c>
      <c r="X19" s="1">
        <v>499.8031005859375</v>
      </c>
      <c r="Y19" s="1">
        <v>1499.1837158203125</v>
      </c>
      <c r="Z19" s="1">
        <v>311.7423095703125</v>
      </c>
      <c r="AA19" s="1">
        <v>70.330718994140625</v>
      </c>
      <c r="AB19" s="1">
        <v>-1.0561823844909668</v>
      </c>
      <c r="AC19" s="1">
        <v>0.3337651789188385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1.2358041961715396</v>
      </c>
      <c r="AL19">
        <f t="shared" si="9"/>
        <v>4.6066711076898298E-3</v>
      </c>
      <c r="AM19">
        <f t="shared" si="10"/>
        <v>288.24893703460691</v>
      </c>
      <c r="AN19">
        <f t="shared" si="11"/>
        <v>284.23949184417722</v>
      </c>
      <c r="AO19">
        <f t="shared" si="12"/>
        <v>239.86938916975123</v>
      </c>
      <c r="AP19">
        <f t="shared" si="13"/>
        <v>-3.6143885695447499E-2</v>
      </c>
      <c r="AQ19">
        <f t="shared" si="14"/>
        <v>1.7223048322701062</v>
      </c>
      <c r="AR19">
        <f t="shared" si="15"/>
        <v>24.488656690877772</v>
      </c>
      <c r="AS19">
        <f t="shared" si="16"/>
        <v>17.887679270070887</v>
      </c>
      <c r="AT19">
        <f t="shared" si="17"/>
        <v>13.09421443939209</v>
      </c>
      <c r="AU19">
        <f t="shared" si="18"/>
        <v>1.5124108328418691</v>
      </c>
      <c r="AV19">
        <f t="shared" si="19"/>
        <v>0.25352988387220698</v>
      </c>
      <c r="AW19">
        <f t="shared" si="20"/>
        <v>0.46425148806943617</v>
      </c>
      <c r="AX19">
        <f t="shared" si="21"/>
        <v>1.0481593447724329</v>
      </c>
      <c r="AY19">
        <f t="shared" si="22"/>
        <v>0.16003301773317866</v>
      </c>
      <c r="AZ19">
        <f t="shared" si="23"/>
        <v>19.457529467166378</v>
      </c>
      <c r="BA19">
        <f t="shared" si="24"/>
        <v>0.71838861872303073</v>
      </c>
      <c r="BB19">
        <f t="shared" si="25"/>
        <v>30.887696084612127</v>
      </c>
      <c r="BC19">
        <f t="shared" si="26"/>
        <v>379.33033624431295</v>
      </c>
      <c r="BD19">
        <f t="shared" si="27"/>
        <v>1.2891072080177583E-2</v>
      </c>
    </row>
    <row r="20" spans="1:114" x14ac:dyDescent="0.25">
      <c r="A20" s="1">
        <v>4</v>
      </c>
      <c r="B20" s="1" t="s">
        <v>76</v>
      </c>
      <c r="C20" s="1">
        <v>1375.4999983347952</v>
      </c>
      <c r="D20" s="1">
        <v>0</v>
      </c>
      <c r="E20">
        <f t="shared" si="0"/>
        <v>15.821009673071007</v>
      </c>
      <c r="F20">
        <f t="shared" si="1"/>
        <v>0.27222594449586429</v>
      </c>
      <c r="G20">
        <f t="shared" si="2"/>
        <v>276.72731728080828</v>
      </c>
      <c r="H20">
        <f t="shared" si="3"/>
        <v>4.6060082136461178</v>
      </c>
      <c r="I20">
        <f t="shared" si="4"/>
        <v>1.2577014630606482</v>
      </c>
      <c r="J20">
        <f t="shared" si="5"/>
        <v>15.095040321350098</v>
      </c>
      <c r="K20" s="1">
        <v>4.0443551019999999</v>
      </c>
      <c r="L20">
        <f t="shared" si="6"/>
        <v>1.8493916630191065</v>
      </c>
      <c r="M20" s="1">
        <v>1</v>
      </c>
      <c r="N20">
        <f t="shared" si="7"/>
        <v>3.698783326038213</v>
      </c>
      <c r="O20" s="1">
        <v>11.088993072509766</v>
      </c>
      <c r="P20" s="1">
        <v>15.095040321350098</v>
      </c>
      <c r="Q20" s="1">
        <v>8.6210603713989258</v>
      </c>
      <c r="R20" s="1">
        <v>399.33462524414062</v>
      </c>
      <c r="S20" s="1">
        <v>385.09771728515625</v>
      </c>
      <c r="T20" s="1">
        <v>2.8974978923797607</v>
      </c>
      <c r="U20" s="1">
        <v>6.5998773574829102</v>
      </c>
      <c r="V20" s="1">
        <v>15.376184463500977</v>
      </c>
      <c r="W20" s="1">
        <v>35.023639678955078</v>
      </c>
      <c r="X20" s="1">
        <v>499.82418823242187</v>
      </c>
      <c r="Y20" s="1">
        <v>1499.251220703125</v>
      </c>
      <c r="Z20" s="1">
        <v>311.769287109375</v>
      </c>
      <c r="AA20" s="1">
        <v>70.330360412597656</v>
      </c>
      <c r="AB20" s="1">
        <v>-1.0561823844909668</v>
      </c>
      <c r="AC20" s="1">
        <v>0.3337651789188385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1.2358563371086051</v>
      </c>
      <c r="AL20">
        <f t="shared" si="9"/>
        <v>4.6060082136461181E-3</v>
      </c>
      <c r="AM20">
        <f t="shared" si="10"/>
        <v>288.24504032135007</v>
      </c>
      <c r="AN20">
        <f t="shared" si="11"/>
        <v>284.23899307250974</v>
      </c>
      <c r="AO20">
        <f t="shared" si="12"/>
        <v>239.88018995075981</v>
      </c>
      <c r="AP20">
        <f t="shared" si="13"/>
        <v>-3.5429333117724927E-2</v>
      </c>
      <c r="AQ20">
        <f t="shared" si="14"/>
        <v>1.7218732162913639</v>
      </c>
      <c r="AR20">
        <f t="shared" si="15"/>
        <v>24.482644567579094</v>
      </c>
      <c r="AS20">
        <f t="shared" si="16"/>
        <v>17.882767210096183</v>
      </c>
      <c r="AT20">
        <f t="shared" si="17"/>
        <v>13.092016696929932</v>
      </c>
      <c r="AU20">
        <f t="shared" si="18"/>
        <v>1.5121936713505399</v>
      </c>
      <c r="AV20">
        <f t="shared" si="19"/>
        <v>0.2535639470519</v>
      </c>
      <c r="AW20">
        <f t="shared" si="20"/>
        <v>0.46417175323071569</v>
      </c>
      <c r="AX20">
        <f t="shared" si="21"/>
        <v>1.0480219181198243</v>
      </c>
      <c r="AY20">
        <f t="shared" si="22"/>
        <v>0.16005473307267312</v>
      </c>
      <c r="AZ20">
        <f t="shared" si="23"/>
        <v>19.462331960370509</v>
      </c>
      <c r="BA20">
        <f t="shared" si="24"/>
        <v>0.71858986657118484</v>
      </c>
      <c r="BB20">
        <f t="shared" si="25"/>
        <v>30.890640631869005</v>
      </c>
      <c r="BC20">
        <f t="shared" si="26"/>
        <v>379.3232879185345</v>
      </c>
      <c r="BD20">
        <f t="shared" si="27"/>
        <v>1.2884026365107331E-2</v>
      </c>
    </row>
    <row r="21" spans="1:114" x14ac:dyDescent="0.25">
      <c r="A21" s="1">
        <v>5</v>
      </c>
      <c r="B21" s="1" t="s">
        <v>77</v>
      </c>
      <c r="C21" s="1">
        <v>1375.4999983347952</v>
      </c>
      <c r="D21" s="1">
        <v>0</v>
      </c>
      <c r="E21">
        <f t="shared" si="0"/>
        <v>15.821009673071007</v>
      </c>
      <c r="F21">
        <f t="shared" si="1"/>
        <v>0.27222594449586429</v>
      </c>
      <c r="G21">
        <f t="shared" si="2"/>
        <v>276.72731728080828</v>
      </c>
      <c r="H21">
        <f t="shared" si="3"/>
        <v>4.6060082136461178</v>
      </c>
      <c r="I21">
        <f t="shared" si="4"/>
        <v>1.2577014630606482</v>
      </c>
      <c r="J21">
        <f t="shared" si="5"/>
        <v>15.095040321350098</v>
      </c>
      <c r="K21" s="1">
        <v>4.0443551019999999</v>
      </c>
      <c r="L21">
        <f t="shared" si="6"/>
        <v>1.8493916630191065</v>
      </c>
      <c r="M21" s="1">
        <v>1</v>
      </c>
      <c r="N21">
        <f t="shared" si="7"/>
        <v>3.698783326038213</v>
      </c>
      <c r="O21" s="1">
        <v>11.088993072509766</v>
      </c>
      <c r="P21" s="1">
        <v>15.095040321350098</v>
      </c>
      <c r="Q21" s="1">
        <v>8.6210603713989258</v>
      </c>
      <c r="R21" s="1">
        <v>399.33462524414062</v>
      </c>
      <c r="S21" s="1">
        <v>385.09771728515625</v>
      </c>
      <c r="T21" s="1">
        <v>2.8974978923797607</v>
      </c>
      <c r="U21" s="1">
        <v>6.5998773574829102</v>
      </c>
      <c r="V21" s="1">
        <v>15.376184463500977</v>
      </c>
      <c r="W21" s="1">
        <v>35.023639678955078</v>
      </c>
      <c r="X21" s="1">
        <v>499.82418823242187</v>
      </c>
      <c r="Y21" s="1">
        <v>1499.251220703125</v>
      </c>
      <c r="Z21" s="1">
        <v>311.769287109375</v>
      </c>
      <c r="AA21" s="1">
        <v>70.330360412597656</v>
      </c>
      <c r="AB21" s="1">
        <v>-1.0561823844909668</v>
      </c>
      <c r="AC21" s="1">
        <v>0.3337651789188385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1.2358563371086051</v>
      </c>
      <c r="AL21">
        <f t="shared" si="9"/>
        <v>4.6060082136461181E-3</v>
      </c>
      <c r="AM21">
        <f t="shared" si="10"/>
        <v>288.24504032135007</v>
      </c>
      <c r="AN21">
        <f t="shared" si="11"/>
        <v>284.23899307250974</v>
      </c>
      <c r="AO21">
        <f t="shared" si="12"/>
        <v>239.88018995075981</v>
      </c>
      <c r="AP21">
        <f t="shared" si="13"/>
        <v>-3.5429333117724927E-2</v>
      </c>
      <c r="AQ21">
        <f t="shared" si="14"/>
        <v>1.7218732162913639</v>
      </c>
      <c r="AR21">
        <f t="shared" si="15"/>
        <v>24.482644567579094</v>
      </c>
      <c r="AS21">
        <f t="shared" si="16"/>
        <v>17.882767210096183</v>
      </c>
      <c r="AT21">
        <f t="shared" si="17"/>
        <v>13.092016696929932</v>
      </c>
      <c r="AU21">
        <f t="shared" si="18"/>
        <v>1.5121936713505399</v>
      </c>
      <c r="AV21">
        <f t="shared" si="19"/>
        <v>0.2535639470519</v>
      </c>
      <c r="AW21">
        <f t="shared" si="20"/>
        <v>0.46417175323071569</v>
      </c>
      <c r="AX21">
        <f t="shared" si="21"/>
        <v>1.0480219181198243</v>
      </c>
      <c r="AY21">
        <f t="shared" si="22"/>
        <v>0.16005473307267312</v>
      </c>
      <c r="AZ21">
        <f t="shared" si="23"/>
        <v>19.462331960370509</v>
      </c>
      <c r="BA21">
        <f t="shared" si="24"/>
        <v>0.71858986657118484</v>
      </c>
      <c r="BB21">
        <f t="shared" si="25"/>
        <v>30.890640631869005</v>
      </c>
      <c r="BC21">
        <f t="shared" si="26"/>
        <v>379.3232879185345</v>
      </c>
      <c r="BD21">
        <f t="shared" si="27"/>
        <v>1.2884026365107331E-2</v>
      </c>
    </row>
    <row r="22" spans="1:114" x14ac:dyDescent="0.25">
      <c r="A22" s="1">
        <v>6</v>
      </c>
      <c r="B22" s="1" t="s">
        <v>77</v>
      </c>
      <c r="C22" s="1">
        <v>1375.9999983236194</v>
      </c>
      <c r="D22" s="1">
        <v>0</v>
      </c>
      <c r="E22">
        <f t="shared" si="0"/>
        <v>15.807726367339633</v>
      </c>
      <c r="F22">
        <f t="shared" si="1"/>
        <v>0.27205576161809153</v>
      </c>
      <c r="G22">
        <f t="shared" si="2"/>
        <v>276.75019886318159</v>
      </c>
      <c r="H22">
        <f t="shared" si="3"/>
        <v>4.6069526141840864</v>
      </c>
      <c r="I22">
        <f t="shared" si="4"/>
        <v>1.2586821373345809</v>
      </c>
      <c r="J22">
        <f t="shared" si="5"/>
        <v>15.104031562805176</v>
      </c>
      <c r="K22" s="1">
        <v>4.0443551019999999</v>
      </c>
      <c r="L22">
        <f t="shared" si="6"/>
        <v>1.8493916630191065</v>
      </c>
      <c r="M22" s="1">
        <v>1</v>
      </c>
      <c r="N22">
        <f t="shared" si="7"/>
        <v>3.698783326038213</v>
      </c>
      <c r="O22" s="1">
        <v>11.088078498840332</v>
      </c>
      <c r="P22" s="1">
        <v>15.104031562805176</v>
      </c>
      <c r="Q22" s="1">
        <v>8.6211376190185547</v>
      </c>
      <c r="R22" s="1">
        <v>399.3302001953125</v>
      </c>
      <c r="S22" s="1">
        <v>385.10369873046875</v>
      </c>
      <c r="T22" s="1">
        <v>2.8969566822052002</v>
      </c>
      <c r="U22" s="1">
        <v>6.6001009941101074</v>
      </c>
      <c r="V22" s="1">
        <v>15.374233245849609</v>
      </c>
      <c r="W22" s="1">
        <v>35.026927947998047</v>
      </c>
      <c r="X22" s="1">
        <v>499.82330322265625</v>
      </c>
      <c r="Y22" s="1">
        <v>1499.2598876953125</v>
      </c>
      <c r="Z22" s="1">
        <v>311.74752807617187</v>
      </c>
      <c r="AA22" s="1">
        <v>70.330307006835938</v>
      </c>
      <c r="AB22" s="1">
        <v>-1.0561823844909668</v>
      </c>
      <c r="AC22" s="1">
        <v>0.3337651789188385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1.2358541488493071</v>
      </c>
      <c r="AL22">
        <f t="shared" si="9"/>
        <v>4.6069526141840865E-3</v>
      </c>
      <c r="AM22">
        <f t="shared" si="10"/>
        <v>288.25403156280515</v>
      </c>
      <c r="AN22">
        <f t="shared" si="11"/>
        <v>284.23807849884031</v>
      </c>
      <c r="AO22">
        <f t="shared" si="12"/>
        <v>239.88157666947882</v>
      </c>
      <c r="AP22">
        <f t="shared" si="13"/>
        <v>-3.6777523163453896E-2</v>
      </c>
      <c r="AQ22">
        <f t="shared" si="14"/>
        <v>1.7228692665264678</v>
      </c>
      <c r="AR22">
        <f t="shared" si="15"/>
        <v>24.496825619700608</v>
      </c>
      <c r="AS22">
        <f t="shared" si="16"/>
        <v>17.896724625590501</v>
      </c>
      <c r="AT22">
        <f t="shared" si="17"/>
        <v>13.096055030822754</v>
      </c>
      <c r="AU22">
        <f t="shared" si="18"/>
        <v>1.5125927249281728</v>
      </c>
      <c r="AV22">
        <f t="shared" si="19"/>
        <v>0.25341629127045651</v>
      </c>
      <c r="AW22">
        <f t="shared" si="20"/>
        <v>0.46418712919188693</v>
      </c>
      <c r="AX22">
        <f t="shared" si="21"/>
        <v>1.0484055957362859</v>
      </c>
      <c r="AY22">
        <f t="shared" si="22"/>
        <v>0.15996060266103043</v>
      </c>
      <c r="AZ22">
        <f t="shared" si="23"/>
        <v>19.463926450250458</v>
      </c>
      <c r="BA22">
        <f t="shared" si="24"/>
        <v>0.71863812208377942</v>
      </c>
      <c r="BB22">
        <f t="shared" si="25"/>
        <v>30.873271053677541</v>
      </c>
      <c r="BC22">
        <f t="shared" si="26"/>
        <v>379.33411756963704</v>
      </c>
      <c r="BD22">
        <f t="shared" si="27"/>
        <v>1.2865603126026482E-2</v>
      </c>
    </row>
    <row r="23" spans="1:114" x14ac:dyDescent="0.25">
      <c r="A23" s="1">
        <v>7</v>
      </c>
      <c r="B23" s="1" t="s">
        <v>78</v>
      </c>
      <c r="C23" s="1">
        <v>1376.4999983124435</v>
      </c>
      <c r="D23" s="1">
        <v>0</v>
      </c>
      <c r="E23">
        <f t="shared" si="0"/>
        <v>15.749170047379648</v>
      </c>
      <c r="F23">
        <f t="shared" si="1"/>
        <v>0.27172256868538697</v>
      </c>
      <c r="G23">
        <f t="shared" si="2"/>
        <v>277.01239606910042</v>
      </c>
      <c r="H23">
        <f t="shared" si="3"/>
        <v>4.6061985881408232</v>
      </c>
      <c r="I23">
        <f t="shared" si="4"/>
        <v>1.2599022852038111</v>
      </c>
      <c r="J23">
        <f t="shared" si="5"/>
        <v>15.114375114440918</v>
      </c>
      <c r="K23" s="1">
        <v>4.0443551019999999</v>
      </c>
      <c r="L23">
        <f t="shared" si="6"/>
        <v>1.8493916630191065</v>
      </c>
      <c r="M23" s="1">
        <v>1</v>
      </c>
      <c r="N23">
        <f t="shared" si="7"/>
        <v>3.698783326038213</v>
      </c>
      <c r="O23" s="1">
        <v>11.088212966918945</v>
      </c>
      <c r="P23" s="1">
        <v>15.114375114440918</v>
      </c>
      <c r="Q23" s="1">
        <v>8.6216135025024414</v>
      </c>
      <c r="R23" s="1">
        <v>399.30535888671875</v>
      </c>
      <c r="S23" s="1">
        <v>385.126953125</v>
      </c>
      <c r="T23" s="1">
        <v>2.8966672420501709</v>
      </c>
      <c r="U23" s="1">
        <v>6.5990614891052246</v>
      </c>
      <c r="V23" s="1">
        <v>15.372542381286621</v>
      </c>
      <c r="W23" s="1">
        <v>35.021060943603516</v>
      </c>
      <c r="X23" s="1">
        <v>499.84326171875</v>
      </c>
      <c r="Y23" s="1">
        <v>1499.3944091796875</v>
      </c>
      <c r="Z23" s="1">
        <v>311.65789794921875</v>
      </c>
      <c r="AA23" s="1">
        <v>70.330223083496094</v>
      </c>
      <c r="AB23" s="1">
        <v>-1.0561823844909668</v>
      </c>
      <c r="AC23" s="1">
        <v>0.3337651789188385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1.2359034978693373</v>
      </c>
      <c r="AL23">
        <f t="shared" si="9"/>
        <v>4.6061985881408231E-3</v>
      </c>
      <c r="AM23">
        <f t="shared" si="10"/>
        <v>288.2643751144409</v>
      </c>
      <c r="AN23">
        <f t="shared" si="11"/>
        <v>284.23821296691892</v>
      </c>
      <c r="AO23">
        <f t="shared" si="12"/>
        <v>239.90310010649773</v>
      </c>
      <c r="AP23">
        <f t="shared" si="13"/>
        <v>-3.725782195158113E-2</v>
      </c>
      <c r="AQ23">
        <f t="shared" si="14"/>
        <v>1.7240157518742893</v>
      </c>
      <c r="AR23">
        <f t="shared" si="15"/>
        <v>24.513156311583664</v>
      </c>
      <c r="AS23">
        <f t="shared" si="16"/>
        <v>17.91409482247844</v>
      </c>
      <c r="AT23">
        <f t="shared" si="17"/>
        <v>13.101294040679932</v>
      </c>
      <c r="AU23">
        <f t="shared" si="18"/>
        <v>1.5131105629873061</v>
      </c>
      <c r="AV23">
        <f t="shared" si="19"/>
        <v>0.25312716641407901</v>
      </c>
      <c r="AW23">
        <f t="shared" si="20"/>
        <v>0.46411346667047837</v>
      </c>
      <c r="AX23">
        <f t="shared" si="21"/>
        <v>1.0489970963168278</v>
      </c>
      <c r="AY23">
        <f t="shared" si="22"/>
        <v>0.15977628901678242</v>
      </c>
      <c r="AZ23">
        <f t="shared" si="23"/>
        <v>19.48234361243361</v>
      </c>
      <c r="BA23">
        <f t="shared" si="24"/>
        <v>0.71927553712188763</v>
      </c>
      <c r="BB23">
        <f t="shared" si="25"/>
        <v>30.845935313466821</v>
      </c>
      <c r="BC23">
        <f t="shared" si="26"/>
        <v>379.37874413576577</v>
      </c>
      <c r="BD23">
        <f t="shared" si="27"/>
        <v>1.2805089584787401E-2</v>
      </c>
    </row>
    <row r="24" spans="1:114" x14ac:dyDescent="0.25">
      <c r="A24" s="1">
        <v>8</v>
      </c>
      <c r="B24" s="1" t="s">
        <v>78</v>
      </c>
      <c r="C24" s="1">
        <v>1376.9999983012676</v>
      </c>
      <c r="D24" s="1">
        <v>0</v>
      </c>
      <c r="E24">
        <f t="shared" si="0"/>
        <v>15.73111550593687</v>
      </c>
      <c r="F24">
        <f t="shared" si="1"/>
        <v>0.27145861701577778</v>
      </c>
      <c r="G24">
        <f t="shared" si="2"/>
        <v>277.04037049033059</v>
      </c>
      <c r="H24">
        <f t="shared" si="3"/>
        <v>4.6060763796372823</v>
      </c>
      <c r="I24">
        <f t="shared" si="4"/>
        <v>1.2610077513172442</v>
      </c>
      <c r="J24">
        <f t="shared" si="5"/>
        <v>15.124006271362305</v>
      </c>
      <c r="K24" s="1">
        <v>4.0443551019999999</v>
      </c>
      <c r="L24">
        <f t="shared" si="6"/>
        <v>1.8493916630191065</v>
      </c>
      <c r="M24" s="1">
        <v>1</v>
      </c>
      <c r="N24">
        <f t="shared" si="7"/>
        <v>3.698783326038213</v>
      </c>
      <c r="O24" s="1">
        <v>11.088608741760254</v>
      </c>
      <c r="P24" s="1">
        <v>15.124006271362305</v>
      </c>
      <c r="Q24" s="1">
        <v>8.6217870712280273</v>
      </c>
      <c r="R24" s="1">
        <v>399.30517578125</v>
      </c>
      <c r="S24" s="1">
        <v>385.14108276367187</v>
      </c>
      <c r="T24" s="1">
        <v>2.8961224555969238</v>
      </c>
      <c r="U24" s="1">
        <v>6.5984940528869629</v>
      </c>
      <c r="V24" s="1">
        <v>15.369332313537598</v>
      </c>
      <c r="W24" s="1">
        <v>35.017322540283203</v>
      </c>
      <c r="X24" s="1">
        <v>499.83334350585937</v>
      </c>
      <c r="Y24" s="1">
        <v>1499.3138427734375</v>
      </c>
      <c r="Z24" s="1">
        <v>311.69845581054687</v>
      </c>
      <c r="AA24" s="1">
        <v>70.330612182617188</v>
      </c>
      <c r="AB24" s="1">
        <v>-1.0561823844909668</v>
      </c>
      <c r="AC24" s="1">
        <v>0.3337651789188385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1.2358789742737564</v>
      </c>
      <c r="AL24">
        <f t="shared" si="9"/>
        <v>4.6060763796372823E-3</v>
      </c>
      <c r="AM24">
        <f t="shared" si="10"/>
        <v>288.27400627136228</v>
      </c>
      <c r="AN24">
        <f t="shared" si="11"/>
        <v>284.23860874176023</v>
      </c>
      <c r="AO24">
        <f t="shared" si="12"/>
        <v>239.89020948178586</v>
      </c>
      <c r="AP24">
        <f t="shared" si="13"/>
        <v>-3.8234890281464873E-2</v>
      </c>
      <c r="AQ24">
        <f t="shared" si="14"/>
        <v>1.7250838775401431</v>
      </c>
      <c r="AR24">
        <f t="shared" si="15"/>
        <v>24.528207902710569</v>
      </c>
      <c r="AS24">
        <f t="shared" si="16"/>
        <v>17.929713849823607</v>
      </c>
      <c r="AT24">
        <f t="shared" si="17"/>
        <v>13.106307506561279</v>
      </c>
      <c r="AU24">
        <f t="shared" si="18"/>
        <v>1.5136062536547412</v>
      </c>
      <c r="AV24">
        <f t="shared" si="19"/>
        <v>0.2528980905266956</v>
      </c>
      <c r="AW24">
        <f t="shared" si="20"/>
        <v>0.4640761262228989</v>
      </c>
      <c r="AX24">
        <f t="shared" si="21"/>
        <v>1.0495301274318423</v>
      </c>
      <c r="AY24">
        <f t="shared" si="22"/>
        <v>0.15963025884359489</v>
      </c>
      <c r="AZ24">
        <f t="shared" si="23"/>
        <v>19.484418855884027</v>
      </c>
      <c r="BA24">
        <f t="shared" si="24"/>
        <v>0.71932178333809838</v>
      </c>
      <c r="BB24">
        <f t="shared" si="25"/>
        <v>30.823006297650878</v>
      </c>
      <c r="BC24">
        <f t="shared" si="26"/>
        <v>379.39946340913622</v>
      </c>
      <c r="BD24">
        <f t="shared" si="27"/>
        <v>1.2780204482937844E-2</v>
      </c>
    </row>
    <row r="25" spans="1:114" x14ac:dyDescent="0.25">
      <c r="A25" s="1">
        <v>9</v>
      </c>
      <c r="B25" s="1" t="s">
        <v>79</v>
      </c>
      <c r="C25" s="1">
        <v>1377.4999982900918</v>
      </c>
      <c r="D25" s="1">
        <v>0</v>
      </c>
      <c r="E25">
        <f t="shared" si="0"/>
        <v>15.732639956899575</v>
      </c>
      <c r="F25">
        <f t="shared" si="1"/>
        <v>0.27107473150718986</v>
      </c>
      <c r="G25">
        <f t="shared" si="2"/>
        <v>276.86977269722172</v>
      </c>
      <c r="H25">
        <f t="shared" si="3"/>
        <v>4.6049916308357108</v>
      </c>
      <c r="I25">
        <f t="shared" si="4"/>
        <v>1.2623608211016017</v>
      </c>
      <c r="J25">
        <f t="shared" si="5"/>
        <v>15.135348320007324</v>
      </c>
      <c r="K25" s="1">
        <v>4.0443551019999999</v>
      </c>
      <c r="L25">
        <f t="shared" si="6"/>
        <v>1.8493916630191065</v>
      </c>
      <c r="M25" s="1">
        <v>1</v>
      </c>
      <c r="N25">
        <f t="shared" si="7"/>
        <v>3.698783326038213</v>
      </c>
      <c r="O25" s="1">
        <v>11.089275360107422</v>
      </c>
      <c r="P25" s="1">
        <v>15.135348320007324</v>
      </c>
      <c r="Q25" s="1">
        <v>8.6220226287841797</v>
      </c>
      <c r="R25" s="1">
        <v>399.28414916992187</v>
      </c>
      <c r="S25" s="1">
        <v>385.11904907226562</v>
      </c>
      <c r="T25" s="1">
        <v>2.8956093788146973</v>
      </c>
      <c r="U25" s="1">
        <v>6.5971646308898926</v>
      </c>
      <c r="V25" s="1">
        <v>15.365899085998535</v>
      </c>
      <c r="W25" s="1">
        <v>35.008647918701172</v>
      </c>
      <c r="X25" s="1">
        <v>499.82650756835937</v>
      </c>
      <c r="Y25" s="1">
        <v>1499.3485107421875</v>
      </c>
      <c r="Z25" s="1">
        <v>311.65664672851562</v>
      </c>
      <c r="AA25" s="1">
        <v>70.330467224121094</v>
      </c>
      <c r="AB25" s="1">
        <v>-1.0561823844909668</v>
      </c>
      <c r="AC25" s="1">
        <v>0.3337651789188385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1.2358620718571101</v>
      </c>
      <c r="AL25">
        <f t="shared" si="9"/>
        <v>4.604991630835711E-3</v>
      </c>
      <c r="AM25">
        <f t="shared" si="10"/>
        <v>288.2853483200073</v>
      </c>
      <c r="AN25">
        <f t="shared" si="11"/>
        <v>284.2392753601074</v>
      </c>
      <c r="AO25">
        <f t="shared" si="12"/>
        <v>239.89575635666188</v>
      </c>
      <c r="AP25">
        <f t="shared" si="13"/>
        <v>-3.8776393101285583E-2</v>
      </c>
      <c r="AQ25">
        <f t="shared" si="14"/>
        <v>1.7263424919465342</v>
      </c>
      <c r="AR25">
        <f t="shared" si="15"/>
        <v>24.546154178746221</v>
      </c>
      <c r="AS25">
        <f t="shared" si="16"/>
        <v>17.948989547856328</v>
      </c>
      <c r="AT25">
        <f t="shared" si="17"/>
        <v>13.112311840057373</v>
      </c>
      <c r="AU25">
        <f t="shared" si="18"/>
        <v>1.5142001011877597</v>
      </c>
      <c r="AV25">
        <f t="shared" si="19"/>
        <v>0.25256487322093935</v>
      </c>
      <c r="AW25">
        <f t="shared" si="20"/>
        <v>0.46398167084493253</v>
      </c>
      <c r="AX25">
        <f t="shared" si="21"/>
        <v>1.0502184303428272</v>
      </c>
      <c r="AY25">
        <f t="shared" si="22"/>
        <v>0.1594178457977726</v>
      </c>
      <c r="AZ25">
        <f t="shared" si="23"/>
        <v>19.472380474031809</v>
      </c>
      <c r="BA25">
        <f t="shared" si="24"/>
        <v>0.71891996348710474</v>
      </c>
      <c r="BB25">
        <f t="shared" si="25"/>
        <v>30.79199168577621</v>
      </c>
      <c r="BC25">
        <f t="shared" si="26"/>
        <v>379.37687331617349</v>
      </c>
      <c r="BD25">
        <f t="shared" si="27"/>
        <v>1.2769342382776969E-2</v>
      </c>
    </row>
    <row r="26" spans="1:114" x14ac:dyDescent="0.25">
      <c r="A26" s="1">
        <v>10</v>
      </c>
      <c r="B26" s="1" t="s">
        <v>79</v>
      </c>
      <c r="C26" s="1">
        <v>1377.9999982789159</v>
      </c>
      <c r="D26" s="1">
        <v>0</v>
      </c>
      <c r="E26">
        <f t="shared" si="0"/>
        <v>15.673099302324614</v>
      </c>
      <c r="F26">
        <f t="shared" si="1"/>
        <v>0.27071670259592662</v>
      </c>
      <c r="G26">
        <f t="shared" si="2"/>
        <v>277.14087472330436</v>
      </c>
      <c r="H26">
        <f t="shared" si="3"/>
        <v>4.6045781696338972</v>
      </c>
      <c r="I26">
        <f t="shared" si="4"/>
        <v>1.2637928767084858</v>
      </c>
      <c r="J26">
        <f t="shared" si="5"/>
        <v>15.147811889648438</v>
      </c>
      <c r="K26" s="1">
        <v>4.0443551019999999</v>
      </c>
      <c r="L26">
        <f t="shared" si="6"/>
        <v>1.8493916630191065</v>
      </c>
      <c r="M26" s="1">
        <v>1</v>
      </c>
      <c r="N26">
        <f t="shared" si="7"/>
        <v>3.698783326038213</v>
      </c>
      <c r="O26" s="1">
        <v>11.08991813659668</v>
      </c>
      <c r="P26" s="1">
        <v>15.147811889648438</v>
      </c>
      <c r="Q26" s="1">
        <v>8.6218385696411133</v>
      </c>
      <c r="R26" s="1">
        <v>399.2718505859375</v>
      </c>
      <c r="S26" s="1">
        <v>385.15447998046875</v>
      </c>
      <c r="T26" s="1">
        <v>2.8951277732849121</v>
      </c>
      <c r="U26" s="1">
        <v>6.5964698791503906</v>
      </c>
      <c r="V26" s="1">
        <v>15.362713813781738</v>
      </c>
      <c r="W26" s="1">
        <v>35.003528594970703</v>
      </c>
      <c r="X26" s="1">
        <v>499.81076049804687</v>
      </c>
      <c r="Y26" s="1">
        <v>1499.3206787109375</v>
      </c>
      <c r="Z26" s="1">
        <v>311.63021850585937</v>
      </c>
      <c r="AA26" s="1">
        <v>70.330589294433594</v>
      </c>
      <c r="AB26" s="1">
        <v>-1.0561823844909668</v>
      </c>
      <c r="AC26" s="1">
        <v>0.3337651789188385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1.2358231359330496</v>
      </c>
      <c r="AL26">
        <f t="shared" si="9"/>
        <v>4.604578169633897E-3</v>
      </c>
      <c r="AM26">
        <f t="shared" si="10"/>
        <v>288.29781188964841</v>
      </c>
      <c r="AN26">
        <f t="shared" si="11"/>
        <v>284.23991813659666</v>
      </c>
      <c r="AO26">
        <f t="shared" si="12"/>
        <v>239.89130323176141</v>
      </c>
      <c r="AP26">
        <f t="shared" si="13"/>
        <v>-3.9805898465590316E-2</v>
      </c>
      <c r="AQ26">
        <f t="shared" si="14"/>
        <v>1.7277264905721139</v>
      </c>
      <c r="AR26">
        <f t="shared" si="15"/>
        <v>24.565790048184017</v>
      </c>
      <c r="AS26">
        <f t="shared" si="16"/>
        <v>17.969320169033626</v>
      </c>
      <c r="AT26">
        <f t="shared" si="17"/>
        <v>13.118865013122559</v>
      </c>
      <c r="AU26">
        <f t="shared" si="18"/>
        <v>1.5148484645464964</v>
      </c>
      <c r="AV26">
        <f t="shared" si="19"/>
        <v>0.25225404167244786</v>
      </c>
      <c r="AW26">
        <f t="shared" si="20"/>
        <v>0.46393361386362814</v>
      </c>
      <c r="AX26">
        <f t="shared" si="21"/>
        <v>1.0509148506828683</v>
      </c>
      <c r="AY26">
        <f t="shared" si="22"/>
        <v>0.15921970780846023</v>
      </c>
      <c r="AZ26">
        <f t="shared" si="23"/>
        <v>19.491481036864794</v>
      </c>
      <c r="BA26">
        <f t="shared" si="24"/>
        <v>0.71955770769525573</v>
      </c>
      <c r="BB26">
        <f t="shared" si="25"/>
        <v>30.762072001585562</v>
      </c>
      <c r="BC26">
        <f t="shared" si="26"/>
        <v>379.43403566322854</v>
      </c>
      <c r="BD26">
        <f t="shared" si="27"/>
        <v>1.2706741196354798E-2</v>
      </c>
    </row>
    <row r="27" spans="1:114" x14ac:dyDescent="0.25">
      <c r="A27" s="1">
        <v>11</v>
      </c>
      <c r="B27" s="1" t="s">
        <v>80</v>
      </c>
      <c r="C27" s="1">
        <v>1378.49999826774</v>
      </c>
      <c r="D27" s="1">
        <v>0</v>
      </c>
      <c r="E27">
        <f t="shared" si="0"/>
        <v>15.677824772530288</v>
      </c>
      <c r="F27">
        <f t="shared" si="1"/>
        <v>0.27045773371524479</v>
      </c>
      <c r="G27">
        <f t="shared" si="2"/>
        <v>277.01240840011485</v>
      </c>
      <c r="H27">
        <f t="shared" si="3"/>
        <v>4.6043978838951274</v>
      </c>
      <c r="I27">
        <f t="shared" si="4"/>
        <v>1.2648656509269134</v>
      </c>
      <c r="J27">
        <f t="shared" si="5"/>
        <v>15.156682014465332</v>
      </c>
      <c r="K27" s="1">
        <v>4.0443551019999999</v>
      </c>
      <c r="L27">
        <f t="shared" si="6"/>
        <v>1.8493916630191065</v>
      </c>
      <c r="M27" s="1">
        <v>1</v>
      </c>
      <c r="N27">
        <f t="shared" si="7"/>
        <v>3.698783326038213</v>
      </c>
      <c r="O27" s="1">
        <v>11.089646339416504</v>
      </c>
      <c r="P27" s="1">
        <v>15.156682014465332</v>
      </c>
      <c r="Q27" s="1">
        <v>8.6216278076171875</v>
      </c>
      <c r="R27" s="1">
        <v>399.271728515625</v>
      </c>
      <c r="S27" s="1">
        <v>385.1507568359375</v>
      </c>
      <c r="T27" s="1">
        <v>2.8940529823303223</v>
      </c>
      <c r="U27" s="1">
        <v>6.59521484375</v>
      </c>
      <c r="V27" s="1">
        <v>15.357321739196777</v>
      </c>
      <c r="W27" s="1">
        <v>34.997573852539062</v>
      </c>
      <c r="X27" s="1">
        <v>499.816162109375</v>
      </c>
      <c r="Y27" s="1">
        <v>1499.34521484375</v>
      </c>
      <c r="Z27" s="1">
        <v>311.58279418945312</v>
      </c>
      <c r="AA27" s="1">
        <v>70.33074951171875</v>
      </c>
      <c r="AB27" s="1">
        <v>-1.0561823844909668</v>
      </c>
      <c r="AC27" s="1">
        <v>0.3337651789188385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1.2358364918604889</v>
      </c>
      <c r="AL27">
        <f t="shared" si="9"/>
        <v>4.6043978838951278E-3</v>
      </c>
      <c r="AM27">
        <f t="shared" si="10"/>
        <v>288.30668201446531</v>
      </c>
      <c r="AN27">
        <f t="shared" si="11"/>
        <v>284.23964633941648</v>
      </c>
      <c r="AO27">
        <f t="shared" si="12"/>
        <v>239.89522901292366</v>
      </c>
      <c r="AP27">
        <f t="shared" si="13"/>
        <v>-4.0587506221733009E-2</v>
      </c>
      <c r="AQ27">
        <f t="shared" si="14"/>
        <v>1.728712054078664</v>
      </c>
      <c r="AR27">
        <f t="shared" si="15"/>
        <v>24.579747352054312</v>
      </c>
      <c r="AS27">
        <f t="shared" si="16"/>
        <v>17.984532508304312</v>
      </c>
      <c r="AT27">
        <f t="shared" si="17"/>
        <v>13.123164176940918</v>
      </c>
      <c r="AU27">
        <f t="shared" si="18"/>
        <v>1.5152739514648625</v>
      </c>
      <c r="AV27">
        <f t="shared" si="19"/>
        <v>0.25202917656156826</v>
      </c>
      <c r="AW27">
        <f t="shared" si="20"/>
        <v>0.46384640315175057</v>
      </c>
      <c r="AX27">
        <f t="shared" si="21"/>
        <v>1.0514275483131119</v>
      </c>
      <c r="AY27">
        <f t="shared" si="22"/>
        <v>0.15907637170122374</v>
      </c>
      <c r="AZ27">
        <f t="shared" si="23"/>
        <v>19.482490306826413</v>
      </c>
      <c r="BA27">
        <f t="shared" si="24"/>
        <v>0.71923111530613892</v>
      </c>
      <c r="BB27">
        <f t="shared" si="25"/>
        <v>30.737840761892286</v>
      </c>
      <c r="BC27">
        <f t="shared" si="26"/>
        <v>379.42858779350649</v>
      </c>
      <c r="BD27">
        <f t="shared" si="27"/>
        <v>1.2700742560103253E-2</v>
      </c>
    </row>
    <row r="28" spans="1:114" x14ac:dyDescent="0.25">
      <c r="A28" s="1">
        <v>12</v>
      </c>
      <c r="B28" s="1" t="s">
        <v>80</v>
      </c>
      <c r="C28" s="1">
        <v>1378.9999982565641</v>
      </c>
      <c r="D28" s="1">
        <v>0</v>
      </c>
      <c r="E28">
        <f t="shared" si="0"/>
        <v>15.689031885740008</v>
      </c>
      <c r="F28">
        <f t="shared" si="1"/>
        <v>0.27012567833359125</v>
      </c>
      <c r="G28">
        <f t="shared" si="2"/>
        <v>276.80249180032843</v>
      </c>
      <c r="H28">
        <f t="shared" si="3"/>
        <v>4.6033024197283021</v>
      </c>
      <c r="I28">
        <f t="shared" si="4"/>
        <v>1.2659952075676371</v>
      </c>
      <c r="J28">
        <f t="shared" si="5"/>
        <v>15.166054725646973</v>
      </c>
      <c r="K28" s="1">
        <v>4.0443551019999999</v>
      </c>
      <c r="L28">
        <f t="shared" si="6"/>
        <v>1.8493916630191065</v>
      </c>
      <c r="M28" s="1">
        <v>1</v>
      </c>
      <c r="N28">
        <f t="shared" si="7"/>
        <v>3.698783326038213</v>
      </c>
      <c r="O28" s="1">
        <v>11.090378761291504</v>
      </c>
      <c r="P28" s="1">
        <v>15.166054725646973</v>
      </c>
      <c r="Q28" s="1">
        <v>8.6210746765136719</v>
      </c>
      <c r="R28" s="1">
        <v>399.25933837890625</v>
      </c>
      <c r="S28" s="1">
        <v>385.130859375</v>
      </c>
      <c r="T28" s="1">
        <v>2.894031286239624</v>
      </c>
      <c r="U28" s="1">
        <v>6.5940170288085938</v>
      </c>
      <c r="V28" s="1">
        <v>15.356349945068359</v>
      </c>
      <c r="W28" s="1">
        <v>34.989265441894531</v>
      </c>
      <c r="X28" s="1">
        <v>499.856689453125</v>
      </c>
      <c r="Y28" s="1">
        <v>1499.4166259765625</v>
      </c>
      <c r="Z28" s="1">
        <v>311.5802001953125</v>
      </c>
      <c r="AA28" s="1">
        <v>70.330238342285156</v>
      </c>
      <c r="AB28" s="1">
        <v>-1.0561823844909668</v>
      </c>
      <c r="AC28" s="1">
        <v>0.3337651789188385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1.2359366990448923</v>
      </c>
      <c r="AL28">
        <f t="shared" si="9"/>
        <v>4.6033024197283017E-3</v>
      </c>
      <c r="AM28">
        <f t="shared" si="10"/>
        <v>288.31605472564695</v>
      </c>
      <c r="AN28">
        <f t="shared" si="11"/>
        <v>284.24037876129148</v>
      </c>
      <c r="AO28">
        <f t="shared" si="12"/>
        <v>239.90665479391828</v>
      </c>
      <c r="AP28">
        <f t="shared" si="13"/>
        <v>-4.0869982544597207E-2</v>
      </c>
      <c r="AQ28">
        <f t="shared" si="14"/>
        <v>1.7297539968368325</v>
      </c>
      <c r="AR28">
        <f t="shared" si="15"/>
        <v>24.594741004835186</v>
      </c>
      <c r="AS28">
        <f t="shared" si="16"/>
        <v>18.000723976026592</v>
      </c>
      <c r="AT28">
        <f t="shared" si="17"/>
        <v>13.128216743469238</v>
      </c>
      <c r="AU28">
        <f t="shared" si="18"/>
        <v>1.5157741367673148</v>
      </c>
      <c r="AV28">
        <f t="shared" si="19"/>
        <v>0.25174080681983074</v>
      </c>
      <c r="AW28">
        <f t="shared" si="20"/>
        <v>0.46375878926919539</v>
      </c>
      <c r="AX28">
        <f t="shared" si="21"/>
        <v>1.0520153474981193</v>
      </c>
      <c r="AY28">
        <f t="shared" si="22"/>
        <v>0.15889255944392752</v>
      </c>
      <c r="AZ28">
        <f t="shared" si="23"/>
        <v>19.467585222055533</v>
      </c>
      <c r="BA28">
        <f t="shared" si="24"/>
        <v>0.71872322111380649</v>
      </c>
      <c r="BB28">
        <f t="shared" si="25"/>
        <v>30.711464305472248</v>
      </c>
      <c r="BC28">
        <f t="shared" si="26"/>
        <v>379.40459990566382</v>
      </c>
      <c r="BD28">
        <f t="shared" si="27"/>
        <v>1.2699718001999039E-2</v>
      </c>
    </row>
    <row r="29" spans="1:114" x14ac:dyDescent="0.25">
      <c r="A29" s="1">
        <v>13</v>
      </c>
      <c r="B29" s="1" t="s">
        <v>81</v>
      </c>
      <c r="C29" s="1">
        <v>1379.4999982453883</v>
      </c>
      <c r="D29" s="1">
        <v>0</v>
      </c>
      <c r="E29">
        <f t="shared" si="0"/>
        <v>15.705504865330683</v>
      </c>
      <c r="F29">
        <f t="shared" si="1"/>
        <v>0.26993376898647942</v>
      </c>
      <c r="G29">
        <f t="shared" si="2"/>
        <v>276.62879852048752</v>
      </c>
      <c r="H29">
        <f t="shared" si="3"/>
        <v>4.6030063268638983</v>
      </c>
      <c r="I29">
        <f t="shared" si="4"/>
        <v>1.2667580013689017</v>
      </c>
      <c r="J29">
        <f t="shared" si="5"/>
        <v>15.172691345214844</v>
      </c>
      <c r="K29" s="1">
        <v>4.0443551019999999</v>
      </c>
      <c r="L29">
        <f t="shared" si="6"/>
        <v>1.8493916630191065</v>
      </c>
      <c r="M29" s="1">
        <v>1</v>
      </c>
      <c r="N29">
        <f t="shared" si="7"/>
        <v>3.698783326038213</v>
      </c>
      <c r="O29" s="1">
        <v>11.09068489074707</v>
      </c>
      <c r="P29" s="1">
        <v>15.172691345214844</v>
      </c>
      <c r="Q29" s="1">
        <v>8.6212558746337891</v>
      </c>
      <c r="R29" s="1">
        <v>399.27227783203125</v>
      </c>
      <c r="S29" s="1">
        <v>385.1302490234375</v>
      </c>
      <c r="T29" s="1">
        <v>2.8937726020812988</v>
      </c>
      <c r="U29" s="1">
        <v>6.593604564666748</v>
      </c>
      <c r="V29" s="1">
        <v>15.354808807373047</v>
      </c>
      <c r="W29" s="1">
        <v>34.9866943359375</v>
      </c>
      <c r="X29" s="1">
        <v>499.84552001953125</v>
      </c>
      <c r="Y29" s="1">
        <v>1499.412353515625</v>
      </c>
      <c r="Z29" s="1">
        <v>311.6453857421875</v>
      </c>
      <c r="AA29" s="1">
        <v>70.330894470214844</v>
      </c>
      <c r="AB29" s="1">
        <v>-1.0561823844909668</v>
      </c>
      <c r="AC29" s="1">
        <v>0.3337651789188385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1.2359090817034077</v>
      </c>
      <c r="AL29">
        <f t="shared" si="9"/>
        <v>4.6030063268638986E-3</v>
      </c>
      <c r="AM29">
        <f t="shared" si="10"/>
        <v>288.32269134521482</v>
      </c>
      <c r="AN29">
        <f t="shared" si="11"/>
        <v>284.24068489074705</v>
      </c>
      <c r="AO29">
        <f t="shared" si="12"/>
        <v>239.90597120018356</v>
      </c>
      <c r="AP29">
        <f t="shared" si="13"/>
        <v>-4.1373940023929592E-2</v>
      </c>
      <c r="AQ29">
        <f t="shared" si="14"/>
        <v>1.7304921081848057</v>
      </c>
      <c r="AR29">
        <f t="shared" si="15"/>
        <v>24.605006394702823</v>
      </c>
      <c r="AS29">
        <f t="shared" si="16"/>
        <v>18.011401830036075</v>
      </c>
      <c r="AT29">
        <f t="shared" si="17"/>
        <v>13.131688117980957</v>
      </c>
      <c r="AU29">
        <f t="shared" si="18"/>
        <v>1.5161178740909358</v>
      </c>
      <c r="AV29">
        <f t="shared" si="19"/>
        <v>0.25157412331392925</v>
      </c>
      <c r="AW29">
        <f t="shared" si="20"/>
        <v>0.46373410681590393</v>
      </c>
      <c r="AX29">
        <f t="shared" si="21"/>
        <v>1.0523837672750318</v>
      </c>
      <c r="AY29">
        <f t="shared" si="22"/>
        <v>0.15878631416281683</v>
      </c>
      <c r="AZ29">
        <f t="shared" si="23"/>
        <v>19.455550836166733</v>
      </c>
      <c r="BA29">
        <f t="shared" si="24"/>
        <v>0.71827336134184827</v>
      </c>
      <c r="BB29">
        <f t="shared" si="25"/>
        <v>30.695589950883605</v>
      </c>
      <c r="BC29">
        <f t="shared" si="26"/>
        <v>379.39797716557052</v>
      </c>
      <c r="BD29">
        <f t="shared" si="27"/>
        <v>1.2706702890706573E-2</v>
      </c>
    </row>
    <row r="30" spans="1:114" x14ac:dyDescent="0.25">
      <c r="A30" s="1">
        <v>14</v>
      </c>
      <c r="B30" s="1" t="s">
        <v>81</v>
      </c>
      <c r="C30" s="1">
        <v>1379.9999982342124</v>
      </c>
      <c r="D30" s="1">
        <v>0</v>
      </c>
      <c r="E30">
        <f t="shared" si="0"/>
        <v>15.775670984614312</v>
      </c>
      <c r="F30">
        <f t="shared" si="1"/>
        <v>0.26992264280974498</v>
      </c>
      <c r="G30">
        <f t="shared" si="2"/>
        <v>276.17616620398513</v>
      </c>
      <c r="H30">
        <f t="shared" si="3"/>
        <v>4.6018334637715501</v>
      </c>
      <c r="I30">
        <f t="shared" si="4"/>
        <v>1.2664893776212791</v>
      </c>
      <c r="J30">
        <f t="shared" si="5"/>
        <v>15.169535636901855</v>
      </c>
      <c r="K30" s="1">
        <v>4.0443551019999999</v>
      </c>
      <c r="L30">
        <f t="shared" si="6"/>
        <v>1.8493916630191065</v>
      </c>
      <c r="M30" s="1">
        <v>1</v>
      </c>
      <c r="N30">
        <f t="shared" si="7"/>
        <v>3.698783326038213</v>
      </c>
      <c r="O30" s="1">
        <v>11.092124938964844</v>
      </c>
      <c r="P30" s="1">
        <v>15.169535636901855</v>
      </c>
      <c r="Q30" s="1">
        <v>8.6214218139648437</v>
      </c>
      <c r="R30" s="1">
        <v>399.3126220703125</v>
      </c>
      <c r="S30" s="1">
        <v>385.114501953125</v>
      </c>
      <c r="T30" s="1">
        <v>2.8935987949371338</v>
      </c>
      <c r="U30" s="1">
        <v>6.5924253463745117</v>
      </c>
      <c r="V30" s="1">
        <v>15.352436065673828</v>
      </c>
      <c r="W30" s="1">
        <v>34.977134704589844</v>
      </c>
      <c r="X30" s="1">
        <v>499.85458374023437</v>
      </c>
      <c r="Y30" s="1">
        <v>1499.399658203125</v>
      </c>
      <c r="Z30" s="1">
        <v>311.63421630859375</v>
      </c>
      <c r="AA30" s="1">
        <v>70.330978393554688</v>
      </c>
      <c r="AB30" s="1">
        <v>-1.0561823844909668</v>
      </c>
      <c r="AC30" s="1">
        <v>0.3337651789188385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1.2359314924969076</v>
      </c>
      <c r="AL30">
        <f t="shared" si="9"/>
        <v>4.6018334637715503E-3</v>
      </c>
      <c r="AM30">
        <f t="shared" si="10"/>
        <v>288.31953563690183</v>
      </c>
      <c r="AN30">
        <f t="shared" si="11"/>
        <v>284.24212493896482</v>
      </c>
      <c r="AO30">
        <f t="shared" si="12"/>
        <v>239.90393995022896</v>
      </c>
      <c r="AP30">
        <f t="shared" si="13"/>
        <v>-4.0458061008248558E-2</v>
      </c>
      <c r="AQ30">
        <f t="shared" si="14"/>
        <v>1.7301411022182671</v>
      </c>
      <c r="AR30">
        <f t="shared" si="15"/>
        <v>24.599986261200964</v>
      </c>
      <c r="AS30">
        <f t="shared" si="16"/>
        <v>18.007560914826453</v>
      </c>
      <c r="AT30">
        <f t="shared" si="17"/>
        <v>13.13083028793335</v>
      </c>
      <c r="AU30">
        <f t="shared" si="18"/>
        <v>1.5160329249330915</v>
      </c>
      <c r="AV30">
        <f t="shared" si="19"/>
        <v>0.25156445914149339</v>
      </c>
      <c r="AW30">
        <f t="shared" si="20"/>
        <v>0.46365172459698806</v>
      </c>
      <c r="AX30">
        <f t="shared" si="21"/>
        <v>1.0523812003361035</v>
      </c>
      <c r="AY30">
        <f t="shared" si="22"/>
        <v>0.15878015419152858</v>
      </c>
      <c r="AZ30">
        <f t="shared" si="23"/>
        <v>19.423739978107246</v>
      </c>
      <c r="BA30">
        <f t="shared" si="24"/>
        <v>0.71712741224582732</v>
      </c>
      <c r="BB30">
        <f t="shared" si="25"/>
        <v>30.69625301033685</v>
      </c>
      <c r="BC30">
        <f t="shared" si="26"/>
        <v>379.35662052241116</v>
      </c>
      <c r="BD30">
        <f t="shared" si="27"/>
        <v>1.2765138704701811E-2</v>
      </c>
    </row>
    <row r="31" spans="1:114" x14ac:dyDescent="0.25">
      <c r="A31" s="1">
        <v>15</v>
      </c>
      <c r="B31" s="1" t="s">
        <v>82</v>
      </c>
      <c r="C31" s="1">
        <v>1380.4999982230365</v>
      </c>
      <c r="D31" s="1">
        <v>0</v>
      </c>
      <c r="E31">
        <f t="shared" si="0"/>
        <v>15.834789921785822</v>
      </c>
      <c r="F31">
        <f t="shared" si="1"/>
        <v>0.27014657265028863</v>
      </c>
      <c r="G31">
        <f t="shared" si="2"/>
        <v>275.87029939999911</v>
      </c>
      <c r="H31">
        <f t="shared" si="3"/>
        <v>4.6005734689818132</v>
      </c>
      <c r="I31">
        <f t="shared" si="4"/>
        <v>1.2651790078999974</v>
      </c>
      <c r="J31">
        <f t="shared" si="5"/>
        <v>15.157099723815918</v>
      </c>
      <c r="K31" s="1">
        <v>4.0443551019999999</v>
      </c>
      <c r="L31">
        <f t="shared" si="6"/>
        <v>1.8493916630191065</v>
      </c>
      <c r="M31" s="1">
        <v>1</v>
      </c>
      <c r="N31">
        <f t="shared" si="7"/>
        <v>3.698783326038213</v>
      </c>
      <c r="O31" s="1">
        <v>11.092555046081543</v>
      </c>
      <c r="P31" s="1">
        <v>15.157099723815918</v>
      </c>
      <c r="Q31" s="1">
        <v>8.6217184066772461</v>
      </c>
      <c r="R31" s="1">
        <v>399.33370971679687</v>
      </c>
      <c r="S31" s="1">
        <v>385.0882568359375</v>
      </c>
      <c r="T31" s="1">
        <v>2.8935766220092773</v>
      </c>
      <c r="U31" s="1">
        <v>6.5913915634155273</v>
      </c>
      <c r="V31" s="1">
        <v>15.351894378662109</v>
      </c>
      <c r="W31" s="1">
        <v>34.970680236816406</v>
      </c>
      <c r="X31" s="1">
        <v>499.85494995117187</v>
      </c>
      <c r="Y31" s="1">
        <v>1499.369873046875</v>
      </c>
      <c r="Z31" s="1">
        <v>311.701171875</v>
      </c>
      <c r="AA31" s="1">
        <v>70.331047058105469</v>
      </c>
      <c r="AB31" s="1">
        <v>-1.0561823844909668</v>
      </c>
      <c r="AC31" s="1">
        <v>0.3337651789188385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1.2359323979835137</v>
      </c>
      <c r="AL31">
        <f t="shared" si="9"/>
        <v>4.6005734689818127E-3</v>
      </c>
      <c r="AM31">
        <f t="shared" si="10"/>
        <v>288.3070997238159</v>
      </c>
      <c r="AN31">
        <f t="shared" si="11"/>
        <v>284.24255504608152</v>
      </c>
      <c r="AO31">
        <f t="shared" si="12"/>
        <v>239.89917432533548</v>
      </c>
      <c r="AP31">
        <f t="shared" si="13"/>
        <v>-3.8717469528852126E-2</v>
      </c>
      <c r="AQ31">
        <f t="shared" si="14"/>
        <v>1.7287584781249741</v>
      </c>
      <c r="AR31">
        <f t="shared" si="15"/>
        <v>24.580303442613673</v>
      </c>
      <c r="AS31">
        <f t="shared" si="16"/>
        <v>17.988911879198145</v>
      </c>
      <c r="AT31">
        <f t="shared" si="17"/>
        <v>13.12482738494873</v>
      </c>
      <c r="AU31">
        <f t="shared" si="18"/>
        <v>1.5154385868441069</v>
      </c>
      <c r="AV31">
        <f t="shared" si="19"/>
        <v>0.25175895367550832</v>
      </c>
      <c r="AW31">
        <f t="shared" si="20"/>
        <v>0.46357947022497681</v>
      </c>
      <c r="AX31">
        <f t="shared" si="21"/>
        <v>1.0518591166191302</v>
      </c>
      <c r="AY31">
        <f t="shared" si="22"/>
        <v>0.1589041264658631</v>
      </c>
      <c r="AZ31">
        <f t="shared" si="23"/>
        <v>19.402247009034983</v>
      </c>
      <c r="BA31">
        <f t="shared" si="24"/>
        <v>0.71638200984542233</v>
      </c>
      <c r="BB31">
        <f t="shared" si="25"/>
        <v>30.717225898662225</v>
      </c>
      <c r="BC31">
        <f t="shared" si="26"/>
        <v>379.30879788684899</v>
      </c>
      <c r="BD31">
        <f t="shared" si="27"/>
        <v>1.2823346618773985E-2</v>
      </c>
      <c r="BE31">
        <f>AVERAGE(E17:E31)</f>
        <v>15.769457930498751</v>
      </c>
      <c r="BF31">
        <f>AVERAGE(O17:O31)</f>
        <v>11.089737701416016</v>
      </c>
      <c r="BG31">
        <f>AVERAGE(P17:P31)</f>
        <v>15.13020133972168</v>
      </c>
      <c r="BH31" t="e">
        <f>AVERAGE(B17:B31)</f>
        <v>#DIV/0!</v>
      </c>
      <c r="BI31">
        <f t="shared" ref="BI31:DJ31" si="28">AVERAGE(C17:C31)</f>
        <v>1377.1666649642091</v>
      </c>
      <c r="BJ31">
        <f t="shared" si="28"/>
        <v>0</v>
      </c>
      <c r="BK31">
        <f t="shared" si="28"/>
        <v>15.769457930498751</v>
      </c>
      <c r="BL31">
        <f t="shared" si="28"/>
        <v>0.27122441002241054</v>
      </c>
      <c r="BM31">
        <f t="shared" si="28"/>
        <v>276.69371442122406</v>
      </c>
      <c r="BN31">
        <f t="shared" si="28"/>
        <v>4.6051157108399012</v>
      </c>
      <c r="BO31">
        <f t="shared" si="28"/>
        <v>1.2617631824928361</v>
      </c>
      <c r="BP31">
        <f t="shared" si="28"/>
        <v>15.13020133972168</v>
      </c>
      <c r="BQ31">
        <f t="shared" si="28"/>
        <v>4.044355101999999</v>
      </c>
      <c r="BR31">
        <f t="shared" si="28"/>
        <v>1.8493916630191061</v>
      </c>
      <c r="BS31">
        <f t="shared" si="28"/>
        <v>1</v>
      </c>
      <c r="BT31">
        <f t="shared" si="28"/>
        <v>3.6987833260382121</v>
      </c>
      <c r="BU31">
        <f t="shared" si="28"/>
        <v>11.089737701416016</v>
      </c>
      <c r="BV31">
        <f t="shared" si="28"/>
        <v>15.13020133972168</v>
      </c>
      <c r="BW31">
        <f t="shared" si="28"/>
        <v>8.6211822509765632</v>
      </c>
      <c r="BX31">
        <f t="shared" si="28"/>
        <v>399.31048583984375</v>
      </c>
      <c r="BY31">
        <f t="shared" si="28"/>
        <v>385.11561279296876</v>
      </c>
      <c r="BZ31">
        <f t="shared" si="28"/>
        <v>2.8959253946940104</v>
      </c>
      <c r="CA31">
        <f t="shared" si="28"/>
        <v>6.5975672403971357</v>
      </c>
      <c r="CB31">
        <f t="shared" si="28"/>
        <v>15.367121696472168</v>
      </c>
      <c r="CC31">
        <f t="shared" si="28"/>
        <v>35.00974807739258</v>
      </c>
      <c r="CD31">
        <f t="shared" si="28"/>
        <v>499.82808634440102</v>
      </c>
      <c r="CE31">
        <f t="shared" si="28"/>
        <v>1499.3163818359376</v>
      </c>
      <c r="CF31">
        <f t="shared" si="28"/>
        <v>311.67683715820311</v>
      </c>
      <c r="CG31">
        <f t="shared" si="28"/>
        <v>70.330548095703122</v>
      </c>
      <c r="CH31">
        <f t="shared" si="28"/>
        <v>-1.0561823844909668</v>
      </c>
      <c r="CI31">
        <f t="shared" si="28"/>
        <v>0.3337651789188385</v>
      </c>
      <c r="CJ31">
        <f t="shared" si="28"/>
        <v>1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1.2358659755104782</v>
      </c>
      <c r="CR31">
        <f t="shared" si="28"/>
        <v>4.6051157108399025E-3</v>
      </c>
      <c r="CS31">
        <f t="shared" si="28"/>
        <v>288.28020133972171</v>
      </c>
      <c r="CT31">
        <f t="shared" si="28"/>
        <v>284.23973770141606</v>
      </c>
      <c r="CU31">
        <f t="shared" si="28"/>
        <v>239.89061573177679</v>
      </c>
      <c r="CV31">
        <f t="shared" si="28"/>
        <v>-3.8329994864424698E-2</v>
      </c>
      <c r="CW31">
        <f t="shared" si="28"/>
        <v>1.7257737019804344</v>
      </c>
      <c r="CX31">
        <f t="shared" si="28"/>
        <v>24.538038471195161</v>
      </c>
      <c r="CY31">
        <f t="shared" si="28"/>
        <v>17.940471230798028</v>
      </c>
      <c r="CZ31">
        <f t="shared" si="28"/>
        <v>13.109969520568848</v>
      </c>
      <c r="DA31">
        <f t="shared" si="28"/>
        <v>1.5139690090532125</v>
      </c>
      <c r="DB31">
        <f t="shared" si="28"/>
        <v>0.25269463007724108</v>
      </c>
      <c r="DC31">
        <f t="shared" si="28"/>
        <v>0.46401051948759875</v>
      </c>
      <c r="DD31">
        <f t="shared" si="28"/>
        <v>1.049958489565614</v>
      </c>
      <c r="DE31">
        <f t="shared" si="28"/>
        <v>0.15950057504361106</v>
      </c>
      <c r="DF31">
        <f t="shared" si="28"/>
        <v>19.460020546456462</v>
      </c>
      <c r="DG31">
        <f t="shared" si="28"/>
        <v>0.71846918953185179</v>
      </c>
      <c r="DH31">
        <f t="shared" si="28"/>
        <v>30.804924058576191</v>
      </c>
      <c r="DI31">
        <f t="shared" si="28"/>
        <v>379.35999903308516</v>
      </c>
      <c r="DJ31">
        <f t="shared" si="28"/>
        <v>1.2805257250353719E-2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1596.9999981001019</v>
      </c>
      <c r="D34" s="1">
        <v>0</v>
      </c>
      <c r="E34">
        <f t="shared" ref="E34:E48" si="29">(R34-S34*(1000-T34)/(1000-U34))*AK34</f>
        <v>15.910730280199861</v>
      </c>
      <c r="F34">
        <f t="shared" ref="F34:F48" si="30">IF(AV34&lt;&gt;0,1/(1/AV34-1/N34),0)</f>
        <v>0.24395748580142868</v>
      </c>
      <c r="G34">
        <f t="shared" ref="G34:G48" si="31">((AY34-AL34/2)*S34-E34)/(AY34+AL34/2)</f>
        <v>264.6025986333691</v>
      </c>
      <c r="H34">
        <f t="shared" ref="H34:H48" si="32">AL34*1000</f>
        <v>4.62206730493123</v>
      </c>
      <c r="I34">
        <f t="shared" ref="I34:I48" si="33">(AQ34-AW34)</f>
        <v>1.3935586276337375</v>
      </c>
      <c r="J34">
        <f t="shared" ref="J34:J48" si="34">(P34+AP34*D34)</f>
        <v>17.640483856201172</v>
      </c>
      <c r="K34" s="1">
        <v>4.0443551019999999</v>
      </c>
      <c r="L34">
        <f t="shared" ref="L34:L48" si="35">(K34*AE34+AF34)</f>
        <v>1.8493916630191065</v>
      </c>
      <c r="M34" s="1">
        <v>1</v>
      </c>
      <c r="N34">
        <f t="shared" ref="N34:N48" si="36">L34*(M34+1)*(M34+1)/(M34*M34+1)</f>
        <v>3.698783326038213</v>
      </c>
      <c r="O34" s="1">
        <v>15.445045471191406</v>
      </c>
      <c r="P34" s="1">
        <v>17.640483856201172</v>
      </c>
      <c r="Q34" s="1">
        <v>14.085247039794922</v>
      </c>
      <c r="R34" s="1">
        <v>399.56741333007812</v>
      </c>
      <c r="S34" s="1">
        <v>385.25274658203125</v>
      </c>
      <c r="T34" s="1">
        <v>5.2706508636474609</v>
      </c>
      <c r="U34" s="1">
        <v>8.9769392013549805</v>
      </c>
      <c r="V34" s="1">
        <v>21.049552917480469</v>
      </c>
      <c r="W34" s="1">
        <v>35.851467132568359</v>
      </c>
      <c r="X34" s="1">
        <v>499.83895874023437</v>
      </c>
      <c r="Y34" s="1">
        <v>1499.218994140625</v>
      </c>
      <c r="Z34" s="1">
        <v>54.501308441162109</v>
      </c>
      <c r="AA34" s="1">
        <v>70.330467224121094</v>
      </c>
      <c r="AB34" s="1">
        <v>-1.7740473747253418</v>
      </c>
      <c r="AC34" s="1">
        <v>0.32599654793739319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1.2358928584017161</v>
      </c>
      <c r="AL34">
        <f t="shared" ref="AL34:AL48" si="38">(U34-T34)/(1000-U34)*AK34</f>
        <v>4.6220673049312301E-3</v>
      </c>
      <c r="AM34">
        <f t="shared" ref="AM34:AM48" si="39">(P34+273.15)</f>
        <v>290.79048385620115</v>
      </c>
      <c r="AN34">
        <f t="shared" ref="AN34:AN48" si="40">(O34+273.15)</f>
        <v>288.59504547119138</v>
      </c>
      <c r="AO34">
        <f t="shared" ref="AO34:AO48" si="41">(Y34*AG34+Z34*AH34)*AI34</f>
        <v>239.87503370087506</v>
      </c>
      <c r="AP34">
        <f t="shared" ref="AP34:AP48" si="42">((AO34+0.00000010773*(AN34^4-AM34^4))-AL34*44100)/(L34*51.4+0.00000043092*AM34^3)</f>
        <v>0.12343403615678201</v>
      </c>
      <c r="AQ34">
        <f t="shared" ref="AQ34:AQ48" si="43">0.61365*EXP(17.502*J34/(240.97+J34))</f>
        <v>2.0249109559075618</v>
      </c>
      <c r="AR34">
        <f t="shared" ref="AR34:AR48" si="44">AQ34*1000/AA34</f>
        <v>28.791376423745447</v>
      </c>
      <c r="AS34">
        <f t="shared" ref="AS34:AS48" si="45">(AR34-U34)</f>
        <v>19.814437222390467</v>
      </c>
      <c r="AT34">
        <f t="shared" ref="AT34:AT48" si="46">IF(D34,P34,(O34+P34)/2)</f>
        <v>16.542764663696289</v>
      </c>
      <c r="AU34">
        <f t="shared" ref="AU34:AU48" si="47">0.61365*EXP(17.502*AT34/(240.97+AT34))</f>
        <v>1.8889247769008997</v>
      </c>
      <c r="AV34">
        <f t="shared" ref="AV34:AV48" si="48">IF(AS34&lt;&gt;0,(1000-(AR34+U34)/2)/AS34*AL34,0)</f>
        <v>0.22886259173691492</v>
      </c>
      <c r="AW34">
        <f t="shared" ref="AW34:AW48" si="49">U34*AA34/1000</f>
        <v>0.63135232827382426</v>
      </c>
      <c r="AX34">
        <f t="shared" ref="AX34:AX48" si="50">(AU34-AW34)</f>
        <v>1.2575724486270754</v>
      </c>
      <c r="AY34">
        <f t="shared" ref="AY34:AY48" si="51">1/(1.6/F34+1.37/N34)</f>
        <v>0.14432280563498803</v>
      </c>
      <c r="AZ34">
        <f t="shared" ref="AZ34:AZ48" si="52">G34*AA34*0.001</f>
        <v>18.609624390601436</v>
      </c>
      <c r="BA34">
        <f t="shared" ref="BA34:BA48" si="53">G34/S34</f>
        <v>0.68682858456150597</v>
      </c>
      <c r="BB34">
        <f t="shared" ref="BB34:BB48" si="54">(1-AL34*AA34/AQ34/F34)*100</f>
        <v>34.194879502562678</v>
      </c>
      <c r="BC34">
        <f t="shared" ref="BC34:BC48" si="55">(S34-E34/(N34/1.35))</f>
        <v>379.44557055010171</v>
      </c>
      <c r="BD34">
        <f t="shared" ref="BD34:BD48" si="56">E34*BB34/100/BC34</f>
        <v>1.433843341326794E-2</v>
      </c>
    </row>
    <row r="35" spans="1:114" x14ac:dyDescent="0.25">
      <c r="A35" s="1">
        <v>17</v>
      </c>
      <c r="B35" s="1" t="s">
        <v>85</v>
      </c>
      <c r="C35" s="1">
        <v>1596.9999981001019</v>
      </c>
      <c r="D35" s="1">
        <v>0</v>
      </c>
      <c r="E35">
        <f t="shared" si="29"/>
        <v>15.910730280199861</v>
      </c>
      <c r="F35">
        <f t="shared" si="30"/>
        <v>0.24395748580142868</v>
      </c>
      <c r="G35">
        <f t="shared" si="31"/>
        <v>264.6025986333691</v>
      </c>
      <c r="H35">
        <f t="shared" si="32"/>
        <v>4.62206730493123</v>
      </c>
      <c r="I35">
        <f t="shared" si="33"/>
        <v>1.3935586276337375</v>
      </c>
      <c r="J35">
        <f t="shared" si="34"/>
        <v>17.640483856201172</v>
      </c>
      <c r="K35" s="1">
        <v>4.0443551019999999</v>
      </c>
      <c r="L35">
        <f t="shared" si="35"/>
        <v>1.8493916630191065</v>
      </c>
      <c r="M35" s="1">
        <v>1</v>
      </c>
      <c r="N35">
        <f t="shared" si="36"/>
        <v>3.698783326038213</v>
      </c>
      <c r="O35" s="1">
        <v>15.445045471191406</v>
      </c>
      <c r="P35" s="1">
        <v>17.640483856201172</v>
      </c>
      <c r="Q35" s="1">
        <v>14.085247039794922</v>
      </c>
      <c r="R35" s="1">
        <v>399.56741333007812</v>
      </c>
      <c r="S35" s="1">
        <v>385.25274658203125</v>
      </c>
      <c r="T35" s="1">
        <v>5.2706508636474609</v>
      </c>
      <c r="U35" s="1">
        <v>8.9769392013549805</v>
      </c>
      <c r="V35" s="1">
        <v>21.049552917480469</v>
      </c>
      <c r="W35" s="1">
        <v>35.851467132568359</v>
      </c>
      <c r="X35" s="1">
        <v>499.83895874023437</v>
      </c>
      <c r="Y35" s="1">
        <v>1499.218994140625</v>
      </c>
      <c r="Z35" s="1">
        <v>54.501308441162109</v>
      </c>
      <c r="AA35" s="1">
        <v>70.330467224121094</v>
      </c>
      <c r="AB35" s="1">
        <v>-1.7740473747253418</v>
      </c>
      <c r="AC35" s="1">
        <v>0.32599654793739319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1.2358928584017161</v>
      </c>
      <c r="AL35">
        <f t="shared" si="38"/>
        <v>4.6220673049312301E-3</v>
      </c>
      <c r="AM35">
        <f t="shared" si="39"/>
        <v>290.79048385620115</v>
      </c>
      <c r="AN35">
        <f t="shared" si="40"/>
        <v>288.59504547119138</v>
      </c>
      <c r="AO35">
        <f t="shared" si="41"/>
        <v>239.87503370087506</v>
      </c>
      <c r="AP35">
        <f t="shared" si="42"/>
        <v>0.12343403615678201</v>
      </c>
      <c r="AQ35">
        <f t="shared" si="43"/>
        <v>2.0249109559075618</v>
      </c>
      <c r="AR35">
        <f t="shared" si="44"/>
        <v>28.791376423745447</v>
      </c>
      <c r="AS35">
        <f t="shared" si="45"/>
        <v>19.814437222390467</v>
      </c>
      <c r="AT35">
        <f t="shared" si="46"/>
        <v>16.542764663696289</v>
      </c>
      <c r="AU35">
        <f t="shared" si="47"/>
        <v>1.8889247769008997</v>
      </c>
      <c r="AV35">
        <f t="shared" si="48"/>
        <v>0.22886259173691492</v>
      </c>
      <c r="AW35">
        <f t="shared" si="49"/>
        <v>0.63135232827382426</v>
      </c>
      <c r="AX35">
        <f t="shared" si="50"/>
        <v>1.2575724486270754</v>
      </c>
      <c r="AY35">
        <f t="shared" si="51"/>
        <v>0.14432280563498803</v>
      </c>
      <c r="AZ35">
        <f t="shared" si="52"/>
        <v>18.609624390601436</v>
      </c>
      <c r="BA35">
        <f t="shared" si="53"/>
        <v>0.68682858456150597</v>
      </c>
      <c r="BB35">
        <f t="shared" si="54"/>
        <v>34.194879502562678</v>
      </c>
      <c r="BC35">
        <f t="shared" si="55"/>
        <v>379.44557055010171</v>
      </c>
      <c r="BD35">
        <f t="shared" si="56"/>
        <v>1.433843341326794E-2</v>
      </c>
    </row>
    <row r="36" spans="1:114" x14ac:dyDescent="0.25">
      <c r="A36" s="1">
        <v>18</v>
      </c>
      <c r="B36" s="1" t="s">
        <v>85</v>
      </c>
      <c r="C36" s="1">
        <v>1597.4999980889261</v>
      </c>
      <c r="D36" s="1">
        <v>0</v>
      </c>
      <c r="E36">
        <f t="shared" si="29"/>
        <v>15.975061721799287</v>
      </c>
      <c r="F36">
        <f t="shared" si="30"/>
        <v>0.24410406490340092</v>
      </c>
      <c r="G36">
        <f t="shared" si="31"/>
        <v>264.20444885229898</v>
      </c>
      <c r="H36">
        <f t="shared" si="32"/>
        <v>4.6243269955000379</v>
      </c>
      <c r="I36">
        <f t="shared" si="33"/>
        <v>1.3934624664065627</v>
      </c>
      <c r="J36">
        <f t="shared" si="34"/>
        <v>17.640192031860352</v>
      </c>
      <c r="K36" s="1">
        <v>4.0443551019999999</v>
      </c>
      <c r="L36">
        <f t="shared" si="35"/>
        <v>1.8493916630191065</v>
      </c>
      <c r="M36" s="1">
        <v>1</v>
      </c>
      <c r="N36">
        <f t="shared" si="36"/>
        <v>3.698783326038213</v>
      </c>
      <c r="O36" s="1">
        <v>15.445706367492676</v>
      </c>
      <c r="P36" s="1">
        <v>17.640192031860352</v>
      </c>
      <c r="Q36" s="1">
        <v>14.084663391113281</v>
      </c>
      <c r="R36" s="1">
        <v>399.59738159179687</v>
      </c>
      <c r="S36" s="1">
        <v>385.2298583984375</v>
      </c>
      <c r="T36" s="1">
        <v>5.2695798873901367</v>
      </c>
      <c r="U36" s="1">
        <v>8.9777250289916992</v>
      </c>
      <c r="V36" s="1">
        <v>21.044504165649414</v>
      </c>
      <c r="W36" s="1">
        <v>35.853290557861328</v>
      </c>
      <c r="X36" s="1">
        <v>499.83251953125</v>
      </c>
      <c r="Y36" s="1">
        <v>1499.2025146484375</v>
      </c>
      <c r="Z36" s="1">
        <v>54.331016540527344</v>
      </c>
      <c r="AA36" s="1">
        <v>70.33087158203125</v>
      </c>
      <c r="AB36" s="1">
        <v>-1.7740473747253418</v>
      </c>
      <c r="AC36" s="1">
        <v>0.32599654793739319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1.2358769369288929</v>
      </c>
      <c r="AL36">
        <f t="shared" si="38"/>
        <v>4.6243269955000381E-3</v>
      </c>
      <c r="AM36">
        <f t="shared" si="39"/>
        <v>290.79019203186033</v>
      </c>
      <c r="AN36">
        <f t="shared" si="40"/>
        <v>288.59570636749265</v>
      </c>
      <c r="AO36">
        <f t="shared" si="41"/>
        <v>239.872396982184</v>
      </c>
      <c r="AP36">
        <f t="shared" si="42"/>
        <v>0.12255998402445181</v>
      </c>
      <c r="AQ36">
        <f t="shared" si="43"/>
        <v>2.0248736925193658</v>
      </c>
      <c r="AR36">
        <f t="shared" si="44"/>
        <v>28.79068106183826</v>
      </c>
      <c r="AS36">
        <f t="shared" si="45"/>
        <v>19.812956032846561</v>
      </c>
      <c r="AT36">
        <f t="shared" si="46"/>
        <v>16.542949199676514</v>
      </c>
      <c r="AU36">
        <f t="shared" si="47"/>
        <v>1.8889469461554906</v>
      </c>
      <c r="AV36">
        <f t="shared" si="48"/>
        <v>0.22899158803194411</v>
      </c>
      <c r="AW36">
        <f t="shared" si="49"/>
        <v>0.63141122611280298</v>
      </c>
      <c r="AX36">
        <f t="shared" si="50"/>
        <v>1.2575357200426875</v>
      </c>
      <c r="AY36">
        <f t="shared" si="51"/>
        <v>0.14440488230323548</v>
      </c>
      <c r="AZ36">
        <f t="shared" si="52"/>
        <v>18.581729163632382</v>
      </c>
      <c r="BA36">
        <f t="shared" si="53"/>
        <v>0.68583585382168444</v>
      </c>
      <c r="BB36">
        <f t="shared" si="54"/>
        <v>34.200652593643674</v>
      </c>
      <c r="BC36">
        <f t="shared" si="55"/>
        <v>379.39920236281381</v>
      </c>
      <c r="BD36">
        <f t="shared" si="56"/>
        <v>1.4400597911294473E-2</v>
      </c>
    </row>
    <row r="37" spans="1:114" x14ac:dyDescent="0.25">
      <c r="A37" s="1">
        <v>19</v>
      </c>
      <c r="B37" s="1" t="s">
        <v>86</v>
      </c>
      <c r="C37" s="1">
        <v>1597.9999980777502</v>
      </c>
      <c r="D37" s="1">
        <v>0</v>
      </c>
      <c r="E37">
        <f t="shared" si="29"/>
        <v>15.950227708282974</v>
      </c>
      <c r="F37">
        <f t="shared" si="30"/>
        <v>0.24413294595064883</v>
      </c>
      <c r="G37">
        <f t="shared" si="31"/>
        <v>264.36749048310429</v>
      </c>
      <c r="H37">
        <f t="shared" si="32"/>
        <v>4.6245166636021624</v>
      </c>
      <c r="I37">
        <f t="shared" si="33"/>
        <v>1.3933639927412922</v>
      </c>
      <c r="J37">
        <f t="shared" si="34"/>
        <v>17.639289855957031</v>
      </c>
      <c r="K37" s="1">
        <v>4.0443551019999999</v>
      </c>
      <c r="L37">
        <f t="shared" si="35"/>
        <v>1.8493916630191065</v>
      </c>
      <c r="M37" s="1">
        <v>1</v>
      </c>
      <c r="N37">
        <f t="shared" si="36"/>
        <v>3.698783326038213</v>
      </c>
      <c r="O37" s="1">
        <v>15.446476936340332</v>
      </c>
      <c r="P37" s="1">
        <v>17.639289855957031</v>
      </c>
      <c r="Q37" s="1">
        <v>14.084770202636719</v>
      </c>
      <c r="R37" s="1">
        <v>399.55783081054687</v>
      </c>
      <c r="S37" s="1">
        <v>385.21011352539062</v>
      </c>
      <c r="T37" s="1">
        <v>5.2691254615783691</v>
      </c>
      <c r="U37" s="1">
        <v>8.9775018692016602</v>
      </c>
      <c r="V37" s="1">
        <v>21.04161262512207</v>
      </c>
      <c r="W37" s="1">
        <v>35.850563049316406</v>
      </c>
      <c r="X37" s="1">
        <v>499.82196044921875</v>
      </c>
      <c r="Y37" s="1">
        <v>1499.25927734375</v>
      </c>
      <c r="Z37" s="1">
        <v>54.381511688232422</v>
      </c>
      <c r="AA37" s="1">
        <v>70.330757141113281</v>
      </c>
      <c r="AB37" s="1">
        <v>-1.7740473747253418</v>
      </c>
      <c r="AC37" s="1">
        <v>0.32599654793739319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1.2358508287317516</v>
      </c>
      <c r="AL37">
        <f t="shared" si="38"/>
        <v>4.6245166636021623E-3</v>
      </c>
      <c r="AM37">
        <f t="shared" si="39"/>
        <v>290.78928985595701</v>
      </c>
      <c r="AN37">
        <f t="shared" si="40"/>
        <v>288.59647693634031</v>
      </c>
      <c r="AO37">
        <f t="shared" si="41"/>
        <v>239.881479013231</v>
      </c>
      <c r="AP37">
        <f t="shared" si="42"/>
        <v>0.12273291032927056</v>
      </c>
      <c r="AQ37">
        <f t="shared" si="43"/>
        <v>2.0247584964380048</v>
      </c>
      <c r="AR37">
        <f t="shared" si="44"/>
        <v>28.789089990535462</v>
      </c>
      <c r="AS37">
        <f t="shared" si="45"/>
        <v>19.811588121333802</v>
      </c>
      <c r="AT37">
        <f t="shared" si="46"/>
        <v>16.542883396148682</v>
      </c>
      <c r="AU37">
        <f t="shared" si="47"/>
        <v>1.888939040813697</v>
      </c>
      <c r="AV37">
        <f t="shared" si="48"/>
        <v>0.22901700353970869</v>
      </c>
      <c r="AW37">
        <f t="shared" si="49"/>
        <v>0.63139450369671246</v>
      </c>
      <c r="AX37">
        <f t="shared" si="50"/>
        <v>1.2575445371169844</v>
      </c>
      <c r="AY37">
        <f t="shared" si="51"/>
        <v>0.14442105356481671</v>
      </c>
      <c r="AZ37">
        <f t="shared" si="52"/>
        <v>18.593165769172785</v>
      </c>
      <c r="BA37">
        <f t="shared" si="53"/>
        <v>0.68629426175665253</v>
      </c>
      <c r="BB37">
        <f t="shared" si="54"/>
        <v>34.202102012395954</v>
      </c>
      <c r="BC37">
        <f t="shared" si="55"/>
        <v>379.38852152928797</v>
      </c>
      <c r="BD37">
        <f t="shared" si="56"/>
        <v>1.4379225628667973E-2</v>
      </c>
    </row>
    <row r="38" spans="1:114" x14ac:dyDescent="0.25">
      <c r="A38" s="1">
        <v>20</v>
      </c>
      <c r="B38" s="1" t="s">
        <v>86</v>
      </c>
      <c r="C38" s="1">
        <v>1598.4999980665743</v>
      </c>
      <c r="D38" s="1">
        <v>0</v>
      </c>
      <c r="E38">
        <f t="shared" si="29"/>
        <v>15.976749265721802</v>
      </c>
      <c r="F38">
        <f t="shared" si="30"/>
        <v>0.24427221404416205</v>
      </c>
      <c r="G38">
        <f t="shared" si="31"/>
        <v>264.23186256230116</v>
      </c>
      <c r="H38">
        <f t="shared" si="32"/>
        <v>4.6248146591396981</v>
      </c>
      <c r="I38">
        <f t="shared" si="33"/>
        <v>1.3927054712336548</v>
      </c>
      <c r="J38">
        <f t="shared" si="34"/>
        <v>17.633827209472656</v>
      </c>
      <c r="K38" s="1">
        <v>4.0443551019999999</v>
      </c>
      <c r="L38">
        <f t="shared" si="35"/>
        <v>1.8493916630191065</v>
      </c>
      <c r="M38" s="1">
        <v>1</v>
      </c>
      <c r="N38">
        <f t="shared" si="36"/>
        <v>3.698783326038213</v>
      </c>
      <c r="O38" s="1">
        <v>15.447307586669922</v>
      </c>
      <c r="P38" s="1">
        <v>17.633827209472656</v>
      </c>
      <c r="Q38" s="1">
        <v>14.084244728088379</v>
      </c>
      <c r="R38" s="1">
        <v>399.56024169921875</v>
      </c>
      <c r="S38" s="1">
        <v>385.19100952148437</v>
      </c>
      <c r="T38" s="1">
        <v>5.2683897018432617</v>
      </c>
      <c r="U38" s="1">
        <v>8.977015495300293</v>
      </c>
      <c r="V38" s="1">
        <v>21.03740119934082</v>
      </c>
      <c r="W38" s="1">
        <v>35.846450805664063</v>
      </c>
      <c r="X38" s="1">
        <v>499.82080078125</v>
      </c>
      <c r="Y38" s="1">
        <v>1499.31640625</v>
      </c>
      <c r="Z38" s="1">
        <v>54.510871887207031</v>
      </c>
      <c r="AA38" s="1">
        <v>70.330238342285156</v>
      </c>
      <c r="AB38" s="1">
        <v>-1.7740473747253418</v>
      </c>
      <c r="AC38" s="1">
        <v>0.32599654793739319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1.2358479613574991</v>
      </c>
      <c r="AL38">
        <f t="shared" si="38"/>
        <v>4.6248146591396982E-3</v>
      </c>
      <c r="AM38">
        <f t="shared" si="39"/>
        <v>290.78382720947263</v>
      </c>
      <c r="AN38">
        <f t="shared" si="40"/>
        <v>288.5973075866699</v>
      </c>
      <c r="AO38">
        <f t="shared" si="41"/>
        <v>239.89061963802669</v>
      </c>
      <c r="AP38">
        <f t="shared" si="42"/>
        <v>0.12332498818822764</v>
      </c>
      <c r="AQ38">
        <f t="shared" si="43"/>
        <v>2.0240611106205115</v>
      </c>
      <c r="AR38">
        <f t="shared" si="44"/>
        <v>28.779386481953249</v>
      </c>
      <c r="AS38">
        <f t="shared" si="45"/>
        <v>19.802370986652956</v>
      </c>
      <c r="AT38">
        <f t="shared" si="46"/>
        <v>16.540567398071289</v>
      </c>
      <c r="AU38">
        <f t="shared" si="47"/>
        <v>1.8886608256530357</v>
      </c>
      <c r="AV38">
        <f t="shared" si="48"/>
        <v>0.22913955513345585</v>
      </c>
      <c r="AW38">
        <f t="shared" si="49"/>
        <v>0.63135563938685668</v>
      </c>
      <c r="AX38">
        <f t="shared" si="50"/>
        <v>1.257305186266179</v>
      </c>
      <c r="AY38">
        <f t="shared" si="51"/>
        <v>0.14449903057779204</v>
      </c>
      <c r="AZ38">
        <f t="shared" si="52"/>
        <v>18.583489871632572</v>
      </c>
      <c r="BA38">
        <f t="shared" si="53"/>
        <v>0.68597619370854857</v>
      </c>
      <c r="BB38">
        <f t="shared" si="54"/>
        <v>34.213204431250134</v>
      </c>
      <c r="BC38">
        <f t="shared" si="55"/>
        <v>379.35973755783931</v>
      </c>
      <c r="BD38">
        <f t="shared" si="56"/>
        <v>1.4408903598833426E-2</v>
      </c>
    </row>
    <row r="39" spans="1:114" x14ac:dyDescent="0.25">
      <c r="A39" s="1">
        <v>21</v>
      </c>
      <c r="B39" s="1" t="s">
        <v>87</v>
      </c>
      <c r="C39" s="1">
        <v>1598.9999980553985</v>
      </c>
      <c r="D39" s="1">
        <v>0</v>
      </c>
      <c r="E39">
        <f t="shared" si="29"/>
        <v>15.969089919842345</v>
      </c>
      <c r="F39">
        <f t="shared" si="30"/>
        <v>0.2443939108171525</v>
      </c>
      <c r="G39">
        <f t="shared" si="31"/>
        <v>264.35360990013561</v>
      </c>
      <c r="H39">
        <f t="shared" si="32"/>
        <v>4.6245153529210672</v>
      </c>
      <c r="I39">
        <f t="shared" si="33"/>
        <v>1.3919787492087992</v>
      </c>
      <c r="J39">
        <f t="shared" si="34"/>
        <v>17.628028869628906</v>
      </c>
      <c r="K39" s="1">
        <v>4.0443551019999999</v>
      </c>
      <c r="L39">
        <f t="shared" si="35"/>
        <v>1.8493916630191065</v>
      </c>
      <c r="M39" s="1">
        <v>1</v>
      </c>
      <c r="N39">
        <f t="shared" si="36"/>
        <v>3.698783326038213</v>
      </c>
      <c r="O39" s="1">
        <v>15.448627471923828</v>
      </c>
      <c r="P39" s="1">
        <v>17.628028869628906</v>
      </c>
      <c r="Q39" s="1">
        <v>14.084231376647949</v>
      </c>
      <c r="R39" s="1">
        <v>399.5672607421875</v>
      </c>
      <c r="S39" s="1">
        <v>385.20425415039062</v>
      </c>
      <c r="T39" s="1">
        <v>5.2683959007263184</v>
      </c>
      <c r="U39" s="1">
        <v>8.9767866134643555</v>
      </c>
      <c r="V39" s="1">
        <v>21.035737991333008</v>
      </c>
      <c r="W39" s="1">
        <v>35.842658996582031</v>
      </c>
      <c r="X39" s="1">
        <v>499.82025146484375</v>
      </c>
      <c r="Y39" s="1">
        <v>1499.3780517578125</v>
      </c>
      <c r="Z39" s="1">
        <v>54.648006439208984</v>
      </c>
      <c r="AA39" s="1">
        <v>70.330551147460938</v>
      </c>
      <c r="AB39" s="1">
        <v>-1.7740473747253418</v>
      </c>
      <c r="AC39" s="1">
        <v>0.32599654793739319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1.2358466031275899</v>
      </c>
      <c r="AL39">
        <f t="shared" si="38"/>
        <v>4.6245153529210674E-3</v>
      </c>
      <c r="AM39">
        <f t="shared" si="39"/>
        <v>290.77802886962888</v>
      </c>
      <c r="AN39">
        <f t="shared" si="40"/>
        <v>288.59862747192381</v>
      </c>
      <c r="AO39">
        <f t="shared" si="41"/>
        <v>239.90048291905623</v>
      </c>
      <c r="AP39">
        <f t="shared" si="42"/>
        <v>0.12425486698211348</v>
      </c>
      <c r="AQ39">
        <f t="shared" si="43"/>
        <v>2.0233210992668966</v>
      </c>
      <c r="AR39">
        <f t="shared" si="44"/>
        <v>28.768736576863045</v>
      </c>
      <c r="AS39">
        <f t="shared" si="45"/>
        <v>19.79194996339869</v>
      </c>
      <c r="AT39">
        <f t="shared" si="46"/>
        <v>16.538328170776367</v>
      </c>
      <c r="AU39">
        <f t="shared" si="47"/>
        <v>1.8883918669829871</v>
      </c>
      <c r="AV39">
        <f t="shared" si="48"/>
        <v>0.22924663742394968</v>
      </c>
      <c r="AW39">
        <f t="shared" si="49"/>
        <v>0.63134235005809747</v>
      </c>
      <c r="AX39">
        <f t="shared" si="50"/>
        <v>1.2570495169248896</v>
      </c>
      <c r="AY39">
        <f t="shared" si="51"/>
        <v>0.14456716541055278</v>
      </c>
      <c r="AZ39">
        <f t="shared" si="52"/>
        <v>18.592135082097421</v>
      </c>
      <c r="BA39">
        <f t="shared" si="53"/>
        <v>0.68626866669267683</v>
      </c>
      <c r="BB39">
        <f t="shared" si="54"/>
        <v>34.225878695481612</v>
      </c>
      <c r="BC39">
        <f t="shared" si="55"/>
        <v>379.3757777322063</v>
      </c>
      <c r="BD39">
        <f t="shared" si="56"/>
        <v>1.4406721951014102E-2</v>
      </c>
    </row>
    <row r="40" spans="1:114" x14ac:dyDescent="0.25">
      <c r="A40" s="1">
        <v>22</v>
      </c>
      <c r="B40" s="1" t="s">
        <v>87</v>
      </c>
      <c r="C40" s="1">
        <v>1599.4999980442226</v>
      </c>
      <c r="D40" s="1">
        <v>0</v>
      </c>
      <c r="E40">
        <f t="shared" si="29"/>
        <v>15.963284036195381</v>
      </c>
      <c r="F40">
        <f t="shared" si="30"/>
        <v>0.24428347207177528</v>
      </c>
      <c r="G40">
        <f t="shared" si="31"/>
        <v>264.34353228880207</v>
      </c>
      <c r="H40">
        <f t="shared" si="32"/>
        <v>4.6240199352040019</v>
      </c>
      <c r="I40">
        <f t="shared" si="33"/>
        <v>1.3924128002309804</v>
      </c>
      <c r="J40">
        <f t="shared" si="34"/>
        <v>17.630739212036133</v>
      </c>
      <c r="K40" s="1">
        <v>4.0443551019999999</v>
      </c>
      <c r="L40">
        <f t="shared" si="35"/>
        <v>1.8493916630191065</v>
      </c>
      <c r="M40" s="1">
        <v>1</v>
      </c>
      <c r="N40">
        <f t="shared" si="36"/>
        <v>3.698783326038213</v>
      </c>
      <c r="O40" s="1">
        <v>15.449677467346191</v>
      </c>
      <c r="P40" s="1">
        <v>17.630739212036133</v>
      </c>
      <c r="Q40" s="1">
        <v>14.084536552429199</v>
      </c>
      <c r="R40" s="1">
        <v>399.56246948242187</v>
      </c>
      <c r="S40" s="1">
        <v>385.20443725585938</v>
      </c>
      <c r="T40" s="1">
        <v>5.2675948143005371</v>
      </c>
      <c r="U40" s="1">
        <v>8.9755611419677734</v>
      </c>
      <c r="V40" s="1">
        <v>21.031057357788086</v>
      </c>
      <c r="W40" s="1">
        <v>35.835243225097656</v>
      </c>
      <c r="X40" s="1">
        <v>499.82452392578125</v>
      </c>
      <c r="Y40" s="1">
        <v>1499.39306640625</v>
      </c>
      <c r="Z40" s="1">
        <v>54.739448547363281</v>
      </c>
      <c r="AA40" s="1">
        <v>70.330329895019531</v>
      </c>
      <c r="AB40" s="1">
        <v>-1.7740473747253418</v>
      </c>
      <c r="AC40" s="1">
        <v>0.32599654793739319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1.2358571671379937</v>
      </c>
      <c r="AL40">
        <f t="shared" si="38"/>
        <v>4.624019935204002E-3</v>
      </c>
      <c r="AM40">
        <f t="shared" si="39"/>
        <v>290.78073921203611</v>
      </c>
      <c r="AN40">
        <f t="shared" si="40"/>
        <v>288.59967746734617</v>
      </c>
      <c r="AO40">
        <f t="shared" si="41"/>
        <v>239.90288526275253</v>
      </c>
      <c r="AP40">
        <f t="shared" si="42"/>
        <v>0.12431519876343872</v>
      </c>
      <c r="AQ40">
        <f t="shared" si="43"/>
        <v>2.0236669763384922</v>
      </c>
      <c r="AR40">
        <f t="shared" si="44"/>
        <v>28.773744974027188</v>
      </c>
      <c r="AS40">
        <f t="shared" si="45"/>
        <v>19.798183832059415</v>
      </c>
      <c r="AT40">
        <f t="shared" si="46"/>
        <v>16.540208339691162</v>
      </c>
      <c r="AU40">
        <f t="shared" si="47"/>
        <v>1.8886176960727428</v>
      </c>
      <c r="AV40">
        <f t="shared" si="48"/>
        <v>0.22914946146966089</v>
      </c>
      <c r="AW40">
        <f t="shared" si="49"/>
        <v>0.63125417610751178</v>
      </c>
      <c r="AX40">
        <f t="shared" si="50"/>
        <v>1.2573635199652311</v>
      </c>
      <c r="AY40">
        <f t="shared" si="51"/>
        <v>0.14450533380482858</v>
      </c>
      <c r="AZ40">
        <f t="shared" si="52"/>
        <v>18.591367831486199</v>
      </c>
      <c r="BA40">
        <f t="shared" si="53"/>
        <v>0.68624217875564231</v>
      </c>
      <c r="BB40">
        <f t="shared" si="54"/>
        <v>34.214644858169429</v>
      </c>
      <c r="BC40">
        <f t="shared" si="55"/>
        <v>379.37807989743942</v>
      </c>
      <c r="BD40">
        <f t="shared" si="56"/>
        <v>1.4396669786935594E-2</v>
      </c>
    </row>
    <row r="41" spans="1:114" x14ac:dyDescent="0.25">
      <c r="A41" s="1">
        <v>23</v>
      </c>
      <c r="B41" s="1" t="s">
        <v>88</v>
      </c>
      <c r="C41" s="1">
        <v>1599.9999980330467</v>
      </c>
      <c r="D41" s="1">
        <v>0</v>
      </c>
      <c r="E41">
        <f t="shared" si="29"/>
        <v>15.986777061266627</v>
      </c>
      <c r="F41">
        <f t="shared" si="30"/>
        <v>0.24411179213666875</v>
      </c>
      <c r="G41">
        <f t="shared" si="31"/>
        <v>264.09499732861747</v>
      </c>
      <c r="H41">
        <f t="shared" si="32"/>
        <v>4.6244390110838216</v>
      </c>
      <c r="I41">
        <f t="shared" si="33"/>
        <v>1.3934545897897133</v>
      </c>
      <c r="J41">
        <f t="shared" si="34"/>
        <v>17.639183044433594</v>
      </c>
      <c r="K41" s="1">
        <v>4.0443551019999999</v>
      </c>
      <c r="L41">
        <f t="shared" si="35"/>
        <v>1.8493916630191065</v>
      </c>
      <c r="M41" s="1">
        <v>1</v>
      </c>
      <c r="N41">
        <f t="shared" si="36"/>
        <v>3.698783326038213</v>
      </c>
      <c r="O41" s="1">
        <v>15.450509071350098</v>
      </c>
      <c r="P41" s="1">
        <v>17.639183044433594</v>
      </c>
      <c r="Q41" s="1">
        <v>14.084053039550781</v>
      </c>
      <c r="R41" s="1">
        <v>399.57318115234375</v>
      </c>
      <c r="S41" s="1">
        <v>385.19586181640625</v>
      </c>
      <c r="T41" s="1">
        <v>5.2676758766174316</v>
      </c>
      <c r="U41" s="1">
        <v>8.9760227203369141</v>
      </c>
      <c r="V41" s="1">
        <v>21.030378341674805</v>
      </c>
      <c r="W41" s="1">
        <v>35.835376739501953</v>
      </c>
      <c r="X41" s="1">
        <v>499.81829833984375</v>
      </c>
      <c r="Y41" s="1">
        <v>1499.3095703125</v>
      </c>
      <c r="Z41" s="1">
        <v>54.934047698974609</v>
      </c>
      <c r="AA41" s="1">
        <v>70.330734252929687</v>
      </c>
      <c r="AB41" s="1">
        <v>-1.7740473747253418</v>
      </c>
      <c r="AC41" s="1">
        <v>0.32599654793739319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1.2358417738656908</v>
      </c>
      <c r="AL41">
        <f t="shared" si="38"/>
        <v>4.6244390110838215E-3</v>
      </c>
      <c r="AM41">
        <f t="shared" si="39"/>
        <v>290.78918304443357</v>
      </c>
      <c r="AN41">
        <f t="shared" si="40"/>
        <v>288.60050907135007</v>
      </c>
      <c r="AO41">
        <f t="shared" si="41"/>
        <v>239.88952588805114</v>
      </c>
      <c r="AP41">
        <f t="shared" si="42"/>
        <v>0.12324750914633224</v>
      </c>
      <c r="AQ41">
        <f t="shared" si="43"/>
        <v>2.0247448583819878</v>
      </c>
      <c r="AR41">
        <f t="shared" si="44"/>
        <v>28.788905446378806</v>
      </c>
      <c r="AS41">
        <f t="shared" si="45"/>
        <v>19.812882726041892</v>
      </c>
      <c r="AT41">
        <f t="shared" si="46"/>
        <v>16.544846057891846</v>
      </c>
      <c r="AU41">
        <f t="shared" si="47"/>
        <v>1.8891748387114702</v>
      </c>
      <c r="AV41">
        <f t="shared" si="48"/>
        <v>0.22899838808351708</v>
      </c>
      <c r="AW41">
        <f t="shared" si="49"/>
        <v>0.63129026859227455</v>
      </c>
      <c r="AX41">
        <f t="shared" si="50"/>
        <v>1.2578845701191956</v>
      </c>
      <c r="AY41">
        <f t="shared" si="51"/>
        <v>0.14440920900540091</v>
      </c>
      <c r="AZ41">
        <f t="shared" si="52"/>
        <v>18.573995074647168</v>
      </c>
      <c r="BA41">
        <f t="shared" si="53"/>
        <v>0.68561223914313907</v>
      </c>
      <c r="BB41">
        <f t="shared" si="54"/>
        <v>34.197083342669508</v>
      </c>
      <c r="BC41">
        <f t="shared" si="55"/>
        <v>379.36092985897614</v>
      </c>
      <c r="BD41">
        <f t="shared" si="56"/>
        <v>1.441110838029744E-2</v>
      </c>
    </row>
    <row r="42" spans="1:114" x14ac:dyDescent="0.25">
      <c r="A42" s="1">
        <v>24</v>
      </c>
      <c r="B42" s="1" t="s">
        <v>88</v>
      </c>
      <c r="C42" s="1">
        <v>1600.4999980218709</v>
      </c>
      <c r="D42" s="1">
        <v>0</v>
      </c>
      <c r="E42">
        <f t="shared" si="29"/>
        <v>15.973436258565295</v>
      </c>
      <c r="F42">
        <f t="shared" si="30"/>
        <v>0.24369534687649694</v>
      </c>
      <c r="G42">
        <f t="shared" si="31"/>
        <v>263.99293369872112</v>
      </c>
      <c r="H42">
        <f t="shared" si="32"/>
        <v>4.621982290310001</v>
      </c>
      <c r="I42">
        <f t="shared" si="33"/>
        <v>1.3949263884182037</v>
      </c>
      <c r="J42">
        <f t="shared" si="34"/>
        <v>17.649562835693359</v>
      </c>
      <c r="K42" s="1">
        <v>4.0443551019999999</v>
      </c>
      <c r="L42">
        <f t="shared" si="35"/>
        <v>1.8493916630191065</v>
      </c>
      <c r="M42" s="1">
        <v>1</v>
      </c>
      <c r="N42">
        <f t="shared" si="36"/>
        <v>3.698783326038213</v>
      </c>
      <c r="O42" s="1">
        <v>15.451272964477539</v>
      </c>
      <c r="P42" s="1">
        <v>17.649562835693359</v>
      </c>
      <c r="Q42" s="1">
        <v>14.084283828735352</v>
      </c>
      <c r="R42" s="1">
        <v>399.5556640625</v>
      </c>
      <c r="S42" s="1">
        <v>385.18988037109375</v>
      </c>
      <c r="T42" s="1">
        <v>5.2676033973693848</v>
      </c>
      <c r="U42" s="1">
        <v>8.9739999771118164</v>
      </c>
      <c r="V42" s="1">
        <v>21.028932571411133</v>
      </c>
      <c r="W42" s="1">
        <v>35.825328826904297</v>
      </c>
      <c r="X42" s="1">
        <v>499.816650390625</v>
      </c>
      <c r="Y42" s="1">
        <v>1499.3367919921875</v>
      </c>
      <c r="Z42" s="1">
        <v>55.056396484375</v>
      </c>
      <c r="AA42" s="1">
        <v>70.330307006835938</v>
      </c>
      <c r="AB42" s="1">
        <v>-1.7740473747253418</v>
      </c>
      <c r="AC42" s="1">
        <v>0.32599654793739319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1.2358376991759636</v>
      </c>
      <c r="AL42">
        <f t="shared" si="38"/>
        <v>4.621982290310001E-3</v>
      </c>
      <c r="AM42">
        <f t="shared" si="39"/>
        <v>290.79956283569334</v>
      </c>
      <c r="AN42">
        <f t="shared" si="40"/>
        <v>288.60127296447752</v>
      </c>
      <c r="AO42">
        <f t="shared" si="41"/>
        <v>239.89388135670379</v>
      </c>
      <c r="AP42">
        <f t="shared" si="42"/>
        <v>0.12334671995560115</v>
      </c>
      <c r="AQ42">
        <f t="shared" si="43"/>
        <v>2.0260705618878165</v>
      </c>
      <c r="AR42">
        <f t="shared" si="44"/>
        <v>28.807930010754642</v>
      </c>
      <c r="AS42">
        <f t="shared" si="45"/>
        <v>19.833930033642826</v>
      </c>
      <c r="AT42">
        <f t="shared" si="46"/>
        <v>16.550417900085449</v>
      </c>
      <c r="AU42">
        <f t="shared" si="47"/>
        <v>1.8898443911967822</v>
      </c>
      <c r="AV42">
        <f t="shared" si="48"/>
        <v>0.22863187361099654</v>
      </c>
      <c r="AW42">
        <f t="shared" si="49"/>
        <v>0.63114417346961271</v>
      </c>
      <c r="AX42">
        <f t="shared" si="50"/>
        <v>1.2587002177271693</v>
      </c>
      <c r="AY42">
        <f t="shared" si="51"/>
        <v>0.14417600833380279</v>
      </c>
      <c r="AZ42">
        <f t="shared" si="52"/>
        <v>18.56670407466634</v>
      </c>
      <c r="BA42">
        <f t="shared" si="53"/>
        <v>0.68535791606048702</v>
      </c>
      <c r="BB42">
        <f t="shared" si="54"/>
        <v>34.163158584564869</v>
      </c>
      <c r="BC42">
        <f t="shared" si="55"/>
        <v>379.35981760497856</v>
      </c>
      <c r="BD42">
        <f t="shared" si="56"/>
        <v>1.4384840215471548E-2</v>
      </c>
    </row>
    <row r="43" spans="1:114" x14ac:dyDescent="0.25">
      <c r="A43" s="1">
        <v>25</v>
      </c>
      <c r="B43" s="1" t="s">
        <v>89</v>
      </c>
      <c r="C43" s="1">
        <v>1600.999998010695</v>
      </c>
      <c r="D43" s="1">
        <v>0</v>
      </c>
      <c r="E43">
        <f t="shared" si="29"/>
        <v>15.968288757642298</v>
      </c>
      <c r="F43">
        <f t="shared" si="30"/>
        <v>0.24364071784316765</v>
      </c>
      <c r="G43">
        <f t="shared" si="31"/>
        <v>263.99936448174026</v>
      </c>
      <c r="H43">
        <f t="shared" si="32"/>
        <v>4.6237157282863421</v>
      </c>
      <c r="I43">
        <f t="shared" si="33"/>
        <v>1.3957361017440211</v>
      </c>
      <c r="J43">
        <f t="shared" si="34"/>
        <v>17.656032562255859</v>
      </c>
      <c r="K43" s="1">
        <v>4.0443551019999999</v>
      </c>
      <c r="L43">
        <f t="shared" si="35"/>
        <v>1.8493916630191065</v>
      </c>
      <c r="M43" s="1">
        <v>1</v>
      </c>
      <c r="N43">
        <f t="shared" si="36"/>
        <v>3.698783326038213</v>
      </c>
      <c r="O43" s="1">
        <v>15.451563835144043</v>
      </c>
      <c r="P43" s="1">
        <v>17.656032562255859</v>
      </c>
      <c r="Q43" s="1">
        <v>14.084554672241211</v>
      </c>
      <c r="R43" s="1">
        <v>399.55209350585937</v>
      </c>
      <c r="S43" s="1">
        <v>385.19033813476562</v>
      </c>
      <c r="T43" s="1">
        <v>5.2665505409240723</v>
      </c>
      <c r="U43" s="1">
        <v>8.9742317199707031</v>
      </c>
      <c r="V43" s="1">
        <v>21.024358749389648</v>
      </c>
      <c r="W43" s="1">
        <v>35.825626373291016</v>
      </c>
      <c r="X43" s="1">
        <v>499.83074951171875</v>
      </c>
      <c r="Y43" s="1">
        <v>1499.26171875</v>
      </c>
      <c r="Z43" s="1">
        <v>55.201190948486328</v>
      </c>
      <c r="AA43" s="1">
        <v>70.33038330078125</v>
      </c>
      <c r="AB43" s="1">
        <v>-1.7740473747253418</v>
      </c>
      <c r="AC43" s="1">
        <v>0.32599654793739319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1.2358725604102967</v>
      </c>
      <c r="AL43">
        <f t="shared" si="38"/>
        <v>4.6237157282863423E-3</v>
      </c>
      <c r="AM43">
        <f t="shared" si="39"/>
        <v>290.80603256225584</v>
      </c>
      <c r="AN43">
        <f t="shared" si="40"/>
        <v>288.60156383514402</v>
      </c>
      <c r="AO43">
        <f t="shared" si="41"/>
        <v>239.88186963822227</v>
      </c>
      <c r="AP43">
        <f t="shared" si="42"/>
        <v>0.12188829496942673</v>
      </c>
      <c r="AQ43">
        <f t="shared" si="43"/>
        <v>2.0268972584395901</v>
      </c>
      <c r="AR43">
        <f t="shared" si="44"/>
        <v>28.819653232532215</v>
      </c>
      <c r="AS43">
        <f t="shared" si="45"/>
        <v>19.845421512561511</v>
      </c>
      <c r="AT43">
        <f t="shared" si="46"/>
        <v>16.553798198699951</v>
      </c>
      <c r="AU43">
        <f t="shared" si="47"/>
        <v>1.8902506936213499</v>
      </c>
      <c r="AV43">
        <f t="shared" si="48"/>
        <v>0.22858378872280533</v>
      </c>
      <c r="AW43">
        <f t="shared" si="49"/>
        <v>0.63116115669556894</v>
      </c>
      <c r="AX43">
        <f t="shared" si="50"/>
        <v>1.2590895369257811</v>
      </c>
      <c r="AY43">
        <f t="shared" si="51"/>
        <v>0.14414541405510808</v>
      </c>
      <c r="AZ43">
        <f t="shared" si="52"/>
        <v>18.567176495163448</v>
      </c>
      <c r="BA43">
        <f t="shared" si="53"/>
        <v>0.68537379665368303</v>
      </c>
      <c r="BB43">
        <f t="shared" si="54"/>
        <v>34.15049662528191</v>
      </c>
      <c r="BC43">
        <f t="shared" si="55"/>
        <v>379.36215412867324</v>
      </c>
      <c r="BD43">
        <f t="shared" si="56"/>
        <v>1.4374786345831043E-2</v>
      </c>
    </row>
    <row r="44" spans="1:114" x14ac:dyDescent="0.25">
      <c r="A44" s="1">
        <v>26</v>
      </c>
      <c r="B44" s="1" t="s">
        <v>89</v>
      </c>
      <c r="C44" s="1">
        <v>1601.4999979995191</v>
      </c>
      <c r="D44" s="1">
        <v>0</v>
      </c>
      <c r="E44">
        <f t="shared" si="29"/>
        <v>15.955881150317955</v>
      </c>
      <c r="F44">
        <f t="shared" si="30"/>
        <v>0.24350058167145516</v>
      </c>
      <c r="G44">
        <f t="shared" si="31"/>
        <v>264.01733669801678</v>
      </c>
      <c r="H44">
        <f t="shared" si="32"/>
        <v>4.6232000391661252</v>
      </c>
      <c r="I44">
        <f t="shared" si="33"/>
        <v>1.396314375654462</v>
      </c>
      <c r="J44">
        <f t="shared" si="34"/>
        <v>17.65989875793457</v>
      </c>
      <c r="K44" s="1">
        <v>4.0443551019999999</v>
      </c>
      <c r="L44">
        <f t="shared" si="35"/>
        <v>1.8493916630191065</v>
      </c>
      <c r="M44" s="1">
        <v>1</v>
      </c>
      <c r="N44">
        <f t="shared" si="36"/>
        <v>3.698783326038213</v>
      </c>
      <c r="O44" s="1">
        <v>15.452498435974121</v>
      </c>
      <c r="P44" s="1">
        <v>17.65989875793457</v>
      </c>
      <c r="Q44" s="1">
        <v>14.084690093994141</v>
      </c>
      <c r="R44" s="1">
        <v>399.53875732421875</v>
      </c>
      <c r="S44" s="1">
        <v>385.18728637695312</v>
      </c>
      <c r="T44" s="1">
        <v>5.2658801078796387</v>
      </c>
      <c r="U44" s="1">
        <v>8.9731330871582031</v>
      </c>
      <c r="V44" s="1">
        <v>21.020195007324219</v>
      </c>
      <c r="W44" s="1">
        <v>35.818702697753906</v>
      </c>
      <c r="X44" s="1">
        <v>499.83328247070312</v>
      </c>
      <c r="Y44" s="1">
        <v>1499.3055419921875</v>
      </c>
      <c r="Z44" s="1">
        <v>55.341220855712891</v>
      </c>
      <c r="AA44" s="1">
        <v>70.329620361328125</v>
      </c>
      <c r="AB44" s="1">
        <v>-1.7740473747253418</v>
      </c>
      <c r="AC44" s="1">
        <v>0.32599654793739319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1.2358788233593219</v>
      </c>
      <c r="AL44">
        <f t="shared" si="38"/>
        <v>4.6232000391661253E-3</v>
      </c>
      <c r="AM44">
        <f t="shared" si="39"/>
        <v>290.80989875793455</v>
      </c>
      <c r="AN44">
        <f t="shared" si="40"/>
        <v>288.6024984359741</v>
      </c>
      <c r="AO44">
        <f t="shared" si="41"/>
        <v>239.88888135681555</v>
      </c>
      <c r="AP44">
        <f t="shared" si="42"/>
        <v>0.12187324579280809</v>
      </c>
      <c r="AQ44">
        <f t="shared" si="43"/>
        <v>2.0273914191259705</v>
      </c>
      <c r="AR44">
        <f t="shared" si="44"/>
        <v>28.826992221911159</v>
      </c>
      <c r="AS44">
        <f t="shared" si="45"/>
        <v>19.853859134752955</v>
      </c>
      <c r="AT44">
        <f t="shared" si="46"/>
        <v>16.556198596954346</v>
      </c>
      <c r="AU44">
        <f t="shared" si="47"/>
        <v>1.890539261327403</v>
      </c>
      <c r="AV44">
        <f t="shared" si="48"/>
        <v>0.22846043371093347</v>
      </c>
      <c r="AW44">
        <f t="shared" si="49"/>
        <v>0.63107704347150861</v>
      </c>
      <c r="AX44">
        <f t="shared" si="50"/>
        <v>1.2594622178558943</v>
      </c>
      <c r="AY44">
        <f t="shared" si="51"/>
        <v>0.14406692926741424</v>
      </c>
      <c r="AZ44">
        <f t="shared" si="52"/>
        <v>18.568239058780467</v>
      </c>
      <c r="BA44">
        <f t="shared" si="53"/>
        <v>0.68542588510993419</v>
      </c>
      <c r="BB44">
        <f t="shared" si="54"/>
        <v>34.136720547607112</v>
      </c>
      <c r="BC44">
        <f t="shared" si="55"/>
        <v>379.36363095997001</v>
      </c>
      <c r="BD44">
        <f t="shared" si="56"/>
        <v>1.4357766835501164E-2</v>
      </c>
    </row>
    <row r="45" spans="1:114" x14ac:dyDescent="0.25">
      <c r="A45" s="1">
        <v>27</v>
      </c>
      <c r="B45" s="1" t="s">
        <v>90</v>
      </c>
      <c r="C45" s="1">
        <v>1601.9999979883432</v>
      </c>
      <c r="D45" s="1">
        <v>0</v>
      </c>
      <c r="E45">
        <f t="shared" si="29"/>
        <v>15.952711153572505</v>
      </c>
      <c r="F45">
        <f t="shared" si="30"/>
        <v>0.24343453493007167</v>
      </c>
      <c r="G45">
        <f t="shared" si="31"/>
        <v>264.03100925942408</v>
      </c>
      <c r="H45">
        <f t="shared" si="32"/>
        <v>4.6220666741206387</v>
      </c>
      <c r="I45">
        <f t="shared" si="33"/>
        <v>1.3963414780641472</v>
      </c>
      <c r="J45">
        <f t="shared" si="34"/>
        <v>17.659883499145508</v>
      </c>
      <c r="K45" s="1">
        <v>4.0443551019999999</v>
      </c>
      <c r="L45">
        <f t="shared" si="35"/>
        <v>1.8493916630191065</v>
      </c>
      <c r="M45" s="1">
        <v>1</v>
      </c>
      <c r="N45">
        <f t="shared" si="36"/>
        <v>3.698783326038213</v>
      </c>
      <c r="O45" s="1">
        <v>15.452657699584961</v>
      </c>
      <c r="P45" s="1">
        <v>17.659883499145508</v>
      </c>
      <c r="Q45" s="1">
        <v>14.084737777709961</v>
      </c>
      <c r="R45" s="1">
        <v>399.55645751953125</v>
      </c>
      <c r="S45" s="1">
        <v>385.20806884765625</v>
      </c>
      <c r="T45" s="1">
        <v>5.2663497924804687</v>
      </c>
      <c r="U45" s="1">
        <v>8.9726333618164062</v>
      </c>
      <c r="V45" s="1">
        <v>21.022056579589844</v>
      </c>
      <c r="W45" s="1">
        <v>35.816688537597656</v>
      </c>
      <c r="X45" s="1">
        <v>499.84170532226562</v>
      </c>
      <c r="Y45" s="1">
        <v>1499.255615234375</v>
      </c>
      <c r="Z45" s="1">
        <v>55.439167022705078</v>
      </c>
      <c r="AA45" s="1">
        <v>70.330299377441406</v>
      </c>
      <c r="AB45" s="1">
        <v>-1.7740473747253418</v>
      </c>
      <c r="AC45" s="1">
        <v>0.32599654793739319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1.2358996495512615</v>
      </c>
      <c r="AL45">
        <f t="shared" si="38"/>
        <v>4.6220666741206388E-3</v>
      </c>
      <c r="AM45">
        <f t="shared" si="39"/>
        <v>290.80988349914549</v>
      </c>
      <c r="AN45">
        <f t="shared" si="40"/>
        <v>288.60265769958494</v>
      </c>
      <c r="AO45">
        <f t="shared" si="41"/>
        <v>239.8808930757441</v>
      </c>
      <c r="AP45">
        <f t="shared" si="42"/>
        <v>0.12228784090898111</v>
      </c>
      <c r="AQ45">
        <f t="shared" si="43"/>
        <v>2.0273894686047136</v>
      </c>
      <c r="AR45">
        <f t="shared" si="44"/>
        <v>28.8266861729726</v>
      </c>
      <c r="AS45">
        <f t="shared" si="45"/>
        <v>19.854052811156194</v>
      </c>
      <c r="AT45">
        <f t="shared" si="46"/>
        <v>16.556270599365234</v>
      </c>
      <c r="AU45">
        <f t="shared" si="47"/>
        <v>1.890547917809495</v>
      </c>
      <c r="AV45">
        <f t="shared" si="48"/>
        <v>0.22840229295700504</v>
      </c>
      <c r="AW45">
        <f t="shared" si="49"/>
        <v>0.63104799054056637</v>
      </c>
      <c r="AX45">
        <f t="shared" si="50"/>
        <v>1.2594999272689287</v>
      </c>
      <c r="AY45">
        <f t="shared" si="51"/>
        <v>0.14402993739992678</v>
      </c>
      <c r="AZ45">
        <f t="shared" si="52"/>
        <v>18.569379926143302</v>
      </c>
      <c r="BA45">
        <f t="shared" si="53"/>
        <v>0.68542439946616018</v>
      </c>
      <c r="BB45">
        <f t="shared" si="54"/>
        <v>34.134302347950296</v>
      </c>
      <c r="BC45">
        <f t="shared" si="55"/>
        <v>379.38557043156482</v>
      </c>
      <c r="BD45">
        <f t="shared" si="56"/>
        <v>1.4353067386462141E-2</v>
      </c>
    </row>
    <row r="46" spans="1:114" x14ac:dyDescent="0.25">
      <c r="A46" s="1">
        <v>28</v>
      </c>
      <c r="B46" s="1" t="s">
        <v>90</v>
      </c>
      <c r="C46" s="1">
        <v>1602.4999979771674</v>
      </c>
      <c r="D46" s="1">
        <v>0</v>
      </c>
      <c r="E46">
        <f t="shared" si="29"/>
        <v>15.92631813088027</v>
      </c>
      <c r="F46">
        <f t="shared" si="30"/>
        <v>0.24314806035332148</v>
      </c>
      <c r="G46">
        <f t="shared" si="31"/>
        <v>264.0777918243956</v>
      </c>
      <c r="H46">
        <f t="shared" si="32"/>
        <v>4.6210612115710665</v>
      </c>
      <c r="I46">
        <f t="shared" si="33"/>
        <v>1.3975688674558095</v>
      </c>
      <c r="J46">
        <f t="shared" si="34"/>
        <v>17.669052124023438</v>
      </c>
      <c r="K46" s="1">
        <v>4.0443551019999999</v>
      </c>
      <c r="L46">
        <f t="shared" si="35"/>
        <v>1.8493916630191065</v>
      </c>
      <c r="M46" s="1">
        <v>1</v>
      </c>
      <c r="N46">
        <f t="shared" si="36"/>
        <v>3.698783326038213</v>
      </c>
      <c r="O46" s="1">
        <v>15.452856063842773</v>
      </c>
      <c r="P46" s="1">
        <v>17.669052124023438</v>
      </c>
      <c r="Q46" s="1">
        <v>14.08489990234375</v>
      </c>
      <c r="R46" s="1">
        <v>399.53131103515625</v>
      </c>
      <c r="S46" s="1">
        <v>385.20498657226562</v>
      </c>
      <c r="T46" s="1">
        <v>5.2664742469787598</v>
      </c>
      <c r="U46" s="1">
        <v>8.9718551635742187</v>
      </c>
      <c r="V46" s="1">
        <v>21.022274017333984</v>
      </c>
      <c r="W46" s="1">
        <v>35.8131103515625</v>
      </c>
      <c r="X46" s="1">
        <v>499.8551025390625</v>
      </c>
      <c r="Y46" s="1">
        <v>1499.1312255859375</v>
      </c>
      <c r="Z46" s="1">
        <v>55.566635131835938</v>
      </c>
      <c r="AA46" s="1">
        <v>70.33026123046875</v>
      </c>
      <c r="AB46" s="1">
        <v>-1.7740473747253418</v>
      </c>
      <c r="AC46" s="1">
        <v>0.32599654793739319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1.2359327752695999</v>
      </c>
      <c r="AL46">
        <f t="shared" si="38"/>
        <v>4.6210612115710663E-3</v>
      </c>
      <c r="AM46">
        <f t="shared" si="39"/>
        <v>290.81905212402341</v>
      </c>
      <c r="AN46">
        <f t="shared" si="40"/>
        <v>288.60285606384275</v>
      </c>
      <c r="AO46">
        <f t="shared" si="41"/>
        <v>239.86099073243895</v>
      </c>
      <c r="AP46">
        <f t="shared" si="42"/>
        <v>0.12161772435851849</v>
      </c>
      <c r="AQ46">
        <f t="shared" si="43"/>
        <v>2.0285617848319144</v>
      </c>
      <c r="AR46">
        <f t="shared" si="44"/>
        <v>28.843370539808159</v>
      </c>
      <c r="AS46">
        <f t="shared" si="45"/>
        <v>19.87151537623394</v>
      </c>
      <c r="AT46">
        <f t="shared" si="46"/>
        <v>16.560954093933105</v>
      </c>
      <c r="AU46">
        <f t="shared" si="47"/>
        <v>1.8911110651880549</v>
      </c>
      <c r="AV46">
        <f t="shared" si="48"/>
        <v>0.22815008766975781</v>
      </c>
      <c r="AW46">
        <f t="shared" si="49"/>
        <v>0.63099291737610474</v>
      </c>
      <c r="AX46">
        <f t="shared" si="50"/>
        <v>1.2601181478119501</v>
      </c>
      <c r="AY46">
        <f t="shared" si="51"/>
        <v>0.14386947455069057</v>
      </c>
      <c r="AZ46">
        <f t="shared" si="52"/>
        <v>18.572660084175087</v>
      </c>
      <c r="BA46">
        <f t="shared" si="53"/>
        <v>0.68555133248477251</v>
      </c>
      <c r="BB46">
        <f t="shared" si="54"/>
        <v>34.109181464651158</v>
      </c>
      <c r="BC46">
        <f t="shared" si="55"/>
        <v>379.39212121047711</v>
      </c>
      <c r="BD46">
        <f t="shared" si="56"/>
        <v>1.4318528109037528E-2</v>
      </c>
    </row>
    <row r="47" spans="1:114" x14ac:dyDescent="0.25">
      <c r="A47" s="1">
        <v>29</v>
      </c>
      <c r="B47" s="1" t="s">
        <v>91</v>
      </c>
      <c r="C47" s="1">
        <v>1602.9999979659915</v>
      </c>
      <c r="D47" s="1">
        <v>0</v>
      </c>
      <c r="E47">
        <f t="shared" si="29"/>
        <v>15.942089818259072</v>
      </c>
      <c r="F47">
        <f t="shared" si="30"/>
        <v>0.24300263172210773</v>
      </c>
      <c r="G47">
        <f t="shared" si="31"/>
        <v>263.88367491198551</v>
      </c>
      <c r="H47">
        <f t="shared" si="32"/>
        <v>4.6205576258448824</v>
      </c>
      <c r="I47">
        <f t="shared" si="33"/>
        <v>1.3981954989748924</v>
      </c>
      <c r="J47">
        <f t="shared" si="34"/>
        <v>17.673793792724609</v>
      </c>
      <c r="K47" s="1">
        <v>4.0443551019999999</v>
      </c>
      <c r="L47">
        <f t="shared" si="35"/>
        <v>1.8493916630191065</v>
      </c>
      <c r="M47" s="1">
        <v>1</v>
      </c>
      <c r="N47">
        <f t="shared" si="36"/>
        <v>3.698783326038213</v>
      </c>
      <c r="O47" s="1">
        <v>15.452531814575195</v>
      </c>
      <c r="P47" s="1">
        <v>17.673793792724609</v>
      </c>
      <c r="Q47" s="1">
        <v>14.085331916809082</v>
      </c>
      <c r="R47" s="1">
        <v>399.52304077148437</v>
      </c>
      <c r="S47" s="1">
        <v>385.18460083007812</v>
      </c>
      <c r="T47" s="1">
        <v>5.2666964530944824</v>
      </c>
      <c r="U47" s="1">
        <v>8.9715681076049805</v>
      </c>
      <c r="V47" s="1">
        <v>21.023601531982422</v>
      </c>
      <c r="W47" s="1">
        <v>35.812709808349609</v>
      </c>
      <c r="X47" s="1">
        <v>499.86947631835937</v>
      </c>
      <c r="Y47" s="1">
        <v>1499.067138671875</v>
      </c>
      <c r="Z47" s="1">
        <v>55.721633911132813</v>
      </c>
      <c r="AA47" s="1">
        <v>70.330268859863281</v>
      </c>
      <c r="AB47" s="1">
        <v>-1.7740473747253418</v>
      </c>
      <c r="AC47" s="1">
        <v>0.32599654793739319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1.2359683156188874</v>
      </c>
      <c r="AL47">
        <f t="shared" si="38"/>
        <v>4.620557625844882E-3</v>
      </c>
      <c r="AM47">
        <f t="shared" si="39"/>
        <v>290.82379379272459</v>
      </c>
      <c r="AN47">
        <f t="shared" si="40"/>
        <v>288.60253181457517</v>
      </c>
      <c r="AO47">
        <f t="shared" si="41"/>
        <v>239.85073682641814</v>
      </c>
      <c r="AP47">
        <f t="shared" si="42"/>
        <v>0.12122281169779101</v>
      </c>
      <c r="AQ47">
        <f t="shared" si="43"/>
        <v>2.0291682960773256</v>
      </c>
      <c r="AR47">
        <f t="shared" si="44"/>
        <v>28.851991169272349</v>
      </c>
      <c r="AS47">
        <f t="shared" si="45"/>
        <v>19.880423061667369</v>
      </c>
      <c r="AT47">
        <f t="shared" si="46"/>
        <v>16.563162803649902</v>
      </c>
      <c r="AU47">
        <f t="shared" si="47"/>
        <v>1.8913766934223524</v>
      </c>
      <c r="AV47">
        <f t="shared" si="48"/>
        <v>0.22802204179240437</v>
      </c>
      <c r="AW47">
        <f t="shared" si="49"/>
        <v>0.63097279710243315</v>
      </c>
      <c r="AX47">
        <f t="shared" si="50"/>
        <v>1.2604038963199193</v>
      </c>
      <c r="AY47">
        <f t="shared" si="51"/>
        <v>0.14378800797962057</v>
      </c>
      <c r="AZ47">
        <f t="shared" si="52"/>
        <v>18.559009804288699</v>
      </c>
      <c r="BA47">
        <f t="shared" si="53"/>
        <v>0.68508365688377093</v>
      </c>
      <c r="BB47">
        <f t="shared" si="54"/>
        <v>34.096629951183047</v>
      </c>
      <c r="BC47">
        <f t="shared" si="55"/>
        <v>379.36597904081481</v>
      </c>
      <c r="BD47">
        <f t="shared" si="56"/>
        <v>1.4328420765511539E-2</v>
      </c>
    </row>
    <row r="48" spans="1:114" x14ac:dyDescent="0.25">
      <c r="A48" s="1">
        <v>30</v>
      </c>
      <c r="B48" s="1" t="s">
        <v>91</v>
      </c>
      <c r="C48" s="1">
        <v>1603.4999979548156</v>
      </c>
      <c r="D48" s="1">
        <v>0</v>
      </c>
      <c r="E48">
        <f t="shared" si="29"/>
        <v>15.914322468178289</v>
      </c>
      <c r="F48">
        <f t="shared" si="30"/>
        <v>0.24298803697935784</v>
      </c>
      <c r="G48">
        <f t="shared" si="31"/>
        <v>264.05226660515382</v>
      </c>
      <c r="H48">
        <f t="shared" si="32"/>
        <v>4.6194014857244703</v>
      </c>
      <c r="I48">
        <f t="shared" si="33"/>
        <v>1.3979236386070724</v>
      </c>
      <c r="J48">
        <f t="shared" si="34"/>
        <v>17.671009063720703</v>
      </c>
      <c r="K48" s="1">
        <v>4.0443551019999999</v>
      </c>
      <c r="L48">
        <f t="shared" si="35"/>
        <v>1.8493916630191065</v>
      </c>
      <c r="M48" s="1">
        <v>1</v>
      </c>
      <c r="N48">
        <f t="shared" si="36"/>
        <v>3.698783326038213</v>
      </c>
      <c r="O48" s="1">
        <v>15.452651023864746</v>
      </c>
      <c r="P48" s="1">
        <v>17.671009063720703</v>
      </c>
      <c r="Q48" s="1">
        <v>14.084992408752441</v>
      </c>
      <c r="R48" s="1">
        <v>399.48251342773437</v>
      </c>
      <c r="S48" s="1">
        <v>385.16677856445312</v>
      </c>
      <c r="T48" s="1">
        <v>5.2664041519165039</v>
      </c>
      <c r="U48" s="1">
        <v>8.9704017639160156</v>
      </c>
      <c r="V48" s="1">
        <v>21.022195816040039</v>
      </c>
      <c r="W48" s="1">
        <v>35.807647705078125</v>
      </c>
      <c r="X48" s="1">
        <v>499.8629150390625</v>
      </c>
      <c r="Y48" s="1">
        <v>1499.1654052734375</v>
      </c>
      <c r="Z48" s="1">
        <v>55.877353668212891</v>
      </c>
      <c r="AA48" s="1">
        <v>70.330009460449219</v>
      </c>
      <c r="AB48" s="1">
        <v>-1.7740473747253418</v>
      </c>
      <c r="AC48" s="1">
        <v>0.32599654793739319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1.2359520923171954</v>
      </c>
      <c r="AL48">
        <f t="shared" si="38"/>
        <v>4.6194014857244706E-3</v>
      </c>
      <c r="AM48">
        <f t="shared" si="39"/>
        <v>290.82100906372068</v>
      </c>
      <c r="AN48">
        <f t="shared" si="40"/>
        <v>288.60265102386472</v>
      </c>
      <c r="AO48">
        <f t="shared" si="41"/>
        <v>239.86645948231671</v>
      </c>
      <c r="AP48">
        <f t="shared" si="42"/>
        <v>0.12214556816846299</v>
      </c>
      <c r="AQ48">
        <f t="shared" si="43"/>
        <v>2.0288120795273161</v>
      </c>
      <c r="AR48">
        <f t="shared" si="44"/>
        <v>28.847032654932868</v>
      </c>
      <c r="AS48">
        <f t="shared" si="45"/>
        <v>19.876630891016852</v>
      </c>
      <c r="AT48">
        <f t="shared" si="46"/>
        <v>16.561830043792725</v>
      </c>
      <c r="AU48">
        <f t="shared" si="47"/>
        <v>1.8912164064908268</v>
      </c>
      <c r="AV48">
        <f t="shared" si="48"/>
        <v>0.22800919100441472</v>
      </c>
      <c r="AW48">
        <f t="shared" si="49"/>
        <v>0.63088844092024376</v>
      </c>
      <c r="AX48">
        <f t="shared" si="50"/>
        <v>1.260327965570583</v>
      </c>
      <c r="AY48">
        <f t="shared" si="51"/>
        <v>0.14377983197371744</v>
      </c>
      <c r="AZ48">
        <f t="shared" si="52"/>
        <v>18.570798408393525</v>
      </c>
      <c r="BA48">
        <f t="shared" si="53"/>
        <v>0.68555306765889146</v>
      </c>
      <c r="BB48">
        <f t="shared" si="54"/>
        <v>34.097836690768524</v>
      </c>
      <c r="BC48">
        <f t="shared" si="55"/>
        <v>379.35829143821405</v>
      </c>
      <c r="BD48">
        <f t="shared" si="56"/>
        <v>1.4304260136424402E-2</v>
      </c>
      <c r="BE48">
        <f>AVERAGE(E34:E48)</f>
        <v>15.951713200728252</v>
      </c>
      <c r="BF48">
        <f>AVERAGE(O34:O48)</f>
        <v>15.449628512064615</v>
      </c>
      <c r="BG48">
        <f>AVERAGE(P34:P48)</f>
        <v>17.648764038085936</v>
      </c>
      <c r="BH48" t="e">
        <f>AVERAGE(B34:B48)</f>
        <v>#DIV/0!</v>
      </c>
      <c r="BI48">
        <f t="shared" ref="BI48:DJ48" si="57">AVERAGE(C34:C48)</f>
        <v>1600.0333313656349</v>
      </c>
      <c r="BJ48">
        <f t="shared" si="57"/>
        <v>0</v>
      </c>
      <c r="BK48">
        <f t="shared" si="57"/>
        <v>15.951713200728252</v>
      </c>
      <c r="BL48">
        <f t="shared" si="57"/>
        <v>0.24377488546017625</v>
      </c>
      <c r="BM48">
        <f t="shared" si="57"/>
        <v>264.19036774409568</v>
      </c>
      <c r="BN48">
        <f t="shared" si="57"/>
        <v>4.6228501521557854</v>
      </c>
      <c r="BO48">
        <f t="shared" si="57"/>
        <v>1.394766778253139</v>
      </c>
      <c r="BP48">
        <f t="shared" si="57"/>
        <v>17.648764038085936</v>
      </c>
      <c r="BQ48">
        <f t="shared" si="57"/>
        <v>4.044355101999999</v>
      </c>
      <c r="BR48">
        <f t="shared" si="57"/>
        <v>1.8493916630191061</v>
      </c>
      <c r="BS48">
        <f t="shared" si="57"/>
        <v>1</v>
      </c>
      <c r="BT48">
        <f t="shared" si="57"/>
        <v>3.6987833260382121</v>
      </c>
      <c r="BU48">
        <f t="shared" si="57"/>
        <v>15.449628512064615</v>
      </c>
      <c r="BV48">
        <f t="shared" si="57"/>
        <v>17.648764038085936</v>
      </c>
      <c r="BW48">
        <f t="shared" si="57"/>
        <v>14.08469893137614</v>
      </c>
      <c r="BX48">
        <f t="shared" si="57"/>
        <v>399.55286865234376</v>
      </c>
      <c r="BY48">
        <f t="shared" si="57"/>
        <v>385.20486450195312</v>
      </c>
      <c r="BZ48">
        <f t="shared" si="57"/>
        <v>5.2678681373596188</v>
      </c>
      <c r="CA48">
        <f t="shared" si="57"/>
        <v>8.9748209635416671</v>
      </c>
      <c r="CB48">
        <f t="shared" si="57"/>
        <v>21.032227452596029</v>
      </c>
      <c r="CC48">
        <f t="shared" si="57"/>
        <v>35.832422129313152</v>
      </c>
      <c r="CD48">
        <f t="shared" si="57"/>
        <v>499.8350769042969</v>
      </c>
      <c r="CE48">
        <f t="shared" si="57"/>
        <v>1499.2546875</v>
      </c>
      <c r="CF48">
        <f t="shared" si="57"/>
        <v>54.983407847086589</v>
      </c>
      <c r="CG48">
        <f t="shared" si="57"/>
        <v>70.330371093750003</v>
      </c>
      <c r="CH48">
        <f t="shared" si="57"/>
        <v>-1.7740473747253418</v>
      </c>
      <c r="CI48">
        <f t="shared" si="57"/>
        <v>0.32599654793739319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1.2358832602436918</v>
      </c>
      <c r="CR48">
        <f t="shared" si="57"/>
        <v>4.6228501521557849E-3</v>
      </c>
      <c r="CS48">
        <f t="shared" si="57"/>
        <v>290.79876403808601</v>
      </c>
      <c r="CT48">
        <f t="shared" si="57"/>
        <v>288.59962851206467</v>
      </c>
      <c r="CU48">
        <f t="shared" si="57"/>
        <v>239.88074463824742</v>
      </c>
      <c r="CV48">
        <f t="shared" si="57"/>
        <v>0.12277904903993253</v>
      </c>
      <c r="CW48">
        <f t="shared" si="57"/>
        <v>2.0259692675916687</v>
      </c>
      <c r="CX48">
        <f t="shared" si="57"/>
        <v>28.806463558751393</v>
      </c>
      <c r="CY48">
        <f t="shared" si="57"/>
        <v>19.831642595209725</v>
      </c>
      <c r="CZ48">
        <f t="shared" si="57"/>
        <v>16.549196275075278</v>
      </c>
      <c r="DA48">
        <f t="shared" si="57"/>
        <v>1.8896978131498328</v>
      </c>
      <c r="DB48">
        <f t="shared" si="57"/>
        <v>0.22870183510829223</v>
      </c>
      <c r="DC48">
        <f t="shared" si="57"/>
        <v>0.63120248933852952</v>
      </c>
      <c r="DD48">
        <f t="shared" si="57"/>
        <v>1.2584953238113028</v>
      </c>
      <c r="DE48">
        <f t="shared" si="57"/>
        <v>0.1442205259664589</v>
      </c>
      <c r="DF48">
        <f t="shared" si="57"/>
        <v>18.580606628365484</v>
      </c>
      <c r="DG48">
        <f t="shared" si="57"/>
        <v>0.68584377448793699</v>
      </c>
      <c r="DH48">
        <f t="shared" si="57"/>
        <v>34.168776743382843</v>
      </c>
      <c r="DI48">
        <f t="shared" si="57"/>
        <v>379.38273032356392</v>
      </c>
      <c r="DJ48">
        <f t="shared" si="57"/>
        <v>1.4366784258521217E-2</v>
      </c>
    </row>
    <row r="49" spans="1:56" x14ac:dyDescent="0.25">
      <c r="A49" s="1" t="s">
        <v>9</v>
      </c>
      <c r="B49" s="1" t="s">
        <v>92</v>
      </c>
    </row>
    <row r="50" spans="1:56" x14ac:dyDescent="0.25">
      <c r="A50" s="1" t="s">
        <v>9</v>
      </c>
      <c r="B50" s="1" t="s">
        <v>93</v>
      </c>
    </row>
    <row r="51" spans="1:56" x14ac:dyDescent="0.25">
      <c r="A51" s="1" t="s">
        <v>9</v>
      </c>
      <c r="B51" s="1" t="s">
        <v>94</v>
      </c>
    </row>
    <row r="52" spans="1:56" x14ac:dyDescent="0.25">
      <c r="A52" s="1">
        <v>31</v>
      </c>
      <c r="B52" s="1" t="s">
        <v>95</v>
      </c>
      <c r="C52" s="1">
        <v>1849.9999987483025</v>
      </c>
      <c r="D52" s="1">
        <v>0</v>
      </c>
      <c r="E52">
        <f t="shared" ref="E52:E66" si="58">(R52-S52*(1000-T52)/(1000-U52))*AK52</f>
        <v>15.383623278480288</v>
      </c>
      <c r="F52">
        <f t="shared" ref="F52:F66" si="59">IF(AV52&lt;&gt;0,1/(1/AV52-1/N52),0)</f>
        <v>0.22306296925994876</v>
      </c>
      <c r="G52">
        <f t="shared" ref="G52:G66" si="60">((AY52-AL52/2)*S52-E52)/(AY52+AL52/2)</f>
        <v>259.31868228671897</v>
      </c>
      <c r="H52">
        <f t="shared" ref="H52:H66" si="61">AL52*1000</f>
        <v>4.8156041515016526</v>
      </c>
      <c r="I52">
        <f t="shared" ref="I52:I66" si="62">(AQ52-AW52)</f>
        <v>1.5734096019442658</v>
      </c>
      <c r="J52">
        <f t="shared" ref="J52:J66" si="63">(P52+AP52*D52)</f>
        <v>20.244428634643555</v>
      </c>
      <c r="K52" s="1">
        <v>4.0443551019999999</v>
      </c>
      <c r="L52">
        <f t="shared" ref="L52:L66" si="64">(K52*AE52+AF52)</f>
        <v>1.8493916630191065</v>
      </c>
      <c r="M52" s="1">
        <v>1</v>
      </c>
      <c r="N52">
        <f t="shared" ref="N52:N66" si="65">L52*(M52+1)*(M52+1)/(M52*M52+1)</f>
        <v>3.698783326038213</v>
      </c>
      <c r="O52" s="1">
        <v>19.521024703979492</v>
      </c>
      <c r="P52" s="1">
        <v>20.244428634643555</v>
      </c>
      <c r="Q52" s="1">
        <v>18.977306365966797</v>
      </c>
      <c r="R52" s="1">
        <v>401.05673217773437</v>
      </c>
      <c r="S52" s="1">
        <v>387.10198974609375</v>
      </c>
      <c r="T52" s="1">
        <v>7.6506195068359375</v>
      </c>
      <c r="U52" s="1">
        <v>11.501995086669922</v>
      </c>
      <c r="V52" s="1">
        <v>23.62183952331543</v>
      </c>
      <c r="W52" s="1">
        <v>35.513240814208984</v>
      </c>
      <c r="X52" s="1">
        <v>499.87335205078125</v>
      </c>
      <c r="Y52" s="1">
        <v>1500.6383056640625</v>
      </c>
      <c r="Z52" s="1">
        <v>317.4677734375</v>
      </c>
      <c r="AA52" s="1">
        <v>70.332069396972656</v>
      </c>
      <c r="AB52" s="1">
        <v>-1.7923274040222168</v>
      </c>
      <c r="AC52" s="1">
        <v>0.31294170022010803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ref="AK52:AK66" si="66">X52*0.000001/(K52*0.0001)</f>
        <v>1.2359778986854679</v>
      </c>
      <c r="AL52">
        <f t="shared" ref="AL52:AL66" si="67">(U52-T52)/(1000-U52)*AK52</f>
        <v>4.8156041515016526E-3</v>
      </c>
      <c r="AM52">
        <f t="shared" ref="AM52:AM66" si="68">(P52+273.15)</f>
        <v>293.39442863464353</v>
      </c>
      <c r="AN52">
        <f t="shared" ref="AN52:AN66" si="69">(O52+273.15)</f>
        <v>292.67102470397947</v>
      </c>
      <c r="AO52">
        <f t="shared" ref="AO52:AO66" si="70">(Y52*AG52+Z52*AH52)*AI52</f>
        <v>240.10212353954921</v>
      </c>
      <c r="AP52">
        <f t="shared" ref="AP52:AP66" si="71">((AO52+0.00000010773*(AN52^4-AM52^4))-AL52*44100)/(L52*51.4+0.00000043092*AM52^3)</f>
        <v>0.18774624880677199</v>
      </c>
      <c r="AQ52">
        <f t="shared" ref="AQ52:AQ66" si="72">0.61365*EXP(17.502*J52/(240.97+J52))</f>
        <v>2.3823687185835731</v>
      </c>
      <c r="AR52">
        <f t="shared" ref="AR52:AR66" si="73">AQ52*1000/AA52</f>
        <v>33.873149745343895</v>
      </c>
      <c r="AS52">
        <f t="shared" ref="AS52:AS66" si="74">(AR52-U52)</f>
        <v>22.371154658673973</v>
      </c>
      <c r="AT52">
        <f t="shared" ref="AT52:AT66" si="75">IF(D52,P52,(O52+P52)/2)</f>
        <v>19.882726669311523</v>
      </c>
      <c r="AU52">
        <f t="shared" ref="AU52:AU66" si="76">0.61365*EXP(17.502*AT52/(240.97+AT52))</f>
        <v>2.3296256238651019</v>
      </c>
      <c r="AV52">
        <f t="shared" ref="AV52:AV66" si="77">IF(AS52&lt;&gt;0,(1000-(AR52+U52)/2)/AS52*AL52,0)</f>
        <v>0.21037581007303266</v>
      </c>
      <c r="AW52">
        <f t="shared" ref="AW52:AW66" si="78">U52*AA52/1000</f>
        <v>0.80895911663930742</v>
      </c>
      <c r="AX52">
        <f t="shared" ref="AX52:AX66" si="79">(AU52-AW52)</f>
        <v>1.5206665072257946</v>
      </c>
      <c r="AY52">
        <f t="shared" ref="AY52:AY66" si="80">1/(1.6/F52+1.37/N52)</f>
        <v>0.13256877327106886</v>
      </c>
      <c r="AZ52">
        <f t="shared" ref="AZ52:AZ66" si="81">G52*AA52*0.001</f>
        <v>18.238419558521024</v>
      </c>
      <c r="BA52">
        <f t="shared" ref="BA52:BA66" si="82">G52/S52</f>
        <v>0.6698975700352513</v>
      </c>
      <c r="BB52">
        <f t="shared" ref="BB52:BB66" si="83">(1-AL52*AA52/AQ52/F52)*100</f>
        <v>36.266507295784947</v>
      </c>
      <c r="BC52">
        <f t="shared" ref="BC52:BC66" si="84">(S52-E52/(N52/1.35))</f>
        <v>381.48719980158705</v>
      </c>
      <c r="BD52">
        <f t="shared" ref="BD52:BD66" si="85">E52*BB52/100/BC52</f>
        <v>1.4624613516647055E-2</v>
      </c>
    </row>
    <row r="53" spans="1:56" x14ac:dyDescent="0.25">
      <c r="A53" s="1">
        <v>32</v>
      </c>
      <c r="B53" s="1" t="s">
        <v>96</v>
      </c>
      <c r="C53" s="1">
        <v>1849.9999987483025</v>
      </c>
      <c r="D53" s="1">
        <v>0</v>
      </c>
      <c r="E53">
        <f t="shared" si="58"/>
        <v>15.383623278480288</v>
      </c>
      <c r="F53">
        <f t="shared" si="59"/>
        <v>0.22306296925994876</v>
      </c>
      <c r="G53">
        <f t="shared" si="60"/>
        <v>259.31868228671897</v>
      </c>
      <c r="H53">
        <f t="shared" si="61"/>
        <v>4.8156041515016526</v>
      </c>
      <c r="I53">
        <f t="shared" si="62"/>
        <v>1.5734096019442658</v>
      </c>
      <c r="J53">
        <f t="shared" si="63"/>
        <v>20.244428634643555</v>
      </c>
      <c r="K53" s="1">
        <v>4.0443551019999999</v>
      </c>
      <c r="L53">
        <f t="shared" si="64"/>
        <v>1.8493916630191065</v>
      </c>
      <c r="M53" s="1">
        <v>1</v>
      </c>
      <c r="N53">
        <f t="shared" si="65"/>
        <v>3.698783326038213</v>
      </c>
      <c r="O53" s="1">
        <v>19.521024703979492</v>
      </c>
      <c r="P53" s="1">
        <v>20.244428634643555</v>
      </c>
      <c r="Q53" s="1">
        <v>18.977306365966797</v>
      </c>
      <c r="R53" s="1">
        <v>401.05673217773437</v>
      </c>
      <c r="S53" s="1">
        <v>387.10198974609375</v>
      </c>
      <c r="T53" s="1">
        <v>7.6506195068359375</v>
      </c>
      <c r="U53" s="1">
        <v>11.501995086669922</v>
      </c>
      <c r="V53" s="1">
        <v>23.62183952331543</v>
      </c>
      <c r="W53" s="1">
        <v>35.513240814208984</v>
      </c>
      <c r="X53" s="1">
        <v>499.87335205078125</v>
      </c>
      <c r="Y53" s="1">
        <v>1500.6383056640625</v>
      </c>
      <c r="Z53" s="1">
        <v>317.4677734375</v>
      </c>
      <c r="AA53" s="1">
        <v>70.332069396972656</v>
      </c>
      <c r="AB53" s="1">
        <v>-1.7923274040222168</v>
      </c>
      <c r="AC53" s="1">
        <v>0.31294170022010803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1.2359778986854679</v>
      </c>
      <c r="AL53">
        <f t="shared" si="67"/>
        <v>4.8156041515016526E-3</v>
      </c>
      <c r="AM53">
        <f t="shared" si="68"/>
        <v>293.39442863464353</v>
      </c>
      <c r="AN53">
        <f t="shared" si="69"/>
        <v>292.67102470397947</v>
      </c>
      <c r="AO53">
        <f t="shared" si="70"/>
        <v>240.10212353954921</v>
      </c>
      <c r="AP53">
        <f t="shared" si="71"/>
        <v>0.18774624880677199</v>
      </c>
      <c r="AQ53">
        <f t="shared" si="72"/>
        <v>2.3823687185835731</v>
      </c>
      <c r="AR53">
        <f t="shared" si="73"/>
        <v>33.873149745343895</v>
      </c>
      <c r="AS53">
        <f t="shared" si="74"/>
        <v>22.371154658673973</v>
      </c>
      <c r="AT53">
        <f t="shared" si="75"/>
        <v>19.882726669311523</v>
      </c>
      <c r="AU53">
        <f t="shared" si="76"/>
        <v>2.3296256238651019</v>
      </c>
      <c r="AV53">
        <f t="shared" si="77"/>
        <v>0.21037581007303266</v>
      </c>
      <c r="AW53">
        <f t="shared" si="78"/>
        <v>0.80895911663930742</v>
      </c>
      <c r="AX53">
        <f t="shared" si="79"/>
        <v>1.5206665072257946</v>
      </c>
      <c r="AY53">
        <f t="shared" si="80"/>
        <v>0.13256877327106886</v>
      </c>
      <c r="AZ53">
        <f t="shared" si="81"/>
        <v>18.238419558521024</v>
      </c>
      <c r="BA53">
        <f t="shared" si="82"/>
        <v>0.6698975700352513</v>
      </c>
      <c r="BB53">
        <f t="shared" si="83"/>
        <v>36.266507295784947</v>
      </c>
      <c r="BC53">
        <f t="shared" si="84"/>
        <v>381.48719980158705</v>
      </c>
      <c r="BD53">
        <f t="shared" si="85"/>
        <v>1.4624613516647055E-2</v>
      </c>
    </row>
    <row r="54" spans="1:56" x14ac:dyDescent="0.25">
      <c r="A54" s="1">
        <v>33</v>
      </c>
      <c r="B54" s="1" t="s">
        <v>96</v>
      </c>
      <c r="C54" s="1">
        <v>1849.9999987483025</v>
      </c>
      <c r="D54" s="1">
        <v>0</v>
      </c>
      <c r="E54">
        <f t="shared" si="58"/>
        <v>15.383623278480288</v>
      </c>
      <c r="F54">
        <f t="shared" si="59"/>
        <v>0.22306296925994876</v>
      </c>
      <c r="G54">
        <f t="shared" si="60"/>
        <v>259.31868228671897</v>
      </c>
      <c r="H54">
        <f t="shared" si="61"/>
        <v>4.8156041515016526</v>
      </c>
      <c r="I54">
        <f t="shared" si="62"/>
        <v>1.5734096019442658</v>
      </c>
      <c r="J54">
        <f t="shared" si="63"/>
        <v>20.244428634643555</v>
      </c>
      <c r="K54" s="1">
        <v>4.0443551019999999</v>
      </c>
      <c r="L54">
        <f t="shared" si="64"/>
        <v>1.8493916630191065</v>
      </c>
      <c r="M54" s="1">
        <v>1</v>
      </c>
      <c r="N54">
        <f t="shared" si="65"/>
        <v>3.698783326038213</v>
      </c>
      <c r="O54" s="1">
        <v>19.521024703979492</v>
      </c>
      <c r="P54" s="1">
        <v>20.244428634643555</v>
      </c>
      <c r="Q54" s="1">
        <v>18.977306365966797</v>
      </c>
      <c r="R54" s="1">
        <v>401.05673217773437</v>
      </c>
      <c r="S54" s="1">
        <v>387.10198974609375</v>
      </c>
      <c r="T54" s="1">
        <v>7.6506195068359375</v>
      </c>
      <c r="U54" s="1">
        <v>11.501995086669922</v>
      </c>
      <c r="V54" s="1">
        <v>23.62183952331543</v>
      </c>
      <c r="W54" s="1">
        <v>35.513240814208984</v>
      </c>
      <c r="X54" s="1">
        <v>499.87335205078125</v>
      </c>
      <c r="Y54" s="1">
        <v>1500.6383056640625</v>
      </c>
      <c r="Z54" s="1">
        <v>317.4677734375</v>
      </c>
      <c r="AA54" s="1">
        <v>70.332069396972656</v>
      </c>
      <c r="AB54" s="1">
        <v>-1.7923274040222168</v>
      </c>
      <c r="AC54" s="1">
        <v>0.31294170022010803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1.2359778986854679</v>
      </c>
      <c r="AL54">
        <f t="shared" si="67"/>
        <v>4.8156041515016526E-3</v>
      </c>
      <c r="AM54">
        <f t="shared" si="68"/>
        <v>293.39442863464353</v>
      </c>
      <c r="AN54">
        <f t="shared" si="69"/>
        <v>292.67102470397947</v>
      </c>
      <c r="AO54">
        <f t="shared" si="70"/>
        <v>240.10212353954921</v>
      </c>
      <c r="AP54">
        <f t="shared" si="71"/>
        <v>0.18774624880677199</v>
      </c>
      <c r="AQ54">
        <f t="shared" si="72"/>
        <v>2.3823687185835731</v>
      </c>
      <c r="AR54">
        <f t="shared" si="73"/>
        <v>33.873149745343895</v>
      </c>
      <c r="AS54">
        <f t="shared" si="74"/>
        <v>22.371154658673973</v>
      </c>
      <c r="AT54">
        <f t="shared" si="75"/>
        <v>19.882726669311523</v>
      </c>
      <c r="AU54">
        <f t="shared" si="76"/>
        <v>2.3296256238651019</v>
      </c>
      <c r="AV54">
        <f t="shared" si="77"/>
        <v>0.21037581007303266</v>
      </c>
      <c r="AW54">
        <f t="shared" si="78"/>
        <v>0.80895911663930742</v>
      </c>
      <c r="AX54">
        <f t="shared" si="79"/>
        <v>1.5206665072257946</v>
      </c>
      <c r="AY54">
        <f t="shared" si="80"/>
        <v>0.13256877327106886</v>
      </c>
      <c r="AZ54">
        <f t="shared" si="81"/>
        <v>18.238419558521024</v>
      </c>
      <c r="BA54">
        <f t="shared" si="82"/>
        <v>0.6698975700352513</v>
      </c>
      <c r="BB54">
        <f t="shared" si="83"/>
        <v>36.266507295784947</v>
      </c>
      <c r="BC54">
        <f t="shared" si="84"/>
        <v>381.48719980158705</v>
      </c>
      <c r="BD54">
        <f t="shared" si="85"/>
        <v>1.4624613516647055E-2</v>
      </c>
    </row>
    <row r="55" spans="1:56" x14ac:dyDescent="0.25">
      <c r="A55" s="1">
        <v>34</v>
      </c>
      <c r="B55" s="1" t="s">
        <v>97</v>
      </c>
      <c r="C55" s="1">
        <v>1850.4999987371266</v>
      </c>
      <c r="D55" s="1">
        <v>0</v>
      </c>
      <c r="E55">
        <f t="shared" si="58"/>
        <v>15.305703626876779</v>
      </c>
      <c r="F55">
        <f t="shared" si="59"/>
        <v>0.22290152217517017</v>
      </c>
      <c r="G55">
        <f t="shared" si="60"/>
        <v>259.85924757284926</v>
      </c>
      <c r="H55">
        <f t="shared" si="61"/>
        <v>4.8138338592777457</v>
      </c>
      <c r="I55">
        <f t="shared" si="62"/>
        <v>1.5738983369038082</v>
      </c>
      <c r="J55">
        <f t="shared" si="63"/>
        <v>20.247411727905273</v>
      </c>
      <c r="K55" s="1">
        <v>4.0443551019999999</v>
      </c>
      <c r="L55">
        <f t="shared" si="64"/>
        <v>1.8493916630191065</v>
      </c>
      <c r="M55" s="1">
        <v>1</v>
      </c>
      <c r="N55">
        <f t="shared" si="65"/>
        <v>3.698783326038213</v>
      </c>
      <c r="O55" s="1">
        <v>19.522285461425781</v>
      </c>
      <c r="P55" s="1">
        <v>20.247411727905273</v>
      </c>
      <c r="Q55" s="1">
        <v>18.977088928222656</v>
      </c>
      <c r="R55" s="1">
        <v>401.03939819335937</v>
      </c>
      <c r="S55" s="1">
        <v>387.14874267578125</v>
      </c>
      <c r="T55" s="1">
        <v>7.6515359878540039</v>
      </c>
      <c r="U55" s="1">
        <v>11.501312255859375</v>
      </c>
      <c r="V55" s="1">
        <v>23.622774124145508</v>
      </c>
      <c r="W55" s="1">
        <v>35.508285522460938</v>
      </c>
      <c r="X55" s="1">
        <v>499.89752197265625</v>
      </c>
      <c r="Y55" s="1">
        <v>1500.6412353515625</v>
      </c>
      <c r="Z55" s="1">
        <v>317.5906982421875</v>
      </c>
      <c r="AA55" s="1">
        <v>70.331947326660156</v>
      </c>
      <c r="AB55" s="1">
        <v>-1.7923274040222168</v>
      </c>
      <c r="AC55" s="1">
        <v>0.31294170022010803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1.2360376608014678</v>
      </c>
      <c r="AL55">
        <f t="shared" si="67"/>
        <v>4.8138338592777453E-3</v>
      </c>
      <c r="AM55">
        <f t="shared" si="68"/>
        <v>293.39741172790525</v>
      </c>
      <c r="AN55">
        <f t="shared" si="69"/>
        <v>292.67228546142576</v>
      </c>
      <c r="AO55">
        <f t="shared" si="70"/>
        <v>240.10259228953873</v>
      </c>
      <c r="AP55">
        <f t="shared" si="71"/>
        <v>0.18830910621055666</v>
      </c>
      <c r="AQ55">
        <f t="shared" si="72"/>
        <v>2.3828080246703807</v>
      </c>
      <c r="AR55">
        <f t="shared" si="73"/>
        <v>33.879454717829901</v>
      </c>
      <c r="AS55">
        <f t="shared" si="74"/>
        <v>22.378142461970526</v>
      </c>
      <c r="AT55">
        <f t="shared" si="75"/>
        <v>19.884848594665527</v>
      </c>
      <c r="AU55">
        <f t="shared" si="76"/>
        <v>2.3299320326119526</v>
      </c>
      <c r="AV55">
        <f t="shared" si="77"/>
        <v>0.21023220005698845</v>
      </c>
      <c r="AW55">
        <f t="shared" si="78"/>
        <v>0.80890968776657246</v>
      </c>
      <c r="AX55">
        <f t="shared" si="79"/>
        <v>1.5210223448453801</v>
      </c>
      <c r="AY55">
        <f t="shared" si="80"/>
        <v>0.13247753161862771</v>
      </c>
      <c r="AZ55">
        <f t="shared" si="81"/>
        <v>18.276406912639175</v>
      </c>
      <c r="BA55">
        <f t="shared" si="82"/>
        <v>0.67121294460839587</v>
      </c>
      <c r="BB55">
        <f t="shared" si="83"/>
        <v>36.255656717543395</v>
      </c>
      <c r="BC55">
        <f t="shared" si="84"/>
        <v>381.56239222620906</v>
      </c>
      <c r="BD55">
        <f t="shared" si="85"/>
        <v>1.4543318414554869E-2</v>
      </c>
    </row>
    <row r="56" spans="1:56" x14ac:dyDescent="0.25">
      <c r="A56" s="1">
        <v>35</v>
      </c>
      <c r="B56" s="1" t="s">
        <v>97</v>
      </c>
      <c r="C56" s="1">
        <v>1850.9999987259507</v>
      </c>
      <c r="D56" s="1">
        <v>0</v>
      </c>
      <c r="E56">
        <f t="shared" si="58"/>
        <v>15.309394918329019</v>
      </c>
      <c r="F56">
        <f t="shared" si="59"/>
        <v>0.22277945823680734</v>
      </c>
      <c r="G56">
        <f t="shared" si="60"/>
        <v>259.77290073138539</v>
      </c>
      <c r="H56">
        <f t="shared" si="61"/>
        <v>4.811568534339659</v>
      </c>
      <c r="I56">
        <f t="shared" si="62"/>
        <v>1.5739631029209806</v>
      </c>
      <c r="J56">
        <f t="shared" si="63"/>
        <v>20.247692108154297</v>
      </c>
      <c r="K56" s="1">
        <v>4.0443551019999999</v>
      </c>
      <c r="L56">
        <f t="shared" si="64"/>
        <v>1.8493916630191065</v>
      </c>
      <c r="M56" s="1">
        <v>1</v>
      </c>
      <c r="N56">
        <f t="shared" si="65"/>
        <v>3.698783326038213</v>
      </c>
      <c r="O56" s="1">
        <v>19.523487091064453</v>
      </c>
      <c r="P56" s="1">
        <v>20.247692108154297</v>
      </c>
      <c r="Q56" s="1">
        <v>18.977453231811523</v>
      </c>
      <c r="R56" s="1">
        <v>401.04336547851562</v>
      </c>
      <c r="S56" s="1">
        <v>387.14950561523437</v>
      </c>
      <c r="T56" s="1">
        <v>7.6528091430664062</v>
      </c>
      <c r="U56" s="1">
        <v>11.501030921936035</v>
      </c>
      <c r="V56" s="1">
        <v>23.624835968017578</v>
      </c>
      <c r="W56" s="1">
        <v>35.504608154296875</v>
      </c>
      <c r="X56" s="1">
        <v>499.8642578125</v>
      </c>
      <c r="Y56" s="1">
        <v>1500.696044921875</v>
      </c>
      <c r="Z56" s="1">
        <v>317.76763916015625</v>
      </c>
      <c r="AA56" s="1">
        <v>70.331626892089844</v>
      </c>
      <c r="AB56" s="1">
        <v>-1.7923274040222168</v>
      </c>
      <c r="AC56" s="1">
        <v>0.31294170022010803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1.2359554124347512</v>
      </c>
      <c r="AL56">
        <f t="shared" si="67"/>
        <v>4.8115685343396589E-3</v>
      </c>
      <c r="AM56">
        <f t="shared" si="68"/>
        <v>293.39769210815427</v>
      </c>
      <c r="AN56">
        <f t="shared" si="69"/>
        <v>292.67348709106443</v>
      </c>
      <c r="AO56">
        <f t="shared" si="70"/>
        <v>240.11136182059272</v>
      </c>
      <c r="AP56">
        <f t="shared" si="71"/>
        <v>0.18942852980454658</v>
      </c>
      <c r="AQ56">
        <f t="shared" si="72"/>
        <v>2.3828493185969739</v>
      </c>
      <c r="AR56">
        <f t="shared" si="73"/>
        <v>33.880196206082239</v>
      </c>
      <c r="AS56">
        <f t="shared" si="74"/>
        <v>22.379165284146204</v>
      </c>
      <c r="AT56">
        <f t="shared" si="75"/>
        <v>19.885589599609375</v>
      </c>
      <c r="AU56">
        <f t="shared" si="76"/>
        <v>2.3300390429971296</v>
      </c>
      <c r="AV56">
        <f t="shared" si="77"/>
        <v>0.21012361419134201</v>
      </c>
      <c r="AW56">
        <f t="shared" si="78"/>
        <v>0.80888621567599328</v>
      </c>
      <c r="AX56">
        <f t="shared" si="79"/>
        <v>1.5211528273211363</v>
      </c>
      <c r="AY56">
        <f t="shared" si="80"/>
        <v>0.13240854300502636</v>
      </c>
      <c r="AZ56">
        <f t="shared" si="81"/>
        <v>18.270250730915691</v>
      </c>
      <c r="BA56">
        <f t="shared" si="82"/>
        <v>0.67098858958523055</v>
      </c>
      <c r="BB56">
        <f t="shared" si="83"/>
        <v>36.252139162379081</v>
      </c>
      <c r="BC56">
        <f t="shared" si="84"/>
        <v>381.5618079000829</v>
      </c>
      <c r="BD56">
        <f t="shared" si="85"/>
        <v>1.4545436770139648E-2</v>
      </c>
    </row>
    <row r="57" spans="1:56" x14ac:dyDescent="0.25">
      <c r="A57" s="1">
        <v>36</v>
      </c>
      <c r="B57" s="1" t="s">
        <v>98</v>
      </c>
      <c r="C57" s="1">
        <v>1851.4999987147748</v>
      </c>
      <c r="D57" s="1">
        <v>0</v>
      </c>
      <c r="E57">
        <f t="shared" si="58"/>
        <v>15.36804676091352</v>
      </c>
      <c r="F57">
        <f t="shared" si="59"/>
        <v>0.22284096820044219</v>
      </c>
      <c r="G57">
        <f t="shared" si="60"/>
        <v>259.34491469006457</v>
      </c>
      <c r="H57">
        <f t="shared" si="61"/>
        <v>4.8125804473649874</v>
      </c>
      <c r="I57">
        <f t="shared" si="62"/>
        <v>1.5738853298656077</v>
      </c>
      <c r="J57">
        <f t="shared" si="63"/>
        <v>20.2476806640625</v>
      </c>
      <c r="K57" s="1">
        <v>4.0443551019999999</v>
      </c>
      <c r="L57">
        <f t="shared" si="64"/>
        <v>1.8493916630191065</v>
      </c>
      <c r="M57" s="1">
        <v>1</v>
      </c>
      <c r="N57">
        <f t="shared" si="65"/>
        <v>3.698783326038213</v>
      </c>
      <c r="O57" s="1">
        <v>19.524923324584961</v>
      </c>
      <c r="P57" s="1">
        <v>20.2476806640625</v>
      </c>
      <c r="Q57" s="1">
        <v>18.977476119995117</v>
      </c>
      <c r="R57" s="1">
        <v>401.067138671875</v>
      </c>
      <c r="S57" s="1">
        <v>387.12518310546875</v>
      </c>
      <c r="T57" s="1">
        <v>7.652956485748291</v>
      </c>
      <c r="U57" s="1">
        <v>11.50209903717041</v>
      </c>
      <c r="V57" s="1">
        <v>23.623208999633789</v>
      </c>
      <c r="W57" s="1">
        <v>35.504776000976562</v>
      </c>
      <c r="X57" s="1">
        <v>499.8492431640625</v>
      </c>
      <c r="Y57" s="1">
        <v>1500.658935546875</v>
      </c>
      <c r="Z57" s="1">
        <v>317.90216064453125</v>
      </c>
      <c r="AA57" s="1">
        <v>70.331710815429687</v>
      </c>
      <c r="AB57" s="1">
        <v>-1.7923274040222168</v>
      </c>
      <c r="AC57" s="1">
        <v>0.31294170022010803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1.2359182874839028</v>
      </c>
      <c r="AL57">
        <f t="shared" si="67"/>
        <v>4.8125804473649874E-3</v>
      </c>
      <c r="AM57">
        <f t="shared" si="68"/>
        <v>293.39768066406248</v>
      </c>
      <c r="AN57">
        <f t="shared" si="69"/>
        <v>292.67492332458494</v>
      </c>
      <c r="AO57">
        <f t="shared" si="70"/>
        <v>240.10542432072543</v>
      </c>
      <c r="AP57">
        <f t="shared" si="71"/>
        <v>0.18909889491212181</v>
      </c>
      <c r="AQ57">
        <f t="shared" si="72"/>
        <v>2.3828476331183093</v>
      </c>
      <c r="AR57">
        <f t="shared" si="73"/>
        <v>33.880131813821158</v>
      </c>
      <c r="AS57">
        <f t="shared" si="74"/>
        <v>22.378032776650748</v>
      </c>
      <c r="AT57">
        <f t="shared" si="75"/>
        <v>19.88630199432373</v>
      </c>
      <c r="AU57">
        <f t="shared" si="76"/>
        <v>2.3301419257678093</v>
      </c>
      <c r="AV57">
        <f t="shared" si="77"/>
        <v>0.21017833318426679</v>
      </c>
      <c r="AW57">
        <f t="shared" si="78"/>
        <v>0.80896230325270158</v>
      </c>
      <c r="AX57">
        <f t="shared" si="79"/>
        <v>1.5211796225151077</v>
      </c>
      <c r="AY57">
        <f t="shared" si="80"/>
        <v>0.1324433079301765</v>
      </c>
      <c r="AZ57">
        <f t="shared" si="81"/>
        <v>18.240171541433906</v>
      </c>
      <c r="BA57">
        <f t="shared" si="82"/>
        <v>0.66992519734736145</v>
      </c>
      <c r="BB57">
        <f t="shared" si="83"/>
        <v>36.256211090050293</v>
      </c>
      <c r="BC57">
        <f t="shared" si="84"/>
        <v>381.51607835440581</v>
      </c>
      <c r="BD57">
        <f t="shared" si="85"/>
        <v>1.460455218057286E-2</v>
      </c>
    </row>
    <row r="58" spans="1:56" x14ac:dyDescent="0.25">
      <c r="A58" s="1">
        <v>37</v>
      </c>
      <c r="B58" s="1" t="s">
        <v>98</v>
      </c>
      <c r="C58" s="1">
        <v>1851.999998703599</v>
      </c>
      <c r="D58" s="1">
        <v>0</v>
      </c>
      <c r="E58">
        <f t="shared" si="58"/>
        <v>15.362440655050854</v>
      </c>
      <c r="F58">
        <f t="shared" si="59"/>
        <v>0.22296801140592754</v>
      </c>
      <c r="G58">
        <f t="shared" si="60"/>
        <v>259.45252958363096</v>
      </c>
      <c r="H58">
        <f t="shared" si="61"/>
        <v>4.8151203695912157</v>
      </c>
      <c r="I58">
        <f t="shared" si="62"/>
        <v>1.5738644062581553</v>
      </c>
      <c r="J58">
        <f t="shared" si="63"/>
        <v>20.248199462890625</v>
      </c>
      <c r="K58" s="1">
        <v>4.0443551019999999</v>
      </c>
      <c r="L58">
        <f t="shared" si="64"/>
        <v>1.8493916630191065</v>
      </c>
      <c r="M58" s="1">
        <v>1</v>
      </c>
      <c r="N58">
        <f t="shared" si="65"/>
        <v>3.698783326038213</v>
      </c>
      <c r="O58" s="1">
        <v>19.526208877563477</v>
      </c>
      <c r="P58" s="1">
        <v>20.248199462890625</v>
      </c>
      <c r="Q58" s="1">
        <v>18.977312088012695</v>
      </c>
      <c r="R58" s="1">
        <v>401.067626953125</v>
      </c>
      <c r="S58" s="1">
        <v>387.12948608398437</v>
      </c>
      <c r="T58" s="1">
        <v>7.6523633003234863</v>
      </c>
      <c r="U58" s="1">
        <v>11.503506660461426</v>
      </c>
      <c r="V58" s="1">
        <v>23.619443893432617</v>
      </c>
      <c r="W58" s="1">
        <v>35.506210327148437</v>
      </c>
      <c r="X58" s="1">
        <v>499.85250854492187</v>
      </c>
      <c r="Y58" s="1">
        <v>1500.7083740234375</v>
      </c>
      <c r="Z58" s="1">
        <v>317.92047119140625</v>
      </c>
      <c r="AA58" s="1">
        <v>70.331565856933594</v>
      </c>
      <c r="AB58" s="1">
        <v>-1.7923274040222168</v>
      </c>
      <c r="AC58" s="1">
        <v>0.31294170022010803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1.23592636140614</v>
      </c>
      <c r="AL58">
        <f t="shared" si="67"/>
        <v>4.8151203695912153E-3</v>
      </c>
      <c r="AM58">
        <f t="shared" si="68"/>
        <v>293.3981994628906</v>
      </c>
      <c r="AN58">
        <f t="shared" si="69"/>
        <v>292.67620887756345</v>
      </c>
      <c r="AO58">
        <f t="shared" si="70"/>
        <v>240.11333447679863</v>
      </c>
      <c r="AP58">
        <f t="shared" si="71"/>
        <v>0.18819397289806142</v>
      </c>
      <c r="AQ58">
        <f t="shared" si="72"/>
        <v>2.3829240425340723</v>
      </c>
      <c r="AR58">
        <f t="shared" si="73"/>
        <v>33.881288060347558</v>
      </c>
      <c r="AS58">
        <f t="shared" si="74"/>
        <v>22.377781399886132</v>
      </c>
      <c r="AT58">
        <f t="shared" si="75"/>
        <v>19.887204170227051</v>
      </c>
      <c r="AU58">
        <f t="shared" si="76"/>
        <v>2.3302722221112178</v>
      </c>
      <c r="AV58">
        <f t="shared" si="77"/>
        <v>0.21029134482698178</v>
      </c>
      <c r="AW58">
        <f t="shared" si="78"/>
        <v>0.80905963627591704</v>
      </c>
      <c r="AX58">
        <f t="shared" si="79"/>
        <v>1.5212125858353007</v>
      </c>
      <c r="AY58">
        <f t="shared" si="80"/>
        <v>0.13251510872386946</v>
      </c>
      <c r="AZ58">
        <f t="shared" si="81"/>
        <v>18.247702671159153</v>
      </c>
      <c r="BA58">
        <f t="shared" si="82"/>
        <v>0.67019573272014987</v>
      </c>
      <c r="BB58">
        <f t="shared" si="83"/>
        <v>36.261083706964968</v>
      </c>
      <c r="BC58">
        <f t="shared" si="84"/>
        <v>381.52242747681458</v>
      </c>
      <c r="BD58">
        <f t="shared" si="85"/>
        <v>1.4600943651469444E-2</v>
      </c>
    </row>
    <row r="59" spans="1:56" x14ac:dyDescent="0.25">
      <c r="A59" s="1">
        <v>38</v>
      </c>
      <c r="B59" s="1" t="s">
        <v>99</v>
      </c>
      <c r="C59" s="1">
        <v>1852.4999986924231</v>
      </c>
      <c r="D59" s="1">
        <v>0</v>
      </c>
      <c r="E59">
        <f t="shared" si="58"/>
        <v>15.416191029638531</v>
      </c>
      <c r="F59">
        <f t="shared" si="59"/>
        <v>0.22300801181590305</v>
      </c>
      <c r="G59">
        <f t="shared" si="60"/>
        <v>259.06153824368863</v>
      </c>
      <c r="H59">
        <f t="shared" si="61"/>
        <v>4.8170257964957504</v>
      </c>
      <c r="I59">
        <f t="shared" si="62"/>
        <v>1.5742299788871481</v>
      </c>
      <c r="J59">
        <f t="shared" si="63"/>
        <v>20.251449584960937</v>
      </c>
      <c r="K59" s="1">
        <v>4.0443551019999999</v>
      </c>
      <c r="L59">
        <f t="shared" si="64"/>
        <v>1.8493916630191065</v>
      </c>
      <c r="M59" s="1">
        <v>1</v>
      </c>
      <c r="N59">
        <f t="shared" si="65"/>
        <v>3.698783326038213</v>
      </c>
      <c r="O59" s="1">
        <v>19.527032852172852</v>
      </c>
      <c r="P59" s="1">
        <v>20.251449584960937</v>
      </c>
      <c r="Q59" s="1">
        <v>18.977743148803711</v>
      </c>
      <c r="R59" s="1">
        <v>401.10223388671875</v>
      </c>
      <c r="S59" s="1">
        <v>387.11962890625</v>
      </c>
      <c r="T59" s="1">
        <v>7.6522259712219238</v>
      </c>
      <c r="U59" s="1">
        <v>11.505002021789551</v>
      </c>
      <c r="V59" s="1">
        <v>23.618043899536133</v>
      </c>
      <c r="W59" s="1">
        <v>35.509361267089844</v>
      </c>
      <c r="X59" s="1">
        <v>499.837646484375</v>
      </c>
      <c r="Y59" s="1">
        <v>1500.6851806640625</v>
      </c>
      <c r="Z59" s="1">
        <v>317.99310302734375</v>
      </c>
      <c r="AA59" s="1">
        <v>70.332260131835938</v>
      </c>
      <c r="AB59" s="1">
        <v>-1.7923274040222168</v>
      </c>
      <c r="AC59" s="1">
        <v>0.31294170022010803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1.2358896137413775</v>
      </c>
      <c r="AL59">
        <f t="shared" si="67"/>
        <v>4.8170257964957504E-3</v>
      </c>
      <c r="AM59">
        <f t="shared" si="68"/>
        <v>293.40144958496091</v>
      </c>
      <c r="AN59">
        <f t="shared" si="69"/>
        <v>292.67703285217283</v>
      </c>
      <c r="AO59">
        <f t="shared" si="70"/>
        <v>240.10962353938157</v>
      </c>
      <c r="AP59">
        <f t="shared" si="71"/>
        <v>0.18711527632812713</v>
      </c>
      <c r="AQ59">
        <f t="shared" si="72"/>
        <v>2.3834027739009493</v>
      </c>
      <c r="AR59">
        <f t="shared" si="73"/>
        <v>33.887760317005664</v>
      </c>
      <c r="AS59">
        <f t="shared" si="74"/>
        <v>22.382758295216114</v>
      </c>
      <c r="AT59">
        <f t="shared" si="75"/>
        <v>19.889241218566895</v>
      </c>
      <c r="AU59">
        <f t="shared" si="76"/>
        <v>2.3305664453720345</v>
      </c>
      <c r="AV59">
        <f t="shared" si="77"/>
        <v>0.21032692578920634</v>
      </c>
      <c r="AW59">
        <f t="shared" si="78"/>
        <v>0.80917279501380113</v>
      </c>
      <c r="AX59">
        <f t="shared" si="79"/>
        <v>1.5213936503582333</v>
      </c>
      <c r="AY59">
        <f t="shared" si="80"/>
        <v>0.13253771485666896</v>
      </c>
      <c r="AZ59">
        <f t="shared" si="81"/>
        <v>18.220383497908671</v>
      </c>
      <c r="BA59">
        <f t="shared" si="82"/>
        <v>0.66920279649892511</v>
      </c>
      <c r="BB59">
        <f t="shared" si="83"/>
        <v>36.259474520034985</v>
      </c>
      <c r="BC59">
        <f t="shared" si="84"/>
        <v>381.4929522248928</v>
      </c>
      <c r="BD59">
        <f t="shared" si="85"/>
        <v>1.4652511470399218E-2</v>
      </c>
    </row>
    <row r="60" spans="1:56" x14ac:dyDescent="0.25">
      <c r="A60" s="1">
        <v>39</v>
      </c>
      <c r="B60" s="1" t="s">
        <v>99</v>
      </c>
      <c r="C60" s="1">
        <v>1852.9999986812472</v>
      </c>
      <c r="D60" s="1">
        <v>0</v>
      </c>
      <c r="E60">
        <f t="shared" si="58"/>
        <v>15.38526234077759</v>
      </c>
      <c r="F60">
        <f t="shared" si="59"/>
        <v>0.22291759884058004</v>
      </c>
      <c r="G60">
        <f t="shared" si="60"/>
        <v>259.25976550570135</v>
      </c>
      <c r="H60">
        <f t="shared" si="61"/>
        <v>4.8158939368269937</v>
      </c>
      <c r="I60">
        <f t="shared" si="62"/>
        <v>1.5744634383967377</v>
      </c>
      <c r="J60">
        <f t="shared" si="63"/>
        <v>20.252836227416992</v>
      </c>
      <c r="K60" s="1">
        <v>4.0443551019999999</v>
      </c>
      <c r="L60">
        <f t="shared" si="64"/>
        <v>1.8493916630191065</v>
      </c>
      <c r="M60" s="1">
        <v>1</v>
      </c>
      <c r="N60">
        <f t="shared" si="65"/>
        <v>3.698783326038213</v>
      </c>
      <c r="O60" s="1">
        <v>19.528282165527344</v>
      </c>
      <c r="P60" s="1">
        <v>20.252836227416992</v>
      </c>
      <c r="Q60" s="1">
        <v>18.977025985717773</v>
      </c>
      <c r="R60" s="1">
        <v>401.09271240234375</v>
      </c>
      <c r="S60" s="1">
        <v>387.13491821289062</v>
      </c>
      <c r="T60" s="1">
        <v>7.652550220489502</v>
      </c>
      <c r="U60" s="1">
        <v>11.504563331604004</v>
      </c>
      <c r="V60" s="1">
        <v>23.617259979248047</v>
      </c>
      <c r="W60" s="1">
        <v>35.505321502685547</v>
      </c>
      <c r="X60" s="1">
        <v>499.81939697265625</v>
      </c>
      <c r="Y60" s="1">
        <v>1500.70263671875</v>
      </c>
      <c r="Z60" s="1">
        <v>318.03192138671875</v>
      </c>
      <c r="AA60" s="1">
        <v>70.332405090332031</v>
      </c>
      <c r="AB60" s="1">
        <v>-1.7923274040222168</v>
      </c>
      <c r="AC60" s="1">
        <v>0.31294170022010803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1.235844490325509</v>
      </c>
      <c r="AL60">
        <f t="shared" si="67"/>
        <v>4.8158939368269935E-3</v>
      </c>
      <c r="AM60">
        <f t="shared" si="68"/>
        <v>293.40283622741697</v>
      </c>
      <c r="AN60">
        <f t="shared" si="69"/>
        <v>292.67828216552732</v>
      </c>
      <c r="AO60">
        <f t="shared" si="70"/>
        <v>240.11241650806915</v>
      </c>
      <c r="AP60">
        <f t="shared" si="71"/>
        <v>0.18759746071886862</v>
      </c>
      <c r="AQ60">
        <f t="shared" si="72"/>
        <v>2.3836070470224904</v>
      </c>
      <c r="AR60">
        <f t="shared" si="73"/>
        <v>33.890594868198868</v>
      </c>
      <c r="AS60">
        <f t="shared" si="74"/>
        <v>22.386031536594864</v>
      </c>
      <c r="AT60">
        <f t="shared" si="75"/>
        <v>19.890559196472168</v>
      </c>
      <c r="AU60">
        <f t="shared" si="76"/>
        <v>2.3307568262680798</v>
      </c>
      <c r="AV60">
        <f t="shared" si="77"/>
        <v>0.21024650106318243</v>
      </c>
      <c r="AW60">
        <f t="shared" si="78"/>
        <v>0.80914360862575263</v>
      </c>
      <c r="AX60">
        <f t="shared" si="79"/>
        <v>1.5216132176423272</v>
      </c>
      <c r="AY60">
        <f t="shared" si="80"/>
        <v>0.13248661762015559</v>
      </c>
      <c r="AZ60">
        <f t="shared" si="81"/>
        <v>18.234362851171479</v>
      </c>
      <c r="BA60">
        <f t="shared" si="82"/>
        <v>0.66968840398718821</v>
      </c>
      <c r="BB60">
        <f t="shared" si="83"/>
        <v>36.253937334282483</v>
      </c>
      <c r="BC60">
        <f t="shared" si="84"/>
        <v>381.51953003542292</v>
      </c>
      <c r="BD60">
        <f t="shared" si="85"/>
        <v>1.4619863279928532E-2</v>
      </c>
    </row>
    <row r="61" spans="1:56" x14ac:dyDescent="0.25">
      <c r="A61" s="1">
        <v>40</v>
      </c>
      <c r="B61" s="1" t="s">
        <v>100</v>
      </c>
      <c r="C61" s="1">
        <v>1853.4999986700714</v>
      </c>
      <c r="D61" s="1">
        <v>0</v>
      </c>
      <c r="E61">
        <f t="shared" si="58"/>
        <v>15.394087925611737</v>
      </c>
      <c r="F61">
        <f t="shared" si="59"/>
        <v>0.22292675064984968</v>
      </c>
      <c r="G61">
        <f t="shared" si="60"/>
        <v>259.19418712392007</v>
      </c>
      <c r="H61">
        <f t="shared" si="61"/>
        <v>4.8164943648609997</v>
      </c>
      <c r="I61">
        <f t="shared" si="62"/>
        <v>1.574589106406683</v>
      </c>
      <c r="J61">
        <f t="shared" si="63"/>
        <v>20.253950119018555</v>
      </c>
      <c r="K61" s="1">
        <v>4.0443551019999999</v>
      </c>
      <c r="L61">
        <f t="shared" si="64"/>
        <v>1.8493916630191065</v>
      </c>
      <c r="M61" s="1">
        <v>1</v>
      </c>
      <c r="N61">
        <f t="shared" si="65"/>
        <v>3.698783326038213</v>
      </c>
      <c r="O61" s="1">
        <v>19.529706954956055</v>
      </c>
      <c r="P61" s="1">
        <v>20.253950119018555</v>
      </c>
      <c r="Q61" s="1">
        <v>18.976875305175781</v>
      </c>
      <c r="R61" s="1">
        <v>401.096435546875</v>
      </c>
      <c r="S61" s="1">
        <v>387.13116455078125</v>
      </c>
      <c r="T61" s="1">
        <v>7.6526265144348145</v>
      </c>
      <c r="U61" s="1">
        <v>11.505162239074707</v>
      </c>
      <c r="V61" s="1">
        <v>23.61529541015625</v>
      </c>
      <c r="W61" s="1">
        <v>35.503864288330078</v>
      </c>
      <c r="X61" s="1">
        <v>499.8135986328125</v>
      </c>
      <c r="Y61" s="1">
        <v>1500.68505859375</v>
      </c>
      <c r="Z61" s="1">
        <v>318.15658569335938</v>
      </c>
      <c r="AA61" s="1">
        <v>70.332084655761719</v>
      </c>
      <c r="AB61" s="1">
        <v>-1.7923274040222168</v>
      </c>
      <c r="AC61" s="1">
        <v>0.31294170022010803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1.2358301534542464</v>
      </c>
      <c r="AL61">
        <f t="shared" si="67"/>
        <v>4.8164943648610001E-3</v>
      </c>
      <c r="AM61">
        <f t="shared" si="68"/>
        <v>293.40395011901853</v>
      </c>
      <c r="AN61">
        <f t="shared" si="69"/>
        <v>292.67970695495603</v>
      </c>
      <c r="AO61">
        <f t="shared" si="70"/>
        <v>240.10960400813201</v>
      </c>
      <c r="AP61">
        <f t="shared" si="71"/>
        <v>0.18735161720124588</v>
      </c>
      <c r="AQ61">
        <f t="shared" si="72"/>
        <v>2.3837711509835584</v>
      </c>
      <c r="AR61">
        <f t="shared" si="73"/>
        <v>33.893082547614718</v>
      </c>
      <c r="AS61">
        <f t="shared" si="74"/>
        <v>22.387920308540011</v>
      </c>
      <c r="AT61">
        <f t="shared" si="75"/>
        <v>19.891828536987305</v>
      </c>
      <c r="AU61">
        <f t="shared" si="76"/>
        <v>2.3309401944133485</v>
      </c>
      <c r="AV61">
        <f t="shared" si="77"/>
        <v>0.21025464200757354</v>
      </c>
      <c r="AW61">
        <f t="shared" si="78"/>
        <v>0.80918204457687537</v>
      </c>
      <c r="AX61">
        <f t="shared" si="79"/>
        <v>1.5217581498364732</v>
      </c>
      <c r="AY61">
        <f t="shared" si="80"/>
        <v>0.13249178989245719</v>
      </c>
      <c r="AZ61">
        <f t="shared" si="81"/>
        <v>18.229667511080891</v>
      </c>
      <c r="BA61">
        <f t="shared" si="82"/>
        <v>0.66952550158208901</v>
      </c>
      <c r="BB61">
        <f t="shared" si="83"/>
        <v>36.253286216310407</v>
      </c>
      <c r="BC61">
        <f t="shared" si="84"/>
        <v>381.51255516826421</v>
      </c>
      <c r="BD61">
        <f t="shared" si="85"/>
        <v>1.4628254510788228E-2</v>
      </c>
    </row>
    <row r="62" spans="1:56" x14ac:dyDescent="0.25">
      <c r="A62" s="1">
        <v>41</v>
      </c>
      <c r="B62" s="1" t="s">
        <v>100</v>
      </c>
      <c r="C62" s="1">
        <v>1853.9999986588955</v>
      </c>
      <c r="D62" s="1">
        <v>0</v>
      </c>
      <c r="E62">
        <f t="shared" si="58"/>
        <v>15.415672662035762</v>
      </c>
      <c r="F62">
        <f t="shared" si="59"/>
        <v>0.22284423773152362</v>
      </c>
      <c r="G62">
        <f t="shared" si="60"/>
        <v>258.9961392765054</v>
      </c>
      <c r="H62">
        <f t="shared" si="61"/>
        <v>4.8153082357244337</v>
      </c>
      <c r="I62">
        <f t="shared" si="62"/>
        <v>1.5747565390240417</v>
      </c>
      <c r="J62">
        <f t="shared" si="63"/>
        <v>20.254768371582031</v>
      </c>
      <c r="K62" s="1">
        <v>4.0443551019999999</v>
      </c>
      <c r="L62">
        <f t="shared" si="64"/>
        <v>1.8493916630191065</v>
      </c>
      <c r="M62" s="1">
        <v>1</v>
      </c>
      <c r="N62">
        <f t="shared" si="65"/>
        <v>3.698783326038213</v>
      </c>
      <c r="O62" s="1">
        <v>19.531034469604492</v>
      </c>
      <c r="P62" s="1">
        <v>20.254768371582031</v>
      </c>
      <c r="Q62" s="1">
        <v>18.977188110351563</v>
      </c>
      <c r="R62" s="1">
        <v>401.11679077148437</v>
      </c>
      <c r="S62" s="1">
        <v>387.13470458984375</v>
      </c>
      <c r="T62" s="1">
        <v>7.6529417037963867</v>
      </c>
      <c r="U62" s="1">
        <v>11.504450798034668</v>
      </c>
      <c r="V62" s="1">
        <v>23.614410400390625</v>
      </c>
      <c r="W62" s="1">
        <v>35.498874664306641</v>
      </c>
      <c r="X62" s="1">
        <v>499.82406616210937</v>
      </c>
      <c r="Y62" s="1">
        <v>1500.740478515625</v>
      </c>
      <c r="Z62" s="1">
        <v>318.35305786132813</v>
      </c>
      <c r="AA62" s="1">
        <v>70.332359313964844</v>
      </c>
      <c r="AB62" s="1">
        <v>-1.7923274040222168</v>
      </c>
      <c r="AC62" s="1">
        <v>0.31294170022010803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1.2358560352797363</v>
      </c>
      <c r="AL62">
        <f t="shared" si="67"/>
        <v>4.8153082357244338E-3</v>
      </c>
      <c r="AM62">
        <f t="shared" si="68"/>
        <v>293.40476837158201</v>
      </c>
      <c r="AN62">
        <f t="shared" si="69"/>
        <v>292.68103446960447</v>
      </c>
      <c r="AO62">
        <f t="shared" si="70"/>
        <v>240.11847119543381</v>
      </c>
      <c r="AP62">
        <f t="shared" si="71"/>
        <v>0.1879802066359339</v>
      </c>
      <c r="AQ62">
        <f t="shared" si="72"/>
        <v>2.3838917062612457</v>
      </c>
      <c r="AR62">
        <f t="shared" si="73"/>
        <v>33.89466426996303</v>
      </c>
      <c r="AS62">
        <f t="shared" si="74"/>
        <v>22.390213471928362</v>
      </c>
      <c r="AT62">
        <f t="shared" si="75"/>
        <v>19.892901420593262</v>
      </c>
      <c r="AU62">
        <f t="shared" si="76"/>
        <v>2.331095192373124</v>
      </c>
      <c r="AV62">
        <f t="shared" si="77"/>
        <v>0.21018124169668148</v>
      </c>
      <c r="AW62">
        <f t="shared" si="78"/>
        <v>0.80913516723720391</v>
      </c>
      <c r="AX62">
        <f t="shared" si="79"/>
        <v>1.52196002513592</v>
      </c>
      <c r="AY62">
        <f t="shared" si="80"/>
        <v>0.13244515581587971</v>
      </c>
      <c r="AZ62">
        <f t="shared" si="81"/>
        <v>18.215809528524861</v>
      </c>
      <c r="BA62">
        <f t="shared" si="82"/>
        <v>0.66900780582537323</v>
      </c>
      <c r="BB62">
        <f t="shared" si="83"/>
        <v>36.248362105608742</v>
      </c>
      <c r="BC62">
        <f t="shared" si="84"/>
        <v>381.50821710482546</v>
      </c>
      <c r="BD62">
        <f t="shared" si="85"/>
        <v>1.4646942312161746E-2</v>
      </c>
    </row>
    <row r="63" spans="1:56" x14ac:dyDescent="0.25">
      <c r="A63" s="1">
        <v>42</v>
      </c>
      <c r="B63" s="1" t="s">
        <v>101</v>
      </c>
      <c r="C63" s="1">
        <v>1854.4999986477196</v>
      </c>
      <c r="D63" s="1">
        <v>0</v>
      </c>
      <c r="E63">
        <f t="shared" si="58"/>
        <v>15.493638683419862</v>
      </c>
      <c r="F63">
        <f t="shared" si="59"/>
        <v>0.2230851122991109</v>
      </c>
      <c r="G63">
        <f t="shared" si="60"/>
        <v>258.53622374626838</v>
      </c>
      <c r="H63">
        <f t="shared" si="61"/>
        <v>4.8192333360280974</v>
      </c>
      <c r="I63">
        <f t="shared" si="62"/>
        <v>1.5744379645781792</v>
      </c>
      <c r="J63">
        <f t="shared" si="63"/>
        <v>20.253889083862305</v>
      </c>
      <c r="K63" s="1">
        <v>4.0443551019999999</v>
      </c>
      <c r="L63">
        <f t="shared" si="64"/>
        <v>1.8493916630191065</v>
      </c>
      <c r="M63" s="1">
        <v>1</v>
      </c>
      <c r="N63">
        <f t="shared" si="65"/>
        <v>3.698783326038213</v>
      </c>
      <c r="O63" s="1">
        <v>19.532037734985352</v>
      </c>
      <c r="P63" s="1">
        <v>20.253889083862305</v>
      </c>
      <c r="Q63" s="1">
        <v>18.977607727050781</v>
      </c>
      <c r="R63" s="1">
        <v>401.17919921875</v>
      </c>
      <c r="S63" s="1">
        <v>387.1324462890625</v>
      </c>
      <c r="T63" s="1">
        <v>7.652376651763916</v>
      </c>
      <c r="U63" s="1">
        <v>11.507113456726074</v>
      </c>
      <c r="V63" s="1">
        <v>23.611246109008789</v>
      </c>
      <c r="W63" s="1">
        <v>35.504955291748047</v>
      </c>
      <c r="X63" s="1">
        <v>499.811279296875</v>
      </c>
      <c r="Y63" s="1">
        <v>1500.7347412109375</v>
      </c>
      <c r="Z63" s="1">
        <v>318.5008544921875</v>
      </c>
      <c r="AA63" s="1">
        <v>70.332511901855469</v>
      </c>
      <c r="AB63" s="1">
        <v>-1.7923274040222168</v>
      </c>
      <c r="AC63" s="1">
        <v>0.31294170022010803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1.2358244187057414</v>
      </c>
      <c r="AL63">
        <f t="shared" si="67"/>
        <v>4.8192333360280977E-3</v>
      </c>
      <c r="AM63">
        <f t="shared" si="68"/>
        <v>293.40388908386228</v>
      </c>
      <c r="AN63">
        <f t="shared" si="69"/>
        <v>292.68203773498533</v>
      </c>
      <c r="AO63">
        <f t="shared" si="70"/>
        <v>240.11755322670433</v>
      </c>
      <c r="AP63">
        <f t="shared" si="71"/>
        <v>0.18653049205505673</v>
      </c>
      <c r="AQ63">
        <f t="shared" si="72"/>
        <v>2.3837621587293669</v>
      </c>
      <c r="AR63">
        <f t="shared" si="73"/>
        <v>33.892748805214794</v>
      </c>
      <c r="AS63">
        <f t="shared" si="74"/>
        <v>22.385635348488719</v>
      </c>
      <c r="AT63">
        <f t="shared" si="75"/>
        <v>19.892963409423828</v>
      </c>
      <c r="AU63">
        <f t="shared" si="76"/>
        <v>2.3311041480867853</v>
      </c>
      <c r="AV63">
        <f t="shared" si="77"/>
        <v>0.2103955057730425</v>
      </c>
      <c r="AW63">
        <f t="shared" si="78"/>
        <v>0.80932419415118784</v>
      </c>
      <c r="AX63">
        <f t="shared" si="79"/>
        <v>1.5217799539355976</v>
      </c>
      <c r="AY63">
        <f t="shared" si="80"/>
        <v>0.13258128688094042</v>
      </c>
      <c r="AZ63">
        <f t="shared" si="81"/>
        <v>18.183502033695191</v>
      </c>
      <c r="BA63">
        <f t="shared" si="82"/>
        <v>0.66782370277800374</v>
      </c>
      <c r="BB63">
        <f t="shared" si="83"/>
        <v>36.261685749263151</v>
      </c>
      <c r="BC63">
        <f t="shared" si="84"/>
        <v>381.47750238484076</v>
      </c>
      <c r="BD63">
        <f t="shared" si="85"/>
        <v>1.4727617055750236E-2</v>
      </c>
    </row>
    <row r="64" spans="1:56" x14ac:dyDescent="0.25">
      <c r="A64" s="1">
        <v>43</v>
      </c>
      <c r="B64" s="1" t="s">
        <v>101</v>
      </c>
      <c r="C64" s="1">
        <v>1854.9999986365438</v>
      </c>
      <c r="D64" s="1">
        <v>0</v>
      </c>
      <c r="E64">
        <f t="shared" si="58"/>
        <v>15.525694294655397</v>
      </c>
      <c r="F64">
        <f t="shared" si="59"/>
        <v>0.22324640321206859</v>
      </c>
      <c r="G64">
        <f t="shared" si="60"/>
        <v>258.38360088793519</v>
      </c>
      <c r="H64">
        <f t="shared" si="61"/>
        <v>4.8229030011050815</v>
      </c>
      <c r="I64">
        <f t="shared" si="62"/>
        <v>1.5745591520865658</v>
      </c>
      <c r="J64">
        <f t="shared" si="63"/>
        <v>20.2552490234375</v>
      </c>
      <c r="K64" s="1">
        <v>4.0443551019999999</v>
      </c>
      <c r="L64">
        <f t="shared" si="64"/>
        <v>1.8493916630191065</v>
      </c>
      <c r="M64" s="1">
        <v>1</v>
      </c>
      <c r="N64">
        <f t="shared" si="65"/>
        <v>3.698783326038213</v>
      </c>
      <c r="O64" s="1">
        <v>19.533540725708008</v>
      </c>
      <c r="P64" s="1">
        <v>20.2552490234375</v>
      </c>
      <c r="Q64" s="1">
        <v>18.977262496948242</v>
      </c>
      <c r="R64" s="1">
        <v>401.21258544921875</v>
      </c>
      <c r="S64" s="1">
        <v>387.13937377929687</v>
      </c>
      <c r="T64" s="1">
        <v>7.6507577896118164</v>
      </c>
      <c r="U64" s="1">
        <v>11.508245468139648</v>
      </c>
      <c r="V64" s="1">
        <v>23.604034423828125</v>
      </c>
      <c r="W64" s="1">
        <v>35.505111694335937</v>
      </c>
      <c r="X64" s="1">
        <v>499.8345947265625</v>
      </c>
      <c r="Y64" s="1">
        <v>1500.723388671875</v>
      </c>
      <c r="Z64" s="1">
        <v>318.6292724609375</v>
      </c>
      <c r="AA64" s="1">
        <v>70.332473754882813</v>
      </c>
      <c r="AB64" s="1">
        <v>-1.7923274040222168</v>
      </c>
      <c r="AC64" s="1">
        <v>0.31294170022010803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1.2358820680196605</v>
      </c>
      <c r="AL64">
        <f t="shared" si="67"/>
        <v>4.8229030011050812E-3</v>
      </c>
      <c r="AM64">
        <f t="shared" si="68"/>
        <v>293.40524902343748</v>
      </c>
      <c r="AN64">
        <f t="shared" si="69"/>
        <v>292.68354072570799</v>
      </c>
      <c r="AO64">
        <f t="shared" si="70"/>
        <v>240.11573682049493</v>
      </c>
      <c r="AP64">
        <f t="shared" si="71"/>
        <v>0.18499910008619541</v>
      </c>
      <c r="AQ64">
        <f t="shared" si="72"/>
        <v>2.3839625244392466</v>
      </c>
      <c r="AR64">
        <f t="shared" si="73"/>
        <v>33.89561602436514</v>
      </c>
      <c r="AS64">
        <f t="shared" si="74"/>
        <v>22.387370556225491</v>
      </c>
      <c r="AT64">
        <f t="shared" si="75"/>
        <v>19.894394874572754</v>
      </c>
      <c r="AU64">
        <f t="shared" si="76"/>
        <v>2.331310964569405</v>
      </c>
      <c r="AV64">
        <f t="shared" si="77"/>
        <v>0.21053896344550352</v>
      </c>
      <c r="AW64">
        <f t="shared" si="78"/>
        <v>0.80940337235268089</v>
      </c>
      <c r="AX64">
        <f t="shared" si="79"/>
        <v>1.5219075922167242</v>
      </c>
      <c r="AY64">
        <f t="shared" si="80"/>
        <v>0.13267243290886188</v>
      </c>
      <c r="AZ64">
        <f t="shared" si="81"/>
        <v>18.172757828142817</v>
      </c>
      <c r="BA64">
        <f t="shared" si="82"/>
        <v>0.6674175203766185</v>
      </c>
      <c r="BB64">
        <f t="shared" si="83"/>
        <v>36.264627908736045</v>
      </c>
      <c r="BC64">
        <f t="shared" si="84"/>
        <v>381.4727300615545</v>
      </c>
      <c r="BD64">
        <f t="shared" si="85"/>
        <v>1.4759469871663248E-2</v>
      </c>
    </row>
    <row r="65" spans="1:114" x14ac:dyDescent="0.25">
      <c r="A65" s="1">
        <v>44</v>
      </c>
      <c r="B65" s="1" t="s">
        <v>102</v>
      </c>
      <c r="C65" s="1">
        <v>1855.4999986253679</v>
      </c>
      <c r="D65" s="1">
        <v>0</v>
      </c>
      <c r="E65">
        <f t="shared" si="58"/>
        <v>15.540027519991218</v>
      </c>
      <c r="F65">
        <f t="shared" si="59"/>
        <v>0.22325593640618038</v>
      </c>
      <c r="G65">
        <f t="shared" si="60"/>
        <v>258.3127667391766</v>
      </c>
      <c r="H65">
        <f t="shared" si="61"/>
        <v>4.8235932339828711</v>
      </c>
      <c r="I65">
        <f t="shared" si="62"/>
        <v>1.57471406446323</v>
      </c>
      <c r="J65">
        <f t="shared" si="63"/>
        <v>20.256402969360352</v>
      </c>
      <c r="K65" s="1">
        <v>4.0443551019999999</v>
      </c>
      <c r="L65">
        <f t="shared" si="64"/>
        <v>1.8493916630191065</v>
      </c>
      <c r="M65" s="1">
        <v>1</v>
      </c>
      <c r="N65">
        <f t="shared" si="65"/>
        <v>3.698783326038213</v>
      </c>
      <c r="O65" s="1">
        <v>19.534902572631836</v>
      </c>
      <c r="P65" s="1">
        <v>20.256402969360352</v>
      </c>
      <c r="Q65" s="1">
        <v>18.977268218994141</v>
      </c>
      <c r="R65" s="1">
        <v>401.25701904296875</v>
      </c>
      <c r="S65" s="1">
        <v>387.17233276367187</v>
      </c>
      <c r="T65" s="1">
        <v>7.6505846977233887</v>
      </c>
      <c r="U65" s="1">
        <v>11.508495330810547</v>
      </c>
      <c r="V65" s="1">
        <v>23.601430892944336</v>
      </c>
      <c r="W65" s="1">
        <v>35.502773284912109</v>
      </c>
      <c r="X65" s="1">
        <v>499.8511962890625</v>
      </c>
      <c r="Y65" s="1">
        <v>1500.76220703125</v>
      </c>
      <c r="Z65" s="1">
        <v>318.81375122070312</v>
      </c>
      <c r="AA65" s="1">
        <v>70.332260131835938</v>
      </c>
      <c r="AB65" s="1">
        <v>-1.7923274040222168</v>
      </c>
      <c r="AC65" s="1">
        <v>0.31294170022010803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1.2359231167458018</v>
      </c>
      <c r="AL65">
        <f t="shared" si="67"/>
        <v>4.8235932339828714E-3</v>
      </c>
      <c r="AM65">
        <f t="shared" si="68"/>
        <v>293.40640296936033</v>
      </c>
      <c r="AN65">
        <f t="shared" si="69"/>
        <v>292.68490257263181</v>
      </c>
      <c r="AO65">
        <f t="shared" si="70"/>
        <v>240.12194775785611</v>
      </c>
      <c r="AP65">
        <f t="shared" si="71"/>
        <v>0.18479051351961689</v>
      </c>
      <c r="AQ65">
        <f t="shared" si="72"/>
        <v>2.3841325517958167</v>
      </c>
      <c r="AR65">
        <f t="shared" si="73"/>
        <v>33.898136464359659</v>
      </c>
      <c r="AS65">
        <f t="shared" si="74"/>
        <v>22.389641133549112</v>
      </c>
      <c r="AT65">
        <f t="shared" si="75"/>
        <v>19.895652770996094</v>
      </c>
      <c r="AU65">
        <f t="shared" si="76"/>
        <v>2.331492717309366</v>
      </c>
      <c r="AV65">
        <f t="shared" si="77"/>
        <v>0.21054744222615629</v>
      </c>
      <c r="AW65">
        <f t="shared" si="78"/>
        <v>0.8094184873325867</v>
      </c>
      <c r="AX65">
        <f t="shared" si="79"/>
        <v>1.5220742299767793</v>
      </c>
      <c r="AY65">
        <f t="shared" si="80"/>
        <v>0.13267781994578953</v>
      </c>
      <c r="AZ65">
        <f t="shared" si="81"/>
        <v>18.167720705674025</v>
      </c>
      <c r="BA65">
        <f t="shared" si="82"/>
        <v>0.66717775233399612</v>
      </c>
      <c r="BB65">
        <f t="shared" si="83"/>
        <v>36.262967731204711</v>
      </c>
      <c r="BC65">
        <f t="shared" si="84"/>
        <v>381.5004576353553</v>
      </c>
      <c r="BD65">
        <f t="shared" si="85"/>
        <v>1.4771345753878597E-2</v>
      </c>
    </row>
    <row r="66" spans="1:114" x14ac:dyDescent="0.25">
      <c r="A66" s="1">
        <v>45</v>
      </c>
      <c r="B66" s="1" t="s">
        <v>102</v>
      </c>
      <c r="C66" s="1">
        <v>1855.999998614192</v>
      </c>
      <c r="D66" s="1">
        <v>0</v>
      </c>
      <c r="E66">
        <f t="shared" si="58"/>
        <v>15.547474160396648</v>
      </c>
      <c r="F66">
        <f t="shared" si="59"/>
        <v>0.22310722078917841</v>
      </c>
      <c r="G66">
        <f t="shared" si="60"/>
        <v>258.19266790617866</v>
      </c>
      <c r="H66">
        <f t="shared" si="61"/>
        <v>4.8216480876707744</v>
      </c>
      <c r="I66">
        <f t="shared" si="62"/>
        <v>1.5750738841146115</v>
      </c>
      <c r="J66">
        <f t="shared" si="63"/>
        <v>20.258115768432617</v>
      </c>
      <c r="K66" s="1">
        <v>4.0443551019999999</v>
      </c>
      <c r="L66">
        <f t="shared" si="64"/>
        <v>1.8493916630191065</v>
      </c>
      <c r="M66" s="1">
        <v>1</v>
      </c>
      <c r="N66">
        <f t="shared" si="65"/>
        <v>3.698783326038213</v>
      </c>
      <c r="O66" s="1">
        <v>19.535818099975586</v>
      </c>
      <c r="P66" s="1">
        <v>20.258115768432617</v>
      </c>
      <c r="Q66" s="1">
        <v>18.977758407592773</v>
      </c>
      <c r="R66" s="1">
        <v>401.27346801757812</v>
      </c>
      <c r="S66" s="1">
        <v>387.183349609375</v>
      </c>
      <c r="T66" s="1">
        <v>7.6505641937255859</v>
      </c>
      <c r="U66" s="1">
        <v>11.506917953491211</v>
      </c>
      <c r="V66" s="1">
        <v>23.600126266479492</v>
      </c>
      <c r="W66" s="1">
        <v>35.496040344238281</v>
      </c>
      <c r="X66" s="1">
        <v>499.85214233398438</v>
      </c>
      <c r="Y66" s="1">
        <v>1500.7293701171875</v>
      </c>
      <c r="Z66" s="1">
        <v>319.07391357421875</v>
      </c>
      <c r="AA66" s="1">
        <v>70.332565307617188</v>
      </c>
      <c r="AB66" s="1">
        <v>-1.7923274040222168</v>
      </c>
      <c r="AC66" s="1">
        <v>0.31294170022010803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1.2359254559195341</v>
      </c>
      <c r="AL66">
        <f t="shared" si="67"/>
        <v>4.8216480876707747E-3</v>
      </c>
      <c r="AM66">
        <f t="shared" si="68"/>
        <v>293.40811576843259</v>
      </c>
      <c r="AN66">
        <f t="shared" si="69"/>
        <v>292.68581809997556</v>
      </c>
      <c r="AO66">
        <f t="shared" si="70"/>
        <v>240.11669385172354</v>
      </c>
      <c r="AP66">
        <f t="shared" si="71"/>
        <v>0.18546767289624244</v>
      </c>
      <c r="AQ66">
        <f t="shared" si="72"/>
        <v>2.3843849425679249</v>
      </c>
      <c r="AR66">
        <f t="shared" si="73"/>
        <v>33.901577912581701</v>
      </c>
      <c r="AS66">
        <f t="shared" si="74"/>
        <v>22.39465995909049</v>
      </c>
      <c r="AT66">
        <f t="shared" si="75"/>
        <v>19.896966934204102</v>
      </c>
      <c r="AU66">
        <f t="shared" si="76"/>
        <v>2.3316826132673563</v>
      </c>
      <c r="AV66">
        <f t="shared" si="77"/>
        <v>0.21041517052058073</v>
      </c>
      <c r="AW66">
        <f t="shared" si="78"/>
        <v>0.8093110584533133</v>
      </c>
      <c r="AX66">
        <f t="shared" si="79"/>
        <v>1.5223715548140428</v>
      </c>
      <c r="AY66">
        <f t="shared" si="80"/>
        <v>0.13259378084451237</v>
      </c>
      <c r="AZ66">
        <f t="shared" si="81"/>
        <v>18.159352677459228</v>
      </c>
      <c r="BA66">
        <f t="shared" si="82"/>
        <v>0.66684858263317981</v>
      </c>
      <c r="BB66">
        <f t="shared" si="83"/>
        <v>36.25267416495155</v>
      </c>
      <c r="BC66">
        <f t="shared" si="84"/>
        <v>381.50875656988029</v>
      </c>
      <c r="BD66">
        <f t="shared" si="85"/>
        <v>1.4773907678882408E-2</v>
      </c>
      <c r="BE66">
        <f>AVERAGE(E52:E66)</f>
        <v>15.414300294209188</v>
      </c>
      <c r="BF66">
        <f>AVERAGE(O52:O66)</f>
        <v>19.527488962809244</v>
      </c>
      <c r="BG66">
        <f>AVERAGE(P52:P66)</f>
        <v>20.250728734334309</v>
      </c>
      <c r="BH66" t="e">
        <f>AVERAGE(B52:B66)</f>
        <v>#DIV/0!</v>
      </c>
      <c r="BI66">
        <f t="shared" ref="BI66:DJ66" si="86">AVERAGE(C52:C66)</f>
        <v>1852.5999986901879</v>
      </c>
      <c r="BJ66">
        <f t="shared" si="86"/>
        <v>0</v>
      </c>
      <c r="BK66">
        <f t="shared" si="86"/>
        <v>15.414300294209188</v>
      </c>
      <c r="BL66">
        <f t="shared" si="86"/>
        <v>0.22300467596950588</v>
      </c>
      <c r="BM66">
        <f t="shared" si="86"/>
        <v>259.08816859116405</v>
      </c>
      <c r="BN66">
        <f t="shared" si="86"/>
        <v>4.816801043851572</v>
      </c>
      <c r="BO66">
        <f t="shared" si="86"/>
        <v>1.5741776073159031</v>
      </c>
      <c r="BP66">
        <f t="shared" si="86"/>
        <v>20.250728734334309</v>
      </c>
      <c r="BQ66">
        <f t="shared" si="86"/>
        <v>4.044355101999999</v>
      </c>
      <c r="BR66">
        <f t="shared" si="86"/>
        <v>1.8493916630191061</v>
      </c>
      <c r="BS66">
        <f t="shared" si="86"/>
        <v>1</v>
      </c>
      <c r="BT66">
        <f t="shared" si="86"/>
        <v>3.6987833260382121</v>
      </c>
      <c r="BU66">
        <f t="shared" si="86"/>
        <v>19.527488962809244</v>
      </c>
      <c r="BV66">
        <f t="shared" si="86"/>
        <v>20.250728734334309</v>
      </c>
      <c r="BW66">
        <f t="shared" si="86"/>
        <v>18.977331924438477</v>
      </c>
      <c r="BX66">
        <f t="shared" si="86"/>
        <v>401.11454467773439</v>
      </c>
      <c r="BY66">
        <f t="shared" si="86"/>
        <v>387.1337870279948</v>
      </c>
      <c r="BZ66">
        <f t="shared" si="86"/>
        <v>7.6517434120178223</v>
      </c>
      <c r="CA66">
        <f t="shared" si="86"/>
        <v>11.504258982340495</v>
      </c>
      <c r="CB66">
        <f t="shared" si="86"/>
        <v>23.615841929117838</v>
      </c>
      <c r="CC66">
        <f t="shared" si="86"/>
        <v>35.505993652343747</v>
      </c>
      <c r="CD66">
        <f t="shared" si="86"/>
        <v>499.84850056966144</v>
      </c>
      <c r="CE66">
        <f t="shared" si="86"/>
        <v>1500.6921712239584</v>
      </c>
      <c r="CF66">
        <f t="shared" si="86"/>
        <v>318.07578328450523</v>
      </c>
      <c r="CG66">
        <f t="shared" si="86"/>
        <v>70.332131958007807</v>
      </c>
      <c r="CH66">
        <f t="shared" si="86"/>
        <v>-1.7923274040222168</v>
      </c>
      <c r="CI66">
        <f t="shared" si="86"/>
        <v>0.31294170022010803</v>
      </c>
      <c r="CJ66">
        <f t="shared" si="86"/>
        <v>1</v>
      </c>
      <c r="CK66">
        <f t="shared" si="86"/>
        <v>-0.21956524252891541</v>
      </c>
      <c r="CL66">
        <f t="shared" si="86"/>
        <v>2.737391471862793</v>
      </c>
      <c r="CM66">
        <f t="shared" si="86"/>
        <v>1</v>
      </c>
      <c r="CN66">
        <f t="shared" si="86"/>
        <v>0</v>
      </c>
      <c r="CO66">
        <f t="shared" si="86"/>
        <v>0.15999999642372131</v>
      </c>
      <c r="CP66">
        <f t="shared" si="86"/>
        <v>111115</v>
      </c>
      <c r="CQ66">
        <f t="shared" si="86"/>
        <v>1.235916451358285</v>
      </c>
      <c r="CR66">
        <f t="shared" si="86"/>
        <v>4.8168010438515716E-3</v>
      </c>
      <c r="CS66">
        <f t="shared" si="86"/>
        <v>293.40072873433434</v>
      </c>
      <c r="CT66">
        <f t="shared" si="86"/>
        <v>292.67748896280926</v>
      </c>
      <c r="CU66">
        <f t="shared" si="86"/>
        <v>240.11074202893991</v>
      </c>
      <c r="CV66">
        <f t="shared" si="86"/>
        <v>0.18734010597912593</v>
      </c>
      <c r="CW66">
        <f t="shared" si="86"/>
        <v>2.3832966686914037</v>
      </c>
      <c r="CX66">
        <f t="shared" si="86"/>
        <v>33.886313416227743</v>
      </c>
      <c r="CY66">
        <f t="shared" si="86"/>
        <v>22.382054433887241</v>
      </c>
      <c r="CZ66">
        <f t="shared" si="86"/>
        <v>19.889108848571777</v>
      </c>
      <c r="DA66">
        <f t="shared" si="86"/>
        <v>2.3305474131161938</v>
      </c>
      <c r="DB66">
        <f t="shared" si="86"/>
        <v>0.21032395433337359</v>
      </c>
      <c r="DC66">
        <f t="shared" si="86"/>
        <v>0.80911906137550049</v>
      </c>
      <c r="DD66">
        <f t="shared" si="86"/>
        <v>1.5214283517406939</v>
      </c>
      <c r="DE66">
        <f t="shared" si="86"/>
        <v>0.1325358273237448</v>
      </c>
      <c r="DF66">
        <f t="shared" si="86"/>
        <v>18.222223144357876</v>
      </c>
      <c r="DG66">
        <f t="shared" si="86"/>
        <v>0.66924714935881768</v>
      </c>
      <c r="DH66">
        <f t="shared" si="86"/>
        <v>36.258775219645642</v>
      </c>
      <c r="DI66">
        <f t="shared" si="86"/>
        <v>381.50780043648723</v>
      </c>
      <c r="DJ66">
        <f t="shared" si="86"/>
        <v>1.4649866900008674E-2</v>
      </c>
    </row>
    <row r="67" spans="1:114" x14ac:dyDescent="0.25">
      <c r="A67" s="1" t="s">
        <v>9</v>
      </c>
      <c r="B67" s="1" t="s">
        <v>103</v>
      </c>
    </row>
    <row r="68" spans="1:114" x14ac:dyDescent="0.25">
      <c r="A68" s="1" t="s">
        <v>9</v>
      </c>
      <c r="B68" s="1" t="s">
        <v>104</v>
      </c>
    </row>
    <row r="69" spans="1:114" x14ac:dyDescent="0.25">
      <c r="A69" s="1">
        <v>46</v>
      </c>
      <c r="B69" s="1" t="s">
        <v>105</v>
      </c>
      <c r="C69" s="1">
        <v>2061.9999986365438</v>
      </c>
      <c r="D69" s="1">
        <v>0</v>
      </c>
      <c r="E69">
        <f t="shared" ref="E69:E83" si="87">(R69-S69*(1000-T69)/(1000-U69))*AK69</f>
        <v>14.828262819160111</v>
      </c>
      <c r="F69">
        <f t="shared" ref="F69:F83" si="88">IF(AV69&lt;&gt;0,1/(1/AV69-1/N69),0)</f>
        <v>0.21106768565478801</v>
      </c>
      <c r="G69">
        <f t="shared" ref="G69:G83" si="89">((AY69-AL69/2)*S69-E69)/(AY69+AL69/2)</f>
        <v>256.3510049702075</v>
      </c>
      <c r="H69">
        <f t="shared" ref="H69:H83" si="90">AL69*1000</f>
        <v>4.9880096464004211</v>
      </c>
      <c r="I69">
        <f t="shared" ref="I69:I83" si="91">(AQ69-AW69)</f>
        <v>1.7099837641906914</v>
      </c>
      <c r="J69">
        <f t="shared" ref="J69:J83" si="92">(P69+AP69*D69)</f>
        <v>22.498441696166992</v>
      </c>
      <c r="K69" s="1">
        <v>4.0443551019999999</v>
      </c>
      <c r="L69">
        <f t="shared" ref="L69:L83" si="93">(K69*AE69+AF69)</f>
        <v>1.8493916630191065</v>
      </c>
      <c r="M69" s="1">
        <v>1</v>
      </c>
      <c r="N69">
        <f t="shared" ref="N69:N83" si="94">L69*(M69+1)*(M69+1)/(M69*M69+1)</f>
        <v>3.698783326038213</v>
      </c>
      <c r="O69" s="1">
        <v>23.604778289794922</v>
      </c>
      <c r="P69" s="1">
        <v>22.498441696166992</v>
      </c>
      <c r="Q69" s="1">
        <v>24.056770324707031</v>
      </c>
      <c r="R69" s="1">
        <v>400.57000732421875</v>
      </c>
      <c r="S69" s="1">
        <v>387.00653076171875</v>
      </c>
      <c r="T69" s="1">
        <v>10.599357604980469</v>
      </c>
      <c r="U69" s="1">
        <v>14.577511787414551</v>
      </c>
      <c r="V69" s="1">
        <v>25.489774703979492</v>
      </c>
      <c r="W69" s="1">
        <v>35.056602478027344</v>
      </c>
      <c r="X69" s="1">
        <v>499.70928955078125</v>
      </c>
      <c r="Y69" s="1">
        <v>1499.998779296875</v>
      </c>
      <c r="Z69" s="1">
        <v>106.57405853271484</v>
      </c>
      <c r="AA69" s="1">
        <v>70.332099914550781</v>
      </c>
      <c r="AB69" s="1">
        <v>-1.8099970817565918</v>
      </c>
      <c r="AC69" s="1">
        <v>0.29269233345985413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ref="AK69:AK83" si="95">X69*0.000001/(K69*0.0001)</f>
        <v>1.2355722406859546</v>
      </c>
      <c r="AL69">
        <f t="shared" ref="AL69:AL83" si="96">(U69-T69)/(1000-U69)*AK69</f>
        <v>4.9880096464004209E-3</v>
      </c>
      <c r="AM69">
        <f t="shared" ref="AM69:AM83" si="97">(P69+273.15)</f>
        <v>295.64844169616697</v>
      </c>
      <c r="AN69">
        <f t="shared" ref="AN69:AN83" si="98">(O69+273.15)</f>
        <v>296.7547782897949</v>
      </c>
      <c r="AO69">
        <f t="shared" ref="AO69:AO83" si="99">(Y69*AG69+Z69*AH69)*AI69</f>
        <v>239.99979932308634</v>
      </c>
      <c r="AP69">
        <f t="shared" ref="AP69:AP83" si="100">((AO69+0.00000010773*(AN69^4-AM69^4))-AL69*44100)/(L69*51.4+0.00000043092*AM69^3)</f>
        <v>0.30526886762554112</v>
      </c>
      <c r="AQ69">
        <f t="shared" ref="AQ69:AQ83" si="101">0.61365*EXP(17.502*J69/(240.97+J69))</f>
        <v>2.7352507797286734</v>
      </c>
      <c r="AR69">
        <f t="shared" ref="AR69:AR83" si="102">AQ69*1000/AA69</f>
        <v>38.890503526154298</v>
      </c>
      <c r="AS69">
        <f t="shared" ref="AS69:AS83" si="103">(AR69-U69)</f>
        <v>24.312991738739747</v>
      </c>
      <c r="AT69">
        <f t="shared" ref="AT69:AT83" si="104">IF(D69,P69,(O69+P69)/2)</f>
        <v>23.051609992980957</v>
      </c>
      <c r="AU69">
        <f t="shared" ref="AU69:AU83" si="105">0.61365*EXP(17.502*AT69/(240.97+AT69))</f>
        <v>2.8285418542144543</v>
      </c>
      <c r="AV69">
        <f t="shared" ref="AV69:AV83" si="106">IF(AS69&lt;&gt;0,(1000-(AR69+U69)/2)/AS69*AL69,0)</f>
        <v>0.19967350009773321</v>
      </c>
      <c r="AW69">
        <f t="shared" ref="AW69:AW83" si="107">U69*AA69/1000</f>
        <v>1.0252670155379819</v>
      </c>
      <c r="AX69">
        <f t="shared" ref="AX69:AX83" si="108">(AU69-AW69)</f>
        <v>1.8032748386764723</v>
      </c>
      <c r="AY69">
        <f t="shared" ref="AY69:AY83" si="109">1/(1.6/F69+1.37/N69)</f>
        <v>0.12577194509583753</v>
      </c>
      <c r="AZ69">
        <f t="shared" ref="AZ69:AZ83" si="110">G69*AA69*0.001</f>
        <v>18.029704494760139</v>
      </c>
      <c r="BA69">
        <f t="shared" ref="BA69:BA83" si="111">G69/S69</f>
        <v>0.66239451945590988</v>
      </c>
      <c r="BB69">
        <f t="shared" ref="BB69:BB83" si="112">(1-AL69*AA69/AQ69/F69)*100</f>
        <v>39.233815148347183</v>
      </c>
      <c r="BC69">
        <f t="shared" ref="BC69:BC83" si="113">(S69-E69/(N69/1.35))</f>
        <v>381.59443898955544</v>
      </c>
      <c r="BD69">
        <f t="shared" ref="BD69:BD83" si="114">E69*BB69/100/BC69</f>
        <v>1.524574949148986E-2</v>
      </c>
    </row>
    <row r="70" spans="1:114" x14ac:dyDescent="0.25">
      <c r="A70" s="1">
        <v>47</v>
      </c>
      <c r="B70" s="1" t="s">
        <v>105</v>
      </c>
      <c r="C70" s="1">
        <v>2061.9999986365438</v>
      </c>
      <c r="D70" s="1">
        <v>0</v>
      </c>
      <c r="E70">
        <f t="shared" si="87"/>
        <v>14.828262819160111</v>
      </c>
      <c r="F70">
        <f t="shared" si="88"/>
        <v>0.21106768565478801</v>
      </c>
      <c r="G70">
        <f t="shared" si="89"/>
        <v>256.3510049702075</v>
      </c>
      <c r="H70">
        <f t="shared" si="90"/>
        <v>4.9880096464004211</v>
      </c>
      <c r="I70">
        <f t="shared" si="91"/>
        <v>1.7099837641906914</v>
      </c>
      <c r="J70">
        <f t="shared" si="92"/>
        <v>22.498441696166992</v>
      </c>
      <c r="K70" s="1">
        <v>4.0443551019999999</v>
      </c>
      <c r="L70">
        <f t="shared" si="93"/>
        <v>1.8493916630191065</v>
      </c>
      <c r="M70" s="1">
        <v>1</v>
      </c>
      <c r="N70">
        <f t="shared" si="94"/>
        <v>3.698783326038213</v>
      </c>
      <c r="O70" s="1">
        <v>23.604778289794922</v>
      </c>
      <c r="P70" s="1">
        <v>22.498441696166992</v>
      </c>
      <c r="Q70" s="1">
        <v>24.056770324707031</v>
      </c>
      <c r="R70" s="1">
        <v>400.57000732421875</v>
      </c>
      <c r="S70" s="1">
        <v>387.00653076171875</v>
      </c>
      <c r="T70" s="1">
        <v>10.599357604980469</v>
      </c>
      <c r="U70" s="1">
        <v>14.577511787414551</v>
      </c>
      <c r="V70" s="1">
        <v>25.489774703979492</v>
      </c>
      <c r="W70" s="1">
        <v>35.056602478027344</v>
      </c>
      <c r="X70" s="1">
        <v>499.70928955078125</v>
      </c>
      <c r="Y70" s="1">
        <v>1499.998779296875</v>
      </c>
      <c r="Z70" s="1">
        <v>106.57405853271484</v>
      </c>
      <c r="AA70" s="1">
        <v>70.332099914550781</v>
      </c>
      <c r="AB70" s="1">
        <v>-1.8099970817565918</v>
      </c>
      <c r="AC70" s="1">
        <v>0.29269233345985413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1.2355722406859546</v>
      </c>
      <c r="AL70">
        <f t="shared" si="96"/>
        <v>4.9880096464004209E-3</v>
      </c>
      <c r="AM70">
        <f t="shared" si="97"/>
        <v>295.64844169616697</v>
      </c>
      <c r="AN70">
        <f t="shared" si="98"/>
        <v>296.7547782897949</v>
      </c>
      <c r="AO70">
        <f t="shared" si="99"/>
        <v>239.99979932308634</v>
      </c>
      <c r="AP70">
        <f t="shared" si="100"/>
        <v>0.30526886762554112</v>
      </c>
      <c r="AQ70">
        <f t="shared" si="101"/>
        <v>2.7352507797286734</v>
      </c>
      <c r="AR70">
        <f t="shared" si="102"/>
        <v>38.890503526154298</v>
      </c>
      <c r="AS70">
        <f t="shared" si="103"/>
        <v>24.312991738739747</v>
      </c>
      <c r="AT70">
        <f t="shared" si="104"/>
        <v>23.051609992980957</v>
      </c>
      <c r="AU70">
        <f t="shared" si="105"/>
        <v>2.8285418542144543</v>
      </c>
      <c r="AV70">
        <f t="shared" si="106"/>
        <v>0.19967350009773321</v>
      </c>
      <c r="AW70">
        <f t="shared" si="107"/>
        <v>1.0252670155379819</v>
      </c>
      <c r="AX70">
        <f t="shared" si="108"/>
        <v>1.8032748386764723</v>
      </c>
      <c r="AY70">
        <f t="shared" si="109"/>
        <v>0.12577194509583753</v>
      </c>
      <c r="AZ70">
        <f t="shared" si="110"/>
        <v>18.029704494760139</v>
      </c>
      <c r="BA70">
        <f t="shared" si="111"/>
        <v>0.66239451945590988</v>
      </c>
      <c r="BB70">
        <f t="shared" si="112"/>
        <v>39.233815148347183</v>
      </c>
      <c r="BC70">
        <f t="shared" si="113"/>
        <v>381.59443898955544</v>
      </c>
      <c r="BD70">
        <f t="shared" si="114"/>
        <v>1.524574949148986E-2</v>
      </c>
    </row>
    <row r="71" spans="1:114" x14ac:dyDescent="0.25">
      <c r="A71" s="1">
        <v>48</v>
      </c>
      <c r="B71" s="1" t="s">
        <v>105</v>
      </c>
      <c r="C71" s="1">
        <v>2062.4999986253679</v>
      </c>
      <c r="D71" s="1">
        <v>0</v>
      </c>
      <c r="E71">
        <f t="shared" si="87"/>
        <v>14.711555385808877</v>
      </c>
      <c r="F71">
        <f t="shared" si="88"/>
        <v>0.21088274714687683</v>
      </c>
      <c r="G71">
        <f t="shared" si="89"/>
        <v>257.19618741297438</v>
      </c>
      <c r="H71">
        <f t="shared" si="90"/>
        <v>4.9844310302058537</v>
      </c>
      <c r="I71">
        <f t="shared" si="91"/>
        <v>1.7101781253015642</v>
      </c>
      <c r="J71">
        <f t="shared" si="92"/>
        <v>22.498495101928711</v>
      </c>
      <c r="K71" s="1">
        <v>4.0443551019999999</v>
      </c>
      <c r="L71">
        <f t="shared" si="93"/>
        <v>1.8493916630191065</v>
      </c>
      <c r="M71" s="1">
        <v>1</v>
      </c>
      <c r="N71">
        <f t="shared" si="94"/>
        <v>3.698783326038213</v>
      </c>
      <c r="O71" s="1">
        <v>23.605514526367188</v>
      </c>
      <c r="P71" s="1">
        <v>22.498495101928711</v>
      </c>
      <c r="Q71" s="1">
        <v>24.056768417358398</v>
      </c>
      <c r="R71" s="1">
        <v>400.50830078125</v>
      </c>
      <c r="S71" s="1">
        <v>387.04052734375</v>
      </c>
      <c r="T71" s="1">
        <v>10.599630355834961</v>
      </c>
      <c r="U71" s="1">
        <v>14.574863433837891</v>
      </c>
      <c r="V71" s="1">
        <v>25.48931884765625</v>
      </c>
      <c r="W71" s="1">
        <v>35.0487060546875</v>
      </c>
      <c r="X71" s="1">
        <v>499.71905517578125</v>
      </c>
      <c r="Y71" s="1">
        <v>1499.968505859375</v>
      </c>
      <c r="Z71" s="1">
        <v>103.53559875488281</v>
      </c>
      <c r="AA71" s="1">
        <v>70.3321533203125</v>
      </c>
      <c r="AB71" s="1">
        <v>-1.8099970817565918</v>
      </c>
      <c r="AC71" s="1">
        <v>0.29269233345985413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1.2355963869954494</v>
      </c>
      <c r="AL71">
        <f t="shared" si="96"/>
        <v>4.9844310302058535E-3</v>
      </c>
      <c r="AM71">
        <f t="shared" si="97"/>
        <v>295.64849510192869</v>
      </c>
      <c r="AN71">
        <f t="shared" si="98"/>
        <v>296.75551452636716</v>
      </c>
      <c r="AO71">
        <f t="shared" si="99"/>
        <v>239.9949555731946</v>
      </c>
      <c r="AP71">
        <f t="shared" si="100"/>
        <v>0.30678182323791425</v>
      </c>
      <c r="AQ71">
        <f t="shared" si="101"/>
        <v>2.7352596549528672</v>
      </c>
      <c r="AR71">
        <f t="shared" si="102"/>
        <v>38.890600185319535</v>
      </c>
      <c r="AS71">
        <f t="shared" si="103"/>
        <v>24.315736751481644</v>
      </c>
      <c r="AT71">
        <f t="shared" si="104"/>
        <v>23.052004814147949</v>
      </c>
      <c r="AU71">
        <f t="shared" si="105"/>
        <v>2.8286094219372004</v>
      </c>
      <c r="AV71">
        <f t="shared" si="106"/>
        <v>0.19950798208721432</v>
      </c>
      <c r="AW71">
        <f t="shared" si="107"/>
        <v>1.0250815296513029</v>
      </c>
      <c r="AX71">
        <f t="shared" si="108"/>
        <v>1.8035278922858975</v>
      </c>
      <c r="AY71">
        <f t="shared" si="109"/>
        <v>0.12566687258315409</v>
      </c>
      <c r="AZ71">
        <f t="shared" si="110"/>
        <v>18.089161686529145</v>
      </c>
      <c r="BA71">
        <f t="shared" si="111"/>
        <v>0.66452004181088153</v>
      </c>
      <c r="BB71">
        <f t="shared" si="112"/>
        <v>39.224310439051578</v>
      </c>
      <c r="BC71">
        <f t="shared" si="113"/>
        <v>381.67103202050953</v>
      </c>
      <c r="BD71">
        <f t="shared" si="114"/>
        <v>1.5119057174432357E-2</v>
      </c>
    </row>
    <row r="72" spans="1:114" x14ac:dyDescent="0.25">
      <c r="A72" s="1">
        <v>49</v>
      </c>
      <c r="B72" s="1" t="s">
        <v>106</v>
      </c>
      <c r="C72" s="1">
        <v>2062.999998614192</v>
      </c>
      <c r="D72" s="1">
        <v>0</v>
      </c>
      <c r="E72">
        <f t="shared" si="87"/>
        <v>14.76839359585723</v>
      </c>
      <c r="F72">
        <f t="shared" si="88"/>
        <v>0.21083512193812529</v>
      </c>
      <c r="G72">
        <f t="shared" si="89"/>
        <v>256.69785415183094</v>
      </c>
      <c r="H72">
        <f t="shared" si="90"/>
        <v>4.9837945834537605</v>
      </c>
      <c r="I72">
        <f t="shared" si="91"/>
        <v>1.7103294638883177</v>
      </c>
      <c r="J72">
        <f t="shared" si="92"/>
        <v>22.499067306518555</v>
      </c>
      <c r="K72" s="1">
        <v>4.0443551019999999</v>
      </c>
      <c r="L72">
        <f t="shared" si="93"/>
        <v>1.8493916630191065</v>
      </c>
      <c r="M72" s="1">
        <v>1</v>
      </c>
      <c r="N72">
        <f t="shared" si="94"/>
        <v>3.698783326038213</v>
      </c>
      <c r="O72" s="1">
        <v>23.606966018676758</v>
      </c>
      <c r="P72" s="1">
        <v>22.499067306518555</v>
      </c>
      <c r="Q72" s="1">
        <v>24.057050704956055</v>
      </c>
      <c r="R72" s="1">
        <v>400.52383422851562</v>
      </c>
      <c r="S72" s="1">
        <v>387.01043701171875</v>
      </c>
      <c r="T72" s="1">
        <v>10.599311828613281</v>
      </c>
      <c r="U72" s="1">
        <v>14.574024200439453</v>
      </c>
      <c r="V72" s="1">
        <v>25.48638916015625</v>
      </c>
      <c r="W72" s="1">
        <v>35.043716430664063</v>
      </c>
      <c r="X72" s="1">
        <v>499.72113037109375</v>
      </c>
      <c r="Y72" s="1">
        <v>1499.9681396484375</v>
      </c>
      <c r="Z72" s="1">
        <v>100.18152618408203</v>
      </c>
      <c r="AA72" s="1">
        <v>70.332344055175781</v>
      </c>
      <c r="AB72" s="1">
        <v>-1.8099970817565918</v>
      </c>
      <c r="AC72" s="1">
        <v>0.29269233345985413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1.2356015180862172</v>
      </c>
      <c r="AL72">
        <f t="shared" si="96"/>
        <v>4.9837945834537607E-3</v>
      </c>
      <c r="AM72">
        <f t="shared" si="97"/>
        <v>295.64906730651853</v>
      </c>
      <c r="AN72">
        <f t="shared" si="98"/>
        <v>296.75696601867674</v>
      </c>
      <c r="AO72">
        <f t="shared" si="99"/>
        <v>239.99489697944591</v>
      </c>
      <c r="AP72">
        <f t="shared" si="100"/>
        <v>0.3071393068189478</v>
      </c>
      <c r="AQ72">
        <f t="shared" si="101"/>
        <v>2.7353547482220835</v>
      </c>
      <c r="AR72">
        <f t="shared" si="102"/>
        <v>38.891846773600996</v>
      </c>
      <c r="AS72">
        <f t="shared" si="103"/>
        <v>24.317822573161543</v>
      </c>
      <c r="AT72">
        <f t="shared" si="104"/>
        <v>23.053016662597656</v>
      </c>
      <c r="AU72">
        <f t="shared" si="105"/>
        <v>2.8287825910737934</v>
      </c>
      <c r="AV72">
        <f t="shared" si="106"/>
        <v>0.19946535549309721</v>
      </c>
      <c r="AW72">
        <f t="shared" si="107"/>
        <v>1.0250252843337657</v>
      </c>
      <c r="AX72">
        <f t="shared" si="108"/>
        <v>1.8037573067400277</v>
      </c>
      <c r="AY72">
        <f t="shared" si="109"/>
        <v>0.12563981300925861</v>
      </c>
      <c r="AZ72">
        <f t="shared" si="110"/>
        <v>18.054161796431906</v>
      </c>
      <c r="BA72">
        <f t="shared" si="111"/>
        <v>0.66328406058996825</v>
      </c>
      <c r="BB72">
        <f t="shared" si="112"/>
        <v>39.220292146057631</v>
      </c>
      <c r="BC72">
        <f t="shared" si="113"/>
        <v>381.62019660102612</v>
      </c>
      <c r="BD72">
        <f t="shared" si="114"/>
        <v>1.5177936506412085E-2</v>
      </c>
    </row>
    <row r="73" spans="1:114" x14ac:dyDescent="0.25">
      <c r="A73" s="1">
        <v>50</v>
      </c>
      <c r="B73" s="1" t="s">
        <v>106</v>
      </c>
      <c r="C73" s="1">
        <v>2063.4999986030161</v>
      </c>
      <c r="D73" s="1">
        <v>0</v>
      </c>
      <c r="E73">
        <f t="shared" si="87"/>
        <v>14.827463244680377</v>
      </c>
      <c r="F73">
        <f t="shared" si="88"/>
        <v>0.21083681197933715</v>
      </c>
      <c r="G73">
        <f t="shared" si="89"/>
        <v>256.22516578254783</v>
      </c>
      <c r="H73">
        <f t="shared" si="90"/>
        <v>4.9836972514597564</v>
      </c>
      <c r="I73">
        <f t="shared" si="91"/>
        <v>1.7102838958492723</v>
      </c>
      <c r="J73">
        <f t="shared" si="92"/>
        <v>22.498369216918945</v>
      </c>
      <c r="K73" s="1">
        <v>4.0443551019999999</v>
      </c>
      <c r="L73">
        <f t="shared" si="93"/>
        <v>1.8493916630191065</v>
      </c>
      <c r="M73" s="1">
        <v>1</v>
      </c>
      <c r="N73">
        <f t="shared" si="94"/>
        <v>3.698783326038213</v>
      </c>
      <c r="O73" s="1">
        <v>23.608226776123047</v>
      </c>
      <c r="P73" s="1">
        <v>22.498369216918945</v>
      </c>
      <c r="Q73" s="1">
        <v>24.057853698730469</v>
      </c>
      <c r="R73" s="1">
        <v>400.55780029296875</v>
      </c>
      <c r="S73" s="1">
        <v>386.99700927734375</v>
      </c>
      <c r="T73" s="1">
        <v>10.598492622375488</v>
      </c>
      <c r="U73" s="1">
        <v>14.57303524017334</v>
      </c>
      <c r="V73" s="1">
        <v>25.482463836669922</v>
      </c>
      <c r="W73" s="1">
        <v>35.038646697998047</v>
      </c>
      <c r="X73" s="1">
        <v>499.73321533203125</v>
      </c>
      <c r="Y73" s="1">
        <v>1499.9600830078125</v>
      </c>
      <c r="Z73" s="1">
        <v>96.505409240722656</v>
      </c>
      <c r="AA73" s="1">
        <v>70.332283020019531</v>
      </c>
      <c r="AB73" s="1">
        <v>-1.8099970817565918</v>
      </c>
      <c r="AC73" s="1">
        <v>0.29269233345985413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1.2356313991442169</v>
      </c>
      <c r="AL73">
        <f t="shared" si="96"/>
        <v>4.9836972514597563E-3</v>
      </c>
      <c r="AM73">
        <f t="shared" si="97"/>
        <v>295.64836921691892</v>
      </c>
      <c r="AN73">
        <f t="shared" si="98"/>
        <v>296.75822677612302</v>
      </c>
      <c r="AO73">
        <f t="shared" si="99"/>
        <v>239.99360791697472</v>
      </c>
      <c r="AP73">
        <f t="shared" si="100"/>
        <v>0.30737471964246155</v>
      </c>
      <c r="AQ73">
        <f t="shared" si="101"/>
        <v>2.7352387348218619</v>
      </c>
      <c r="AR73">
        <f t="shared" si="102"/>
        <v>38.890231020131928</v>
      </c>
      <c r="AS73">
        <f t="shared" si="103"/>
        <v>24.317195779958588</v>
      </c>
      <c r="AT73">
        <f t="shared" si="104"/>
        <v>23.053297996520996</v>
      </c>
      <c r="AU73">
        <f t="shared" si="105"/>
        <v>2.8288307405964521</v>
      </c>
      <c r="AV73">
        <f t="shared" si="106"/>
        <v>0.19946686816987266</v>
      </c>
      <c r="AW73">
        <f t="shared" si="107"/>
        <v>1.0249548389725895</v>
      </c>
      <c r="AX73">
        <f t="shared" si="108"/>
        <v>1.8038759016238626</v>
      </c>
      <c r="AY73">
        <f t="shared" si="109"/>
        <v>0.12564077326245074</v>
      </c>
      <c r="AZ73">
        <f t="shared" si="110"/>
        <v>18.020900876669579</v>
      </c>
      <c r="BA73">
        <f t="shared" si="111"/>
        <v>0.66208564831291117</v>
      </c>
      <c r="BB73">
        <f t="shared" si="112"/>
        <v>39.21944123288489</v>
      </c>
      <c r="BC73">
        <f t="shared" si="113"/>
        <v>381.58520933777851</v>
      </c>
      <c r="BD73">
        <f t="shared" si="114"/>
        <v>1.5239710793998258E-2</v>
      </c>
    </row>
    <row r="74" spans="1:114" x14ac:dyDescent="0.25">
      <c r="A74" s="1">
        <v>51</v>
      </c>
      <c r="B74" s="1" t="s">
        <v>107</v>
      </c>
      <c r="C74" s="1">
        <v>2063.9999985918403</v>
      </c>
      <c r="D74" s="1">
        <v>0</v>
      </c>
      <c r="E74">
        <f t="shared" si="87"/>
        <v>14.824423817502117</v>
      </c>
      <c r="F74">
        <f t="shared" si="88"/>
        <v>0.21083365100257961</v>
      </c>
      <c r="G74">
        <f t="shared" si="89"/>
        <v>256.26792041271233</v>
      </c>
      <c r="H74">
        <f t="shared" si="90"/>
        <v>4.9832132823054351</v>
      </c>
      <c r="I74">
        <f t="shared" si="91"/>
        <v>1.7101417023606325</v>
      </c>
      <c r="J74">
        <f t="shared" si="92"/>
        <v>22.496973037719727</v>
      </c>
      <c r="K74" s="1">
        <v>4.0443551019999999</v>
      </c>
      <c r="L74">
        <f t="shared" si="93"/>
        <v>1.8493916630191065</v>
      </c>
      <c r="M74" s="1">
        <v>1</v>
      </c>
      <c r="N74">
        <f t="shared" si="94"/>
        <v>3.698783326038213</v>
      </c>
      <c r="O74" s="1">
        <v>23.608163833618164</v>
      </c>
      <c r="P74" s="1">
        <v>22.496973037719727</v>
      </c>
      <c r="Q74" s="1">
        <v>24.057573318481445</v>
      </c>
      <c r="R74" s="1">
        <v>400.57464599609375</v>
      </c>
      <c r="S74" s="1">
        <v>387.0174560546875</v>
      </c>
      <c r="T74" s="1">
        <v>10.597947120666504</v>
      </c>
      <c r="U74" s="1">
        <v>14.571794509887695</v>
      </c>
      <c r="V74" s="1">
        <v>25.48118782043457</v>
      </c>
      <c r="W74" s="1">
        <v>35.035709381103516</v>
      </c>
      <c r="X74" s="1">
        <v>499.77273559570312</v>
      </c>
      <c r="Y74" s="1">
        <v>1499.9853515625</v>
      </c>
      <c r="Z74" s="1">
        <v>92.38018798828125</v>
      </c>
      <c r="AA74" s="1">
        <v>70.332107543945313</v>
      </c>
      <c r="AB74" s="1">
        <v>-1.8099970817565918</v>
      </c>
      <c r="AC74" s="1">
        <v>0.29269233345985413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1.2357291162404538</v>
      </c>
      <c r="AL74">
        <f t="shared" si="96"/>
        <v>4.9832132823054353E-3</v>
      </c>
      <c r="AM74">
        <f t="shared" si="97"/>
        <v>295.6469730377197</v>
      </c>
      <c r="AN74">
        <f t="shared" si="98"/>
        <v>296.75816383361814</v>
      </c>
      <c r="AO74">
        <f t="shared" si="99"/>
        <v>239.99765088563436</v>
      </c>
      <c r="AP74">
        <f t="shared" si="100"/>
        <v>0.30775395975599945</v>
      </c>
      <c r="AQ74">
        <f t="shared" si="101"/>
        <v>2.7350067209383258</v>
      </c>
      <c r="AR74">
        <f t="shared" si="102"/>
        <v>38.887029216768781</v>
      </c>
      <c r="AS74">
        <f t="shared" si="103"/>
        <v>24.315234706881085</v>
      </c>
      <c r="AT74">
        <f t="shared" si="104"/>
        <v>23.052568435668945</v>
      </c>
      <c r="AU74">
        <f t="shared" si="105"/>
        <v>2.8287058797560261</v>
      </c>
      <c r="AV74">
        <f t="shared" si="106"/>
        <v>0.19946403892648243</v>
      </c>
      <c r="AW74">
        <f t="shared" si="107"/>
        <v>1.0248650185776933</v>
      </c>
      <c r="AX74">
        <f t="shared" si="108"/>
        <v>1.8038408611783328</v>
      </c>
      <c r="AY74">
        <f t="shared" si="109"/>
        <v>0.12563897724766374</v>
      </c>
      <c r="AZ74">
        <f t="shared" si="110"/>
        <v>18.023862938530105</v>
      </c>
      <c r="BA74">
        <f t="shared" si="111"/>
        <v>0.66216114132200898</v>
      </c>
      <c r="BB74">
        <f t="shared" si="112"/>
        <v>39.219428463213688</v>
      </c>
      <c r="BC74">
        <f t="shared" si="113"/>
        <v>381.60676546009574</v>
      </c>
      <c r="BD74">
        <f t="shared" si="114"/>
        <v>1.5235721219929011E-2</v>
      </c>
    </row>
    <row r="75" spans="1:114" x14ac:dyDescent="0.25">
      <c r="A75" s="1">
        <v>52</v>
      </c>
      <c r="B75" s="1" t="s">
        <v>107</v>
      </c>
      <c r="C75" s="1">
        <v>2064.4999985806644</v>
      </c>
      <c r="D75" s="1">
        <v>0</v>
      </c>
      <c r="E75">
        <f t="shared" si="87"/>
        <v>14.841345197636194</v>
      </c>
      <c r="F75">
        <f t="shared" si="88"/>
        <v>0.21079462868628726</v>
      </c>
      <c r="G75">
        <f t="shared" si="89"/>
        <v>256.10505947947109</v>
      </c>
      <c r="H75">
        <f t="shared" si="90"/>
        <v>4.9824854061264832</v>
      </c>
      <c r="I75">
        <f t="shared" si="91"/>
        <v>1.7101912919338582</v>
      </c>
      <c r="J75">
        <f t="shared" si="92"/>
        <v>22.496683120727539</v>
      </c>
      <c r="K75" s="1">
        <v>4.0443551019999999</v>
      </c>
      <c r="L75">
        <f t="shared" si="93"/>
        <v>1.8493916630191065</v>
      </c>
      <c r="M75" s="1">
        <v>1</v>
      </c>
      <c r="N75">
        <f t="shared" si="94"/>
        <v>3.698783326038213</v>
      </c>
      <c r="O75" s="1">
        <v>23.60888671875</v>
      </c>
      <c r="P75" s="1">
        <v>22.496683120727539</v>
      </c>
      <c r="Q75" s="1">
        <v>24.057004928588867</v>
      </c>
      <c r="R75" s="1">
        <v>400.57733154296875</v>
      </c>
      <c r="S75" s="1">
        <v>387.007080078125</v>
      </c>
      <c r="T75" s="1">
        <v>10.597253799438477</v>
      </c>
      <c r="U75" s="1">
        <v>14.570420265197754</v>
      </c>
      <c r="V75" s="1">
        <v>25.478378295898437</v>
      </c>
      <c r="W75" s="1">
        <v>35.030838012695313</v>
      </c>
      <c r="X75" s="1">
        <v>499.78607177734375</v>
      </c>
      <c r="Y75" s="1">
        <v>1499.962158203125</v>
      </c>
      <c r="Z75" s="1">
        <v>88.124786376953125</v>
      </c>
      <c r="AA75" s="1">
        <v>70.33203125</v>
      </c>
      <c r="AB75" s="1">
        <v>-1.8099970817565918</v>
      </c>
      <c r="AC75" s="1">
        <v>0.29269233345985413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1.2357620910443579</v>
      </c>
      <c r="AL75">
        <f t="shared" si="96"/>
        <v>4.9824854061264832E-3</v>
      </c>
      <c r="AM75">
        <f t="shared" si="97"/>
        <v>295.64668312072752</v>
      </c>
      <c r="AN75">
        <f t="shared" si="98"/>
        <v>296.75888671874998</v>
      </c>
      <c r="AO75">
        <f t="shared" si="99"/>
        <v>239.9939399482173</v>
      </c>
      <c r="AP75">
        <f t="shared" si="100"/>
        <v>0.30812844153980001</v>
      </c>
      <c r="AQ75">
        <f t="shared" si="101"/>
        <v>2.7349585453513798</v>
      </c>
      <c r="AR75">
        <f t="shared" si="102"/>
        <v>38.886386426545585</v>
      </c>
      <c r="AS75">
        <f t="shared" si="103"/>
        <v>24.315966161347831</v>
      </c>
      <c r="AT75">
        <f t="shared" si="104"/>
        <v>23.05278491973877</v>
      </c>
      <c r="AU75">
        <f t="shared" si="105"/>
        <v>2.8287429294631359</v>
      </c>
      <c r="AV75">
        <f t="shared" si="106"/>
        <v>0.19942911148786605</v>
      </c>
      <c r="AW75">
        <f t="shared" si="107"/>
        <v>1.0247672534175216</v>
      </c>
      <c r="AX75">
        <f t="shared" si="108"/>
        <v>1.8039756760456143</v>
      </c>
      <c r="AY75">
        <f t="shared" si="109"/>
        <v>0.12561680520559923</v>
      </c>
      <c r="AZ75">
        <f t="shared" si="110"/>
        <v>18.01238904659327</v>
      </c>
      <c r="BA75">
        <f t="shared" si="111"/>
        <v>0.66175807281812837</v>
      </c>
      <c r="BB75">
        <f t="shared" si="112"/>
        <v>39.216051616116765</v>
      </c>
      <c r="BC75">
        <f t="shared" si="113"/>
        <v>381.59021343558248</v>
      </c>
      <c r="BD75">
        <f t="shared" si="114"/>
        <v>1.5252460331280488E-2</v>
      </c>
    </row>
    <row r="76" spans="1:114" x14ac:dyDescent="0.25">
      <c r="A76" s="1">
        <v>53</v>
      </c>
      <c r="B76" s="1" t="s">
        <v>108</v>
      </c>
      <c r="C76" s="1">
        <v>2064.9999985694885</v>
      </c>
      <c r="D76" s="1">
        <v>0</v>
      </c>
      <c r="E76">
        <f t="shared" si="87"/>
        <v>14.850183699841288</v>
      </c>
      <c r="F76">
        <f t="shared" si="88"/>
        <v>0.21069350414353327</v>
      </c>
      <c r="G76">
        <f t="shared" si="89"/>
        <v>255.99315303290595</v>
      </c>
      <c r="H76">
        <f t="shared" si="90"/>
        <v>4.9807026485906238</v>
      </c>
      <c r="I76">
        <f t="shared" si="91"/>
        <v>1.7103605197944436</v>
      </c>
      <c r="J76">
        <f t="shared" si="92"/>
        <v>22.497217178344727</v>
      </c>
      <c r="K76" s="1">
        <v>4.0443551019999999</v>
      </c>
      <c r="L76">
        <f t="shared" si="93"/>
        <v>1.8493916630191065</v>
      </c>
      <c r="M76" s="1">
        <v>1</v>
      </c>
      <c r="N76">
        <f t="shared" si="94"/>
        <v>3.698783326038213</v>
      </c>
      <c r="O76" s="1">
        <v>23.609376907348633</v>
      </c>
      <c r="P76" s="1">
        <v>22.497217178344727</v>
      </c>
      <c r="Q76" s="1">
        <v>24.055551528930664</v>
      </c>
      <c r="R76" s="1">
        <v>400.59390258789063</v>
      </c>
      <c r="S76" s="1">
        <v>387.0189208984375</v>
      </c>
      <c r="T76" s="1">
        <v>10.598044395446777</v>
      </c>
      <c r="U76" s="1">
        <v>14.569234848022461</v>
      </c>
      <c r="V76" s="1">
        <v>25.47960090637207</v>
      </c>
      <c r="W76" s="1">
        <v>35.027057647705078</v>
      </c>
      <c r="X76" s="1">
        <v>499.8564453125</v>
      </c>
      <c r="Y76" s="1">
        <v>1499.8824462890625</v>
      </c>
      <c r="Z76" s="1">
        <v>84.080429077148438</v>
      </c>
      <c r="AA76" s="1">
        <v>70.332229614257813</v>
      </c>
      <c r="AB76" s="1">
        <v>-1.8099970817565918</v>
      </c>
      <c r="AC76" s="1">
        <v>0.29269233345985413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1.2359360953871552</v>
      </c>
      <c r="AL76">
        <f t="shared" si="96"/>
        <v>4.980702648590624E-3</v>
      </c>
      <c r="AM76">
        <f t="shared" si="97"/>
        <v>295.6472171783447</v>
      </c>
      <c r="AN76">
        <f t="shared" si="98"/>
        <v>296.75937690734861</v>
      </c>
      <c r="AO76">
        <f t="shared" si="99"/>
        <v>239.98118604225238</v>
      </c>
      <c r="AP76">
        <f t="shared" si="100"/>
        <v>0.30874448535312965</v>
      </c>
      <c r="AQ76">
        <f t="shared" si="101"/>
        <v>2.7350472904296059</v>
      </c>
      <c r="AR76">
        <f t="shared" si="102"/>
        <v>38.887538549967346</v>
      </c>
      <c r="AS76">
        <f t="shared" si="103"/>
        <v>24.318303701944885</v>
      </c>
      <c r="AT76">
        <f t="shared" si="104"/>
        <v>23.05329704284668</v>
      </c>
      <c r="AU76">
        <f t="shared" si="105"/>
        <v>2.8288305773765203</v>
      </c>
      <c r="AV76">
        <f t="shared" si="106"/>
        <v>0.1993385953880778</v>
      </c>
      <c r="AW76">
        <f t="shared" si="107"/>
        <v>1.0246867706351623</v>
      </c>
      <c r="AX76">
        <f t="shared" si="108"/>
        <v>1.804143806741358</v>
      </c>
      <c r="AY76">
        <f t="shared" si="109"/>
        <v>0.12555934559817161</v>
      </c>
      <c r="AZ76">
        <f t="shared" si="110"/>
        <v>18.004569218788181</v>
      </c>
      <c r="BA76">
        <f t="shared" si="111"/>
        <v>0.66144867656246797</v>
      </c>
      <c r="BB76">
        <f t="shared" si="112"/>
        <v>39.210438027274229</v>
      </c>
      <c r="BC76">
        <f t="shared" si="113"/>
        <v>381.59882833620054</v>
      </c>
      <c r="BD76">
        <f t="shared" si="114"/>
        <v>1.5259014557121644E-2</v>
      </c>
    </row>
    <row r="77" spans="1:114" x14ac:dyDescent="0.25">
      <c r="A77" s="1">
        <v>54</v>
      </c>
      <c r="B77" s="1" t="s">
        <v>108</v>
      </c>
      <c r="C77" s="1">
        <v>2065.4999985583127</v>
      </c>
      <c r="D77" s="1">
        <v>0</v>
      </c>
      <c r="E77">
        <f t="shared" si="87"/>
        <v>14.906276000084315</v>
      </c>
      <c r="F77">
        <f t="shared" si="88"/>
        <v>0.21075404999715122</v>
      </c>
      <c r="G77">
        <f t="shared" si="89"/>
        <v>255.56304870720936</v>
      </c>
      <c r="H77">
        <f t="shared" si="90"/>
        <v>4.982455941914802</v>
      </c>
      <c r="I77">
        <f t="shared" si="91"/>
        <v>1.7104947396607952</v>
      </c>
      <c r="J77">
        <f t="shared" si="92"/>
        <v>22.497978210449219</v>
      </c>
      <c r="K77" s="1">
        <v>4.0443551019999999</v>
      </c>
      <c r="L77">
        <f t="shared" si="93"/>
        <v>1.8493916630191065</v>
      </c>
      <c r="M77" s="1">
        <v>1</v>
      </c>
      <c r="N77">
        <f t="shared" si="94"/>
        <v>3.698783326038213</v>
      </c>
      <c r="O77" s="1">
        <v>23.609935760498047</v>
      </c>
      <c r="P77" s="1">
        <v>22.497978210449219</v>
      </c>
      <c r="Q77" s="1">
        <v>24.055959701538086</v>
      </c>
      <c r="R77" s="1">
        <v>400.61526489257812</v>
      </c>
      <c r="S77" s="1">
        <v>386.99502563476562</v>
      </c>
      <c r="T77" s="1">
        <v>10.596715927124023</v>
      </c>
      <c r="U77" s="1">
        <v>14.569135665893555</v>
      </c>
      <c r="V77" s="1">
        <v>25.475530624389648</v>
      </c>
      <c r="W77" s="1">
        <v>35.025615692138672</v>
      </c>
      <c r="X77" s="1">
        <v>499.87771606445312</v>
      </c>
      <c r="Y77" s="1">
        <v>1499.8316650390625</v>
      </c>
      <c r="Z77" s="1">
        <v>80.662506103515625</v>
      </c>
      <c r="AA77" s="1">
        <v>70.332176208496094</v>
      </c>
      <c r="AB77" s="1">
        <v>-1.8099970817565918</v>
      </c>
      <c r="AC77" s="1">
        <v>0.29269233345985413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1.2359886890675236</v>
      </c>
      <c r="AL77">
        <f t="shared" si="96"/>
        <v>4.9824559419148016E-3</v>
      </c>
      <c r="AM77">
        <f t="shared" si="97"/>
        <v>295.6479782104492</v>
      </c>
      <c r="AN77">
        <f t="shared" si="98"/>
        <v>296.75993576049802</v>
      </c>
      <c r="AO77">
        <f t="shared" si="99"/>
        <v>239.97306104243398</v>
      </c>
      <c r="AP77">
        <f t="shared" si="100"/>
        <v>0.30791908774419169</v>
      </c>
      <c r="AQ77">
        <f t="shared" si="101"/>
        <v>2.7351737565199059</v>
      </c>
      <c r="AR77">
        <f t="shared" si="102"/>
        <v>38.889366204333349</v>
      </c>
      <c r="AS77">
        <f t="shared" si="103"/>
        <v>24.320230538439795</v>
      </c>
      <c r="AT77">
        <f t="shared" si="104"/>
        <v>23.053956985473633</v>
      </c>
      <c r="AU77">
        <f t="shared" si="105"/>
        <v>2.8289435275391317</v>
      </c>
      <c r="AV77">
        <f t="shared" si="106"/>
        <v>0.19939279025770731</v>
      </c>
      <c r="AW77">
        <f t="shared" si="107"/>
        <v>1.0246790168591107</v>
      </c>
      <c r="AX77">
        <f t="shared" si="108"/>
        <v>1.804264510680021</v>
      </c>
      <c r="AY77">
        <f t="shared" si="109"/>
        <v>0.12559374844485566</v>
      </c>
      <c r="AZ77">
        <f t="shared" si="110"/>
        <v>17.97430537405592</v>
      </c>
      <c r="BA77">
        <f t="shared" si="111"/>
        <v>0.66037812317619338</v>
      </c>
      <c r="BB77">
        <f t="shared" si="112"/>
        <v>39.209366014987182</v>
      </c>
      <c r="BC77">
        <f t="shared" si="113"/>
        <v>381.55446023087967</v>
      </c>
      <c r="BD77">
        <f t="shared" si="114"/>
        <v>1.5318013351332944E-2</v>
      </c>
    </row>
    <row r="78" spans="1:114" x14ac:dyDescent="0.25">
      <c r="A78" s="1">
        <v>55</v>
      </c>
      <c r="B78" s="1" t="s">
        <v>109</v>
      </c>
      <c r="C78" s="1">
        <v>2065.9999985471368</v>
      </c>
      <c r="D78" s="1">
        <v>0</v>
      </c>
      <c r="E78">
        <f t="shared" si="87"/>
        <v>14.95348953662941</v>
      </c>
      <c r="F78">
        <f t="shared" si="88"/>
        <v>0.21079486470082262</v>
      </c>
      <c r="G78">
        <f t="shared" si="89"/>
        <v>255.19946912271084</v>
      </c>
      <c r="H78">
        <f t="shared" si="90"/>
        <v>4.9832507211662644</v>
      </c>
      <c r="I78">
        <f t="shared" si="91"/>
        <v>1.7104479004361135</v>
      </c>
      <c r="J78">
        <f t="shared" si="92"/>
        <v>22.497472763061523</v>
      </c>
      <c r="K78" s="1">
        <v>4.0443551019999999</v>
      </c>
      <c r="L78">
        <f t="shared" si="93"/>
        <v>1.8493916630191065</v>
      </c>
      <c r="M78" s="1">
        <v>1</v>
      </c>
      <c r="N78">
        <f t="shared" si="94"/>
        <v>3.698783326038213</v>
      </c>
      <c r="O78" s="1">
        <v>23.610361099243164</v>
      </c>
      <c r="P78" s="1">
        <v>22.497472763061523</v>
      </c>
      <c r="Q78" s="1">
        <v>24.055400848388672</v>
      </c>
      <c r="R78" s="1">
        <v>400.6348876953125</v>
      </c>
      <c r="S78" s="1">
        <v>386.97750854492187</v>
      </c>
      <c r="T78" s="1">
        <v>10.595976829528809</v>
      </c>
      <c r="U78" s="1">
        <v>14.568672180175781</v>
      </c>
      <c r="V78" s="1">
        <v>25.472986221313477</v>
      </c>
      <c r="W78" s="1">
        <v>35.023445129394531</v>
      </c>
      <c r="X78" s="1">
        <v>499.92300415039062</v>
      </c>
      <c r="Y78" s="1">
        <v>1499.753173828125</v>
      </c>
      <c r="Z78" s="1">
        <v>77.864578247070312</v>
      </c>
      <c r="AA78" s="1">
        <v>70.331863403320312</v>
      </c>
      <c r="AB78" s="1">
        <v>-1.8099970817565918</v>
      </c>
      <c r="AC78" s="1">
        <v>0.29269233345985413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1.2361006675778061</v>
      </c>
      <c r="AL78">
        <f t="shared" si="96"/>
        <v>4.9832507211662646E-3</v>
      </c>
      <c r="AM78">
        <f t="shared" si="97"/>
        <v>295.6474727630615</v>
      </c>
      <c r="AN78">
        <f t="shared" si="98"/>
        <v>296.76036109924314</v>
      </c>
      <c r="AO78">
        <f t="shared" si="99"/>
        <v>239.96050244896469</v>
      </c>
      <c r="AP78">
        <f t="shared" si="100"/>
        <v>0.30756904990233447</v>
      </c>
      <c r="AQ78">
        <f t="shared" si="101"/>
        <v>2.7350897621799892</v>
      </c>
      <c r="AR78">
        <f t="shared" si="102"/>
        <v>38.8883449098388</v>
      </c>
      <c r="AS78">
        <f t="shared" si="103"/>
        <v>24.319672729663019</v>
      </c>
      <c r="AT78">
        <f t="shared" si="104"/>
        <v>23.053916931152344</v>
      </c>
      <c r="AU78">
        <f t="shared" si="105"/>
        <v>2.8289366720699842</v>
      </c>
      <c r="AV78">
        <f t="shared" si="106"/>
        <v>0.19942932273788297</v>
      </c>
      <c r="AW78">
        <f t="shared" si="107"/>
        <v>1.0246418617438757</v>
      </c>
      <c r="AX78">
        <f t="shared" si="108"/>
        <v>1.8042948103261085</v>
      </c>
      <c r="AY78">
        <f t="shared" si="109"/>
        <v>0.12561693930755685</v>
      </c>
      <c r="AZ78">
        <f t="shared" si="110"/>
        <v>17.948654202938361</v>
      </c>
      <c r="BA78">
        <f t="shared" si="111"/>
        <v>0.65946847940152642</v>
      </c>
      <c r="BB78">
        <f t="shared" si="112"/>
        <v>39.209844853812612</v>
      </c>
      <c r="BC78">
        <f t="shared" si="113"/>
        <v>381.51971091391755</v>
      </c>
      <c r="BD78">
        <f t="shared" si="114"/>
        <v>1.5368118290660005E-2</v>
      </c>
    </row>
    <row r="79" spans="1:114" x14ac:dyDescent="0.25">
      <c r="A79" s="1">
        <v>56</v>
      </c>
      <c r="B79" s="1" t="s">
        <v>110</v>
      </c>
      <c r="C79" s="1">
        <v>2066.4999985359609</v>
      </c>
      <c r="D79" s="1">
        <v>0</v>
      </c>
      <c r="E79">
        <f t="shared" si="87"/>
        <v>15.029255216901955</v>
      </c>
      <c r="F79">
        <f t="shared" si="88"/>
        <v>0.21081659690404372</v>
      </c>
      <c r="G79">
        <f t="shared" si="89"/>
        <v>254.60589804903449</v>
      </c>
      <c r="H79">
        <f t="shared" si="90"/>
        <v>4.9846959551248409</v>
      </c>
      <c r="I79">
        <f t="shared" si="91"/>
        <v>1.7107782725104985</v>
      </c>
      <c r="J79">
        <f t="shared" si="92"/>
        <v>22.499652862548828</v>
      </c>
      <c r="K79" s="1">
        <v>4.0443551019999999</v>
      </c>
      <c r="L79">
        <f t="shared" si="93"/>
        <v>1.8493916630191065</v>
      </c>
      <c r="M79" s="1">
        <v>1</v>
      </c>
      <c r="N79">
        <f t="shared" si="94"/>
        <v>3.698783326038213</v>
      </c>
      <c r="O79" s="1">
        <v>23.610113143920898</v>
      </c>
      <c r="P79" s="1">
        <v>22.499652862548828</v>
      </c>
      <c r="Q79" s="1">
        <v>24.055736541748047</v>
      </c>
      <c r="R79" s="1">
        <v>400.68499755859375</v>
      </c>
      <c r="S79" s="1">
        <v>386.96575927734375</v>
      </c>
      <c r="T79" s="1">
        <v>10.595183372497559</v>
      </c>
      <c r="U79" s="1">
        <v>14.569075584411621</v>
      </c>
      <c r="V79" s="1">
        <v>25.471551895141602</v>
      </c>
      <c r="W79" s="1">
        <v>35.025062561035156</v>
      </c>
      <c r="X79" s="1">
        <v>499.91717529296875</v>
      </c>
      <c r="Y79" s="1">
        <v>1499.6158447265625</v>
      </c>
      <c r="Z79" s="1">
        <v>75.866355895996094</v>
      </c>
      <c r="AA79" s="1">
        <v>70.332107543945313</v>
      </c>
      <c r="AB79" s="1">
        <v>-1.8099970817565918</v>
      </c>
      <c r="AC79" s="1">
        <v>0.29269233345985413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1.2360862552493264</v>
      </c>
      <c r="AL79">
        <f t="shared" si="96"/>
        <v>4.9846959551248411E-3</v>
      </c>
      <c r="AM79">
        <f t="shared" si="97"/>
        <v>295.64965286254881</v>
      </c>
      <c r="AN79">
        <f t="shared" si="98"/>
        <v>296.76011314392088</v>
      </c>
      <c r="AO79">
        <f t="shared" si="99"/>
        <v>239.93852979320582</v>
      </c>
      <c r="AP79">
        <f t="shared" si="100"/>
        <v>0.30650635113866315</v>
      </c>
      <c r="AQ79">
        <f t="shared" si="101"/>
        <v>2.7354520633292045</v>
      </c>
      <c r="AR79">
        <f t="shared" si="102"/>
        <v>38.893361209459329</v>
      </c>
      <c r="AS79">
        <f t="shared" si="103"/>
        <v>24.324285625047708</v>
      </c>
      <c r="AT79">
        <f t="shared" si="104"/>
        <v>23.054883003234863</v>
      </c>
      <c r="AU79">
        <f t="shared" si="105"/>
        <v>2.8291020235087396</v>
      </c>
      <c r="AV79">
        <f t="shared" si="106"/>
        <v>0.19944877451654094</v>
      </c>
      <c r="AW79">
        <f t="shared" si="107"/>
        <v>1.024673790818706</v>
      </c>
      <c r="AX79">
        <f t="shared" si="108"/>
        <v>1.8044282326900336</v>
      </c>
      <c r="AY79">
        <f t="shared" si="109"/>
        <v>0.12562928734730536</v>
      </c>
      <c r="AZ79">
        <f t="shared" si="110"/>
        <v>17.906969402907471</v>
      </c>
      <c r="BA79">
        <f t="shared" si="111"/>
        <v>0.65795459144630652</v>
      </c>
      <c r="BB79">
        <f t="shared" si="112"/>
        <v>39.206324936505176</v>
      </c>
      <c r="BC79">
        <f t="shared" si="113"/>
        <v>381.4803083183794</v>
      </c>
      <c r="BD79">
        <f t="shared" si="114"/>
        <v>1.5446193440101464E-2</v>
      </c>
    </row>
    <row r="80" spans="1:114" x14ac:dyDescent="0.25">
      <c r="A80" s="1">
        <v>57</v>
      </c>
      <c r="B80" s="1" t="s">
        <v>110</v>
      </c>
      <c r="C80" s="1">
        <v>2066.999998524785</v>
      </c>
      <c r="D80" s="1">
        <v>0</v>
      </c>
      <c r="E80">
        <f t="shared" si="87"/>
        <v>14.99495198430685</v>
      </c>
      <c r="F80">
        <f t="shared" si="88"/>
        <v>0.21082110288997977</v>
      </c>
      <c r="G80">
        <f t="shared" si="89"/>
        <v>254.89135149645062</v>
      </c>
      <c r="H80">
        <f t="shared" si="90"/>
        <v>4.984837037629732</v>
      </c>
      <c r="I80">
        <f t="shared" si="91"/>
        <v>1.7107868003288107</v>
      </c>
      <c r="J80">
        <f t="shared" si="92"/>
        <v>22.499485015869141</v>
      </c>
      <c r="K80" s="1">
        <v>4.0443551019999999</v>
      </c>
      <c r="L80">
        <f t="shared" si="93"/>
        <v>1.8493916630191065</v>
      </c>
      <c r="M80" s="1">
        <v>1</v>
      </c>
      <c r="N80">
        <f t="shared" si="94"/>
        <v>3.698783326038213</v>
      </c>
      <c r="O80" s="1">
        <v>23.609962463378906</v>
      </c>
      <c r="P80" s="1">
        <v>22.499485015869141</v>
      </c>
      <c r="Q80" s="1">
        <v>24.055364608764648</v>
      </c>
      <c r="R80" s="1">
        <v>400.67361450195312</v>
      </c>
      <c r="S80" s="1">
        <v>386.9818115234375</v>
      </c>
      <c r="T80" s="1">
        <v>10.594541549682617</v>
      </c>
      <c r="U80" s="1">
        <v>14.568608283996582</v>
      </c>
      <c r="V80" s="1">
        <v>25.470149993896484</v>
      </c>
      <c r="W80" s="1">
        <v>35.024131774902344</v>
      </c>
      <c r="X80" s="1">
        <v>499.90960693359375</v>
      </c>
      <c r="Y80" s="1">
        <v>1499.5792236328125</v>
      </c>
      <c r="Z80" s="1">
        <v>74.347511291503906</v>
      </c>
      <c r="AA80" s="1">
        <v>70.331863403320312</v>
      </c>
      <c r="AB80" s="1">
        <v>-1.8099970817565918</v>
      </c>
      <c r="AC80" s="1">
        <v>0.29269233345985413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1.236067541859468</v>
      </c>
      <c r="AL80">
        <f t="shared" si="96"/>
        <v>4.9848370376297316E-3</v>
      </c>
      <c r="AM80">
        <f t="shared" si="97"/>
        <v>295.64948501586912</v>
      </c>
      <c r="AN80">
        <f t="shared" si="98"/>
        <v>296.75996246337888</v>
      </c>
      <c r="AO80">
        <f t="shared" si="99"/>
        <v>239.93267041833678</v>
      </c>
      <c r="AP80">
        <f t="shared" si="100"/>
        <v>0.30639426346534443</v>
      </c>
      <c r="AQ80">
        <f t="shared" si="101"/>
        <v>2.7354241681353391</v>
      </c>
      <c r="AR80">
        <f t="shared" si="102"/>
        <v>38.893099596252156</v>
      </c>
      <c r="AS80">
        <f t="shared" si="103"/>
        <v>24.324491312255574</v>
      </c>
      <c r="AT80">
        <f t="shared" si="104"/>
        <v>23.054723739624023</v>
      </c>
      <c r="AU80">
        <f t="shared" si="105"/>
        <v>2.8290747636076121</v>
      </c>
      <c r="AV80">
        <f t="shared" si="106"/>
        <v>0.19945280764893614</v>
      </c>
      <c r="AW80">
        <f t="shared" si="107"/>
        <v>1.0246373678065284</v>
      </c>
      <c r="AX80">
        <f t="shared" si="108"/>
        <v>1.8044373958010838</v>
      </c>
      <c r="AY80">
        <f t="shared" si="109"/>
        <v>0.12563184759260798</v>
      </c>
      <c r="AZ80">
        <f t="shared" si="110"/>
        <v>17.926983716136071</v>
      </c>
      <c r="BA80">
        <f t="shared" si="111"/>
        <v>0.65866493955624361</v>
      </c>
      <c r="BB80">
        <f t="shared" si="112"/>
        <v>39.205494766263293</v>
      </c>
      <c r="BC80">
        <f t="shared" si="113"/>
        <v>381.50888072581307</v>
      </c>
      <c r="BD80">
        <f t="shared" si="114"/>
        <v>1.5409458108096276E-2</v>
      </c>
    </row>
    <row r="81" spans="1:114" x14ac:dyDescent="0.25">
      <c r="A81" s="1">
        <v>58</v>
      </c>
      <c r="B81" s="1" t="s">
        <v>111</v>
      </c>
      <c r="C81" s="1">
        <v>2067.4999985136092</v>
      </c>
      <c r="D81" s="1">
        <v>0</v>
      </c>
      <c r="E81">
        <f t="shared" si="87"/>
        <v>14.955034099919251</v>
      </c>
      <c r="F81">
        <f t="shared" si="88"/>
        <v>0.21082955319645644</v>
      </c>
      <c r="G81">
        <f t="shared" si="89"/>
        <v>255.2162088147231</v>
      </c>
      <c r="H81">
        <f t="shared" si="90"/>
        <v>4.9855376295251634</v>
      </c>
      <c r="I81">
        <f t="shared" si="91"/>
        <v>1.7109553679339498</v>
      </c>
      <c r="J81">
        <f t="shared" si="92"/>
        <v>22.500068664550781</v>
      </c>
      <c r="K81" s="1">
        <v>4.0443551019999999</v>
      </c>
      <c r="L81">
        <f t="shared" si="93"/>
        <v>1.8493916630191065</v>
      </c>
      <c r="M81" s="1">
        <v>1</v>
      </c>
      <c r="N81">
        <f t="shared" si="94"/>
        <v>3.698783326038213</v>
      </c>
      <c r="O81" s="1">
        <v>23.609886169433594</v>
      </c>
      <c r="P81" s="1">
        <v>22.500068664550781</v>
      </c>
      <c r="Q81" s="1">
        <v>24.054214477539063</v>
      </c>
      <c r="R81" s="1">
        <v>400.65216064453125</v>
      </c>
      <c r="S81" s="1">
        <v>386.99234008789063</v>
      </c>
      <c r="T81" s="1">
        <v>10.593002319335937</v>
      </c>
      <c r="U81" s="1">
        <v>14.567646026611328</v>
      </c>
      <c r="V81" s="1">
        <v>25.466470718383789</v>
      </c>
      <c r="W81" s="1">
        <v>35.021846771240234</v>
      </c>
      <c r="X81" s="1">
        <v>499.90777587890625</v>
      </c>
      <c r="Y81" s="1">
        <v>1499.6181640625</v>
      </c>
      <c r="Z81" s="1">
        <v>73.281494140625</v>
      </c>
      <c r="AA81" s="1">
        <v>70.331596374511719</v>
      </c>
      <c r="AB81" s="1">
        <v>-1.8099970817565918</v>
      </c>
      <c r="AC81" s="1">
        <v>0.29269233345985413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1.2360630144264375</v>
      </c>
      <c r="AL81">
        <f t="shared" si="96"/>
        <v>4.9855376295251637E-3</v>
      </c>
      <c r="AM81">
        <f t="shared" si="97"/>
        <v>295.65006866455076</v>
      </c>
      <c r="AN81">
        <f t="shared" si="98"/>
        <v>296.75988616943357</v>
      </c>
      <c r="AO81">
        <f t="shared" si="99"/>
        <v>239.93890088694752</v>
      </c>
      <c r="AP81">
        <f t="shared" si="100"/>
        <v>0.30609251064399695</v>
      </c>
      <c r="AQ81">
        <f t="shared" si="101"/>
        <v>2.735521168404337</v>
      </c>
      <c r="AR81">
        <f t="shared" si="102"/>
        <v>38.894626446950582</v>
      </c>
      <c r="AS81">
        <f t="shared" si="103"/>
        <v>24.326980420339254</v>
      </c>
      <c r="AT81">
        <f t="shared" si="104"/>
        <v>23.054977416992188</v>
      </c>
      <c r="AU81">
        <f t="shared" si="105"/>
        <v>2.829118183678371</v>
      </c>
      <c r="AV81">
        <f t="shared" si="106"/>
        <v>0.19946037116385615</v>
      </c>
      <c r="AW81">
        <f t="shared" si="107"/>
        <v>1.0245658004703873</v>
      </c>
      <c r="AX81">
        <f t="shared" si="108"/>
        <v>1.8045523832079837</v>
      </c>
      <c r="AY81">
        <f t="shared" si="109"/>
        <v>0.1256366489381735</v>
      </c>
      <c r="AZ81">
        <f t="shared" si="110"/>
        <v>17.949763386590206</v>
      </c>
      <c r="BA81">
        <f t="shared" si="111"/>
        <v>0.65948646104147801</v>
      </c>
      <c r="BB81">
        <f t="shared" si="112"/>
        <v>39.201774281777411</v>
      </c>
      <c r="BC81">
        <f t="shared" si="113"/>
        <v>381.53397871463443</v>
      </c>
      <c r="BD81">
        <f t="shared" si="114"/>
        <v>1.5365967485685212E-2</v>
      </c>
    </row>
    <row r="82" spans="1:114" x14ac:dyDescent="0.25">
      <c r="A82" s="1">
        <v>59</v>
      </c>
      <c r="B82" s="1" t="s">
        <v>111</v>
      </c>
      <c r="C82" s="1">
        <v>2067.9999985024333</v>
      </c>
      <c r="D82" s="1">
        <v>0</v>
      </c>
      <c r="E82">
        <f t="shared" si="87"/>
        <v>14.954877526142988</v>
      </c>
      <c r="F82">
        <f t="shared" si="88"/>
        <v>0.21080403502114517</v>
      </c>
      <c r="G82">
        <f t="shared" si="89"/>
        <v>255.20753964840901</v>
      </c>
      <c r="H82">
        <f t="shared" si="90"/>
        <v>4.9862370704467232</v>
      </c>
      <c r="I82">
        <f t="shared" si="91"/>
        <v>1.7113868263333674</v>
      </c>
      <c r="J82">
        <f t="shared" si="92"/>
        <v>22.502691268920898</v>
      </c>
      <c r="K82" s="1">
        <v>4.0443551019999999</v>
      </c>
      <c r="L82">
        <f t="shared" si="93"/>
        <v>1.8493916630191065</v>
      </c>
      <c r="M82" s="1">
        <v>1</v>
      </c>
      <c r="N82">
        <f t="shared" si="94"/>
        <v>3.698783326038213</v>
      </c>
      <c r="O82" s="1">
        <v>23.610891342163086</v>
      </c>
      <c r="P82" s="1">
        <v>22.502691268920898</v>
      </c>
      <c r="Q82" s="1">
        <v>24.054267883300781</v>
      </c>
      <c r="R82" s="1">
        <v>400.65914916992187</v>
      </c>
      <c r="S82" s="1">
        <v>386.9993896484375</v>
      </c>
      <c r="T82" s="1">
        <v>10.59255313873291</v>
      </c>
      <c r="U82" s="1">
        <v>14.56770133972168</v>
      </c>
      <c r="V82" s="1">
        <v>25.463857650756836</v>
      </c>
      <c r="W82" s="1">
        <v>35.019874572753906</v>
      </c>
      <c r="X82" s="1">
        <v>499.9144287109375</v>
      </c>
      <c r="Y82" s="1">
        <v>1499.569091796875</v>
      </c>
      <c r="Z82" s="1">
        <v>72.364990234375</v>
      </c>
      <c r="AA82" s="1">
        <v>70.331634521484375</v>
      </c>
      <c r="AB82" s="1">
        <v>-1.8099970817565918</v>
      </c>
      <c r="AC82" s="1">
        <v>0.29269233345985413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1.236079464099781</v>
      </c>
      <c r="AL82">
        <f t="shared" si="96"/>
        <v>4.9862370704467232E-3</v>
      </c>
      <c r="AM82">
        <f t="shared" si="97"/>
        <v>295.65269126892088</v>
      </c>
      <c r="AN82">
        <f t="shared" si="98"/>
        <v>296.76089134216306</v>
      </c>
      <c r="AO82">
        <f t="shared" si="99"/>
        <v>239.93104932462302</v>
      </c>
      <c r="AP82">
        <f t="shared" si="100"/>
        <v>0.30555883992994198</v>
      </c>
      <c r="AQ82">
        <f t="shared" si="101"/>
        <v>2.7359570727768108</v>
      </c>
      <c r="AR82">
        <f t="shared" si="102"/>
        <v>38.900803193206769</v>
      </c>
      <c r="AS82">
        <f t="shared" si="103"/>
        <v>24.33310185348509</v>
      </c>
      <c r="AT82">
        <f t="shared" si="104"/>
        <v>23.056791305541992</v>
      </c>
      <c r="AU82">
        <f t="shared" si="105"/>
        <v>2.8294286704950853</v>
      </c>
      <c r="AV82">
        <f t="shared" si="106"/>
        <v>0.19943753081565915</v>
      </c>
      <c r="AW82">
        <f t="shared" si="107"/>
        <v>1.0245702464434434</v>
      </c>
      <c r="AX82">
        <f t="shared" si="108"/>
        <v>1.8048584240516419</v>
      </c>
      <c r="AY82">
        <f t="shared" si="109"/>
        <v>0.12562214981441003</v>
      </c>
      <c r="AZ82">
        <f t="shared" si="110"/>
        <v>17.949163405679137</v>
      </c>
      <c r="BA82">
        <f t="shared" si="111"/>
        <v>0.65945204688887915</v>
      </c>
      <c r="BB82">
        <f t="shared" si="112"/>
        <v>39.195540084162474</v>
      </c>
      <c r="BC82">
        <f t="shared" si="113"/>
        <v>381.54108542224276</v>
      </c>
      <c r="BD82">
        <f t="shared" si="114"/>
        <v>1.5363076846127418E-2</v>
      </c>
    </row>
    <row r="83" spans="1:114" x14ac:dyDescent="0.25">
      <c r="A83" s="1">
        <v>60</v>
      </c>
      <c r="B83" s="1" t="s">
        <v>112</v>
      </c>
      <c r="C83" s="1">
        <v>2068.4999984912574</v>
      </c>
      <c r="D83" s="1">
        <v>0</v>
      </c>
      <c r="E83">
        <f t="shared" si="87"/>
        <v>15.013161029619837</v>
      </c>
      <c r="F83">
        <f t="shared" si="88"/>
        <v>0.21103116992968088</v>
      </c>
      <c r="G83">
        <f t="shared" si="89"/>
        <v>254.87326749816381</v>
      </c>
      <c r="H83">
        <f t="shared" si="90"/>
        <v>4.9911879776523866</v>
      </c>
      <c r="I83">
        <f t="shared" si="91"/>
        <v>1.7113479788680881</v>
      </c>
      <c r="J83">
        <f t="shared" si="92"/>
        <v>22.50335693359375</v>
      </c>
      <c r="K83" s="1">
        <v>4.0443551019999999</v>
      </c>
      <c r="L83">
        <f t="shared" si="93"/>
        <v>1.8493916630191065</v>
      </c>
      <c r="M83" s="1">
        <v>1</v>
      </c>
      <c r="N83">
        <f t="shared" si="94"/>
        <v>3.698783326038213</v>
      </c>
      <c r="O83" s="1">
        <v>23.611457824707031</v>
      </c>
      <c r="P83" s="1">
        <v>22.50335693359375</v>
      </c>
      <c r="Q83" s="1">
        <v>24.053903579711914</v>
      </c>
      <c r="R83" s="1">
        <v>400.70736694335937</v>
      </c>
      <c r="S83" s="1">
        <v>386.99935913085937</v>
      </c>
      <c r="T83" s="1">
        <v>10.590792655944824</v>
      </c>
      <c r="U83" s="1">
        <v>14.569747924804688</v>
      </c>
      <c r="V83" s="1">
        <v>25.458898544311523</v>
      </c>
      <c r="W83" s="1">
        <v>35.023792266845703</v>
      </c>
      <c r="X83" s="1">
        <v>499.93096923828125</v>
      </c>
      <c r="Y83" s="1">
        <v>1499.5333251953125</v>
      </c>
      <c r="Z83" s="1">
        <v>71.741111755371094</v>
      </c>
      <c r="AA83" s="1">
        <v>70.332015991210938</v>
      </c>
      <c r="AB83" s="1">
        <v>-1.8099970817565918</v>
      </c>
      <c r="AC83" s="1">
        <v>0.29269233345985413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1.2361203619114878</v>
      </c>
      <c r="AL83">
        <f t="shared" si="96"/>
        <v>4.9911879776523864E-3</v>
      </c>
      <c r="AM83">
        <f t="shared" si="97"/>
        <v>295.65335693359373</v>
      </c>
      <c r="AN83">
        <f t="shared" si="98"/>
        <v>296.76145782470701</v>
      </c>
      <c r="AO83">
        <f t="shared" si="99"/>
        <v>239.92532666850093</v>
      </c>
      <c r="AP83">
        <f t="shared" si="100"/>
        <v>0.30343902561515412</v>
      </c>
      <c r="AQ83">
        <f t="shared" si="101"/>
        <v>2.7360677229033636</v>
      </c>
      <c r="AR83">
        <f t="shared" si="102"/>
        <v>38.90216545542043</v>
      </c>
      <c r="AS83">
        <f t="shared" si="103"/>
        <v>24.332417530615743</v>
      </c>
      <c r="AT83">
        <f t="shared" si="104"/>
        <v>23.057407379150391</v>
      </c>
      <c r="AU83">
        <f t="shared" si="105"/>
        <v>2.8295341317892388</v>
      </c>
      <c r="AV83">
        <f t="shared" si="106"/>
        <v>0.1996408201502177</v>
      </c>
      <c r="AW83">
        <f t="shared" si="107"/>
        <v>1.0247197440352755</v>
      </c>
      <c r="AX83">
        <f t="shared" si="108"/>
        <v>1.8048143877539633</v>
      </c>
      <c r="AY83">
        <f t="shared" si="109"/>
        <v>0.12575119942559324</v>
      </c>
      <c r="AZ83">
        <f t="shared" si="110"/>
        <v>17.925750725413039</v>
      </c>
      <c r="BA83">
        <f t="shared" si="111"/>
        <v>0.6585883451346527</v>
      </c>
      <c r="BB83">
        <f t="shared" si="112"/>
        <v>39.202804916530695</v>
      </c>
      <c r="BC83">
        <f t="shared" si="113"/>
        <v>381.51978230695937</v>
      </c>
      <c r="BD83">
        <f t="shared" si="114"/>
        <v>1.5426671179821326E-2</v>
      </c>
      <c r="BE83">
        <f>AVERAGE(E69:E83)</f>
        <v>14.885795731550063</v>
      </c>
      <c r="BF83">
        <f>AVERAGE(O69:O83)</f>
        <v>23.608619944254556</v>
      </c>
      <c r="BG83">
        <f>AVERAGE(P69:P83)</f>
        <v>22.498959604899088</v>
      </c>
      <c r="BH83" t="e">
        <f>AVERAGE(B69:B83)</f>
        <v>#DIV/0!</v>
      </c>
      <c r="BI83">
        <f t="shared" ref="BI83:DJ83" si="115">AVERAGE(C69:C83)</f>
        <v>2065.033331902077</v>
      </c>
      <c r="BJ83">
        <f t="shared" si="115"/>
        <v>0</v>
      </c>
      <c r="BK83">
        <f t="shared" si="115"/>
        <v>14.885795731550063</v>
      </c>
      <c r="BL83">
        <f t="shared" si="115"/>
        <v>0.21085754725637301</v>
      </c>
      <c r="BM83">
        <f t="shared" si="115"/>
        <v>255.78294223663724</v>
      </c>
      <c r="BN83">
        <f t="shared" si="115"/>
        <v>4.9848363885601783</v>
      </c>
      <c r="BO83">
        <f t="shared" si="115"/>
        <v>1.710510027572073</v>
      </c>
      <c r="BP83">
        <f t="shared" si="115"/>
        <v>22.498959604899088</v>
      </c>
      <c r="BQ83">
        <f t="shared" si="115"/>
        <v>4.044355101999999</v>
      </c>
      <c r="BR83">
        <f t="shared" si="115"/>
        <v>1.8493916630191061</v>
      </c>
      <c r="BS83">
        <f t="shared" si="115"/>
        <v>1</v>
      </c>
      <c r="BT83">
        <f t="shared" si="115"/>
        <v>3.6987833260382121</v>
      </c>
      <c r="BU83">
        <f t="shared" si="115"/>
        <v>23.608619944254556</v>
      </c>
      <c r="BV83">
        <f t="shared" si="115"/>
        <v>22.498959604899088</v>
      </c>
      <c r="BW83">
        <f t="shared" si="115"/>
        <v>24.05601272583008</v>
      </c>
      <c r="BX83">
        <f t="shared" si="115"/>
        <v>400.60688476562501</v>
      </c>
      <c r="BY83">
        <f t="shared" si="115"/>
        <v>387.00104573567711</v>
      </c>
      <c r="BZ83">
        <f t="shared" si="115"/>
        <v>10.596544075012208</v>
      </c>
      <c r="CA83">
        <f t="shared" si="115"/>
        <v>14.571265538533529</v>
      </c>
      <c r="CB83">
        <f t="shared" si="115"/>
        <v>25.477088928222656</v>
      </c>
      <c r="CC83">
        <f t="shared" si="115"/>
        <v>35.033443196614584</v>
      </c>
      <c r="CD83">
        <f t="shared" si="115"/>
        <v>499.82586059570315</v>
      </c>
      <c r="CE83">
        <f t="shared" si="115"/>
        <v>1499.8149820963542</v>
      </c>
      <c r="CF83">
        <f t="shared" si="115"/>
        <v>86.938973490397132</v>
      </c>
      <c r="CG83">
        <f t="shared" si="115"/>
        <v>70.332040405273432</v>
      </c>
      <c r="CH83">
        <f t="shared" si="115"/>
        <v>-1.8099970817565918</v>
      </c>
      <c r="CI83">
        <f t="shared" si="115"/>
        <v>0.29269233345985413</v>
      </c>
      <c r="CJ83">
        <f t="shared" si="115"/>
        <v>1</v>
      </c>
      <c r="CK83">
        <f t="shared" si="115"/>
        <v>-0.21956524252891541</v>
      </c>
      <c r="CL83">
        <f t="shared" si="115"/>
        <v>2.737391471862793</v>
      </c>
      <c r="CM83">
        <f t="shared" si="115"/>
        <v>1</v>
      </c>
      <c r="CN83">
        <f t="shared" si="115"/>
        <v>0</v>
      </c>
      <c r="CO83">
        <f t="shared" si="115"/>
        <v>0.15999999642372131</v>
      </c>
      <c r="CP83">
        <f t="shared" si="115"/>
        <v>111115</v>
      </c>
      <c r="CQ83">
        <f t="shared" si="115"/>
        <v>1.235860472164106</v>
      </c>
      <c r="CR83">
        <f t="shared" si="115"/>
        <v>4.9848363885601774E-3</v>
      </c>
      <c r="CS83">
        <f t="shared" si="115"/>
        <v>295.64895960489906</v>
      </c>
      <c r="CT83">
        <f t="shared" si="115"/>
        <v>296.75861994425458</v>
      </c>
      <c r="CU83">
        <f t="shared" si="115"/>
        <v>239.9703917716603</v>
      </c>
      <c r="CV83">
        <f t="shared" si="115"/>
        <v>0.30666264000259746</v>
      </c>
      <c r="CW83">
        <f t="shared" si="115"/>
        <v>2.7353368645614951</v>
      </c>
      <c r="CX83">
        <f t="shared" si="115"/>
        <v>38.891760416006946</v>
      </c>
      <c r="CY83">
        <f t="shared" si="115"/>
        <v>24.320494877473418</v>
      </c>
      <c r="CZ83">
        <f t="shared" si="115"/>
        <v>23.053789774576824</v>
      </c>
      <c r="DA83">
        <f t="shared" si="115"/>
        <v>2.828914921421346</v>
      </c>
      <c r="DB83">
        <f t="shared" si="115"/>
        <v>0.1994854246025918</v>
      </c>
      <c r="DC83">
        <f t="shared" si="115"/>
        <v>1.0248268369894218</v>
      </c>
      <c r="DD83">
        <f t="shared" si="115"/>
        <v>1.8040880844319249</v>
      </c>
      <c r="DE83">
        <f t="shared" si="115"/>
        <v>0.12565255319789839</v>
      </c>
      <c r="DF83">
        <f t="shared" si="115"/>
        <v>17.989736317785511</v>
      </c>
      <c r="DG83">
        <f t="shared" si="115"/>
        <v>0.66093597779823099</v>
      </c>
      <c r="DH83">
        <f t="shared" si="115"/>
        <v>39.213916138355465</v>
      </c>
      <c r="DI83">
        <f t="shared" si="115"/>
        <v>381.56795532020868</v>
      </c>
      <c r="DJ83">
        <f t="shared" si="115"/>
        <v>1.5298193217865214E-2</v>
      </c>
    </row>
    <row r="84" spans="1:114" x14ac:dyDescent="0.25">
      <c r="A84" s="1" t="s">
        <v>9</v>
      </c>
      <c r="B84" s="1" t="s">
        <v>113</v>
      </c>
    </row>
    <row r="85" spans="1:114" x14ac:dyDescent="0.25">
      <c r="A85" s="1" t="s">
        <v>9</v>
      </c>
      <c r="B85" s="1" t="s">
        <v>114</v>
      </c>
    </row>
    <row r="86" spans="1:114" x14ac:dyDescent="0.25">
      <c r="A86" s="1">
        <v>61</v>
      </c>
      <c r="B86" s="1" t="s">
        <v>115</v>
      </c>
      <c r="C86" s="1">
        <v>2356.999998524785</v>
      </c>
      <c r="D86" s="1">
        <v>0</v>
      </c>
      <c r="E86">
        <f t="shared" ref="E86:E100" si="116">(R86-S86*(1000-T86)/(1000-U86))*AK86</f>
        <v>14.335482456139889</v>
      </c>
      <c r="F86">
        <f t="shared" ref="F86:F100" si="117">IF(AV86&lt;&gt;0,1/(1/AV86-1/N86),0)</f>
        <v>0.18441394268781924</v>
      </c>
      <c r="G86">
        <f t="shared" ref="G86:G100" si="118">((AY86-AL86/2)*S86-E86)/(AY86+AL86/2)</f>
        <v>243.40604207652666</v>
      </c>
      <c r="H86">
        <f t="shared" ref="H86:H100" si="119">AL86*1000</f>
        <v>5.0743161888223662</v>
      </c>
      <c r="I86">
        <f t="shared" ref="I86:I100" si="120">(AQ86-AW86)</f>
        <v>1.9652158533860764</v>
      </c>
      <c r="J86">
        <f t="shared" ref="J86:J100" si="121">(P86+AP86*D86)</f>
        <v>25.55799674987793</v>
      </c>
      <c r="K86" s="1">
        <v>4.0443551019999999</v>
      </c>
      <c r="L86">
        <f t="shared" ref="L86:L100" si="122">(K86*AE86+AF86)</f>
        <v>1.8493916630191065</v>
      </c>
      <c r="M86" s="1">
        <v>1</v>
      </c>
      <c r="N86">
        <f t="shared" ref="N86:N100" si="123">L86*(M86+1)*(M86+1)/(M86*M86+1)</f>
        <v>3.698783326038213</v>
      </c>
      <c r="O86" s="1">
        <v>27.847404479980469</v>
      </c>
      <c r="P86" s="1">
        <v>25.55799674987793</v>
      </c>
      <c r="Q86" s="1">
        <v>28.93731689453125</v>
      </c>
      <c r="R86" s="1">
        <v>400.76498413085937</v>
      </c>
      <c r="S86" s="1">
        <v>387.57492065429687</v>
      </c>
      <c r="T86" s="1">
        <v>14.764677047729492</v>
      </c>
      <c r="U86" s="1">
        <v>18.793144226074219</v>
      </c>
      <c r="V86" s="1">
        <v>27.609560012817383</v>
      </c>
      <c r="W86" s="1">
        <v>35.142688751220703</v>
      </c>
      <c r="X86" s="1">
        <v>499.85903930664062</v>
      </c>
      <c r="Y86" s="1">
        <v>1499.0728759765625</v>
      </c>
      <c r="Z86" s="1">
        <v>313.60110473632812</v>
      </c>
      <c r="AA86" s="1">
        <v>70.333686828613281</v>
      </c>
      <c r="AB86" s="1">
        <v>-2.1252131462097168</v>
      </c>
      <c r="AC86" s="1">
        <v>0.25205054879188538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ref="AK86:AK100" si="124">X86*0.000001/(K86*0.0001)</f>
        <v>1.2359425092506147</v>
      </c>
      <c r="AL86">
        <f t="shared" ref="AL86:AL100" si="125">(U86-T86)/(1000-U86)*AK86</f>
        <v>5.0743161888223663E-3</v>
      </c>
      <c r="AM86">
        <f t="shared" ref="AM86:AM100" si="126">(P86+273.15)</f>
        <v>298.70799674987791</v>
      </c>
      <c r="AN86">
        <f t="shared" ref="AN86:AN100" si="127">(O86+273.15)</f>
        <v>300.99740447998045</v>
      </c>
      <c r="AO86">
        <f t="shared" ref="AO86:AO100" si="128">(Y86*AG86+Z86*AH86)*AI86</f>
        <v>239.85165479514762</v>
      </c>
      <c r="AP86">
        <f t="shared" ref="AP86:AP100" si="129">((AO86+0.00000010773*(AN86^4-AM86^4))-AL86*44100)/(L86*51.4+0.00000043092*AM86^3)</f>
        <v>0.40051449442695408</v>
      </c>
      <c r="AQ86">
        <f t="shared" ref="AQ86:AQ100" si="130">0.61365*EXP(17.502*J86/(240.97+J86))</f>
        <v>3.2870069739077423</v>
      </c>
      <c r="AR86">
        <f t="shared" ref="AR86:AR100" si="131">AQ86*1000/AA86</f>
        <v>46.734461424116837</v>
      </c>
      <c r="AS86">
        <f t="shared" ref="AS86:AS100" si="132">(AR86-U86)</f>
        <v>27.941317198042618</v>
      </c>
      <c r="AT86">
        <f t="shared" ref="AT86:AT100" si="133">IF(D86,P86,(O86+P86)/2)</f>
        <v>26.702700614929199</v>
      </c>
      <c r="AU86">
        <f t="shared" ref="AU86:AU100" si="134">0.61365*EXP(17.502*AT86/(240.97+AT86))</f>
        <v>3.5171377780890216</v>
      </c>
      <c r="AV86">
        <f t="shared" ref="AV86:AV100" si="135">IF(AS86&lt;&gt;0,(1000-(AR86+U86)/2)/AS86*AL86,0)</f>
        <v>0.17565608159959709</v>
      </c>
      <c r="AW86">
        <f t="shared" ref="AW86:AW100" si="136">U86*AA86/1000</f>
        <v>1.3217911205216659</v>
      </c>
      <c r="AX86">
        <f t="shared" ref="AX86:AX100" si="137">(AU86-AW86)</f>
        <v>2.1953466575673559</v>
      </c>
      <c r="AY86">
        <f t="shared" ref="AY86:AY100" si="138">1/(1.6/F86+1.37/N86)</f>
        <v>0.11053967451480916</v>
      </c>
      <c r="AZ86">
        <f t="shared" ref="AZ86:AZ100" si="139">G86*AA86*0.001</f>
        <v>17.119644335602693</v>
      </c>
      <c r="BA86">
        <f t="shared" ref="BA86:BA100" si="140">G86/S86</f>
        <v>0.62802320043209459</v>
      </c>
      <c r="BB86">
        <f t="shared" ref="BB86:BB100" si="141">(1-AL86*AA86/AQ86/F86)*100</f>
        <v>41.122883790520689</v>
      </c>
      <c r="BC86">
        <f t="shared" ref="BC86:BC100" si="142">(S86-E86/(N86/1.35))</f>
        <v>382.34268626534231</v>
      </c>
      <c r="BD86">
        <f t="shared" ref="BD86:BD100" si="143">E86*BB86/100/BC86</f>
        <v>1.5418534218169138E-2</v>
      </c>
    </row>
    <row r="87" spans="1:114" x14ac:dyDescent="0.25">
      <c r="A87" s="1">
        <v>62</v>
      </c>
      <c r="B87" s="1" t="s">
        <v>115</v>
      </c>
      <c r="C87" s="1">
        <v>2356.999998524785</v>
      </c>
      <c r="D87" s="1">
        <v>0</v>
      </c>
      <c r="E87">
        <f t="shared" si="116"/>
        <v>14.335482456139889</v>
      </c>
      <c r="F87">
        <f t="shared" si="117"/>
        <v>0.18441394268781924</v>
      </c>
      <c r="G87">
        <f t="shared" si="118"/>
        <v>243.40604207652666</v>
      </c>
      <c r="H87">
        <f t="shared" si="119"/>
        <v>5.0743161888223662</v>
      </c>
      <c r="I87">
        <f t="shared" si="120"/>
        <v>1.9652158533860764</v>
      </c>
      <c r="J87">
        <f t="shared" si="121"/>
        <v>25.55799674987793</v>
      </c>
      <c r="K87" s="1">
        <v>4.0443551019999999</v>
      </c>
      <c r="L87">
        <f t="shared" si="122"/>
        <v>1.8493916630191065</v>
      </c>
      <c r="M87" s="1">
        <v>1</v>
      </c>
      <c r="N87">
        <f t="shared" si="123"/>
        <v>3.698783326038213</v>
      </c>
      <c r="O87" s="1">
        <v>27.847404479980469</v>
      </c>
      <c r="P87" s="1">
        <v>25.55799674987793</v>
      </c>
      <c r="Q87" s="1">
        <v>28.93731689453125</v>
      </c>
      <c r="R87" s="1">
        <v>400.76498413085937</v>
      </c>
      <c r="S87" s="1">
        <v>387.57492065429687</v>
      </c>
      <c r="T87" s="1">
        <v>14.764677047729492</v>
      </c>
      <c r="U87" s="1">
        <v>18.793144226074219</v>
      </c>
      <c r="V87" s="1">
        <v>27.609560012817383</v>
      </c>
      <c r="W87" s="1">
        <v>35.142688751220703</v>
      </c>
      <c r="X87" s="1">
        <v>499.85903930664062</v>
      </c>
      <c r="Y87" s="1">
        <v>1499.0728759765625</v>
      </c>
      <c r="Z87" s="1">
        <v>313.60110473632812</v>
      </c>
      <c r="AA87" s="1">
        <v>70.333686828613281</v>
      </c>
      <c r="AB87" s="1">
        <v>-2.1252131462097168</v>
      </c>
      <c r="AC87" s="1">
        <v>0.25205054879188538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1.2359425092506147</v>
      </c>
      <c r="AL87">
        <f t="shared" si="125"/>
        <v>5.0743161888223663E-3</v>
      </c>
      <c r="AM87">
        <f t="shared" si="126"/>
        <v>298.70799674987791</v>
      </c>
      <c r="AN87">
        <f t="shared" si="127"/>
        <v>300.99740447998045</v>
      </c>
      <c r="AO87">
        <f t="shared" si="128"/>
        <v>239.85165479514762</v>
      </c>
      <c r="AP87">
        <f t="shared" si="129"/>
        <v>0.40051449442695408</v>
      </c>
      <c r="AQ87">
        <f t="shared" si="130"/>
        <v>3.2870069739077423</v>
      </c>
      <c r="AR87">
        <f t="shared" si="131"/>
        <v>46.734461424116837</v>
      </c>
      <c r="AS87">
        <f t="shared" si="132"/>
        <v>27.941317198042618</v>
      </c>
      <c r="AT87">
        <f t="shared" si="133"/>
        <v>26.702700614929199</v>
      </c>
      <c r="AU87">
        <f t="shared" si="134"/>
        <v>3.5171377780890216</v>
      </c>
      <c r="AV87">
        <f t="shared" si="135"/>
        <v>0.17565608159959709</v>
      </c>
      <c r="AW87">
        <f t="shared" si="136"/>
        <v>1.3217911205216659</v>
      </c>
      <c r="AX87">
        <f t="shared" si="137"/>
        <v>2.1953466575673559</v>
      </c>
      <c r="AY87">
        <f t="shared" si="138"/>
        <v>0.11053967451480916</v>
      </c>
      <c r="AZ87">
        <f t="shared" si="139"/>
        <v>17.119644335602693</v>
      </c>
      <c r="BA87">
        <f t="shared" si="140"/>
        <v>0.62802320043209459</v>
      </c>
      <c r="BB87">
        <f t="shared" si="141"/>
        <v>41.122883790520689</v>
      </c>
      <c r="BC87">
        <f t="shared" si="142"/>
        <v>382.34268626534231</v>
      </c>
      <c r="BD87">
        <f t="shared" si="143"/>
        <v>1.5418534218169138E-2</v>
      </c>
    </row>
    <row r="88" spans="1:114" x14ac:dyDescent="0.25">
      <c r="A88" s="1">
        <v>63</v>
      </c>
      <c r="B88" s="1" t="s">
        <v>116</v>
      </c>
      <c r="C88" s="1">
        <v>2357.4999985136092</v>
      </c>
      <c r="D88" s="1">
        <v>0</v>
      </c>
      <c r="E88">
        <f t="shared" si="116"/>
        <v>14.419328932482248</v>
      </c>
      <c r="F88">
        <f t="shared" si="117"/>
        <v>0.18462810557964068</v>
      </c>
      <c r="G88">
        <f t="shared" si="118"/>
        <v>242.76474006251249</v>
      </c>
      <c r="H88">
        <f t="shared" si="119"/>
        <v>5.0804108970089272</v>
      </c>
      <c r="I88">
        <f t="shared" si="120"/>
        <v>1.9653904424600699</v>
      </c>
      <c r="J88">
        <f t="shared" si="121"/>
        <v>25.560041427612305</v>
      </c>
      <c r="K88" s="1">
        <v>4.0443551019999999</v>
      </c>
      <c r="L88">
        <f t="shared" si="122"/>
        <v>1.8493916630191065</v>
      </c>
      <c r="M88" s="1">
        <v>1</v>
      </c>
      <c r="N88">
        <f t="shared" si="123"/>
        <v>3.698783326038213</v>
      </c>
      <c r="O88" s="1">
        <v>27.848199844360352</v>
      </c>
      <c r="P88" s="1">
        <v>25.560041427612305</v>
      </c>
      <c r="Q88" s="1">
        <v>28.937122344970703</v>
      </c>
      <c r="R88" s="1">
        <v>400.79287719726562</v>
      </c>
      <c r="S88" s="1">
        <v>387.5325927734375</v>
      </c>
      <c r="T88" s="1">
        <v>14.762873649597168</v>
      </c>
      <c r="U88" s="1">
        <v>18.796361923217773</v>
      </c>
      <c r="V88" s="1">
        <v>27.604866027832031</v>
      </c>
      <c r="W88" s="1">
        <v>35.147022247314453</v>
      </c>
      <c r="X88" s="1">
        <v>499.83477783203125</v>
      </c>
      <c r="Y88" s="1">
        <v>1499.0914306640625</v>
      </c>
      <c r="Z88" s="1">
        <v>313.56503295898437</v>
      </c>
      <c r="AA88" s="1">
        <v>70.333587646484375</v>
      </c>
      <c r="AB88" s="1">
        <v>-2.1252131462097168</v>
      </c>
      <c r="AC88" s="1">
        <v>0.25205054879188538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1.2358825207629633</v>
      </c>
      <c r="AL88">
        <f t="shared" si="125"/>
        <v>5.0804108970089268E-3</v>
      </c>
      <c r="AM88">
        <f t="shared" si="126"/>
        <v>298.71004142761228</v>
      </c>
      <c r="AN88">
        <f t="shared" si="127"/>
        <v>300.99819984436033</v>
      </c>
      <c r="AO88">
        <f t="shared" si="128"/>
        <v>239.85462354508127</v>
      </c>
      <c r="AP88">
        <f t="shared" si="129"/>
        <v>0.39788610505223676</v>
      </c>
      <c r="AQ88">
        <f t="shared" si="130"/>
        <v>3.2874060112217487</v>
      </c>
      <c r="AR88">
        <f t="shared" si="131"/>
        <v>46.740200823326965</v>
      </c>
      <c r="AS88">
        <f t="shared" si="132"/>
        <v>27.943838900109192</v>
      </c>
      <c r="AT88">
        <f t="shared" si="133"/>
        <v>26.704120635986328</v>
      </c>
      <c r="AU88">
        <f t="shared" si="134"/>
        <v>3.5174317748247699</v>
      </c>
      <c r="AV88">
        <f t="shared" si="135"/>
        <v>0.17585037549098873</v>
      </c>
      <c r="AW88">
        <f t="shared" si="136"/>
        <v>1.3220155687616788</v>
      </c>
      <c r="AX88">
        <f t="shared" si="137"/>
        <v>2.1954162060630908</v>
      </c>
      <c r="AY88">
        <f t="shared" si="138"/>
        <v>0.11066278425445601</v>
      </c>
      <c r="AZ88">
        <f t="shared" si="139"/>
        <v>17.074515122662721</v>
      </c>
      <c r="BA88">
        <f t="shared" si="140"/>
        <v>0.62643696192139275</v>
      </c>
      <c r="BB88">
        <f t="shared" si="141"/>
        <v>41.127774786329461</v>
      </c>
      <c r="BC88">
        <f t="shared" si="142"/>
        <v>382.26975568811378</v>
      </c>
      <c r="BD88">
        <f t="shared" si="143"/>
        <v>1.5513519028928347E-2</v>
      </c>
    </row>
    <row r="89" spans="1:114" x14ac:dyDescent="0.25">
      <c r="A89" s="1">
        <v>64</v>
      </c>
      <c r="B89" s="1" t="s">
        <v>116</v>
      </c>
      <c r="C89" s="1">
        <v>2357.9999985024333</v>
      </c>
      <c r="D89" s="1">
        <v>0</v>
      </c>
      <c r="E89">
        <f t="shared" si="116"/>
        <v>14.435986349653851</v>
      </c>
      <c r="F89">
        <f t="shared" si="117"/>
        <v>0.18465883314691306</v>
      </c>
      <c r="G89">
        <f t="shared" si="118"/>
        <v>242.63918723636897</v>
      </c>
      <c r="H89">
        <f t="shared" si="119"/>
        <v>5.0813720020664501</v>
      </c>
      <c r="I89">
        <f t="shared" si="120"/>
        <v>1.9654467361154393</v>
      </c>
      <c r="J89">
        <f t="shared" si="121"/>
        <v>25.560340881347656</v>
      </c>
      <c r="K89" s="1">
        <v>4.0443551019999999</v>
      </c>
      <c r="L89">
        <f t="shared" si="122"/>
        <v>1.8493916630191065</v>
      </c>
      <c r="M89" s="1">
        <v>1</v>
      </c>
      <c r="N89">
        <f t="shared" si="123"/>
        <v>3.698783326038213</v>
      </c>
      <c r="O89" s="1">
        <v>27.850385665893555</v>
      </c>
      <c r="P89" s="1">
        <v>25.560340881347656</v>
      </c>
      <c r="Q89" s="1">
        <v>28.93768310546875</v>
      </c>
      <c r="R89" s="1">
        <v>400.80831909179687</v>
      </c>
      <c r="S89" s="1">
        <v>387.53433227539062</v>
      </c>
      <c r="T89" s="1">
        <v>14.762195587158203</v>
      </c>
      <c r="U89" s="1">
        <v>18.796421051025391</v>
      </c>
      <c r="V89" s="1">
        <v>27.600034713745117</v>
      </c>
      <c r="W89" s="1">
        <v>35.142597198486328</v>
      </c>
      <c r="X89" s="1">
        <v>499.83795166015625</v>
      </c>
      <c r="Y89" s="1">
        <v>1499.11767578125</v>
      </c>
      <c r="Z89" s="1">
        <v>313.6650390625</v>
      </c>
      <c r="AA89" s="1">
        <v>70.333480834960938</v>
      </c>
      <c r="AB89" s="1">
        <v>-2.1252131462097168</v>
      </c>
      <c r="AC89" s="1">
        <v>0.25205054879188538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1.2358903683135494</v>
      </c>
      <c r="AL89">
        <f t="shared" si="125"/>
        <v>5.0813720020664501E-3</v>
      </c>
      <c r="AM89">
        <f t="shared" si="126"/>
        <v>298.71034088134763</v>
      </c>
      <c r="AN89">
        <f t="shared" si="127"/>
        <v>301.00038566589353</v>
      </c>
      <c r="AO89">
        <f t="shared" si="128"/>
        <v>239.85882276373741</v>
      </c>
      <c r="AP89">
        <f t="shared" si="129"/>
        <v>0.39773638365880448</v>
      </c>
      <c r="AQ89">
        <f t="shared" si="130"/>
        <v>3.2874644558735899</v>
      </c>
      <c r="AR89">
        <f t="shared" si="131"/>
        <v>46.741102769926854</v>
      </c>
      <c r="AS89">
        <f t="shared" si="132"/>
        <v>27.944681718901464</v>
      </c>
      <c r="AT89">
        <f t="shared" si="133"/>
        <v>26.705363273620605</v>
      </c>
      <c r="AU89">
        <f t="shared" si="134"/>
        <v>3.5176890642518481</v>
      </c>
      <c r="AV89">
        <f t="shared" si="135"/>
        <v>0.17587825054481901</v>
      </c>
      <c r="AW89">
        <f t="shared" si="136"/>
        <v>1.3220177197581506</v>
      </c>
      <c r="AX89">
        <f t="shared" si="137"/>
        <v>2.1956713444936975</v>
      </c>
      <c r="AY89">
        <f t="shared" si="138"/>
        <v>0.11068044677811867</v>
      </c>
      <c r="AZ89">
        <f t="shared" si="139"/>
        <v>17.065658625299658</v>
      </c>
      <c r="BA89">
        <f t="shared" si="140"/>
        <v>0.62611017148267545</v>
      </c>
      <c r="BB89">
        <f t="shared" si="141"/>
        <v>41.12757178233143</v>
      </c>
      <c r="BC89">
        <f t="shared" si="142"/>
        <v>382.26541548460716</v>
      </c>
      <c r="BD89">
        <f t="shared" si="143"/>
        <v>1.5531540149701376E-2</v>
      </c>
    </row>
    <row r="90" spans="1:114" x14ac:dyDescent="0.25">
      <c r="A90" s="1">
        <v>65</v>
      </c>
      <c r="B90" s="1" t="s">
        <v>117</v>
      </c>
      <c r="C90" s="1">
        <v>2358.4999984912574</v>
      </c>
      <c r="D90" s="1">
        <v>0</v>
      </c>
      <c r="E90">
        <f t="shared" si="116"/>
        <v>14.468991157487103</v>
      </c>
      <c r="F90">
        <f t="shared" si="117"/>
        <v>0.18452284842616584</v>
      </c>
      <c r="G90">
        <f t="shared" si="118"/>
        <v>242.2376237415944</v>
      </c>
      <c r="H90">
        <f t="shared" si="119"/>
        <v>5.0816499034026821</v>
      </c>
      <c r="I90">
        <f t="shared" si="120"/>
        <v>1.9669194867047999</v>
      </c>
      <c r="J90">
        <f t="shared" si="121"/>
        <v>25.568107604980469</v>
      </c>
      <c r="K90" s="1">
        <v>4.0443551019999999</v>
      </c>
      <c r="L90">
        <f t="shared" si="122"/>
        <v>1.8493916630191065</v>
      </c>
      <c r="M90" s="1">
        <v>1</v>
      </c>
      <c r="N90">
        <f t="shared" si="123"/>
        <v>3.698783326038213</v>
      </c>
      <c r="O90" s="1">
        <v>27.851606369018555</v>
      </c>
      <c r="P90" s="1">
        <v>25.568107604980469</v>
      </c>
      <c r="Q90" s="1">
        <v>28.937822341918945</v>
      </c>
      <c r="R90" s="1">
        <v>400.82550048828125</v>
      </c>
      <c r="S90" s="1">
        <v>387.52493286132812</v>
      </c>
      <c r="T90" s="1">
        <v>14.762571334838867</v>
      </c>
      <c r="U90" s="1">
        <v>18.796962738037109</v>
      </c>
      <c r="V90" s="1">
        <v>27.598882675170898</v>
      </c>
      <c r="W90" s="1">
        <v>35.141250610351563</v>
      </c>
      <c r="X90" s="1">
        <v>499.84445190429688</v>
      </c>
      <c r="Y90" s="1">
        <v>1499.1435546875</v>
      </c>
      <c r="Z90" s="1">
        <v>313.79595947265625</v>
      </c>
      <c r="AA90" s="1">
        <v>70.333763122558594</v>
      </c>
      <c r="AB90" s="1">
        <v>-2.1252131462097168</v>
      </c>
      <c r="AC90" s="1">
        <v>0.25205054879188538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1.2359064407008067</v>
      </c>
      <c r="AL90">
        <f t="shared" si="125"/>
        <v>5.0816499034026822E-3</v>
      </c>
      <c r="AM90">
        <f t="shared" si="126"/>
        <v>298.71810760498045</v>
      </c>
      <c r="AN90">
        <f t="shared" si="127"/>
        <v>301.00160636901853</v>
      </c>
      <c r="AO90">
        <f t="shared" si="128"/>
        <v>239.86296338864486</v>
      </c>
      <c r="AP90">
        <f t="shared" si="129"/>
        <v>0.39695424034772991</v>
      </c>
      <c r="AQ90">
        <f t="shared" si="130"/>
        <v>3.2889806113454623</v>
      </c>
      <c r="AR90">
        <f t="shared" si="131"/>
        <v>46.762471753634451</v>
      </c>
      <c r="AS90">
        <f t="shared" si="132"/>
        <v>27.965509015597341</v>
      </c>
      <c r="AT90">
        <f t="shared" si="133"/>
        <v>26.709856986999512</v>
      </c>
      <c r="AU90">
        <f t="shared" si="134"/>
        <v>3.5186196294778824</v>
      </c>
      <c r="AV90">
        <f t="shared" si="135"/>
        <v>0.17575488626670463</v>
      </c>
      <c r="AW90">
        <f t="shared" si="136"/>
        <v>1.3220611246406624</v>
      </c>
      <c r="AX90">
        <f t="shared" si="137"/>
        <v>2.19655850483722</v>
      </c>
      <c r="AY90">
        <f t="shared" si="138"/>
        <v>0.1106022795267563</v>
      </c>
      <c r="AZ90">
        <f t="shared" si="139"/>
        <v>17.037483647612774</v>
      </c>
      <c r="BA90">
        <f t="shared" si="140"/>
        <v>0.62508913156376622</v>
      </c>
      <c r="BB90">
        <f t="shared" si="141"/>
        <v>41.107887586587402</v>
      </c>
      <c r="BC90">
        <f t="shared" si="142"/>
        <v>382.24396981461467</v>
      </c>
      <c r="BD90">
        <f t="shared" si="143"/>
        <v>1.5560472079697562E-2</v>
      </c>
    </row>
    <row r="91" spans="1:114" x14ac:dyDescent="0.25">
      <c r="A91" s="1">
        <v>66</v>
      </c>
      <c r="B91" s="1" t="s">
        <v>117</v>
      </c>
      <c r="C91" s="1">
        <v>2358.9999984800816</v>
      </c>
      <c r="D91" s="1">
        <v>0</v>
      </c>
      <c r="E91">
        <f t="shared" si="116"/>
        <v>14.502438209107151</v>
      </c>
      <c r="F91">
        <f t="shared" si="117"/>
        <v>0.18438158066591157</v>
      </c>
      <c r="G91">
        <f t="shared" si="118"/>
        <v>241.83291002605611</v>
      </c>
      <c r="H91">
        <f t="shared" si="119"/>
        <v>5.080889354691573</v>
      </c>
      <c r="I91">
        <f t="shared" si="120"/>
        <v>1.9680472324065674</v>
      </c>
      <c r="J91">
        <f t="shared" si="121"/>
        <v>25.573812484741211</v>
      </c>
      <c r="K91" s="1">
        <v>4.0443551019999999</v>
      </c>
      <c r="L91">
        <f t="shared" si="122"/>
        <v>1.8493916630191065</v>
      </c>
      <c r="M91" s="1">
        <v>1</v>
      </c>
      <c r="N91">
        <f t="shared" si="123"/>
        <v>3.698783326038213</v>
      </c>
      <c r="O91" s="1">
        <v>27.852476119995117</v>
      </c>
      <c r="P91" s="1">
        <v>25.573812484741211</v>
      </c>
      <c r="Q91" s="1">
        <v>28.937105178833008</v>
      </c>
      <c r="R91" s="1">
        <v>400.84683227539062</v>
      </c>
      <c r="S91" s="1">
        <v>387.51797485351562</v>
      </c>
      <c r="T91" s="1">
        <v>14.762500762939453</v>
      </c>
      <c r="U91" s="1">
        <v>18.796741485595703</v>
      </c>
      <c r="V91" s="1">
        <v>27.597391128540039</v>
      </c>
      <c r="W91" s="1">
        <v>35.13909912109375</v>
      </c>
      <c r="X91" s="1">
        <v>499.78842163085937</v>
      </c>
      <c r="Y91" s="1">
        <v>1499.1072998046875</v>
      </c>
      <c r="Z91" s="1">
        <v>313.76406860351562</v>
      </c>
      <c r="AA91" s="1">
        <v>70.3338623046875</v>
      </c>
      <c r="AB91" s="1">
        <v>-2.1252131462097168</v>
      </c>
      <c r="AC91" s="1">
        <v>0.25205054879188538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1.2357679012500802</v>
      </c>
      <c r="AL91">
        <f t="shared" si="125"/>
        <v>5.0808893546915729E-3</v>
      </c>
      <c r="AM91">
        <f t="shared" si="126"/>
        <v>298.72381248474119</v>
      </c>
      <c r="AN91">
        <f t="shared" si="127"/>
        <v>301.00247611999509</v>
      </c>
      <c r="AO91">
        <f t="shared" si="128"/>
        <v>239.85716260752451</v>
      </c>
      <c r="AP91">
        <f t="shared" si="129"/>
        <v>0.39669303156391739</v>
      </c>
      <c r="AQ91">
        <f t="shared" si="130"/>
        <v>3.2900946598312628</v>
      </c>
      <c r="AR91">
        <f t="shared" si="131"/>
        <v>46.778245243784802</v>
      </c>
      <c r="AS91">
        <f t="shared" si="132"/>
        <v>27.981503758189099</v>
      </c>
      <c r="AT91">
        <f t="shared" si="133"/>
        <v>26.713144302368164</v>
      </c>
      <c r="AU91">
        <f t="shared" si="134"/>
        <v>3.5193005080206863</v>
      </c>
      <c r="AV91">
        <f t="shared" si="135"/>
        <v>0.17562672010612271</v>
      </c>
      <c r="AW91">
        <f t="shared" si="136"/>
        <v>1.3220474274246954</v>
      </c>
      <c r="AX91">
        <f t="shared" si="137"/>
        <v>2.1972530805959911</v>
      </c>
      <c r="AY91">
        <f t="shared" si="138"/>
        <v>0.11052107046011665</v>
      </c>
      <c r="AZ91">
        <f t="shared" si="139"/>
        <v>17.009042594514511</v>
      </c>
      <c r="BA91">
        <f t="shared" si="140"/>
        <v>0.62405598119021588</v>
      </c>
      <c r="BB91">
        <f t="shared" si="141"/>
        <v>41.09145755147965</v>
      </c>
      <c r="BC91">
        <f t="shared" si="142"/>
        <v>382.22480413857539</v>
      </c>
      <c r="BD91">
        <f t="shared" si="143"/>
        <v>1.5590990370327464E-2</v>
      </c>
    </row>
    <row r="92" spans="1:114" x14ac:dyDescent="0.25">
      <c r="A92" s="1">
        <v>67</v>
      </c>
      <c r="B92" s="1" t="s">
        <v>118</v>
      </c>
      <c r="C92" s="1">
        <v>2359.4999984689057</v>
      </c>
      <c r="D92" s="1">
        <v>0</v>
      </c>
      <c r="E92">
        <f t="shared" si="116"/>
        <v>14.613476926922983</v>
      </c>
      <c r="F92">
        <f t="shared" si="117"/>
        <v>0.18459884840718049</v>
      </c>
      <c r="G92">
        <f t="shared" si="118"/>
        <v>240.98854450109681</v>
      </c>
      <c r="H92">
        <f t="shared" si="119"/>
        <v>5.086230300229813</v>
      </c>
      <c r="I92">
        <f t="shared" si="120"/>
        <v>1.9679130347926532</v>
      </c>
      <c r="J92">
        <f t="shared" si="121"/>
        <v>25.574140548706055</v>
      </c>
      <c r="K92" s="1">
        <v>4.0443551019999999</v>
      </c>
      <c r="L92">
        <f t="shared" si="122"/>
        <v>1.8493916630191065</v>
      </c>
      <c r="M92" s="1">
        <v>1</v>
      </c>
      <c r="N92">
        <f t="shared" si="123"/>
        <v>3.698783326038213</v>
      </c>
      <c r="O92" s="1">
        <v>27.853427886962891</v>
      </c>
      <c r="P92" s="1">
        <v>25.574140548706055</v>
      </c>
      <c r="Q92" s="1">
        <v>28.936838150024414</v>
      </c>
      <c r="R92" s="1">
        <v>400.92819213867187</v>
      </c>
      <c r="S92" s="1">
        <v>387.50827026367187</v>
      </c>
      <c r="T92" s="1">
        <v>14.761130332946777</v>
      </c>
      <c r="U92" s="1">
        <v>18.799472808837891</v>
      </c>
      <c r="V92" s="1">
        <v>27.593425750732422</v>
      </c>
      <c r="W92" s="1">
        <v>35.142421722412109</v>
      </c>
      <c r="X92" s="1">
        <v>499.80422973632812</v>
      </c>
      <c r="Y92" s="1">
        <v>1499.1231689453125</v>
      </c>
      <c r="Z92" s="1">
        <v>313.86618041992187</v>
      </c>
      <c r="AA92" s="1">
        <v>70.334190368652344</v>
      </c>
      <c r="AB92" s="1">
        <v>-2.1252131462097168</v>
      </c>
      <c r="AC92" s="1">
        <v>0.25205054879188538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1.2358069880885749</v>
      </c>
      <c r="AL92">
        <f t="shared" si="125"/>
        <v>5.086230300229813E-3</v>
      </c>
      <c r="AM92">
        <f t="shared" si="126"/>
        <v>298.72414054870603</v>
      </c>
      <c r="AN92">
        <f t="shared" si="127"/>
        <v>301.00342788696287</v>
      </c>
      <c r="AO92">
        <f t="shared" si="128"/>
        <v>239.85970166996776</v>
      </c>
      <c r="AP92">
        <f t="shared" si="129"/>
        <v>0.39457567808687866</v>
      </c>
      <c r="AQ92">
        <f t="shared" si="130"/>
        <v>3.2901587341597609</v>
      </c>
      <c r="AR92">
        <f t="shared" si="131"/>
        <v>46.77893805153078</v>
      </c>
      <c r="AS92">
        <f t="shared" si="132"/>
        <v>27.979465242692889</v>
      </c>
      <c r="AT92">
        <f t="shared" si="133"/>
        <v>26.713784217834473</v>
      </c>
      <c r="AU92">
        <f t="shared" si="134"/>
        <v>3.5194330625911423</v>
      </c>
      <c r="AV92">
        <f t="shared" si="135"/>
        <v>0.17582383392174064</v>
      </c>
      <c r="AW92">
        <f t="shared" si="136"/>
        <v>1.3222456993671077</v>
      </c>
      <c r="AX92">
        <f t="shared" si="137"/>
        <v>2.1971873632240344</v>
      </c>
      <c r="AY92">
        <f t="shared" si="138"/>
        <v>0.11064596670499056</v>
      </c>
      <c r="AZ92">
        <f t="shared" si="139"/>
        <v>16.949734165604589</v>
      </c>
      <c r="BA92">
        <f t="shared" si="140"/>
        <v>0.62189264847720849</v>
      </c>
      <c r="BB92">
        <f t="shared" si="141"/>
        <v>41.099812828984305</v>
      </c>
      <c r="BC92">
        <f t="shared" si="142"/>
        <v>382.17457209528607</v>
      </c>
      <c r="BD92">
        <f t="shared" si="143"/>
        <v>1.5715623443609626E-2</v>
      </c>
    </row>
    <row r="93" spans="1:114" x14ac:dyDescent="0.25">
      <c r="A93" s="1">
        <v>68</v>
      </c>
      <c r="B93" s="1" t="s">
        <v>118</v>
      </c>
      <c r="C93" s="1">
        <v>2359.9999984577298</v>
      </c>
      <c r="D93" s="1">
        <v>0</v>
      </c>
      <c r="E93">
        <f t="shared" si="116"/>
        <v>14.703494689651718</v>
      </c>
      <c r="F93">
        <f t="shared" si="117"/>
        <v>0.18474373440476691</v>
      </c>
      <c r="G93">
        <f t="shared" si="118"/>
        <v>240.26859482352782</v>
      </c>
      <c r="H93">
        <f t="shared" si="119"/>
        <v>5.0923338082239615</v>
      </c>
      <c r="I93">
        <f t="shared" si="120"/>
        <v>1.9687674340397272</v>
      </c>
      <c r="J93">
        <f t="shared" si="121"/>
        <v>25.579692840576172</v>
      </c>
      <c r="K93" s="1">
        <v>4.0443551019999999</v>
      </c>
      <c r="L93">
        <f t="shared" si="122"/>
        <v>1.8493916630191065</v>
      </c>
      <c r="M93" s="1">
        <v>1</v>
      </c>
      <c r="N93">
        <f t="shared" si="123"/>
        <v>3.698783326038213</v>
      </c>
      <c r="O93" s="1">
        <v>27.854602813720703</v>
      </c>
      <c r="P93" s="1">
        <v>25.579692840576172</v>
      </c>
      <c r="Q93" s="1">
        <v>28.937196731567383</v>
      </c>
      <c r="R93" s="1">
        <v>400.986328125</v>
      </c>
      <c r="S93" s="1">
        <v>387.491455078125</v>
      </c>
      <c r="T93" s="1">
        <v>14.759642601013184</v>
      </c>
      <c r="U93" s="1">
        <v>18.802896499633789</v>
      </c>
      <c r="V93" s="1">
        <v>27.588527679443359</v>
      </c>
      <c r="W93" s="1">
        <v>35.146121978759766</v>
      </c>
      <c r="X93" s="1">
        <v>499.79440307617187</v>
      </c>
      <c r="Y93" s="1">
        <v>1499.1494140625</v>
      </c>
      <c r="Z93" s="1">
        <v>313.8426513671875</v>
      </c>
      <c r="AA93" s="1">
        <v>70.333625793457031</v>
      </c>
      <c r="AB93" s="1">
        <v>-2.1252131462097168</v>
      </c>
      <c r="AC93" s="1">
        <v>0.25205054879188538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1.2357826908646456</v>
      </c>
      <c r="AL93">
        <f t="shared" si="125"/>
        <v>5.0923338082239618E-3</v>
      </c>
      <c r="AM93">
        <f t="shared" si="126"/>
        <v>298.72969284057615</v>
      </c>
      <c r="AN93">
        <f t="shared" si="127"/>
        <v>301.00460281372068</v>
      </c>
      <c r="AO93">
        <f t="shared" si="128"/>
        <v>239.8639008886239</v>
      </c>
      <c r="AP93">
        <f t="shared" si="129"/>
        <v>0.39161742203709821</v>
      </c>
      <c r="AQ93">
        <f t="shared" si="130"/>
        <v>3.2912433202780731</v>
      </c>
      <c r="AR93">
        <f t="shared" si="131"/>
        <v>46.794734142431338</v>
      </c>
      <c r="AS93">
        <f t="shared" si="132"/>
        <v>27.991837642797549</v>
      </c>
      <c r="AT93">
        <f t="shared" si="133"/>
        <v>26.717147827148437</v>
      </c>
      <c r="AU93">
        <f t="shared" si="134"/>
        <v>3.5201298853386533</v>
      </c>
      <c r="AV93">
        <f t="shared" si="135"/>
        <v>0.17595526792297908</v>
      </c>
      <c r="AW93">
        <f t="shared" si="136"/>
        <v>1.3224758862383459</v>
      </c>
      <c r="AX93">
        <f t="shared" si="137"/>
        <v>2.1976539991003072</v>
      </c>
      <c r="AY93">
        <f t="shared" si="138"/>
        <v>0.11072924764702735</v>
      </c>
      <c r="AZ93">
        <f t="shared" si="139"/>
        <v>16.898961438237752</v>
      </c>
      <c r="BA93">
        <f t="shared" si="140"/>
        <v>0.62006165987604944</v>
      </c>
      <c r="BB93">
        <f t="shared" si="141"/>
        <v>41.095271042868717</v>
      </c>
      <c r="BC93">
        <f t="shared" si="142"/>
        <v>382.12490178712943</v>
      </c>
      <c r="BD93">
        <f t="shared" si="143"/>
        <v>1.5812738105333551E-2</v>
      </c>
    </row>
    <row r="94" spans="1:114" x14ac:dyDescent="0.25">
      <c r="A94" s="1">
        <v>69</v>
      </c>
      <c r="B94" s="1" t="s">
        <v>119</v>
      </c>
      <c r="C94" s="1">
        <v>2360.4999984465539</v>
      </c>
      <c r="D94" s="1">
        <v>0</v>
      </c>
      <c r="E94">
        <f t="shared" si="116"/>
        <v>14.770020556496016</v>
      </c>
      <c r="F94">
        <f t="shared" si="117"/>
        <v>0.18482432071080895</v>
      </c>
      <c r="G94">
        <f t="shared" si="118"/>
        <v>239.72771492423394</v>
      </c>
      <c r="H94">
        <f t="shared" si="119"/>
        <v>5.096435186106457</v>
      </c>
      <c r="I94">
        <f t="shared" si="120"/>
        <v>1.969513207469533</v>
      </c>
      <c r="J94">
        <f t="shared" si="121"/>
        <v>25.584255218505859</v>
      </c>
      <c r="K94" s="1">
        <v>4.0443551019999999</v>
      </c>
      <c r="L94">
        <f t="shared" si="122"/>
        <v>1.8493916630191065</v>
      </c>
      <c r="M94" s="1">
        <v>1</v>
      </c>
      <c r="N94">
        <f t="shared" si="123"/>
        <v>3.698783326038213</v>
      </c>
      <c r="O94" s="1">
        <v>27.856159210205078</v>
      </c>
      <c r="P94" s="1">
        <v>25.584255218505859</v>
      </c>
      <c r="Q94" s="1">
        <v>28.937217712402344</v>
      </c>
      <c r="R94" s="1">
        <v>401.03884887695312</v>
      </c>
      <c r="S94" s="1">
        <v>387.48867797851562</v>
      </c>
      <c r="T94" s="1">
        <v>14.75847053527832</v>
      </c>
      <c r="U94" s="1">
        <v>18.805028915405273</v>
      </c>
      <c r="V94" s="1">
        <v>27.583742141723633</v>
      </c>
      <c r="W94" s="1">
        <v>35.146804809570313</v>
      </c>
      <c r="X94" s="1">
        <v>499.78738403320312</v>
      </c>
      <c r="Y94" s="1">
        <v>1499.20458984375</v>
      </c>
      <c r="Z94" s="1">
        <v>313.787109375</v>
      </c>
      <c r="AA94" s="1">
        <v>70.333396911621094</v>
      </c>
      <c r="AB94" s="1">
        <v>-2.1252131462097168</v>
      </c>
      <c r="AC94" s="1">
        <v>0.25205054879188538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1.2357653357046963</v>
      </c>
      <c r="AL94">
        <f t="shared" si="125"/>
        <v>5.0964351861064574E-3</v>
      </c>
      <c r="AM94">
        <f t="shared" si="126"/>
        <v>298.73425521850584</v>
      </c>
      <c r="AN94">
        <f t="shared" si="127"/>
        <v>301.00615921020506</v>
      </c>
      <c r="AO94">
        <f t="shared" si="128"/>
        <v>239.87272901342658</v>
      </c>
      <c r="AP94">
        <f t="shared" si="129"/>
        <v>0.38968052942505205</v>
      </c>
      <c r="AQ94">
        <f t="shared" si="130"/>
        <v>3.2921347701112436</v>
      </c>
      <c r="AR94">
        <f t="shared" si="131"/>
        <v>46.807561054502237</v>
      </c>
      <c r="AS94">
        <f t="shared" si="132"/>
        <v>28.002532139096964</v>
      </c>
      <c r="AT94">
        <f t="shared" si="133"/>
        <v>26.720207214355469</v>
      </c>
      <c r="AU94">
        <f t="shared" si="134"/>
        <v>3.5207637884572693</v>
      </c>
      <c r="AV94">
        <f t="shared" si="135"/>
        <v>0.17602836791809895</v>
      </c>
      <c r="AW94">
        <f t="shared" si="136"/>
        <v>1.3226215626417106</v>
      </c>
      <c r="AX94">
        <f t="shared" si="137"/>
        <v>2.198142225815559</v>
      </c>
      <c r="AY94">
        <f t="shared" si="138"/>
        <v>0.11077556659893383</v>
      </c>
      <c r="AZ94">
        <f t="shared" si="139"/>
        <v>16.8608645244821</v>
      </c>
      <c r="BA94">
        <f t="shared" si="140"/>
        <v>0.61867024392781267</v>
      </c>
      <c r="BB94">
        <f t="shared" si="141"/>
        <v>41.089681021871002</v>
      </c>
      <c r="BC94">
        <f t="shared" si="142"/>
        <v>382.09784375178441</v>
      </c>
      <c r="BD94">
        <f t="shared" si="143"/>
        <v>1.588324674627439E-2</v>
      </c>
    </row>
    <row r="95" spans="1:114" x14ac:dyDescent="0.25">
      <c r="A95" s="1">
        <v>70</v>
      </c>
      <c r="B95" s="1" t="s">
        <v>119</v>
      </c>
      <c r="C95" s="1">
        <v>2360.9999984353781</v>
      </c>
      <c r="D95" s="1">
        <v>0</v>
      </c>
      <c r="E95">
        <f t="shared" si="116"/>
        <v>14.768158657203573</v>
      </c>
      <c r="F95">
        <f t="shared" si="117"/>
        <v>0.18465599426413751</v>
      </c>
      <c r="G95">
        <f t="shared" si="118"/>
        <v>239.63088037225992</v>
      </c>
      <c r="H95">
        <f t="shared" si="119"/>
        <v>5.0953675744765983</v>
      </c>
      <c r="I95">
        <f t="shared" si="120"/>
        <v>1.9707933883049369</v>
      </c>
      <c r="J95">
        <f t="shared" si="121"/>
        <v>25.59080696105957</v>
      </c>
      <c r="K95" s="1">
        <v>4.0443551019999999</v>
      </c>
      <c r="L95">
        <f t="shared" si="122"/>
        <v>1.8493916630191065</v>
      </c>
      <c r="M95" s="1">
        <v>1</v>
      </c>
      <c r="N95">
        <f t="shared" si="123"/>
        <v>3.698783326038213</v>
      </c>
      <c r="O95" s="1">
        <v>27.857854843139648</v>
      </c>
      <c r="P95" s="1">
        <v>25.59080696105957</v>
      </c>
      <c r="Q95" s="1">
        <v>28.937656402587891</v>
      </c>
      <c r="R95" s="1">
        <v>401.04730224609375</v>
      </c>
      <c r="S95" s="1">
        <v>387.49917602539062</v>
      </c>
      <c r="T95" s="1">
        <v>14.759380340576172</v>
      </c>
      <c r="U95" s="1">
        <v>18.805017471313477</v>
      </c>
      <c r="V95" s="1">
        <v>27.582738876342773</v>
      </c>
      <c r="W95" s="1">
        <v>35.143337249755859</v>
      </c>
      <c r="X95" s="1">
        <v>499.79647827148437</v>
      </c>
      <c r="Y95" s="1">
        <v>1499.22998046875</v>
      </c>
      <c r="Z95" s="1">
        <v>313.68157958984375</v>
      </c>
      <c r="AA95" s="1">
        <v>70.333457946777344</v>
      </c>
      <c r="AB95" s="1">
        <v>-2.1252131462097168</v>
      </c>
      <c r="AC95" s="1">
        <v>0.25205054879188538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1.2357878219554133</v>
      </c>
      <c r="AL95">
        <f t="shared" si="125"/>
        <v>5.0953675744765982E-3</v>
      </c>
      <c r="AM95">
        <f t="shared" si="126"/>
        <v>298.74080696105955</v>
      </c>
      <c r="AN95">
        <f t="shared" si="127"/>
        <v>301.00785484313963</v>
      </c>
      <c r="AO95">
        <f t="shared" si="128"/>
        <v>239.87679151333577</v>
      </c>
      <c r="AP95">
        <f t="shared" si="129"/>
        <v>0.38963836250481015</v>
      </c>
      <c r="AQ95">
        <f t="shared" si="130"/>
        <v>3.2934152938119765</v>
      </c>
      <c r="AR95">
        <f t="shared" si="131"/>
        <v>46.82572690090349</v>
      </c>
      <c r="AS95">
        <f t="shared" si="132"/>
        <v>28.020709429590013</v>
      </c>
      <c r="AT95">
        <f t="shared" si="133"/>
        <v>26.724330902099609</v>
      </c>
      <c r="AU95">
        <f t="shared" si="134"/>
        <v>3.52161837167943</v>
      </c>
      <c r="AV95">
        <f t="shared" si="135"/>
        <v>0.17587567522080494</v>
      </c>
      <c r="AW95">
        <f t="shared" si="136"/>
        <v>1.3226219055070396</v>
      </c>
      <c r="AX95">
        <f t="shared" si="137"/>
        <v>2.1989964661723906</v>
      </c>
      <c r="AY95">
        <f t="shared" si="138"/>
        <v>0.11067881496902345</v>
      </c>
      <c r="AZ95">
        <f t="shared" si="139"/>
        <v>16.854068447411578</v>
      </c>
      <c r="BA95">
        <f t="shared" si="140"/>
        <v>0.61840358689319708</v>
      </c>
      <c r="BB95">
        <f t="shared" si="141"/>
        <v>41.071202233639269</v>
      </c>
      <c r="BC95">
        <f t="shared" si="142"/>
        <v>382.10902136375506</v>
      </c>
      <c r="BD95">
        <f t="shared" si="143"/>
        <v>1.5873638069671923E-2</v>
      </c>
    </row>
    <row r="96" spans="1:114" x14ac:dyDescent="0.25">
      <c r="A96" s="1">
        <v>71</v>
      </c>
      <c r="B96" s="1" t="s">
        <v>120</v>
      </c>
      <c r="C96" s="1">
        <v>2361.9999984130263</v>
      </c>
      <c r="D96" s="1">
        <v>0</v>
      </c>
      <c r="E96">
        <f t="shared" si="116"/>
        <v>14.723164562731961</v>
      </c>
      <c r="F96">
        <f t="shared" si="117"/>
        <v>0.18446978138743628</v>
      </c>
      <c r="G96">
        <f t="shared" si="118"/>
        <v>239.94177902496449</v>
      </c>
      <c r="H96">
        <f t="shared" si="119"/>
        <v>5.0924800133466634</v>
      </c>
      <c r="I96">
        <f t="shared" si="120"/>
        <v>1.9715511294402257</v>
      </c>
      <c r="J96">
        <f t="shared" si="121"/>
        <v>25.594173431396484</v>
      </c>
      <c r="K96" s="1">
        <v>4.0443551019999999</v>
      </c>
      <c r="L96">
        <f t="shared" si="122"/>
        <v>1.8493916630191065</v>
      </c>
      <c r="M96" s="1">
        <v>1</v>
      </c>
      <c r="N96">
        <f t="shared" si="123"/>
        <v>3.698783326038213</v>
      </c>
      <c r="O96" s="1">
        <v>27.860750198364258</v>
      </c>
      <c r="P96" s="1">
        <v>25.594173431396484</v>
      </c>
      <c r="Q96" s="1">
        <v>28.937345504760742</v>
      </c>
      <c r="R96" s="1">
        <v>401.05795288085937</v>
      </c>
      <c r="S96" s="1">
        <v>387.54635620117187</v>
      </c>
      <c r="T96" s="1">
        <v>14.760176658630371</v>
      </c>
      <c r="U96" s="1">
        <v>18.803703308105469</v>
      </c>
      <c r="V96" s="1">
        <v>27.579416275024414</v>
      </c>
      <c r="W96" s="1">
        <v>35.134754180908203</v>
      </c>
      <c r="X96" s="1">
        <v>499.77462768554687</v>
      </c>
      <c r="Y96" s="1">
        <v>1499.2349853515625</v>
      </c>
      <c r="Z96" s="1">
        <v>313.6378173828125</v>
      </c>
      <c r="AA96" s="1">
        <v>70.333076477050781</v>
      </c>
      <c r="AB96" s="1">
        <v>-2.1252131462097168</v>
      </c>
      <c r="AC96" s="1">
        <v>0.25205054879188538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1.2357337945879188</v>
      </c>
      <c r="AL96">
        <f t="shared" si="125"/>
        <v>5.0924800133466631E-3</v>
      </c>
      <c r="AM96">
        <f t="shared" si="126"/>
        <v>298.74417343139646</v>
      </c>
      <c r="AN96">
        <f t="shared" si="127"/>
        <v>301.01075019836424</v>
      </c>
      <c r="AO96">
        <f t="shared" si="128"/>
        <v>239.87759229456788</v>
      </c>
      <c r="AP96">
        <f t="shared" si="129"/>
        <v>0.39079597309494174</v>
      </c>
      <c r="AQ96">
        <f t="shared" si="130"/>
        <v>3.2940734322609804</v>
      </c>
      <c r="AR96">
        <f t="shared" si="131"/>
        <v>46.835338325287317</v>
      </c>
      <c r="AS96">
        <f t="shared" si="132"/>
        <v>28.031635017181848</v>
      </c>
      <c r="AT96">
        <f t="shared" si="133"/>
        <v>26.727461814880371</v>
      </c>
      <c r="AU96">
        <f t="shared" si="134"/>
        <v>3.5222673355255405</v>
      </c>
      <c r="AV96">
        <f t="shared" si="135"/>
        <v>0.17570674191930136</v>
      </c>
      <c r="AW96">
        <f t="shared" si="136"/>
        <v>1.3225223028207547</v>
      </c>
      <c r="AX96">
        <f t="shared" si="137"/>
        <v>2.1997450327047856</v>
      </c>
      <c r="AY96">
        <f t="shared" si="138"/>
        <v>0.11057177405057048</v>
      </c>
      <c r="AZ96">
        <f t="shared" si="139"/>
        <v>16.875843494202446</v>
      </c>
      <c r="BA96">
        <f t="shared" si="140"/>
        <v>0.61913052512461975</v>
      </c>
      <c r="BB96">
        <f t="shared" si="141"/>
        <v>41.057244013451552</v>
      </c>
      <c r="BC96">
        <f t="shared" si="142"/>
        <v>382.17262370384884</v>
      </c>
      <c r="BD96">
        <f t="shared" si="143"/>
        <v>1.5817264832938924E-2</v>
      </c>
    </row>
    <row r="97" spans="1:114" x14ac:dyDescent="0.25">
      <c r="A97" s="1">
        <v>72</v>
      </c>
      <c r="B97" s="1" t="s">
        <v>120</v>
      </c>
      <c r="C97" s="1">
        <v>2362.4999984018505</v>
      </c>
      <c r="D97" s="1">
        <v>0</v>
      </c>
      <c r="E97">
        <f t="shared" si="116"/>
        <v>14.651058788236414</v>
      </c>
      <c r="F97">
        <f t="shared" si="117"/>
        <v>0.18458028402450055</v>
      </c>
      <c r="G97">
        <f t="shared" si="118"/>
        <v>240.71420252146612</v>
      </c>
      <c r="H97">
        <f t="shared" si="119"/>
        <v>5.0954153355408511</v>
      </c>
      <c r="I97">
        <f t="shared" si="120"/>
        <v>1.9715619953204908</v>
      </c>
      <c r="J97">
        <f t="shared" si="121"/>
        <v>25.594551086425781</v>
      </c>
      <c r="K97" s="1">
        <v>4.0443551019999999</v>
      </c>
      <c r="L97">
        <f t="shared" si="122"/>
        <v>1.8493916630191065</v>
      </c>
      <c r="M97" s="1">
        <v>1</v>
      </c>
      <c r="N97">
        <f t="shared" si="123"/>
        <v>3.698783326038213</v>
      </c>
      <c r="O97" s="1">
        <v>27.862031936645508</v>
      </c>
      <c r="P97" s="1">
        <v>25.594551086425781</v>
      </c>
      <c r="Q97" s="1">
        <v>28.937490463256836</v>
      </c>
      <c r="R97" s="1">
        <v>401.06396484375</v>
      </c>
      <c r="S97" s="1">
        <v>387.60986328125</v>
      </c>
      <c r="T97" s="1">
        <v>14.758831024169922</v>
      </c>
      <c r="U97" s="1">
        <v>18.804586410522461</v>
      </c>
      <c r="V97" s="1">
        <v>27.574857711791992</v>
      </c>
      <c r="W97" s="1">
        <v>35.133800506591797</v>
      </c>
      <c r="X97" s="1">
        <v>499.78677368164062</v>
      </c>
      <c r="Y97" s="1">
        <v>1499.1949462890625</v>
      </c>
      <c r="Z97" s="1">
        <v>313.60574340820312</v>
      </c>
      <c r="AA97" s="1">
        <v>70.333122253417969</v>
      </c>
      <c r="AB97" s="1">
        <v>-2.1252131462097168</v>
      </c>
      <c r="AC97" s="1">
        <v>0.25205054879188538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1.2357638265603528</v>
      </c>
      <c r="AL97">
        <f t="shared" si="125"/>
        <v>5.095415335540851E-3</v>
      </c>
      <c r="AM97">
        <f t="shared" si="126"/>
        <v>298.74455108642576</v>
      </c>
      <c r="AN97">
        <f t="shared" si="127"/>
        <v>301.01203193664549</v>
      </c>
      <c r="AO97">
        <f t="shared" si="128"/>
        <v>239.87118604471107</v>
      </c>
      <c r="AP97">
        <f t="shared" si="129"/>
        <v>0.38962142535125771</v>
      </c>
      <c r="AQ97">
        <f t="shared" si="130"/>
        <v>3.2941472702567292</v>
      </c>
      <c r="AR97">
        <f t="shared" si="131"/>
        <v>46.83635767494517</v>
      </c>
      <c r="AS97">
        <f t="shared" si="132"/>
        <v>28.031771264422709</v>
      </c>
      <c r="AT97">
        <f t="shared" si="133"/>
        <v>26.728291511535645</v>
      </c>
      <c r="AU97">
        <f t="shared" si="134"/>
        <v>3.5224393294325629</v>
      </c>
      <c r="AV97">
        <f t="shared" si="135"/>
        <v>0.17580699244750728</v>
      </c>
      <c r="AW97">
        <f t="shared" si="136"/>
        <v>1.3225852749362383</v>
      </c>
      <c r="AX97">
        <f t="shared" si="137"/>
        <v>2.1998540544963245</v>
      </c>
      <c r="AY97">
        <f t="shared" si="138"/>
        <v>0.11063529545030644</v>
      </c>
      <c r="AZ97">
        <f t="shared" si="139"/>
        <v>16.930181434076292</v>
      </c>
      <c r="BA97">
        <f t="shared" si="140"/>
        <v>0.62102187102190354</v>
      </c>
      <c r="BB97">
        <f t="shared" si="141"/>
        <v>41.059859606698112</v>
      </c>
      <c r="BC97">
        <f t="shared" si="142"/>
        <v>382.26244830160465</v>
      </c>
      <c r="BD97">
        <f t="shared" si="143"/>
        <v>1.5737104693575064E-2</v>
      </c>
    </row>
    <row r="98" spans="1:114" x14ac:dyDescent="0.25">
      <c r="A98" s="1">
        <v>73</v>
      </c>
      <c r="B98" s="1" t="s">
        <v>121</v>
      </c>
      <c r="C98" s="1">
        <v>2362.9999983906746</v>
      </c>
      <c r="D98" s="1">
        <v>0</v>
      </c>
      <c r="E98">
        <f t="shared" si="116"/>
        <v>14.631040258422651</v>
      </c>
      <c r="F98">
        <f t="shared" si="117"/>
        <v>0.18478022662985169</v>
      </c>
      <c r="G98">
        <f t="shared" si="118"/>
        <v>241.03995430901577</v>
      </c>
      <c r="H98">
        <f t="shared" si="119"/>
        <v>5.0987468583366837</v>
      </c>
      <c r="I98">
        <f t="shared" si="120"/>
        <v>1.9708282630019724</v>
      </c>
      <c r="J98">
        <f t="shared" si="121"/>
        <v>25.591293334960937</v>
      </c>
      <c r="K98" s="1">
        <v>4.0443551019999999</v>
      </c>
      <c r="L98">
        <f t="shared" si="122"/>
        <v>1.8493916630191065</v>
      </c>
      <c r="M98" s="1">
        <v>1</v>
      </c>
      <c r="N98">
        <f t="shared" si="123"/>
        <v>3.698783326038213</v>
      </c>
      <c r="O98" s="1">
        <v>27.863664627075195</v>
      </c>
      <c r="P98" s="1">
        <v>25.591293334960937</v>
      </c>
      <c r="Q98" s="1">
        <v>28.937772750854492</v>
      </c>
      <c r="R98" s="1">
        <v>401.05752563476562</v>
      </c>
      <c r="S98" s="1">
        <v>387.61959838867187</v>
      </c>
      <c r="T98" s="1">
        <v>14.75786304473877</v>
      </c>
      <c r="U98" s="1">
        <v>18.805938720703125</v>
      </c>
      <c r="V98" s="1">
        <v>27.570457458496094</v>
      </c>
      <c r="W98" s="1">
        <v>35.133022308349609</v>
      </c>
      <c r="X98" s="1">
        <v>499.82620239257812</v>
      </c>
      <c r="Y98" s="1">
        <v>1499.166015625</v>
      </c>
      <c r="Z98" s="1">
        <v>313.66622924804687</v>
      </c>
      <c r="AA98" s="1">
        <v>70.333213806152344</v>
      </c>
      <c r="AB98" s="1">
        <v>-2.1252131462097168</v>
      </c>
      <c r="AC98" s="1">
        <v>0.25205054879188538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1.2358613172849384</v>
      </c>
      <c r="AL98">
        <f t="shared" si="125"/>
        <v>5.0987468583366833E-3</v>
      </c>
      <c r="AM98">
        <f t="shared" si="126"/>
        <v>298.74129333496091</v>
      </c>
      <c r="AN98">
        <f t="shared" si="127"/>
        <v>301.01366462707517</v>
      </c>
      <c r="AO98">
        <f t="shared" si="128"/>
        <v>239.86655713856453</v>
      </c>
      <c r="AP98">
        <f t="shared" si="129"/>
        <v>0.38873182843910026</v>
      </c>
      <c r="AQ98">
        <f t="shared" si="130"/>
        <v>3.2935103718705845</v>
      </c>
      <c r="AR98">
        <f t="shared" si="131"/>
        <v>46.827241265384735</v>
      </c>
      <c r="AS98">
        <f t="shared" si="132"/>
        <v>28.02130254468161</v>
      </c>
      <c r="AT98">
        <f t="shared" si="133"/>
        <v>26.727478981018066</v>
      </c>
      <c r="AU98">
        <f t="shared" si="134"/>
        <v>3.5222708939458887</v>
      </c>
      <c r="AV98">
        <f t="shared" si="135"/>
        <v>0.17598837046725016</v>
      </c>
      <c r="AW98">
        <f t="shared" si="136"/>
        <v>1.322682108868612</v>
      </c>
      <c r="AX98">
        <f t="shared" si="137"/>
        <v>2.1995887850772764</v>
      </c>
      <c r="AY98">
        <f t="shared" si="138"/>
        <v>0.11075022265193292</v>
      </c>
      <c r="AZ98">
        <f t="shared" si="139"/>
        <v>16.9531146422412</v>
      </c>
      <c r="BA98">
        <f t="shared" si="140"/>
        <v>0.62184666438697833</v>
      </c>
      <c r="BB98">
        <f t="shared" si="141"/>
        <v>41.073671520573782</v>
      </c>
      <c r="BC98">
        <f t="shared" si="142"/>
        <v>382.27948986979118</v>
      </c>
      <c r="BD98">
        <f t="shared" si="143"/>
        <v>1.5720187912342188E-2</v>
      </c>
    </row>
    <row r="99" spans="1:114" x14ac:dyDescent="0.25">
      <c r="A99" s="1">
        <v>74</v>
      </c>
      <c r="B99" s="1" t="s">
        <v>121</v>
      </c>
      <c r="C99" s="1">
        <v>2363.9999983683228</v>
      </c>
      <c r="D99" s="1">
        <v>0</v>
      </c>
      <c r="E99">
        <f t="shared" si="116"/>
        <v>14.493627700999173</v>
      </c>
      <c r="F99">
        <f t="shared" si="117"/>
        <v>0.18461466358012416</v>
      </c>
      <c r="G99">
        <f t="shared" si="118"/>
        <v>242.18280495251372</v>
      </c>
      <c r="H99">
        <f t="shared" si="119"/>
        <v>5.0960007947724026</v>
      </c>
      <c r="I99">
        <f t="shared" si="120"/>
        <v>1.9714514296015611</v>
      </c>
      <c r="J99">
        <f t="shared" si="121"/>
        <v>25.593832015991211</v>
      </c>
      <c r="K99" s="1">
        <v>4.0443551019999999</v>
      </c>
      <c r="L99">
        <f t="shared" si="122"/>
        <v>1.8493916630191065</v>
      </c>
      <c r="M99" s="1">
        <v>1</v>
      </c>
      <c r="N99">
        <f t="shared" si="123"/>
        <v>3.698783326038213</v>
      </c>
      <c r="O99" s="1">
        <v>27.866565704345703</v>
      </c>
      <c r="P99" s="1">
        <v>25.593832015991211</v>
      </c>
      <c r="Q99" s="1">
        <v>28.937685012817383</v>
      </c>
      <c r="R99" s="1">
        <v>400.99172973632812</v>
      </c>
      <c r="S99" s="1">
        <v>387.66629028320312</v>
      </c>
      <c r="T99" s="1">
        <v>14.758354187011719</v>
      </c>
      <c r="U99" s="1">
        <v>18.804065704345703</v>
      </c>
      <c r="V99" s="1">
        <v>27.566810607910156</v>
      </c>
      <c r="W99" s="1">
        <v>35.123706817626953</v>
      </c>
      <c r="X99" s="1">
        <v>499.84988403320312</v>
      </c>
      <c r="Y99" s="1">
        <v>1499.08984375</v>
      </c>
      <c r="Z99" s="1">
        <v>313.516845703125</v>
      </c>
      <c r="AA99" s="1">
        <v>70.333473205566406</v>
      </c>
      <c r="AB99" s="1">
        <v>-2.1252131462097168</v>
      </c>
      <c r="AC99" s="1">
        <v>0.25205054879188538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1.2359198720854634</v>
      </c>
      <c r="AL99">
        <f t="shared" si="125"/>
        <v>5.0960007947724022E-3</v>
      </c>
      <c r="AM99">
        <f t="shared" si="126"/>
        <v>298.74383201599119</v>
      </c>
      <c r="AN99">
        <f t="shared" si="127"/>
        <v>301.01656570434568</v>
      </c>
      <c r="AO99">
        <f t="shared" si="128"/>
        <v>239.85436963883694</v>
      </c>
      <c r="AP99">
        <f t="shared" si="129"/>
        <v>0.38979923551701134</v>
      </c>
      <c r="AQ99">
        <f t="shared" si="130"/>
        <v>3.2940066809738697</v>
      </c>
      <c r="AR99">
        <f t="shared" si="131"/>
        <v>46.834125073652295</v>
      </c>
      <c r="AS99">
        <f t="shared" si="132"/>
        <v>28.030059369306592</v>
      </c>
      <c r="AT99">
        <f t="shared" si="133"/>
        <v>26.730198860168457</v>
      </c>
      <c r="AU99">
        <f t="shared" si="134"/>
        <v>3.5228347455275593</v>
      </c>
      <c r="AV99">
        <f t="shared" si="135"/>
        <v>0.17583818120568895</v>
      </c>
      <c r="AW99">
        <f t="shared" si="136"/>
        <v>1.3225552513723087</v>
      </c>
      <c r="AX99">
        <f t="shared" si="137"/>
        <v>2.2002794941552506</v>
      </c>
      <c r="AY99">
        <f t="shared" si="138"/>
        <v>0.11065505757825819</v>
      </c>
      <c r="AZ99">
        <f t="shared" si="139"/>
        <v>17.033557822976537</v>
      </c>
      <c r="BA99">
        <f t="shared" si="140"/>
        <v>0.62471979386082577</v>
      </c>
      <c r="BB99">
        <f t="shared" si="141"/>
        <v>41.061255221126117</v>
      </c>
      <c r="BC99">
        <f t="shared" si="142"/>
        <v>382.37633527053504</v>
      </c>
      <c r="BD99">
        <f t="shared" si="143"/>
        <v>1.5563895859027274E-2</v>
      </c>
    </row>
    <row r="100" spans="1:114" x14ac:dyDescent="0.25">
      <c r="A100" s="1">
        <v>75</v>
      </c>
      <c r="B100" s="1" t="s">
        <v>122</v>
      </c>
      <c r="C100" s="1">
        <v>2364.499998357147</v>
      </c>
      <c r="D100" s="1">
        <v>0</v>
      </c>
      <c r="E100">
        <f t="shared" si="116"/>
        <v>14.396128485898506</v>
      </c>
      <c r="F100">
        <f t="shared" si="117"/>
        <v>0.18460219453998766</v>
      </c>
      <c r="G100">
        <f t="shared" si="118"/>
        <v>243.06444001510744</v>
      </c>
      <c r="H100">
        <f t="shared" si="119"/>
        <v>5.0970494648626801</v>
      </c>
      <c r="I100">
        <f t="shared" si="120"/>
        <v>1.9719849358370682</v>
      </c>
      <c r="J100">
        <f t="shared" si="121"/>
        <v>25.597095489501953</v>
      </c>
      <c r="K100" s="1">
        <v>4.0443551019999999</v>
      </c>
      <c r="L100">
        <f t="shared" si="122"/>
        <v>1.8493916630191065</v>
      </c>
      <c r="M100" s="1">
        <v>1</v>
      </c>
      <c r="N100">
        <f t="shared" si="123"/>
        <v>3.698783326038213</v>
      </c>
      <c r="O100" s="1">
        <v>27.868125915527344</v>
      </c>
      <c r="P100" s="1">
        <v>25.597095489501953</v>
      </c>
      <c r="Q100" s="1">
        <v>28.937763214111328</v>
      </c>
      <c r="R100" s="1">
        <v>400.94705200195312</v>
      </c>
      <c r="S100" s="1">
        <v>387.70025634765625</v>
      </c>
      <c r="T100" s="1">
        <v>14.758975028991699</v>
      </c>
      <c r="U100" s="1">
        <v>18.805444717407227</v>
      </c>
      <c r="V100" s="1">
        <v>27.565616607666016</v>
      </c>
      <c r="W100" s="1">
        <v>35.123287200927734</v>
      </c>
      <c r="X100" s="1">
        <v>499.85836791992187</v>
      </c>
      <c r="Y100" s="1">
        <v>1499.0205078125</v>
      </c>
      <c r="Z100" s="1">
        <v>313.59005737304687</v>
      </c>
      <c r="AA100" s="1">
        <v>70.333877563476562</v>
      </c>
      <c r="AB100" s="1">
        <v>-2.1252131462097168</v>
      </c>
      <c r="AC100" s="1">
        <v>0.25205054879188538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1.2359408491918371</v>
      </c>
      <c r="AL100">
        <f t="shared" si="125"/>
        <v>5.0970494648626798E-3</v>
      </c>
      <c r="AM100">
        <f t="shared" si="126"/>
        <v>298.74709548950193</v>
      </c>
      <c r="AN100">
        <f t="shared" si="127"/>
        <v>301.01812591552732</v>
      </c>
      <c r="AO100">
        <f t="shared" si="128"/>
        <v>239.84327588908491</v>
      </c>
      <c r="AP100">
        <f t="shared" si="129"/>
        <v>0.38907989678785099</v>
      </c>
      <c r="AQ100">
        <f t="shared" si="130"/>
        <v>3.2946447821179152</v>
      </c>
      <c r="AR100">
        <f t="shared" si="131"/>
        <v>46.842928276554744</v>
      </c>
      <c r="AS100">
        <f t="shared" si="132"/>
        <v>28.037483559147518</v>
      </c>
      <c r="AT100">
        <f t="shared" si="133"/>
        <v>26.732610702514648</v>
      </c>
      <c r="AU100">
        <f t="shared" si="134"/>
        <v>3.5233348046630875</v>
      </c>
      <c r="AV100">
        <f t="shared" si="135"/>
        <v>0.17582686949219131</v>
      </c>
      <c r="AW100">
        <f t="shared" si="136"/>
        <v>1.322659846280847</v>
      </c>
      <c r="AX100">
        <f t="shared" si="137"/>
        <v>2.2006749583822405</v>
      </c>
      <c r="AY100">
        <f t="shared" si="138"/>
        <v>0.11064789013343504</v>
      </c>
      <c r="AZ100">
        <f t="shared" si="139"/>
        <v>17.095664564057561</v>
      </c>
      <c r="BA100">
        <f t="shared" si="140"/>
        <v>0.62693907480202471</v>
      </c>
      <c r="BB100">
        <f t="shared" si="141"/>
        <v>41.056224168624702</v>
      </c>
      <c r="BC100">
        <f t="shared" si="142"/>
        <v>382.44588707461759</v>
      </c>
      <c r="BD100">
        <f t="shared" si="143"/>
        <v>1.5454491687658157E-2</v>
      </c>
      <c r="BE100">
        <f>AVERAGE(E86:E100)</f>
        <v>14.549858679171543</v>
      </c>
      <c r="BF100">
        <f>AVERAGE(O86:O100)</f>
        <v>27.856044006347656</v>
      </c>
      <c r="BG100">
        <f>AVERAGE(P86:P100)</f>
        <v>25.578542455037436</v>
      </c>
      <c r="BH100" t="e">
        <f>AVERAGE(B86:B100)</f>
        <v>#DIV/0!</v>
      </c>
      <c r="BI100">
        <f t="shared" ref="BI100:DJ100" si="144">AVERAGE(C86:C100)</f>
        <v>2360.2666651184359</v>
      </c>
      <c r="BJ100">
        <f t="shared" si="144"/>
        <v>0</v>
      </c>
      <c r="BK100">
        <f t="shared" si="144"/>
        <v>14.549858679171543</v>
      </c>
      <c r="BL100">
        <f t="shared" si="144"/>
        <v>0.18459262007620419</v>
      </c>
      <c r="BM100">
        <f t="shared" si="144"/>
        <v>241.58969737758477</v>
      </c>
      <c r="BN100">
        <f t="shared" si="144"/>
        <v>5.0882009247140321</v>
      </c>
      <c r="BO100">
        <f t="shared" si="144"/>
        <v>1.9687066948178134</v>
      </c>
      <c r="BP100">
        <f t="shared" si="144"/>
        <v>25.578542455037436</v>
      </c>
      <c r="BQ100">
        <f t="shared" si="144"/>
        <v>4.044355101999999</v>
      </c>
      <c r="BR100">
        <f t="shared" si="144"/>
        <v>1.8493916630191061</v>
      </c>
      <c r="BS100">
        <f t="shared" si="144"/>
        <v>1</v>
      </c>
      <c r="BT100">
        <f t="shared" si="144"/>
        <v>3.6987833260382121</v>
      </c>
      <c r="BU100">
        <f t="shared" si="144"/>
        <v>27.856044006347656</v>
      </c>
      <c r="BV100">
        <f t="shared" si="144"/>
        <v>25.578542455037436</v>
      </c>
      <c r="BW100">
        <f t="shared" si="144"/>
        <v>28.93742218017578</v>
      </c>
      <c r="BX100">
        <f t="shared" si="144"/>
        <v>400.92815958658855</v>
      </c>
      <c r="BY100">
        <f t="shared" si="144"/>
        <v>387.55930786132814</v>
      </c>
      <c r="BZ100">
        <f t="shared" si="144"/>
        <v>14.760821278889974</v>
      </c>
      <c r="CA100">
        <f t="shared" si="144"/>
        <v>18.800595347086588</v>
      </c>
      <c r="CB100">
        <f t="shared" si="144"/>
        <v>27.58839251200358</v>
      </c>
      <c r="CC100">
        <f t="shared" si="144"/>
        <v>35.138840230305988</v>
      </c>
      <c r="CD100">
        <f t="shared" si="144"/>
        <v>499.82013549804685</v>
      </c>
      <c r="CE100">
        <f t="shared" si="144"/>
        <v>1499.1346110026041</v>
      </c>
      <c r="CF100">
        <f t="shared" si="144"/>
        <v>313.67910156250002</v>
      </c>
      <c r="CG100">
        <f t="shared" si="144"/>
        <v>70.333566792805996</v>
      </c>
      <c r="CH100">
        <f t="shared" si="144"/>
        <v>-2.1252131462097168</v>
      </c>
      <c r="CI100">
        <f t="shared" si="144"/>
        <v>0.25205054879188538</v>
      </c>
      <c r="CJ100">
        <f t="shared" si="144"/>
        <v>1</v>
      </c>
      <c r="CK100">
        <f t="shared" si="144"/>
        <v>-0.21956524252891541</v>
      </c>
      <c r="CL100">
        <f t="shared" si="144"/>
        <v>2.737391471862793</v>
      </c>
      <c r="CM100">
        <f t="shared" si="144"/>
        <v>1</v>
      </c>
      <c r="CN100">
        <f t="shared" si="144"/>
        <v>0</v>
      </c>
      <c r="CO100">
        <f t="shared" si="144"/>
        <v>0.15999999642372131</v>
      </c>
      <c r="CP100">
        <f t="shared" si="144"/>
        <v>111115</v>
      </c>
      <c r="CQ100">
        <f t="shared" si="144"/>
        <v>1.235846316390165</v>
      </c>
      <c r="CR100">
        <f t="shared" si="144"/>
        <v>5.0882009247140321E-3</v>
      </c>
      <c r="CS100">
        <f t="shared" si="144"/>
        <v>298.72854245503743</v>
      </c>
      <c r="CT100">
        <f t="shared" si="144"/>
        <v>301.00604400634768</v>
      </c>
      <c r="CU100">
        <f t="shared" si="144"/>
        <v>239.86153239909351</v>
      </c>
      <c r="CV100">
        <f t="shared" si="144"/>
        <v>0.39358927338137317</v>
      </c>
      <c r="CW100">
        <f t="shared" si="144"/>
        <v>3.2910196227952455</v>
      </c>
      <c r="CX100">
        <f t="shared" si="144"/>
        <v>46.791592946939915</v>
      </c>
      <c r="CY100">
        <f t="shared" si="144"/>
        <v>27.990997599853333</v>
      </c>
      <c r="CZ100">
        <f t="shared" si="144"/>
        <v>26.717293230692544</v>
      </c>
      <c r="DA100">
        <f t="shared" si="144"/>
        <v>3.5201605833276242</v>
      </c>
      <c r="DB100">
        <f t="shared" si="144"/>
        <v>0.17581817974155947</v>
      </c>
      <c r="DC100">
        <f t="shared" si="144"/>
        <v>1.3223129279774322</v>
      </c>
      <c r="DD100">
        <f t="shared" si="144"/>
        <v>2.1978476553501922</v>
      </c>
      <c r="DE100">
        <f t="shared" si="144"/>
        <v>0.11064238438890296</v>
      </c>
      <c r="DF100">
        <f t="shared" si="144"/>
        <v>16.991865279639011</v>
      </c>
      <c r="DG100">
        <f t="shared" si="144"/>
        <v>0.62336164769285718</v>
      </c>
      <c r="DH100">
        <f t="shared" si="144"/>
        <v>41.090978729707118</v>
      </c>
      <c r="DI100">
        <f t="shared" si="144"/>
        <v>382.24882939166315</v>
      </c>
      <c r="DJ100">
        <f t="shared" si="144"/>
        <v>1.5640785427694939E-2</v>
      </c>
    </row>
    <row r="101" spans="1:114" x14ac:dyDescent="0.25">
      <c r="A101" s="1" t="s">
        <v>9</v>
      </c>
      <c r="B101" s="1" t="s">
        <v>123</v>
      </c>
    </row>
    <row r="102" spans="1:114" x14ac:dyDescent="0.25">
      <c r="A102" s="1" t="s">
        <v>9</v>
      </c>
      <c r="B102" s="1" t="s">
        <v>124</v>
      </c>
    </row>
    <row r="103" spans="1:114" x14ac:dyDescent="0.25">
      <c r="A103" s="1">
        <v>76</v>
      </c>
      <c r="B103" s="1" t="s">
        <v>125</v>
      </c>
      <c r="C103" s="1">
        <v>2647.9999991729856</v>
      </c>
      <c r="D103" s="1">
        <v>0</v>
      </c>
      <c r="E103">
        <f t="shared" ref="E103:E117" si="145">(R103-S103*(1000-T103)/(1000-U103))*AK103</f>
        <v>13.462265830320241</v>
      </c>
      <c r="F103">
        <f t="shared" ref="F103:F117" si="146">IF(AV103&lt;&gt;0,1/(1/AV103-1/N103),0)</f>
        <v>0.16646373198971023</v>
      </c>
      <c r="G103">
        <f t="shared" ref="G103:G117" si="147">((AY103-AL103/2)*S103-E103)/(AY103+AL103/2)</f>
        <v>236.13434422325281</v>
      </c>
      <c r="H103">
        <f t="shared" ref="H103:H117" si="148">AL103*1000</f>
        <v>5.3093823125822084</v>
      </c>
      <c r="I103">
        <f t="shared" ref="I103:I117" si="149">(AQ103-AW103)</f>
        <v>2.2473451208879824</v>
      </c>
      <c r="J103">
        <f t="shared" ref="J103:J117" si="150">(P103+AP103*D103)</f>
        <v>29.022834777832031</v>
      </c>
      <c r="K103" s="1">
        <v>4.0443551019999999</v>
      </c>
      <c r="L103">
        <f t="shared" ref="L103:L117" si="151">(K103*AE103+AF103)</f>
        <v>1.8493916630191065</v>
      </c>
      <c r="M103" s="1">
        <v>1</v>
      </c>
      <c r="N103">
        <f t="shared" ref="N103:N117" si="152">L103*(M103+1)*(M103+1)/(M103*M103+1)</f>
        <v>3.698783326038213</v>
      </c>
      <c r="O103" s="1">
        <v>32.371353149414063</v>
      </c>
      <c r="P103" s="1">
        <v>29.022834777832031</v>
      </c>
      <c r="Q103" s="1">
        <v>34.015090942382812</v>
      </c>
      <c r="R103" s="1">
        <v>399.58416748046875</v>
      </c>
      <c r="S103" s="1">
        <v>387.0294189453125</v>
      </c>
      <c r="T103" s="1">
        <v>21.118806838989258</v>
      </c>
      <c r="U103" s="1">
        <v>25.305858612060547</v>
      </c>
      <c r="V103" s="1">
        <v>30.45854377746582</v>
      </c>
      <c r="W103" s="1">
        <v>36.497310638427734</v>
      </c>
      <c r="X103" s="1">
        <v>499.86566162109375</v>
      </c>
      <c r="Y103" s="1">
        <v>1500.566162109375</v>
      </c>
      <c r="Z103" s="1">
        <v>307.36532592773437</v>
      </c>
      <c r="AA103" s="1">
        <v>70.329360961914063</v>
      </c>
      <c r="AB103" s="1">
        <v>-1.4613337516784668</v>
      </c>
      <c r="AC103" s="1">
        <v>0.16383185982704163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ref="AK103:AK117" si="153">X103*0.000001/(K103*0.0001)</f>
        <v>1.2359588834667408</v>
      </c>
      <c r="AL103">
        <f t="shared" ref="AL103:AL117" si="154">(U103-T103)/(1000-U103)*AK103</f>
        <v>5.309382312582208E-3</v>
      </c>
      <c r="AM103">
        <f t="shared" ref="AM103:AM117" si="155">(P103+273.15)</f>
        <v>302.17283477783201</v>
      </c>
      <c r="AN103">
        <f t="shared" ref="AN103:AN117" si="156">(O103+273.15)</f>
        <v>305.52135314941404</v>
      </c>
      <c r="AO103">
        <f t="shared" ref="AO103:AO117" si="157">(Y103*AG103+Z103*AH103)*AI103</f>
        <v>240.09058057105722</v>
      </c>
      <c r="AP103">
        <f t="shared" ref="AP103:AP117" si="158">((AO103+0.00000010773*(AN103^4-AM103^4))-AL103*44100)/(L103*51.4+0.00000043092*AM103^3)</f>
        <v>0.43409453824549599</v>
      </c>
      <c r="AQ103">
        <f t="shared" ref="AQ103:AQ117" si="159">0.61365*EXP(17.502*J103/(240.97+J103))</f>
        <v>4.0270899856667501</v>
      </c>
      <c r="AR103">
        <f t="shared" ref="AR103:AR117" si="160">AQ103*1000/AA103</f>
        <v>57.26043761221672</v>
      </c>
      <c r="AS103">
        <f t="shared" ref="AS103:AS117" si="161">(AR103-U103)</f>
        <v>31.954579000156173</v>
      </c>
      <c r="AT103">
        <f t="shared" ref="AT103:AT117" si="162">IF(D103,P103,(O103+P103)/2)</f>
        <v>30.697093963623047</v>
      </c>
      <c r="AU103">
        <f t="shared" ref="AU103:AU117" si="163">0.61365*EXP(17.502*AT103/(240.97+AT103))</f>
        <v>4.434046053821028</v>
      </c>
      <c r="AV103">
        <f t="shared" ref="AV103:AV117" si="164">IF(AS103&lt;&gt;0,(1000-(AR103+U103)/2)/AS103*AL103,0)</f>
        <v>0.15929467561325186</v>
      </c>
      <c r="AW103">
        <f t="shared" ref="AW103:AW117" si="165">U103*AA103/1000</f>
        <v>1.7797448647787677</v>
      </c>
      <c r="AX103">
        <f t="shared" ref="AX103:AX117" si="166">(AU103-AW103)</f>
        <v>2.6543011890422603</v>
      </c>
      <c r="AY103">
        <f t="shared" ref="AY103:AY117" si="167">1/(1.6/F103+1.37/N103)</f>
        <v>0.10017936761136043</v>
      </c>
      <c r="AZ103">
        <f t="shared" ref="AZ103:AZ117" si="168">G103*AA103*0.001</f>
        <v>16.607177530382014</v>
      </c>
      <c r="BA103">
        <f t="shared" ref="BA103:BA117" si="169">G103/S103</f>
        <v>0.61011988408203854</v>
      </c>
      <c r="BB103">
        <f t="shared" ref="BB103:BB117" si="170">(1-AL103*AA103/AQ103/F103)*100</f>
        <v>44.298138518467788</v>
      </c>
      <c r="BC103">
        <f t="shared" ref="BC103:BC117" si="171">(S103-E103/(N103/1.35))</f>
        <v>382.11589542448525</v>
      </c>
      <c r="BD103">
        <f t="shared" ref="BD103:BD117" si="172">E103*BB103/100/BC103</f>
        <v>1.5606608457402282E-2</v>
      </c>
    </row>
    <row r="104" spans="1:114" x14ac:dyDescent="0.25">
      <c r="A104" s="1">
        <v>77</v>
      </c>
      <c r="B104" s="1" t="s">
        <v>126</v>
      </c>
      <c r="C104" s="1">
        <v>2647.9999991729856</v>
      </c>
      <c r="D104" s="1">
        <v>0</v>
      </c>
      <c r="E104">
        <f t="shared" si="145"/>
        <v>13.462265830320241</v>
      </c>
      <c r="F104">
        <f t="shared" si="146"/>
        <v>0.16646373198971023</v>
      </c>
      <c r="G104">
        <f t="shared" si="147"/>
        <v>236.13434422325281</v>
      </c>
      <c r="H104">
        <f t="shared" si="148"/>
        <v>5.3093823125822084</v>
      </c>
      <c r="I104">
        <f t="shared" si="149"/>
        <v>2.2473451208879824</v>
      </c>
      <c r="J104">
        <f t="shared" si="150"/>
        <v>29.022834777832031</v>
      </c>
      <c r="K104" s="1">
        <v>4.0443551019999999</v>
      </c>
      <c r="L104">
        <f t="shared" si="151"/>
        <v>1.8493916630191065</v>
      </c>
      <c r="M104" s="1">
        <v>1</v>
      </c>
      <c r="N104">
        <f t="shared" si="152"/>
        <v>3.698783326038213</v>
      </c>
      <c r="O104" s="1">
        <v>32.371353149414063</v>
      </c>
      <c r="P104" s="1">
        <v>29.022834777832031</v>
      </c>
      <c r="Q104" s="1">
        <v>34.015090942382812</v>
      </c>
      <c r="R104" s="1">
        <v>399.58416748046875</v>
      </c>
      <c r="S104" s="1">
        <v>387.0294189453125</v>
      </c>
      <c r="T104" s="1">
        <v>21.118806838989258</v>
      </c>
      <c r="U104" s="1">
        <v>25.305858612060547</v>
      </c>
      <c r="V104" s="1">
        <v>30.45854377746582</v>
      </c>
      <c r="W104" s="1">
        <v>36.497310638427734</v>
      </c>
      <c r="X104" s="1">
        <v>499.86566162109375</v>
      </c>
      <c r="Y104" s="1">
        <v>1500.566162109375</v>
      </c>
      <c r="Z104" s="1">
        <v>307.36532592773437</v>
      </c>
      <c r="AA104" s="1">
        <v>70.329360961914063</v>
      </c>
      <c r="AB104" s="1">
        <v>-1.4613337516784668</v>
      </c>
      <c r="AC104" s="1">
        <v>0.16383185982704163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1.2359588834667408</v>
      </c>
      <c r="AL104">
        <f t="shared" si="154"/>
        <v>5.309382312582208E-3</v>
      </c>
      <c r="AM104">
        <f t="shared" si="155"/>
        <v>302.17283477783201</v>
      </c>
      <c r="AN104">
        <f t="shared" si="156"/>
        <v>305.52135314941404</v>
      </c>
      <c r="AO104">
        <f t="shared" si="157"/>
        <v>240.09058057105722</v>
      </c>
      <c r="AP104">
        <f t="shared" si="158"/>
        <v>0.43409453824549599</v>
      </c>
      <c r="AQ104">
        <f t="shared" si="159"/>
        <v>4.0270899856667501</v>
      </c>
      <c r="AR104">
        <f t="shared" si="160"/>
        <v>57.26043761221672</v>
      </c>
      <c r="AS104">
        <f t="shared" si="161"/>
        <v>31.954579000156173</v>
      </c>
      <c r="AT104">
        <f t="shared" si="162"/>
        <v>30.697093963623047</v>
      </c>
      <c r="AU104">
        <f t="shared" si="163"/>
        <v>4.434046053821028</v>
      </c>
      <c r="AV104">
        <f t="shared" si="164"/>
        <v>0.15929467561325186</v>
      </c>
      <c r="AW104">
        <f t="shared" si="165"/>
        <v>1.7797448647787677</v>
      </c>
      <c r="AX104">
        <f t="shared" si="166"/>
        <v>2.6543011890422603</v>
      </c>
      <c r="AY104">
        <f t="shared" si="167"/>
        <v>0.10017936761136043</v>
      </c>
      <c r="AZ104">
        <f t="shared" si="168"/>
        <v>16.607177530382014</v>
      </c>
      <c r="BA104">
        <f t="shared" si="169"/>
        <v>0.61011988408203854</v>
      </c>
      <c r="BB104">
        <f t="shared" si="170"/>
        <v>44.298138518467788</v>
      </c>
      <c r="BC104">
        <f t="shared" si="171"/>
        <v>382.11589542448525</v>
      </c>
      <c r="BD104">
        <f t="shared" si="172"/>
        <v>1.5606608457402282E-2</v>
      </c>
    </row>
    <row r="105" spans="1:114" x14ac:dyDescent="0.25">
      <c r="A105" s="1">
        <v>78</v>
      </c>
      <c r="B105" s="1" t="s">
        <v>126</v>
      </c>
      <c r="C105" s="1">
        <v>2648.4999991618097</v>
      </c>
      <c r="D105" s="1">
        <v>0</v>
      </c>
      <c r="E105">
        <f t="shared" si="145"/>
        <v>13.475657461257983</v>
      </c>
      <c r="F105">
        <f t="shared" si="146"/>
        <v>0.16645545901450656</v>
      </c>
      <c r="G105">
        <f t="shared" si="147"/>
        <v>235.99534716151862</v>
      </c>
      <c r="H105">
        <f t="shared" si="148"/>
        <v>5.3093134355223466</v>
      </c>
      <c r="I105">
        <f t="shared" si="149"/>
        <v>2.2474101247150835</v>
      </c>
      <c r="J105">
        <f t="shared" si="150"/>
        <v>29.023204803466797</v>
      </c>
      <c r="K105" s="1">
        <v>4.0443551019999999</v>
      </c>
      <c r="L105">
        <f t="shared" si="151"/>
        <v>1.8493916630191065</v>
      </c>
      <c r="M105" s="1">
        <v>1</v>
      </c>
      <c r="N105">
        <f t="shared" si="152"/>
        <v>3.698783326038213</v>
      </c>
      <c r="O105" s="1">
        <v>32.372299194335938</v>
      </c>
      <c r="P105" s="1">
        <v>29.023204803466797</v>
      </c>
      <c r="Q105" s="1">
        <v>34.014869689941406</v>
      </c>
      <c r="R105" s="1">
        <v>399.59280395507812</v>
      </c>
      <c r="S105" s="1">
        <v>387.02737426757812</v>
      </c>
      <c r="T105" s="1">
        <v>21.11932373046875</v>
      </c>
      <c r="U105" s="1">
        <v>25.306278228759766</v>
      </c>
      <c r="V105" s="1">
        <v>30.457521438598633</v>
      </c>
      <c r="W105" s="1">
        <v>36.495796203613281</v>
      </c>
      <c r="X105" s="1">
        <v>499.87057495117187</v>
      </c>
      <c r="Y105" s="1">
        <v>1500.5087890625</v>
      </c>
      <c r="Z105" s="1">
        <v>307.37078857421875</v>
      </c>
      <c r="AA105" s="1">
        <v>70.329032897949219</v>
      </c>
      <c r="AB105" s="1">
        <v>-1.4613337516784668</v>
      </c>
      <c r="AC105" s="1">
        <v>0.16383185982704163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1.2359710320787056</v>
      </c>
      <c r="AL105">
        <f t="shared" si="154"/>
        <v>5.3093134355223469E-3</v>
      </c>
      <c r="AM105">
        <f t="shared" si="155"/>
        <v>302.17320480346677</v>
      </c>
      <c r="AN105">
        <f t="shared" si="156"/>
        <v>305.52229919433591</v>
      </c>
      <c r="AO105">
        <f t="shared" si="157"/>
        <v>240.0814008837624</v>
      </c>
      <c r="AP105">
        <f t="shared" si="158"/>
        <v>0.43410450136908646</v>
      </c>
      <c r="AQ105">
        <f t="shared" si="159"/>
        <v>4.0271761987901851</v>
      </c>
      <c r="AR105">
        <f t="shared" si="160"/>
        <v>57.261930569041233</v>
      </c>
      <c r="AS105">
        <f t="shared" si="161"/>
        <v>31.955652340281468</v>
      </c>
      <c r="AT105">
        <f t="shared" si="162"/>
        <v>30.697751998901367</v>
      </c>
      <c r="AU105">
        <f t="shared" si="163"/>
        <v>4.4342127912395988</v>
      </c>
      <c r="AV105">
        <f t="shared" si="164"/>
        <v>0.15928709985830705</v>
      </c>
      <c r="AW105">
        <f t="shared" si="165"/>
        <v>1.7797660740751016</v>
      </c>
      <c r="AX105">
        <f t="shared" si="166"/>
        <v>2.6544467171644972</v>
      </c>
      <c r="AY105">
        <f t="shared" si="167"/>
        <v>0.10017457359155432</v>
      </c>
      <c r="AZ105">
        <f t="shared" si="168"/>
        <v>16.597324534285391</v>
      </c>
      <c r="BA105">
        <f t="shared" si="169"/>
        <v>0.60976396723390203</v>
      </c>
      <c r="BB105">
        <f t="shared" si="170"/>
        <v>44.297545064698227</v>
      </c>
      <c r="BC105">
        <f t="shared" si="171"/>
        <v>382.10896300389811</v>
      </c>
      <c r="BD105">
        <f t="shared" si="172"/>
        <v>1.562220731421112E-2</v>
      </c>
    </row>
    <row r="106" spans="1:114" x14ac:dyDescent="0.25">
      <c r="A106" s="1">
        <v>79</v>
      </c>
      <c r="B106" s="1" t="s">
        <v>127</v>
      </c>
      <c r="C106" s="1">
        <v>2648.9999991506338</v>
      </c>
      <c r="D106" s="1">
        <v>0</v>
      </c>
      <c r="E106">
        <f t="shared" si="145"/>
        <v>13.398966907594385</v>
      </c>
      <c r="F106">
        <f t="shared" si="146"/>
        <v>0.16637576884135236</v>
      </c>
      <c r="G106">
        <f t="shared" si="147"/>
        <v>236.71214483074135</v>
      </c>
      <c r="H106">
        <f t="shared" si="148"/>
        <v>5.3064539286549692</v>
      </c>
      <c r="I106">
        <f t="shared" si="149"/>
        <v>2.24723100750579</v>
      </c>
      <c r="J106">
        <f t="shared" si="150"/>
        <v>29.022201538085938</v>
      </c>
      <c r="K106" s="1">
        <v>4.0443551019999999</v>
      </c>
      <c r="L106">
        <f t="shared" si="151"/>
        <v>1.8493916630191065</v>
      </c>
      <c r="M106" s="1">
        <v>1</v>
      </c>
      <c r="N106">
        <f t="shared" si="152"/>
        <v>3.698783326038213</v>
      </c>
      <c r="O106" s="1">
        <v>32.373802185058594</v>
      </c>
      <c r="P106" s="1">
        <v>29.022201538085938</v>
      </c>
      <c r="Q106" s="1">
        <v>34.015884399414063</v>
      </c>
      <c r="R106" s="1">
        <v>399.56179809570312</v>
      </c>
      <c r="S106" s="1">
        <v>387.058837890625</v>
      </c>
      <c r="T106" s="1">
        <v>21.120718002319336</v>
      </c>
      <c r="U106" s="1">
        <v>25.305534362792969</v>
      </c>
      <c r="V106" s="1">
        <v>30.4569091796875</v>
      </c>
      <c r="W106" s="1">
        <v>36.491580963134766</v>
      </c>
      <c r="X106" s="1">
        <v>499.85699462890625</v>
      </c>
      <c r="Y106" s="1">
        <v>1500.475341796875</v>
      </c>
      <c r="Z106" s="1">
        <v>307.383056640625</v>
      </c>
      <c r="AA106" s="1">
        <v>70.328941345214844</v>
      </c>
      <c r="AB106" s="1">
        <v>-1.4613337516784668</v>
      </c>
      <c r="AC106" s="1">
        <v>0.16383185982704163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1.2359374536170644</v>
      </c>
      <c r="AL106">
        <f t="shared" si="154"/>
        <v>5.3064539286549689E-3</v>
      </c>
      <c r="AM106">
        <f t="shared" si="155"/>
        <v>302.17220153808591</v>
      </c>
      <c r="AN106">
        <f t="shared" si="156"/>
        <v>305.52380218505857</v>
      </c>
      <c r="AO106">
        <f t="shared" si="157"/>
        <v>240.07604932138202</v>
      </c>
      <c r="AP106">
        <f t="shared" si="158"/>
        <v>0.43551830021742305</v>
      </c>
      <c r="AQ106">
        <f t="shared" si="159"/>
        <v>4.0269424494159756</v>
      </c>
      <c r="AR106">
        <f t="shared" si="160"/>
        <v>57.258681453051153</v>
      </c>
      <c r="AS106">
        <f t="shared" si="161"/>
        <v>31.953147090258184</v>
      </c>
      <c r="AT106">
        <f t="shared" si="162"/>
        <v>30.698001861572266</v>
      </c>
      <c r="AU106">
        <f t="shared" si="163"/>
        <v>4.4342761045597525</v>
      </c>
      <c r="AV106">
        <f t="shared" si="164"/>
        <v>0.15921412406087698</v>
      </c>
      <c r="AW106">
        <f t="shared" si="165"/>
        <v>1.7797114419101854</v>
      </c>
      <c r="AX106">
        <f t="shared" si="166"/>
        <v>2.6545646626495669</v>
      </c>
      <c r="AY106">
        <f t="shared" si="167"/>
        <v>0.10012839386177728</v>
      </c>
      <c r="AZ106">
        <f t="shared" si="168"/>
        <v>16.64771454950121</v>
      </c>
      <c r="BA106">
        <f t="shared" si="169"/>
        <v>0.61156630893836206</v>
      </c>
      <c r="BB106">
        <f t="shared" si="170"/>
        <v>44.297719022633544</v>
      </c>
      <c r="BC106">
        <f t="shared" si="171"/>
        <v>382.16841751971151</v>
      </c>
      <c r="BD106">
        <f t="shared" si="172"/>
        <v>1.5530945103164296E-2</v>
      </c>
    </row>
    <row r="107" spans="1:114" x14ac:dyDescent="0.25">
      <c r="A107" s="1">
        <v>80</v>
      </c>
      <c r="B107" s="1" t="s">
        <v>127</v>
      </c>
      <c r="C107" s="1">
        <v>2649.4999991394579</v>
      </c>
      <c r="D107" s="1">
        <v>0</v>
      </c>
      <c r="E107">
        <f t="shared" si="145"/>
        <v>13.397317376369404</v>
      </c>
      <c r="F107">
        <f t="shared" si="146"/>
        <v>0.16634742282348228</v>
      </c>
      <c r="G107">
        <f t="shared" si="147"/>
        <v>236.68154798560067</v>
      </c>
      <c r="H107">
        <f t="shared" si="148"/>
        <v>5.305981163388136</v>
      </c>
      <c r="I107">
        <f t="shared" si="149"/>
        <v>2.2473837614887828</v>
      </c>
      <c r="J107">
        <f t="shared" si="150"/>
        <v>29.022886276245117</v>
      </c>
      <c r="K107" s="1">
        <v>4.0443551019999999</v>
      </c>
      <c r="L107">
        <f t="shared" si="151"/>
        <v>1.8493916630191065</v>
      </c>
      <c r="M107" s="1">
        <v>1</v>
      </c>
      <c r="N107">
        <f t="shared" si="152"/>
        <v>3.698783326038213</v>
      </c>
      <c r="O107" s="1">
        <v>32.374359130859375</v>
      </c>
      <c r="P107" s="1">
        <v>29.022886276245117</v>
      </c>
      <c r="Q107" s="1">
        <v>34.015422821044922</v>
      </c>
      <c r="R107" s="1">
        <v>399.5350341796875</v>
      </c>
      <c r="S107" s="1">
        <v>387.03347778320312</v>
      </c>
      <c r="T107" s="1">
        <v>21.121240615844727</v>
      </c>
      <c r="U107" s="1">
        <v>25.305746078491211</v>
      </c>
      <c r="V107" s="1">
        <v>30.456567764282227</v>
      </c>
      <c r="W107" s="1">
        <v>36.490573883056641</v>
      </c>
      <c r="X107" s="1">
        <v>499.8494873046875</v>
      </c>
      <c r="Y107" s="1">
        <v>1500.438232421875</v>
      </c>
      <c r="Z107" s="1">
        <v>307.42486572265625</v>
      </c>
      <c r="AA107" s="1">
        <v>70.328620910644531</v>
      </c>
      <c r="AB107" s="1">
        <v>-1.4613337516784668</v>
      </c>
      <c r="AC107" s="1">
        <v>0.16383185982704163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1.2359188911416401</v>
      </c>
      <c r="AL107">
        <f t="shared" si="154"/>
        <v>5.3059811633881359E-3</v>
      </c>
      <c r="AM107">
        <f t="shared" si="155"/>
        <v>302.17288627624509</v>
      </c>
      <c r="AN107">
        <f t="shared" si="156"/>
        <v>305.52435913085935</v>
      </c>
      <c r="AO107">
        <f t="shared" si="157"/>
        <v>240.07011182151473</v>
      </c>
      <c r="AP107">
        <f t="shared" si="158"/>
        <v>0.43564527433001871</v>
      </c>
      <c r="AQ107">
        <f t="shared" si="159"/>
        <v>4.0271019843040206</v>
      </c>
      <c r="AR107">
        <f t="shared" si="160"/>
        <v>57.261210758286055</v>
      </c>
      <c r="AS107">
        <f t="shared" si="161"/>
        <v>31.955464679794844</v>
      </c>
      <c r="AT107">
        <f t="shared" si="162"/>
        <v>30.698622703552246</v>
      </c>
      <c r="AU107">
        <f t="shared" si="163"/>
        <v>4.4344334246541157</v>
      </c>
      <c r="AV107">
        <f t="shared" si="164"/>
        <v>0.15918816563970814</v>
      </c>
      <c r="AW107">
        <f t="shared" si="165"/>
        <v>1.7797182228152377</v>
      </c>
      <c r="AX107">
        <f t="shared" si="166"/>
        <v>2.654715201838878</v>
      </c>
      <c r="AY107">
        <f t="shared" si="167"/>
        <v>0.10011196720692264</v>
      </c>
      <c r="AZ107">
        <f t="shared" si="168"/>
        <v>16.645486864823834</v>
      </c>
      <c r="BA107">
        <f t="shared" si="169"/>
        <v>0.61152732663136156</v>
      </c>
      <c r="BB107">
        <f t="shared" si="170"/>
        <v>44.295651360858834</v>
      </c>
      <c r="BC107">
        <f t="shared" si="171"/>
        <v>382.14365946625099</v>
      </c>
      <c r="BD107">
        <f t="shared" si="172"/>
        <v>1.5529314302985184E-2</v>
      </c>
    </row>
    <row r="108" spans="1:114" x14ac:dyDescent="0.25">
      <c r="A108" s="1">
        <v>81</v>
      </c>
      <c r="B108" s="1" t="s">
        <v>128</v>
      </c>
      <c r="C108" s="1">
        <v>2649.9999991282821</v>
      </c>
      <c r="D108" s="1">
        <v>0</v>
      </c>
      <c r="E108">
        <f t="shared" si="145"/>
        <v>13.355648500318885</v>
      </c>
      <c r="F108">
        <f t="shared" si="146"/>
        <v>0.16623281249841826</v>
      </c>
      <c r="G108">
        <f t="shared" si="147"/>
        <v>236.9961971662002</v>
      </c>
      <c r="H108">
        <f t="shared" si="148"/>
        <v>5.3059579134476431</v>
      </c>
      <c r="I108">
        <f t="shared" si="149"/>
        <v>2.2488158800783902</v>
      </c>
      <c r="J108">
        <f t="shared" si="150"/>
        <v>29.029376983642578</v>
      </c>
      <c r="K108" s="1">
        <v>4.0443551019999999</v>
      </c>
      <c r="L108">
        <f t="shared" si="151"/>
        <v>1.8493916630191065</v>
      </c>
      <c r="M108" s="1">
        <v>1</v>
      </c>
      <c r="N108">
        <f t="shared" si="152"/>
        <v>3.698783326038213</v>
      </c>
      <c r="O108" s="1">
        <v>32.374835968017578</v>
      </c>
      <c r="P108" s="1">
        <v>29.029376983642578</v>
      </c>
      <c r="Q108" s="1">
        <v>34.015377044677734</v>
      </c>
      <c r="R108" s="1">
        <v>399.50799560546875</v>
      </c>
      <c r="S108" s="1">
        <v>387.03988647460937</v>
      </c>
      <c r="T108" s="1">
        <v>21.122478485107422</v>
      </c>
      <c r="U108" s="1">
        <v>25.307043075561523</v>
      </c>
      <c r="V108" s="1">
        <v>30.457345962524414</v>
      </c>
      <c r="W108" s="1">
        <v>36.491237640380859</v>
      </c>
      <c r="X108" s="1">
        <v>499.83956909179687</v>
      </c>
      <c r="Y108" s="1">
        <v>1500.4542236328125</v>
      </c>
      <c r="Z108" s="1">
        <v>307.47549438476562</v>
      </c>
      <c r="AA108" s="1">
        <v>70.328193664550781</v>
      </c>
      <c r="AB108" s="1">
        <v>-1.4613337516784668</v>
      </c>
      <c r="AC108" s="1">
        <v>0.16383185982704163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1.2358943675460594</v>
      </c>
      <c r="AL108">
        <f t="shared" si="154"/>
        <v>5.3059579134476431E-3</v>
      </c>
      <c r="AM108">
        <f t="shared" si="155"/>
        <v>302.17937698364256</v>
      </c>
      <c r="AN108">
        <f t="shared" si="156"/>
        <v>305.52483596801756</v>
      </c>
      <c r="AO108">
        <f t="shared" si="157"/>
        <v>240.07267041520754</v>
      </c>
      <c r="AP108">
        <f t="shared" si="158"/>
        <v>0.43500886405627281</v>
      </c>
      <c r="AQ108">
        <f t="shared" si="159"/>
        <v>4.0286145065736099</v>
      </c>
      <c r="AR108">
        <f t="shared" si="160"/>
        <v>57.28306524960913</v>
      </c>
      <c r="AS108">
        <f t="shared" si="161"/>
        <v>31.976022174047607</v>
      </c>
      <c r="AT108">
        <f t="shared" si="162"/>
        <v>30.702106475830078</v>
      </c>
      <c r="AU108">
        <f t="shared" si="163"/>
        <v>4.435316295657441</v>
      </c>
      <c r="AV108">
        <f t="shared" si="164"/>
        <v>0.15908320510723234</v>
      </c>
      <c r="AW108">
        <f t="shared" si="165"/>
        <v>1.7797986264952197</v>
      </c>
      <c r="AX108">
        <f t="shared" si="166"/>
        <v>2.6555176691622213</v>
      </c>
      <c r="AY108">
        <f t="shared" si="167"/>
        <v>0.1000455478510618</v>
      </c>
      <c r="AZ108">
        <f t="shared" si="168"/>
        <v>16.667514452066591</v>
      </c>
      <c r="BA108">
        <f t="shared" si="169"/>
        <v>0.61233016401721074</v>
      </c>
      <c r="BB108">
        <f t="shared" si="170"/>
        <v>44.278756623112891</v>
      </c>
      <c r="BC108">
        <f t="shared" si="171"/>
        <v>382.16527666751296</v>
      </c>
      <c r="BD108">
        <f t="shared" si="172"/>
        <v>1.5474234463325166E-2</v>
      </c>
    </row>
    <row r="109" spans="1:114" x14ac:dyDescent="0.25">
      <c r="A109" s="1">
        <v>82</v>
      </c>
      <c r="B109" s="1" t="s">
        <v>128</v>
      </c>
      <c r="C109" s="1">
        <v>2650.4999991171062</v>
      </c>
      <c r="D109" s="1">
        <v>0</v>
      </c>
      <c r="E109">
        <f t="shared" si="145"/>
        <v>13.40588914763863</v>
      </c>
      <c r="F109">
        <f t="shared" si="146"/>
        <v>0.16615044122730283</v>
      </c>
      <c r="G109">
        <f t="shared" si="147"/>
        <v>236.41951187408532</v>
      </c>
      <c r="H109">
        <f t="shared" si="148"/>
        <v>5.3062038409278403</v>
      </c>
      <c r="I109">
        <f t="shared" si="149"/>
        <v>2.2499585380539719</v>
      </c>
      <c r="J109">
        <f t="shared" si="150"/>
        <v>29.034582138061523</v>
      </c>
      <c r="K109" s="1">
        <v>4.0443551019999999</v>
      </c>
      <c r="L109">
        <f t="shared" si="151"/>
        <v>1.8493916630191065</v>
      </c>
      <c r="M109" s="1">
        <v>1</v>
      </c>
      <c r="N109">
        <f t="shared" si="152"/>
        <v>3.698783326038213</v>
      </c>
      <c r="O109" s="1">
        <v>32.375198364257812</v>
      </c>
      <c r="P109" s="1">
        <v>29.034582138061523</v>
      </c>
      <c r="Q109" s="1">
        <v>34.01458740234375</v>
      </c>
      <c r="R109" s="1">
        <v>399.53094482421875</v>
      </c>
      <c r="S109" s="1">
        <v>387.02224731445312</v>
      </c>
      <c r="T109" s="1">
        <v>21.123392105102539</v>
      </c>
      <c r="U109" s="1">
        <v>25.308124542236328</v>
      </c>
      <c r="V109" s="1">
        <v>30.457948684692383</v>
      </c>
      <c r="W109" s="1">
        <v>36.491939544677734</v>
      </c>
      <c r="X109" s="1">
        <v>499.84213256835937</v>
      </c>
      <c r="Y109" s="1">
        <v>1500.4556884765625</v>
      </c>
      <c r="Z109" s="1">
        <v>307.47509765625</v>
      </c>
      <c r="AA109" s="1">
        <v>70.327980041503906</v>
      </c>
      <c r="AB109" s="1">
        <v>-1.4613337516784668</v>
      </c>
      <c r="AC109" s="1">
        <v>0.16383185982704163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1.2359007059523017</v>
      </c>
      <c r="AL109">
        <f t="shared" si="154"/>
        <v>5.3062038409278402E-3</v>
      </c>
      <c r="AM109">
        <f t="shared" si="155"/>
        <v>302.1845821380615</v>
      </c>
      <c r="AN109">
        <f t="shared" si="156"/>
        <v>305.52519836425779</v>
      </c>
      <c r="AO109">
        <f t="shared" si="157"/>
        <v>240.0729047902023</v>
      </c>
      <c r="AP109">
        <f t="shared" si="158"/>
        <v>0.43437008815009215</v>
      </c>
      <c r="AQ109">
        <f t="shared" si="159"/>
        <v>4.0298278157482637</v>
      </c>
      <c r="AR109">
        <f t="shared" si="160"/>
        <v>57.300491402853737</v>
      </c>
      <c r="AS109">
        <f t="shared" si="161"/>
        <v>31.992366860617409</v>
      </c>
      <c r="AT109">
        <f t="shared" si="162"/>
        <v>30.704890251159668</v>
      </c>
      <c r="AU109">
        <f t="shared" si="163"/>
        <v>4.4360218807990597</v>
      </c>
      <c r="AV109">
        <f t="shared" si="164"/>
        <v>0.15900776536728181</v>
      </c>
      <c r="AW109">
        <f t="shared" si="165"/>
        <v>1.7798692776942917</v>
      </c>
      <c r="AX109">
        <f t="shared" si="166"/>
        <v>2.656152603104768</v>
      </c>
      <c r="AY109">
        <f t="shared" si="167"/>
        <v>9.9997809682562097E-2</v>
      </c>
      <c r="AZ109">
        <f t="shared" si="168"/>
        <v>16.62690671250277</v>
      </c>
      <c r="BA109">
        <f t="shared" si="169"/>
        <v>0.6108680147319695</v>
      </c>
      <c r="BB109">
        <f t="shared" si="170"/>
        <v>44.265503222104982</v>
      </c>
      <c r="BC109">
        <f t="shared" si="171"/>
        <v>382.12930043056605</v>
      </c>
      <c r="BD109">
        <f t="shared" si="172"/>
        <v>1.5529257468384208E-2</v>
      </c>
    </row>
    <row r="110" spans="1:114" x14ac:dyDescent="0.25">
      <c r="A110" s="1">
        <v>83</v>
      </c>
      <c r="B110" s="1" t="s">
        <v>129</v>
      </c>
      <c r="C110" s="1">
        <v>2650.9999991059303</v>
      </c>
      <c r="D110" s="1">
        <v>0</v>
      </c>
      <c r="E110">
        <f t="shared" si="145"/>
        <v>13.410709163393086</v>
      </c>
      <c r="F110">
        <f t="shared" si="146"/>
        <v>0.1661415663001333</v>
      </c>
      <c r="G110">
        <f t="shared" si="147"/>
        <v>236.36492495305711</v>
      </c>
      <c r="H110">
        <f t="shared" si="148"/>
        <v>5.3048872079092346</v>
      </c>
      <c r="I110">
        <f t="shared" si="149"/>
        <v>2.2495186261002864</v>
      </c>
      <c r="J110">
        <f t="shared" si="150"/>
        <v>29.03248405456543</v>
      </c>
      <c r="K110" s="1">
        <v>4.0443551019999999</v>
      </c>
      <c r="L110">
        <f t="shared" si="151"/>
        <v>1.8493916630191065</v>
      </c>
      <c r="M110" s="1">
        <v>1</v>
      </c>
      <c r="N110">
        <f t="shared" si="152"/>
        <v>3.698783326038213</v>
      </c>
      <c r="O110" s="1">
        <v>32.375904083251953</v>
      </c>
      <c r="P110" s="1">
        <v>29.03248405456543</v>
      </c>
      <c r="Q110" s="1">
        <v>34.014579772949219</v>
      </c>
      <c r="R110" s="1">
        <v>399.53057861328125</v>
      </c>
      <c r="S110" s="1">
        <v>387.0179443359375</v>
      </c>
      <c r="T110" s="1">
        <v>21.123632431030273</v>
      </c>
      <c r="U110" s="1">
        <v>25.307485580444336</v>
      </c>
      <c r="V110" s="1">
        <v>30.457008361816406</v>
      </c>
      <c r="W110" s="1">
        <v>36.489479064941406</v>
      </c>
      <c r="X110" s="1">
        <v>499.82345581054687</v>
      </c>
      <c r="Y110" s="1">
        <v>1500.4749755859375</v>
      </c>
      <c r="Z110" s="1">
        <v>307.5228271484375</v>
      </c>
      <c r="AA110" s="1">
        <v>70.327812194824219</v>
      </c>
      <c r="AB110" s="1">
        <v>-1.4613337516784668</v>
      </c>
      <c r="AC110" s="1">
        <v>0.16383185982704163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1.235854526135393</v>
      </c>
      <c r="AL110">
        <f t="shared" si="154"/>
        <v>5.3048872079092344E-3</v>
      </c>
      <c r="AM110">
        <f t="shared" si="155"/>
        <v>302.18248405456541</v>
      </c>
      <c r="AN110">
        <f t="shared" si="156"/>
        <v>305.52590408325193</v>
      </c>
      <c r="AO110">
        <f t="shared" si="157"/>
        <v>240.07599072763333</v>
      </c>
      <c r="AP110">
        <f t="shared" si="158"/>
        <v>0.43525721689860469</v>
      </c>
      <c r="AQ110">
        <f t="shared" si="159"/>
        <v>4.0293387191249979</v>
      </c>
      <c r="AR110">
        <f t="shared" si="160"/>
        <v>57.293673631746181</v>
      </c>
      <c r="AS110">
        <f t="shared" si="161"/>
        <v>31.986188051301845</v>
      </c>
      <c r="AT110">
        <f t="shared" si="162"/>
        <v>30.704194068908691</v>
      </c>
      <c r="AU110">
        <f t="shared" si="163"/>
        <v>4.4358454149144029</v>
      </c>
      <c r="AV110">
        <f t="shared" si="164"/>
        <v>0.1589996370721215</v>
      </c>
      <c r="AW110">
        <f t="shared" si="165"/>
        <v>1.7798200930247112</v>
      </c>
      <c r="AX110">
        <f t="shared" si="166"/>
        <v>2.6560253218896914</v>
      </c>
      <c r="AY110">
        <f t="shared" si="167"/>
        <v>9.999266612485426E-2</v>
      </c>
      <c r="AZ110">
        <f t="shared" si="168"/>
        <v>16.623028051542324</v>
      </c>
      <c r="BA110">
        <f t="shared" si="169"/>
        <v>0.61073376160535009</v>
      </c>
      <c r="BB110">
        <f t="shared" si="170"/>
        <v>44.269725250462756</v>
      </c>
      <c r="BC110">
        <f t="shared" si="171"/>
        <v>382.12323821916357</v>
      </c>
      <c r="BD110">
        <f t="shared" si="172"/>
        <v>1.5536569114301554E-2</v>
      </c>
    </row>
    <row r="111" spans="1:114" x14ac:dyDescent="0.25">
      <c r="A111" s="1">
        <v>84</v>
      </c>
      <c r="B111" s="1" t="s">
        <v>129</v>
      </c>
      <c r="C111" s="1">
        <v>2651.4999990947545</v>
      </c>
      <c r="D111" s="1">
        <v>0</v>
      </c>
      <c r="E111">
        <f t="shared" si="145"/>
        <v>13.412190993041566</v>
      </c>
      <c r="F111">
        <f t="shared" si="146"/>
        <v>0.16617743503529889</v>
      </c>
      <c r="G111">
        <f t="shared" si="147"/>
        <v>236.39858378753362</v>
      </c>
      <c r="H111">
        <f t="shared" si="148"/>
        <v>5.3030025629724733</v>
      </c>
      <c r="I111">
        <f t="shared" si="149"/>
        <v>2.2482763163189921</v>
      </c>
      <c r="J111">
        <f t="shared" si="150"/>
        <v>29.026773452758789</v>
      </c>
      <c r="K111" s="1">
        <v>4.0443551019999999</v>
      </c>
      <c r="L111">
        <f t="shared" si="151"/>
        <v>1.8493916630191065</v>
      </c>
      <c r="M111" s="1">
        <v>1</v>
      </c>
      <c r="N111">
        <f t="shared" si="152"/>
        <v>3.698783326038213</v>
      </c>
      <c r="O111" s="1">
        <v>32.376792907714844</v>
      </c>
      <c r="P111" s="1">
        <v>29.026773452758789</v>
      </c>
      <c r="Q111" s="1">
        <v>34.015209197998047</v>
      </c>
      <c r="R111" s="1">
        <v>399.54296875</v>
      </c>
      <c r="S111" s="1">
        <v>387.03045654296875</v>
      </c>
      <c r="T111" s="1">
        <v>21.124139785766602</v>
      </c>
      <c r="U111" s="1">
        <v>25.306249618530273</v>
      </c>
      <c r="V111" s="1">
        <v>30.456184387207031</v>
      </c>
      <c r="W111" s="1">
        <v>36.485828399658203</v>
      </c>
      <c r="X111" s="1">
        <v>499.85479736328125</v>
      </c>
      <c r="Y111" s="1">
        <v>1500.40673828125</v>
      </c>
      <c r="Z111" s="1">
        <v>307.51498413085937</v>
      </c>
      <c r="AA111" s="1">
        <v>70.327743530273438</v>
      </c>
      <c r="AB111" s="1">
        <v>-1.4613337516784668</v>
      </c>
      <c r="AC111" s="1">
        <v>0.16383185982704163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1.2359320206974278</v>
      </c>
      <c r="AL111">
        <f t="shared" si="154"/>
        <v>5.3030025629724736E-3</v>
      </c>
      <c r="AM111">
        <f t="shared" si="155"/>
        <v>302.17677345275877</v>
      </c>
      <c r="AN111">
        <f t="shared" si="156"/>
        <v>305.52679290771482</v>
      </c>
      <c r="AO111">
        <f t="shared" si="157"/>
        <v>240.06507275912736</v>
      </c>
      <c r="AP111">
        <f t="shared" si="158"/>
        <v>0.4366720298824725</v>
      </c>
      <c r="AQ111">
        <f t="shared" si="159"/>
        <v>4.0280077492040691</v>
      </c>
      <c r="AR111">
        <f t="shared" si="160"/>
        <v>57.274804323419872</v>
      </c>
      <c r="AS111">
        <f t="shared" si="161"/>
        <v>31.968554704889598</v>
      </c>
      <c r="AT111">
        <f t="shared" si="162"/>
        <v>30.701783180236816</v>
      </c>
      <c r="AU111">
        <f t="shared" si="163"/>
        <v>4.4352343583962845</v>
      </c>
      <c r="AV111">
        <f t="shared" si="164"/>
        <v>0.15903248800426076</v>
      </c>
      <c r="AW111">
        <f t="shared" si="165"/>
        <v>1.7797314328850771</v>
      </c>
      <c r="AX111">
        <f t="shared" si="166"/>
        <v>2.6555029255112075</v>
      </c>
      <c r="AY111">
        <f t="shared" si="167"/>
        <v>0.10001345410378988</v>
      </c>
      <c r="AZ111">
        <f t="shared" si="168"/>
        <v>16.625378971529521</v>
      </c>
      <c r="BA111">
        <f t="shared" si="169"/>
        <v>0.61080098424059881</v>
      </c>
      <c r="BB111">
        <f t="shared" si="170"/>
        <v>44.283199218729294</v>
      </c>
      <c r="BC111">
        <f t="shared" si="171"/>
        <v>382.13520958077373</v>
      </c>
      <c r="BD111">
        <f t="shared" si="172"/>
        <v>1.5542528163162195E-2</v>
      </c>
    </row>
    <row r="112" spans="1:114" x14ac:dyDescent="0.25">
      <c r="A112" s="1">
        <v>85</v>
      </c>
      <c r="B112" s="1" t="s">
        <v>130</v>
      </c>
      <c r="C112" s="1">
        <v>2651.9999990835786</v>
      </c>
      <c r="D112" s="1">
        <v>0</v>
      </c>
      <c r="E112">
        <f t="shared" si="145"/>
        <v>13.407274713864114</v>
      </c>
      <c r="F112">
        <f t="shared" si="146"/>
        <v>0.16604309616849566</v>
      </c>
      <c r="G112">
        <f t="shared" si="147"/>
        <v>236.32788898276243</v>
      </c>
      <c r="H112">
        <f t="shared" si="148"/>
        <v>5.3017015771310652</v>
      </c>
      <c r="I112">
        <f t="shared" si="149"/>
        <v>2.2494476585325325</v>
      </c>
      <c r="J112">
        <f t="shared" si="150"/>
        <v>29.032020568847656</v>
      </c>
      <c r="K112" s="1">
        <v>4.0443551019999999</v>
      </c>
      <c r="L112">
        <f t="shared" si="151"/>
        <v>1.8493916630191065</v>
      </c>
      <c r="M112" s="1">
        <v>1</v>
      </c>
      <c r="N112">
        <f t="shared" si="152"/>
        <v>3.698783326038213</v>
      </c>
      <c r="O112" s="1">
        <v>32.377567291259766</v>
      </c>
      <c r="P112" s="1">
        <v>29.032020568847656</v>
      </c>
      <c r="Q112" s="1">
        <v>34.014877319335938</v>
      </c>
      <c r="R112" s="1">
        <v>399.53036499023437</v>
      </c>
      <c r="S112" s="1">
        <v>387.02175903320312</v>
      </c>
      <c r="T112" s="1">
        <v>21.125688552856445</v>
      </c>
      <c r="U112" s="1">
        <v>25.306941986083984</v>
      </c>
      <c r="V112" s="1">
        <v>30.457134246826172</v>
      </c>
      <c r="W112" s="1">
        <v>36.485294342041016</v>
      </c>
      <c r="X112" s="1">
        <v>499.83416748046875</v>
      </c>
      <c r="Y112" s="1">
        <v>1500.4764404296875</v>
      </c>
      <c r="Z112" s="1">
        <v>307.47091674804687</v>
      </c>
      <c r="AA112" s="1">
        <v>70.327857971191406</v>
      </c>
      <c r="AB112" s="1">
        <v>-1.4613337516784668</v>
      </c>
      <c r="AC112" s="1">
        <v>0.16383185982704163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1.2358810116186201</v>
      </c>
      <c r="AL112">
        <f t="shared" si="154"/>
        <v>5.301701577131065E-3</v>
      </c>
      <c r="AM112">
        <f t="shared" si="155"/>
        <v>302.18202056884763</v>
      </c>
      <c r="AN112">
        <f t="shared" si="156"/>
        <v>305.52756729125974</v>
      </c>
      <c r="AO112">
        <f t="shared" si="157"/>
        <v>240.07622510262809</v>
      </c>
      <c r="AP112">
        <f t="shared" si="158"/>
        <v>0.43681586292269281</v>
      </c>
      <c r="AQ112">
        <f t="shared" si="159"/>
        <v>4.0292306802150275</v>
      </c>
      <c r="AR112">
        <f t="shared" si="160"/>
        <v>57.292100121484324</v>
      </c>
      <c r="AS112">
        <f t="shared" si="161"/>
        <v>31.98515813540034</v>
      </c>
      <c r="AT112">
        <f t="shared" si="162"/>
        <v>30.704793930053711</v>
      </c>
      <c r="AU112">
        <f t="shared" si="163"/>
        <v>4.4359974652915826</v>
      </c>
      <c r="AV112">
        <f t="shared" si="164"/>
        <v>0.15890944855451603</v>
      </c>
      <c r="AW112">
        <f t="shared" si="165"/>
        <v>1.779783021682495</v>
      </c>
      <c r="AX112">
        <f t="shared" si="166"/>
        <v>2.6562144436090875</v>
      </c>
      <c r="AY112">
        <f t="shared" si="167"/>
        <v>9.9935595355129317E-2</v>
      </c>
      <c r="AZ112">
        <f t="shared" si="168"/>
        <v>16.620434211011204</v>
      </c>
      <c r="BA112">
        <f t="shared" si="169"/>
        <v>0.61063204707952234</v>
      </c>
      <c r="BB112">
        <f t="shared" si="170"/>
        <v>44.268630747603389</v>
      </c>
      <c r="BC112">
        <f t="shared" si="171"/>
        <v>382.12830643858916</v>
      </c>
      <c r="BD112">
        <f t="shared" si="172"/>
        <v>1.5532000211429342E-2</v>
      </c>
    </row>
    <row r="113" spans="1:114" x14ac:dyDescent="0.25">
      <c r="A113" s="1">
        <v>86</v>
      </c>
      <c r="B113" s="1" t="s">
        <v>130</v>
      </c>
      <c r="C113" s="1">
        <v>2652.4999990724027</v>
      </c>
      <c r="D113" s="1">
        <v>0</v>
      </c>
      <c r="E113">
        <f t="shared" si="145"/>
        <v>13.413956530637828</v>
      </c>
      <c r="F113">
        <f t="shared" si="146"/>
        <v>0.16606711303864427</v>
      </c>
      <c r="G113">
        <f t="shared" si="147"/>
        <v>236.26344122248483</v>
      </c>
      <c r="H113">
        <f t="shared" si="148"/>
        <v>5.3019020863124373</v>
      </c>
      <c r="I113">
        <f t="shared" si="149"/>
        <v>2.2492301618214432</v>
      </c>
      <c r="J113">
        <f t="shared" si="150"/>
        <v>29.031406402587891</v>
      </c>
      <c r="K113" s="1">
        <v>4.0443551019999999</v>
      </c>
      <c r="L113">
        <f t="shared" si="151"/>
        <v>1.8493916630191065</v>
      </c>
      <c r="M113" s="1">
        <v>1</v>
      </c>
      <c r="N113">
        <f t="shared" si="152"/>
        <v>3.698783326038213</v>
      </c>
      <c r="O113" s="1">
        <v>32.377853393554688</v>
      </c>
      <c r="P113" s="1">
        <v>29.031406402587891</v>
      </c>
      <c r="Q113" s="1">
        <v>34.014472961425781</v>
      </c>
      <c r="R113" s="1">
        <v>399.51547241210937</v>
      </c>
      <c r="S113" s="1">
        <v>387.00155639648438</v>
      </c>
      <c r="T113" s="1">
        <v>21.126533508300781</v>
      </c>
      <c r="U113" s="1">
        <v>25.307916641235352</v>
      </c>
      <c r="V113" s="1">
        <v>30.457958221435547</v>
      </c>
      <c r="W113" s="1">
        <v>36.486225128173828</v>
      </c>
      <c r="X113" s="1">
        <v>499.83706665039062</v>
      </c>
      <c r="Y113" s="1">
        <v>1500.4814453125</v>
      </c>
      <c r="Z113" s="1">
        <v>307.45748901367187</v>
      </c>
      <c r="AA113" s="1">
        <v>70.328086853027344</v>
      </c>
      <c r="AB113" s="1">
        <v>-1.4613337516784668</v>
      </c>
      <c r="AC113" s="1">
        <v>0.16383185982704163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1.2358881800542514</v>
      </c>
      <c r="AL113">
        <f t="shared" si="154"/>
        <v>5.3019020863124371E-3</v>
      </c>
      <c r="AM113">
        <f t="shared" si="155"/>
        <v>302.18140640258787</v>
      </c>
      <c r="AN113">
        <f t="shared" si="156"/>
        <v>305.52785339355466</v>
      </c>
      <c r="AO113">
        <f t="shared" si="157"/>
        <v>240.07702588386019</v>
      </c>
      <c r="AP113">
        <f t="shared" si="158"/>
        <v>0.43684212704150133</v>
      </c>
      <c r="AQ113">
        <f t="shared" si="159"/>
        <v>4.0290875214354189</v>
      </c>
      <c r="AR113">
        <f t="shared" si="160"/>
        <v>57.289878080367302</v>
      </c>
      <c r="AS113">
        <f t="shared" si="161"/>
        <v>31.98196143913195</v>
      </c>
      <c r="AT113">
        <f t="shared" si="162"/>
        <v>30.704629898071289</v>
      </c>
      <c r="AU113">
        <f t="shared" si="163"/>
        <v>4.4359558866769984</v>
      </c>
      <c r="AV113">
        <f t="shared" si="164"/>
        <v>0.1589314459623325</v>
      </c>
      <c r="AW113">
        <f t="shared" si="165"/>
        <v>1.779857359613976</v>
      </c>
      <c r="AX113">
        <f t="shared" si="166"/>
        <v>2.6560985270630226</v>
      </c>
      <c r="AY113">
        <f t="shared" si="167"/>
        <v>9.9949515149817411E-2</v>
      </c>
      <c r="AZ113">
        <f t="shared" si="168"/>
        <v>16.615955814490032</v>
      </c>
      <c r="BA113">
        <f t="shared" si="169"/>
        <v>0.61049739288498406</v>
      </c>
      <c r="BB113">
        <f t="shared" si="170"/>
        <v>44.272421894929572</v>
      </c>
      <c r="BC113">
        <f t="shared" si="171"/>
        <v>382.1056650397561</v>
      </c>
      <c r="BD113">
        <f t="shared" si="172"/>
        <v>1.5541992625072826E-2</v>
      </c>
    </row>
    <row r="114" spans="1:114" x14ac:dyDescent="0.25">
      <c r="A114" s="1">
        <v>87</v>
      </c>
      <c r="B114" s="1" t="s">
        <v>131</v>
      </c>
      <c r="C114" s="1">
        <v>2652.9999990612268</v>
      </c>
      <c r="D114" s="1">
        <v>0</v>
      </c>
      <c r="E114">
        <f t="shared" si="145"/>
        <v>13.430144195797752</v>
      </c>
      <c r="F114">
        <f t="shared" si="146"/>
        <v>0.16610174539823946</v>
      </c>
      <c r="G114">
        <f t="shared" si="147"/>
        <v>236.12807659355713</v>
      </c>
      <c r="H114">
        <f t="shared" si="148"/>
        <v>5.3032033770958389</v>
      </c>
      <c r="I114">
        <f t="shared" si="149"/>
        <v>2.2493369245830648</v>
      </c>
      <c r="J114">
        <f t="shared" si="150"/>
        <v>29.031658172607422</v>
      </c>
      <c r="K114" s="1">
        <v>4.0443551019999999</v>
      </c>
      <c r="L114">
        <f t="shared" si="151"/>
        <v>1.8493916630191065</v>
      </c>
      <c r="M114" s="1">
        <v>1</v>
      </c>
      <c r="N114">
        <f t="shared" si="152"/>
        <v>3.698783326038213</v>
      </c>
      <c r="O114" s="1">
        <v>32.378391265869141</v>
      </c>
      <c r="P114" s="1">
        <v>29.031658172607422</v>
      </c>
      <c r="Q114" s="1">
        <v>34.013954162597656</v>
      </c>
      <c r="R114" s="1">
        <v>399.52587890625</v>
      </c>
      <c r="S114" s="1">
        <v>386.99822998046875</v>
      </c>
      <c r="T114" s="1">
        <v>21.124698638916016</v>
      </c>
      <c r="U114" s="1">
        <v>25.307191848754883</v>
      </c>
      <c r="V114" s="1">
        <v>30.454439163208008</v>
      </c>
      <c r="W114" s="1">
        <v>36.484134674072266</v>
      </c>
      <c r="X114" s="1">
        <v>499.82742309570312</v>
      </c>
      <c r="Y114" s="1">
        <v>1500.5238037109375</v>
      </c>
      <c r="Z114" s="1">
        <v>307.4810791015625</v>
      </c>
      <c r="AA114" s="1">
        <v>70.328201293945313</v>
      </c>
      <c r="AB114" s="1">
        <v>-1.4613337516784668</v>
      </c>
      <c r="AC114" s="1">
        <v>0.16383185982704163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1.2358643355736252</v>
      </c>
      <c r="AL114">
        <f t="shared" si="154"/>
        <v>5.3032033770958392E-3</v>
      </c>
      <c r="AM114">
        <f t="shared" si="155"/>
        <v>302.1816581726074</v>
      </c>
      <c r="AN114">
        <f t="shared" si="156"/>
        <v>305.52839126586912</v>
      </c>
      <c r="AO114">
        <f t="shared" si="157"/>
        <v>240.0838032274587</v>
      </c>
      <c r="AP114">
        <f t="shared" si="158"/>
        <v>0.43640261195190944</v>
      </c>
      <c r="AQ114">
        <f t="shared" si="159"/>
        <v>4.0291462071067903</v>
      </c>
      <c r="AR114">
        <f t="shared" si="160"/>
        <v>57.290619310260496</v>
      </c>
      <c r="AS114">
        <f t="shared" si="161"/>
        <v>31.983427461505613</v>
      </c>
      <c r="AT114">
        <f t="shared" si="162"/>
        <v>30.705024719238281</v>
      </c>
      <c r="AU114">
        <f t="shared" si="163"/>
        <v>4.4360559660102448</v>
      </c>
      <c r="AV114">
        <f t="shared" si="164"/>
        <v>0.15896316577313113</v>
      </c>
      <c r="AW114">
        <f t="shared" si="165"/>
        <v>1.7798092825237255</v>
      </c>
      <c r="AX114">
        <f t="shared" si="166"/>
        <v>2.6562466834865193</v>
      </c>
      <c r="AY114">
        <f t="shared" si="167"/>
        <v>9.9969587250360037E-2</v>
      </c>
      <c r="AZ114">
        <f t="shared" si="168"/>
        <v>16.606462901823825</v>
      </c>
      <c r="BA114">
        <f t="shared" si="169"/>
        <v>0.61015285936960018</v>
      </c>
      <c r="BB114">
        <f t="shared" si="170"/>
        <v>44.27108733740377</v>
      </c>
      <c r="BC114">
        <f t="shared" si="171"/>
        <v>382.09643037066388</v>
      </c>
      <c r="BD114">
        <f t="shared" si="172"/>
        <v>1.5560655357845435E-2</v>
      </c>
    </row>
    <row r="115" spans="1:114" x14ac:dyDescent="0.25">
      <c r="A115" s="1">
        <v>88</v>
      </c>
      <c r="B115" s="1" t="s">
        <v>131</v>
      </c>
      <c r="C115" s="1">
        <v>2653.499999050051</v>
      </c>
      <c r="D115" s="1">
        <v>0</v>
      </c>
      <c r="E115">
        <f t="shared" si="145"/>
        <v>13.432771904348197</v>
      </c>
      <c r="F115">
        <f t="shared" si="146"/>
        <v>0.16606740323360814</v>
      </c>
      <c r="G115">
        <f t="shared" si="147"/>
        <v>236.07425284196589</v>
      </c>
      <c r="H115">
        <f t="shared" si="148"/>
        <v>5.3048384398284156</v>
      </c>
      <c r="I115">
        <f t="shared" si="149"/>
        <v>2.2504639415924865</v>
      </c>
      <c r="J115">
        <f t="shared" si="150"/>
        <v>29.036670684814453</v>
      </c>
      <c r="K115" s="1">
        <v>4.0443551019999999</v>
      </c>
      <c r="L115">
        <f t="shared" si="151"/>
        <v>1.8493916630191065</v>
      </c>
      <c r="M115" s="1">
        <v>1</v>
      </c>
      <c r="N115">
        <f t="shared" si="152"/>
        <v>3.698783326038213</v>
      </c>
      <c r="O115" s="1">
        <v>32.379852294921875</v>
      </c>
      <c r="P115" s="1">
        <v>29.036670684814453</v>
      </c>
      <c r="Q115" s="1">
        <v>34.013866424560547</v>
      </c>
      <c r="R115" s="1">
        <v>399.534423828125</v>
      </c>
      <c r="S115" s="1">
        <v>387.00457763671875</v>
      </c>
      <c r="T115" s="1">
        <v>21.124067306518555</v>
      </c>
      <c r="U115" s="1">
        <v>25.30769157409668</v>
      </c>
      <c r="V115" s="1">
        <v>30.451128005981445</v>
      </c>
      <c r="W115" s="1">
        <v>36.481975555419922</v>
      </c>
      <c r="X115" s="1">
        <v>499.84609985351562</v>
      </c>
      <c r="Y115" s="1">
        <v>1500.5755615234375</v>
      </c>
      <c r="Z115" s="1">
        <v>307.46969604492187</v>
      </c>
      <c r="AA115" s="1">
        <v>70.328453063964844</v>
      </c>
      <c r="AB115" s="1">
        <v>-1.4613337516784668</v>
      </c>
      <c r="AC115" s="1">
        <v>0.16383185982704163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1.2359105153905341</v>
      </c>
      <c r="AL115">
        <f t="shared" si="154"/>
        <v>5.304838439828416E-3</v>
      </c>
      <c r="AM115">
        <f t="shared" si="155"/>
        <v>302.18667068481443</v>
      </c>
      <c r="AN115">
        <f t="shared" si="156"/>
        <v>305.52985229492185</v>
      </c>
      <c r="AO115">
        <f t="shared" si="157"/>
        <v>240.0920844772736</v>
      </c>
      <c r="AP115">
        <f t="shared" si="158"/>
        <v>0.43541401806230151</v>
      </c>
      <c r="AQ115">
        <f t="shared" si="159"/>
        <v>4.0303147406186435</v>
      </c>
      <c r="AR115">
        <f t="shared" si="160"/>
        <v>57.30702958805319</v>
      </c>
      <c r="AS115">
        <f t="shared" si="161"/>
        <v>31.99933801395651</v>
      </c>
      <c r="AT115">
        <f t="shared" si="162"/>
        <v>30.708261489868164</v>
      </c>
      <c r="AU115">
        <f t="shared" si="163"/>
        <v>4.4368764973174795</v>
      </c>
      <c r="AV115">
        <f t="shared" si="164"/>
        <v>0.15893171175453519</v>
      </c>
      <c r="AW115">
        <f t="shared" si="165"/>
        <v>1.7798507990261569</v>
      </c>
      <c r="AX115">
        <f t="shared" si="166"/>
        <v>2.6570256982913225</v>
      </c>
      <c r="AY115">
        <f t="shared" si="167"/>
        <v>9.9949683341276296E-2</v>
      </c>
      <c r="AZ115">
        <f t="shared" si="168"/>
        <v>16.60273701060677</v>
      </c>
      <c r="BA115">
        <f t="shared" si="169"/>
        <v>0.61000377381470883</v>
      </c>
      <c r="BB115">
        <f t="shared" si="170"/>
        <v>44.258343713525171</v>
      </c>
      <c r="BC115">
        <f t="shared" si="171"/>
        <v>382.10181895301565</v>
      </c>
      <c r="BD115">
        <f t="shared" si="172"/>
        <v>1.5559000415047214E-2</v>
      </c>
    </row>
    <row r="116" spans="1:114" x14ac:dyDescent="0.25">
      <c r="A116" s="1">
        <v>89</v>
      </c>
      <c r="B116" s="1" t="s">
        <v>132</v>
      </c>
      <c r="C116" s="1">
        <v>2653.9999990388751</v>
      </c>
      <c r="D116" s="1">
        <v>0</v>
      </c>
      <c r="E116">
        <f t="shared" si="145"/>
        <v>13.434494187673142</v>
      </c>
      <c r="F116">
        <f t="shared" si="146"/>
        <v>0.16588803939488206</v>
      </c>
      <c r="G116">
        <f t="shared" si="147"/>
        <v>235.91965984090882</v>
      </c>
      <c r="H116">
        <f t="shared" si="148"/>
        <v>5.3028817205152929</v>
      </c>
      <c r="I116">
        <f t="shared" si="149"/>
        <v>2.251935163739005</v>
      </c>
      <c r="J116">
        <f t="shared" si="150"/>
        <v>29.042612075805664</v>
      </c>
      <c r="K116" s="1">
        <v>4.0443551019999999</v>
      </c>
      <c r="L116">
        <f t="shared" si="151"/>
        <v>1.8493916630191065</v>
      </c>
      <c r="M116" s="1">
        <v>1</v>
      </c>
      <c r="N116">
        <f t="shared" si="152"/>
        <v>3.698783326038213</v>
      </c>
      <c r="O116" s="1">
        <v>32.381683349609375</v>
      </c>
      <c r="P116" s="1">
        <v>29.042612075805664</v>
      </c>
      <c r="Q116" s="1">
        <v>34.014606475830078</v>
      </c>
      <c r="R116" s="1">
        <v>399.54486083984375</v>
      </c>
      <c r="S116" s="1">
        <v>387.01443481445312</v>
      </c>
      <c r="T116" s="1">
        <v>21.124519348144531</v>
      </c>
      <c r="U116" s="1">
        <v>25.306524276733398</v>
      </c>
      <c r="V116" s="1">
        <v>30.448570251464844</v>
      </c>
      <c r="W116" s="1">
        <v>36.476451873779297</v>
      </c>
      <c r="X116" s="1">
        <v>499.85580444335937</v>
      </c>
      <c r="Y116" s="1">
        <v>1500.5740966796875</v>
      </c>
      <c r="Z116" s="1">
        <v>307.4747314453125</v>
      </c>
      <c r="AA116" s="1">
        <v>70.32830810546875</v>
      </c>
      <c r="AB116" s="1">
        <v>-1.4613337516784668</v>
      </c>
      <c r="AC116" s="1">
        <v>0.16383185982704163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1.2359345107855946</v>
      </c>
      <c r="AL116">
        <f t="shared" si="154"/>
        <v>5.302881720515293E-3</v>
      </c>
      <c r="AM116">
        <f t="shared" si="155"/>
        <v>302.19261207580564</v>
      </c>
      <c r="AN116">
        <f t="shared" si="156"/>
        <v>305.53168334960935</v>
      </c>
      <c r="AO116">
        <f t="shared" si="157"/>
        <v>240.09185010227884</v>
      </c>
      <c r="AP116">
        <f t="shared" si="158"/>
        <v>0.43576561854363755</v>
      </c>
      <c r="AQ116">
        <f t="shared" si="159"/>
        <v>4.0317002001516364</v>
      </c>
      <c r="AR116">
        <f t="shared" si="160"/>
        <v>57.32684759180394</v>
      </c>
      <c r="AS116">
        <f t="shared" si="161"/>
        <v>32.020323315070542</v>
      </c>
      <c r="AT116">
        <f t="shared" si="162"/>
        <v>30.71214771270752</v>
      </c>
      <c r="AU116">
        <f t="shared" si="163"/>
        <v>4.437861841428921</v>
      </c>
      <c r="AV116">
        <f t="shared" si="164"/>
        <v>0.15876742317369036</v>
      </c>
      <c r="AW116">
        <f t="shared" si="165"/>
        <v>1.7797650364126312</v>
      </c>
      <c r="AX116">
        <f t="shared" si="166"/>
        <v>2.6580968050162896</v>
      </c>
      <c r="AY116">
        <f t="shared" si="167"/>
        <v>9.9845723335776904E-2</v>
      </c>
      <c r="AZ116">
        <f t="shared" si="168"/>
        <v>16.591830525428819</v>
      </c>
      <c r="BA116">
        <f t="shared" si="169"/>
        <v>0.60958878692474638</v>
      </c>
      <c r="BB116">
        <f t="shared" si="170"/>
        <v>44.237940494846328</v>
      </c>
      <c r="BC116">
        <f t="shared" si="171"/>
        <v>382.11104752337195</v>
      </c>
      <c r="BD116">
        <f t="shared" si="172"/>
        <v>1.5553446002272202E-2</v>
      </c>
    </row>
    <row r="117" spans="1:114" x14ac:dyDescent="0.25">
      <c r="A117" s="1">
        <v>90</v>
      </c>
      <c r="B117" s="1" t="s">
        <v>132</v>
      </c>
      <c r="C117" s="1">
        <v>2654.4999990276992</v>
      </c>
      <c r="D117" s="1">
        <v>0</v>
      </c>
      <c r="E117">
        <f t="shared" si="145"/>
        <v>13.364881624287644</v>
      </c>
      <c r="F117">
        <f t="shared" si="146"/>
        <v>0.16570273347045997</v>
      </c>
      <c r="G117">
        <f t="shared" si="147"/>
        <v>236.47734921301313</v>
      </c>
      <c r="H117">
        <f t="shared" si="148"/>
        <v>5.3010182475979422</v>
      </c>
      <c r="I117">
        <f t="shared" si="149"/>
        <v>2.2535213093721942</v>
      </c>
      <c r="J117">
        <f t="shared" si="150"/>
        <v>29.049385070800781</v>
      </c>
      <c r="K117" s="1">
        <v>4.0443551019999999</v>
      </c>
      <c r="L117">
        <f t="shared" si="151"/>
        <v>1.8493916630191065</v>
      </c>
      <c r="M117" s="1">
        <v>1</v>
      </c>
      <c r="N117">
        <f t="shared" si="152"/>
        <v>3.698783326038213</v>
      </c>
      <c r="O117" s="1">
        <v>32.382675170898438</v>
      </c>
      <c r="P117" s="1">
        <v>29.049385070800781</v>
      </c>
      <c r="Q117" s="1">
        <v>34.015495300292969</v>
      </c>
      <c r="R117" s="1">
        <v>399.52044677734375</v>
      </c>
      <c r="S117" s="1">
        <v>387.0467529296875</v>
      </c>
      <c r="T117" s="1">
        <v>21.125947952270508</v>
      </c>
      <c r="U117" s="1">
        <v>25.306495666503906</v>
      </c>
      <c r="V117" s="1">
        <v>30.4488525390625</v>
      </c>
      <c r="W117" s="1">
        <v>36.474277496337891</v>
      </c>
      <c r="X117" s="1">
        <v>499.85433959960937</v>
      </c>
      <c r="Y117" s="1">
        <v>1500.5457763671875</v>
      </c>
      <c r="Z117" s="1">
        <v>307.47671508789062</v>
      </c>
      <c r="AA117" s="1">
        <v>70.328140258789063</v>
      </c>
      <c r="AB117" s="1">
        <v>-1.4613337516784668</v>
      </c>
      <c r="AC117" s="1">
        <v>0.16383185982704163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1.2359308888391705</v>
      </c>
      <c r="AL117">
        <f t="shared" si="154"/>
        <v>5.3010182475979424E-3</v>
      </c>
      <c r="AM117">
        <f t="shared" si="155"/>
        <v>302.19938507080076</v>
      </c>
      <c r="AN117">
        <f t="shared" si="156"/>
        <v>305.53267517089841</v>
      </c>
      <c r="AO117">
        <f t="shared" si="157"/>
        <v>240.08731885238012</v>
      </c>
      <c r="AP117">
        <f t="shared" si="158"/>
        <v>0.43584924039673295</v>
      </c>
      <c r="AQ117">
        <f t="shared" si="159"/>
        <v>4.0332800860645186</v>
      </c>
      <c r="AR117">
        <f t="shared" si="160"/>
        <v>57.349448900868246</v>
      </c>
      <c r="AS117">
        <f t="shared" si="161"/>
        <v>32.04295323436434</v>
      </c>
      <c r="AT117">
        <f t="shared" si="162"/>
        <v>30.716030120849609</v>
      </c>
      <c r="AU117">
        <f t="shared" si="163"/>
        <v>4.4388464086783141</v>
      </c>
      <c r="AV117">
        <f t="shared" si="164"/>
        <v>0.15859767591383542</v>
      </c>
      <c r="AW117">
        <f t="shared" si="165"/>
        <v>1.7797587766923244</v>
      </c>
      <c r="AX117">
        <f t="shared" si="166"/>
        <v>2.6590876319859897</v>
      </c>
      <c r="AY117">
        <f t="shared" si="167"/>
        <v>9.9738310541388944E-2</v>
      </c>
      <c r="AZ117">
        <f t="shared" si="168"/>
        <v>16.631012183479431</v>
      </c>
      <c r="BA117">
        <f t="shared" si="169"/>
        <v>0.61097877045353377</v>
      </c>
      <c r="BB117">
        <f t="shared" si="170"/>
        <v>44.217191287100789</v>
      </c>
      <c r="BC117">
        <f t="shared" si="171"/>
        <v>382.16877317191836</v>
      </c>
      <c r="BD117">
        <f t="shared" si="172"/>
        <v>1.5463260443959488E-2</v>
      </c>
      <c r="BE117">
        <f>AVERAGE(E103:E117)</f>
        <v>13.417628957790873</v>
      </c>
      <c r="BF117">
        <f>AVERAGE(O103:O117)</f>
        <v>32.376261393229164</v>
      </c>
      <c r="BG117">
        <f>AVERAGE(P103:P117)</f>
        <v>29.030728785196938</v>
      </c>
      <c r="BH117" t="e">
        <f>AVERAGE(B103:B117)</f>
        <v>#DIV/0!</v>
      </c>
      <c r="BI117">
        <f t="shared" ref="BI117:DJ117" si="173">AVERAGE(C103:C117)</f>
        <v>2651.0333324385188</v>
      </c>
      <c r="BJ117">
        <f t="shared" si="173"/>
        <v>0</v>
      </c>
      <c r="BK117">
        <f t="shared" si="173"/>
        <v>13.417628957790873</v>
      </c>
      <c r="BL117">
        <f t="shared" si="173"/>
        <v>0.1661785666949496</v>
      </c>
      <c r="BM117">
        <f t="shared" si="173"/>
        <v>236.3351743266623</v>
      </c>
      <c r="BN117">
        <f t="shared" si="173"/>
        <v>5.3050740084312027</v>
      </c>
      <c r="BO117">
        <f t="shared" si="173"/>
        <v>2.2491479770451992</v>
      </c>
      <c r="BP117">
        <f t="shared" si="173"/>
        <v>29.030728785196938</v>
      </c>
      <c r="BQ117">
        <f t="shared" si="173"/>
        <v>4.044355101999999</v>
      </c>
      <c r="BR117">
        <f t="shared" si="173"/>
        <v>1.8493916630191061</v>
      </c>
      <c r="BS117">
        <f t="shared" si="173"/>
        <v>1</v>
      </c>
      <c r="BT117">
        <f t="shared" si="173"/>
        <v>3.6987833260382121</v>
      </c>
      <c r="BU117">
        <f t="shared" si="173"/>
        <v>32.376261393229164</v>
      </c>
      <c r="BV117">
        <f t="shared" si="173"/>
        <v>29.030728785196938</v>
      </c>
      <c r="BW117">
        <f t="shared" si="173"/>
        <v>34.01489232381185</v>
      </c>
      <c r="BX117">
        <f t="shared" si="173"/>
        <v>399.54279378255211</v>
      </c>
      <c r="BY117">
        <f t="shared" si="173"/>
        <v>387.02509155273435</v>
      </c>
      <c r="BZ117">
        <f t="shared" si="173"/>
        <v>21.122932942708335</v>
      </c>
      <c r="CA117">
        <f t="shared" si="173"/>
        <v>25.306729380289713</v>
      </c>
      <c r="CB117">
        <f t="shared" si="173"/>
        <v>30.455643717447916</v>
      </c>
      <c r="CC117">
        <f t="shared" si="173"/>
        <v>36.487961069742838</v>
      </c>
      <c r="CD117">
        <f t="shared" si="173"/>
        <v>499.84821573893231</v>
      </c>
      <c r="CE117">
        <f t="shared" si="173"/>
        <v>1500.5015625000001</v>
      </c>
      <c r="CF117">
        <f t="shared" si="173"/>
        <v>307.44855957031251</v>
      </c>
      <c r="CG117">
        <f t="shared" si="173"/>
        <v>70.328406270345056</v>
      </c>
      <c r="CH117">
        <f t="shared" si="173"/>
        <v>-1.4613337516784668</v>
      </c>
      <c r="CI117">
        <f t="shared" si="173"/>
        <v>0.16383185982704163</v>
      </c>
      <c r="CJ117">
        <f t="shared" si="173"/>
        <v>1</v>
      </c>
      <c r="CK117">
        <f t="shared" si="173"/>
        <v>-0.21956524252891541</v>
      </c>
      <c r="CL117">
        <f t="shared" si="173"/>
        <v>2.737391471862793</v>
      </c>
      <c r="CM117">
        <f t="shared" si="173"/>
        <v>1</v>
      </c>
      <c r="CN117">
        <f t="shared" si="173"/>
        <v>0</v>
      </c>
      <c r="CO117">
        <f t="shared" si="173"/>
        <v>0.15999999642372131</v>
      </c>
      <c r="CP117">
        <f t="shared" si="173"/>
        <v>111115</v>
      </c>
      <c r="CQ117">
        <f t="shared" si="173"/>
        <v>1.2359157470909246</v>
      </c>
      <c r="CR117">
        <f t="shared" si="173"/>
        <v>5.3050740084312036E-3</v>
      </c>
      <c r="CS117">
        <f t="shared" si="173"/>
        <v>302.18072878519695</v>
      </c>
      <c r="CT117">
        <f t="shared" si="173"/>
        <v>305.52626139322916</v>
      </c>
      <c r="CU117">
        <f t="shared" si="173"/>
        <v>240.08024463378825</v>
      </c>
      <c r="CV117">
        <f t="shared" si="173"/>
        <v>0.43545698868758259</v>
      </c>
      <c r="CW117">
        <f t="shared" si="173"/>
        <v>4.0289299220057773</v>
      </c>
      <c r="CX117">
        <f t="shared" si="173"/>
        <v>57.287377080351881</v>
      </c>
      <c r="CY117">
        <f t="shared" si="173"/>
        <v>31.980647700062175</v>
      </c>
      <c r="CZ117">
        <f t="shared" si="173"/>
        <v>30.703495089213053</v>
      </c>
      <c r="DA117">
        <f t="shared" si="173"/>
        <v>4.4356684295510833</v>
      </c>
      <c r="DB117">
        <f t="shared" si="173"/>
        <v>0.15903351383122225</v>
      </c>
      <c r="DC117">
        <f t="shared" si="173"/>
        <v>1.7797819449605781</v>
      </c>
      <c r="DD117">
        <f t="shared" si="173"/>
        <v>2.6558864845905057</v>
      </c>
      <c r="DE117">
        <f t="shared" si="173"/>
        <v>0.10001410417459947</v>
      </c>
      <c r="DF117">
        <f t="shared" si="173"/>
        <v>16.621076122923718</v>
      </c>
      <c r="DG117">
        <f t="shared" si="173"/>
        <v>0.6106455950726617</v>
      </c>
      <c r="DH117">
        <f t="shared" si="173"/>
        <v>44.273999484996345</v>
      </c>
      <c r="DI117">
        <f t="shared" si="173"/>
        <v>382.12785981561086</v>
      </c>
      <c r="DJ117">
        <f t="shared" si="173"/>
        <v>1.5545908526664319E-2</v>
      </c>
    </row>
    <row r="118" spans="1:114" x14ac:dyDescent="0.25">
      <c r="A118" s="1" t="s">
        <v>9</v>
      </c>
      <c r="B118" s="1" t="s">
        <v>133</v>
      </c>
    </row>
    <row r="119" spans="1:114" x14ac:dyDescent="0.25">
      <c r="A119" s="1" t="s">
        <v>9</v>
      </c>
      <c r="B119" s="1" t="s">
        <v>134</v>
      </c>
    </row>
    <row r="120" spans="1:114" x14ac:dyDescent="0.25">
      <c r="A120" s="1" t="s">
        <v>9</v>
      </c>
      <c r="B120" s="1" t="s">
        <v>135</v>
      </c>
    </row>
    <row r="121" spans="1:114" x14ac:dyDescent="0.25">
      <c r="A121" s="1">
        <v>91</v>
      </c>
      <c r="B121" s="1" t="s">
        <v>136</v>
      </c>
      <c r="C121" s="1">
        <v>3163.4999993629754</v>
      </c>
      <c r="D121" s="1">
        <v>0</v>
      </c>
      <c r="E121">
        <f t="shared" ref="E121:E135" si="174">(R121-S121*(1000-T121)/(1000-U121))*AK121</f>
        <v>11.913300590805779</v>
      </c>
      <c r="F121">
        <f t="shared" ref="F121:F135" si="175">IF(AV121&lt;&gt;0,1/(1/AV121-1/N121),0)</f>
        <v>0.13943189330335293</v>
      </c>
      <c r="G121">
        <f t="shared" ref="G121:G135" si="176">((AY121-AL121/2)*S121-E121)/(AY121+AL121/2)</f>
        <v>227.31595637735634</v>
      </c>
      <c r="H121">
        <f t="shared" ref="H121:H135" si="177">AL121*1000</f>
        <v>5.3292368251453146</v>
      </c>
      <c r="I121">
        <f t="shared" ref="I121:I135" si="178">(AQ121-AW121)</f>
        <v>2.6485495838537587</v>
      </c>
      <c r="J121">
        <f t="shared" ref="J121:J135" si="179">(P121+AP121*D121)</f>
        <v>32.326366424560547</v>
      </c>
      <c r="K121" s="1">
        <v>4.0443551019999999</v>
      </c>
      <c r="L121">
        <f t="shared" ref="L121:L135" si="180">(K121*AE121+AF121)</f>
        <v>1.8493916630191065</v>
      </c>
      <c r="M121" s="1">
        <v>1</v>
      </c>
      <c r="N121">
        <f t="shared" ref="N121:N135" si="181">L121*(M121+1)*(M121+1)/(M121*M121+1)</f>
        <v>3.698783326038213</v>
      </c>
      <c r="O121" s="1">
        <v>36.922294616699219</v>
      </c>
      <c r="P121" s="1">
        <v>32.326366424560547</v>
      </c>
      <c r="Q121" s="1">
        <v>39.090099334716797</v>
      </c>
      <c r="R121" s="1">
        <v>399.16433715820312</v>
      </c>
      <c r="S121" s="1">
        <v>387.85235595703125</v>
      </c>
      <c r="T121" s="1">
        <v>27.330001831054688</v>
      </c>
      <c r="U121" s="1">
        <v>31.506240844726563</v>
      </c>
      <c r="V121" s="1">
        <v>30.610580444335938</v>
      </c>
      <c r="W121" s="1">
        <v>35.288116455078125</v>
      </c>
      <c r="X121" s="1">
        <v>499.833984375</v>
      </c>
      <c r="Y121" s="1">
        <v>1499.6448974609375</v>
      </c>
      <c r="Z121" s="1">
        <v>321.10369873046875</v>
      </c>
      <c r="AA121" s="1">
        <v>70.317939758300781</v>
      </c>
      <c r="AB121" s="1">
        <v>-0.8023676872253418</v>
      </c>
      <c r="AC121" s="1">
        <v>7.8312069177627563E-2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ref="AK121:AK135" si="182">X121*0.000001/(K121*0.0001)</f>
        <v>1.235880558875317</v>
      </c>
      <c r="AL121">
        <f t="shared" ref="AL121:AL135" si="183">(U121-T121)/(1000-U121)*AK121</f>
        <v>5.3292368251453143E-3</v>
      </c>
      <c r="AM121">
        <f t="shared" ref="AM121:AM135" si="184">(P121+273.15)</f>
        <v>305.47636642456052</v>
      </c>
      <c r="AN121">
        <f t="shared" ref="AN121:AN135" si="185">(O121+273.15)</f>
        <v>310.0722946166992</v>
      </c>
      <c r="AO121">
        <f t="shared" ref="AO121:AO135" si="186">(Y121*AG121+Z121*AH121)*AI121</f>
        <v>239.94317823060192</v>
      </c>
      <c r="AP121">
        <f t="shared" ref="AP121:AP135" si="187">((AO121+0.00000010773*(AN121^4-AM121^4))-AL121*44100)/(L121*51.4+0.00000043092*AM121^3)</f>
        <v>0.58379297493332483</v>
      </c>
      <c r="AQ121">
        <f t="shared" ref="AQ121:AQ135" si="188">0.61365*EXP(17.502*J121/(240.97+J121))</f>
        <v>4.8640035295837567</v>
      </c>
      <c r="AR121">
        <f t="shared" ref="AR121:AR135" si="189">AQ121*1000/AA121</f>
        <v>69.17158759631576</v>
      </c>
      <c r="AS121">
        <f t="shared" ref="AS121:AS135" si="190">(AR121-U121)</f>
        <v>37.665346751589198</v>
      </c>
      <c r="AT121">
        <f t="shared" ref="AT121:AT135" si="191">IF(D121,P121,(O121+P121)/2)</f>
        <v>34.624330520629883</v>
      </c>
      <c r="AU121">
        <f t="shared" ref="AU121:AU135" si="192">0.61365*EXP(17.502*AT121/(240.97+AT121))</f>
        <v>5.5319233693526755</v>
      </c>
      <c r="AV121">
        <f t="shared" ref="AV121:AV135" si="193">IF(AS121&lt;&gt;0,(1000-(AR121+U121)/2)/AS121*AL121,0)</f>
        <v>0.13436671280691043</v>
      </c>
      <c r="AW121">
        <f t="shared" ref="AW121:AW135" si="194">U121*AA121/1000</f>
        <v>2.215453945729998</v>
      </c>
      <c r="AX121">
        <f t="shared" ref="AX121:AX135" si="195">(AU121-AW121)</f>
        <v>3.3164694236226775</v>
      </c>
      <c r="AY121">
        <f t="shared" ref="AY121:AY135" si="196">1/(1.6/F121+1.37/N121)</f>
        <v>8.4420040801756441E-2</v>
      </c>
      <c r="AZ121">
        <f t="shared" ref="AZ121:AZ135" si="197">G121*AA121*0.001</f>
        <v>15.984389726643473</v>
      </c>
      <c r="BA121">
        <f t="shared" ref="BA121:BA135" si="198">G121/S121</f>
        <v>0.58608888894448241</v>
      </c>
      <c r="BB121">
        <f t="shared" ref="BB121:BB135" si="199">(1-AL121*AA121/AQ121/F121)*100</f>
        <v>44.744545932364218</v>
      </c>
      <c r="BC121">
        <f t="shared" ref="BC121:BC135" si="200">(S121-E121/(N121/1.35))</f>
        <v>383.50418133313019</v>
      </c>
      <c r="BD121">
        <f t="shared" ref="BD121:BD135" si="201">E121*BB121/100/BC121</f>
        <v>1.3899593575182783E-2</v>
      </c>
    </row>
    <row r="122" spans="1:114" x14ac:dyDescent="0.25">
      <c r="A122" s="1">
        <v>92</v>
      </c>
      <c r="B122" s="1" t="s">
        <v>136</v>
      </c>
      <c r="C122" s="1">
        <v>3163.4999993629754</v>
      </c>
      <c r="D122" s="1">
        <v>0</v>
      </c>
      <c r="E122">
        <f t="shared" si="174"/>
        <v>11.913300590805779</v>
      </c>
      <c r="F122">
        <f t="shared" si="175"/>
        <v>0.13943189330335293</v>
      </c>
      <c r="G122">
        <f t="shared" si="176"/>
        <v>227.31595637735634</v>
      </c>
      <c r="H122">
        <f t="shared" si="177"/>
        <v>5.3292368251453146</v>
      </c>
      <c r="I122">
        <f t="shared" si="178"/>
        <v>2.6485495838537587</v>
      </c>
      <c r="J122">
        <f t="shared" si="179"/>
        <v>32.326366424560547</v>
      </c>
      <c r="K122" s="1">
        <v>4.0443551019999999</v>
      </c>
      <c r="L122">
        <f t="shared" si="180"/>
        <v>1.8493916630191065</v>
      </c>
      <c r="M122" s="1">
        <v>1</v>
      </c>
      <c r="N122">
        <f t="shared" si="181"/>
        <v>3.698783326038213</v>
      </c>
      <c r="O122" s="1">
        <v>36.922294616699219</v>
      </c>
      <c r="P122" s="1">
        <v>32.326366424560547</v>
      </c>
      <c r="Q122" s="1">
        <v>39.090099334716797</v>
      </c>
      <c r="R122" s="1">
        <v>399.16433715820312</v>
      </c>
      <c r="S122" s="1">
        <v>387.85235595703125</v>
      </c>
      <c r="T122" s="1">
        <v>27.330001831054688</v>
      </c>
      <c r="U122" s="1">
        <v>31.506240844726563</v>
      </c>
      <c r="V122" s="1">
        <v>30.610580444335938</v>
      </c>
      <c r="W122" s="1">
        <v>35.288116455078125</v>
      </c>
      <c r="X122" s="1">
        <v>499.833984375</v>
      </c>
      <c r="Y122" s="1">
        <v>1499.6448974609375</v>
      </c>
      <c r="Z122" s="1">
        <v>321.10369873046875</v>
      </c>
      <c r="AA122" s="1">
        <v>70.317939758300781</v>
      </c>
      <c r="AB122" s="1">
        <v>-0.8023676872253418</v>
      </c>
      <c r="AC122" s="1">
        <v>7.8312069177627563E-2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1.235880558875317</v>
      </c>
      <c r="AL122">
        <f t="shared" si="183"/>
        <v>5.3292368251453143E-3</v>
      </c>
      <c r="AM122">
        <f t="shared" si="184"/>
        <v>305.47636642456052</v>
      </c>
      <c r="AN122">
        <f t="shared" si="185"/>
        <v>310.0722946166992</v>
      </c>
      <c r="AO122">
        <f t="shared" si="186"/>
        <v>239.94317823060192</v>
      </c>
      <c r="AP122">
        <f t="shared" si="187"/>
        <v>0.58379297493332483</v>
      </c>
      <c r="AQ122">
        <f t="shared" si="188"/>
        <v>4.8640035295837567</v>
      </c>
      <c r="AR122">
        <f t="shared" si="189"/>
        <v>69.17158759631576</v>
      </c>
      <c r="AS122">
        <f t="shared" si="190"/>
        <v>37.665346751589198</v>
      </c>
      <c r="AT122">
        <f t="shared" si="191"/>
        <v>34.624330520629883</v>
      </c>
      <c r="AU122">
        <f t="shared" si="192"/>
        <v>5.5319233693526755</v>
      </c>
      <c r="AV122">
        <f t="shared" si="193"/>
        <v>0.13436671280691043</v>
      </c>
      <c r="AW122">
        <f t="shared" si="194"/>
        <v>2.215453945729998</v>
      </c>
      <c r="AX122">
        <f t="shared" si="195"/>
        <v>3.3164694236226775</v>
      </c>
      <c r="AY122">
        <f t="shared" si="196"/>
        <v>8.4420040801756441E-2</v>
      </c>
      <c r="AZ122">
        <f t="shared" si="197"/>
        <v>15.984389726643473</v>
      </c>
      <c r="BA122">
        <f t="shared" si="198"/>
        <v>0.58608888894448241</v>
      </c>
      <c r="BB122">
        <f t="shared" si="199"/>
        <v>44.744545932364218</v>
      </c>
      <c r="BC122">
        <f t="shared" si="200"/>
        <v>383.50418133313019</v>
      </c>
      <c r="BD122">
        <f t="shared" si="201"/>
        <v>1.3899593575182783E-2</v>
      </c>
    </row>
    <row r="123" spans="1:114" x14ac:dyDescent="0.25">
      <c r="A123" s="1">
        <v>93</v>
      </c>
      <c r="B123" s="1" t="s">
        <v>137</v>
      </c>
      <c r="C123" s="1">
        <v>3163.9999993517995</v>
      </c>
      <c r="D123" s="1">
        <v>0</v>
      </c>
      <c r="E123">
        <f t="shared" si="174"/>
        <v>11.932484779038314</v>
      </c>
      <c r="F123">
        <f t="shared" si="175"/>
        <v>0.13941440861045357</v>
      </c>
      <c r="G123">
        <f t="shared" si="176"/>
        <v>227.07446967127407</v>
      </c>
      <c r="H123">
        <f t="shared" si="177"/>
        <v>5.3295441775781081</v>
      </c>
      <c r="I123">
        <f t="shared" si="178"/>
        <v>2.6490053390686517</v>
      </c>
      <c r="J123">
        <f t="shared" si="179"/>
        <v>32.327655792236328</v>
      </c>
      <c r="K123" s="1">
        <v>4.0443551019999999</v>
      </c>
      <c r="L123">
        <f t="shared" si="180"/>
        <v>1.8493916630191065</v>
      </c>
      <c r="M123" s="1">
        <v>1</v>
      </c>
      <c r="N123">
        <f t="shared" si="181"/>
        <v>3.698783326038213</v>
      </c>
      <c r="O123" s="1">
        <v>36.922122955322266</v>
      </c>
      <c r="P123" s="1">
        <v>32.327655792236328</v>
      </c>
      <c r="Q123" s="1">
        <v>39.090267181396484</v>
      </c>
      <c r="R123" s="1">
        <v>399.17913818359375</v>
      </c>
      <c r="S123" s="1">
        <v>387.85110473632812</v>
      </c>
      <c r="T123" s="1">
        <v>27.328285217285156</v>
      </c>
      <c r="U123" s="1">
        <v>31.504932403564453</v>
      </c>
      <c r="V123" s="1">
        <v>30.60881233215332</v>
      </c>
      <c r="W123" s="1">
        <v>35.286830902099609</v>
      </c>
      <c r="X123" s="1">
        <v>499.81463623046875</v>
      </c>
      <c r="Y123" s="1">
        <v>1499.3841552734375</v>
      </c>
      <c r="Z123" s="1">
        <v>321.19635009765625</v>
      </c>
      <c r="AA123" s="1">
        <v>70.317634582519531</v>
      </c>
      <c r="AB123" s="1">
        <v>-0.8023676872253418</v>
      </c>
      <c r="AC123" s="1">
        <v>7.8312069177627563E-2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1.2358327189996303</v>
      </c>
      <c r="AL123">
        <f t="shared" si="183"/>
        <v>5.3295441775781079E-3</v>
      </c>
      <c r="AM123">
        <f t="shared" si="184"/>
        <v>305.47765579223631</v>
      </c>
      <c r="AN123">
        <f t="shared" si="185"/>
        <v>310.07212295532224</v>
      </c>
      <c r="AO123">
        <f t="shared" si="186"/>
        <v>239.9014594815344</v>
      </c>
      <c r="AP123">
        <f t="shared" si="187"/>
        <v>0.58310911441373425</v>
      </c>
      <c r="AQ123">
        <f t="shared" si="188"/>
        <v>4.8643576633694758</v>
      </c>
      <c r="AR123">
        <f t="shared" si="189"/>
        <v>69.176923999925336</v>
      </c>
      <c r="AS123">
        <f t="shared" si="190"/>
        <v>37.671991596360883</v>
      </c>
      <c r="AT123">
        <f t="shared" si="191"/>
        <v>34.624889373779297</v>
      </c>
      <c r="AU123">
        <f t="shared" si="192"/>
        <v>5.5320950375374691</v>
      </c>
      <c r="AV123">
        <f t="shared" si="193"/>
        <v>0.13435047530843944</v>
      </c>
      <c r="AW123">
        <f t="shared" si="194"/>
        <v>2.2153523243008242</v>
      </c>
      <c r="AX123">
        <f t="shared" si="195"/>
        <v>3.3167427132366449</v>
      </c>
      <c r="AY123">
        <f t="shared" si="196"/>
        <v>8.4409785544467167E-2</v>
      </c>
      <c r="AZ123">
        <f t="shared" si="197"/>
        <v>15.967339581364064</v>
      </c>
      <c r="BA123">
        <f t="shared" si="198"/>
        <v>0.58546815233553495</v>
      </c>
      <c r="BB123">
        <f t="shared" si="199"/>
        <v>44.738692177579239</v>
      </c>
      <c r="BC123">
        <f t="shared" si="200"/>
        <v>383.49592817372695</v>
      </c>
      <c r="BD123">
        <f t="shared" si="201"/>
        <v>1.3920454540033838E-2</v>
      </c>
    </row>
    <row r="124" spans="1:114" x14ac:dyDescent="0.25">
      <c r="A124" s="1">
        <v>94</v>
      </c>
      <c r="B124" s="1" t="s">
        <v>137</v>
      </c>
      <c r="C124" s="1">
        <v>3164.4999993406236</v>
      </c>
      <c r="D124" s="1">
        <v>0</v>
      </c>
      <c r="E124">
        <f t="shared" si="174"/>
        <v>11.978455471995446</v>
      </c>
      <c r="F124">
        <f t="shared" si="175"/>
        <v>0.13964593849483251</v>
      </c>
      <c r="G124">
        <f t="shared" si="176"/>
        <v>226.79647289666502</v>
      </c>
      <c r="H124">
        <f t="shared" si="177"/>
        <v>5.331099641359196</v>
      </c>
      <c r="I124">
        <f t="shared" si="178"/>
        <v>2.6456183953853203</v>
      </c>
      <c r="J124">
        <f t="shared" si="179"/>
        <v>32.315498352050781</v>
      </c>
      <c r="K124" s="1">
        <v>4.0443551019999999</v>
      </c>
      <c r="L124">
        <f t="shared" si="180"/>
        <v>1.8493916630191065</v>
      </c>
      <c r="M124" s="1">
        <v>1</v>
      </c>
      <c r="N124">
        <f t="shared" si="181"/>
        <v>3.698783326038213</v>
      </c>
      <c r="O124" s="1">
        <v>36.921947479248047</v>
      </c>
      <c r="P124" s="1">
        <v>32.315498352050781</v>
      </c>
      <c r="Q124" s="1">
        <v>39.090179443359375</v>
      </c>
      <c r="R124" s="1">
        <v>399.22125244140625</v>
      </c>
      <c r="S124" s="1">
        <v>387.85565185546875</v>
      </c>
      <c r="T124" s="1">
        <v>27.327716827392578</v>
      </c>
      <c r="U124" s="1">
        <v>31.505529403686523</v>
      </c>
      <c r="V124" s="1">
        <v>30.608564376831055</v>
      </c>
      <c r="W124" s="1">
        <v>35.287948608398438</v>
      </c>
      <c r="X124" s="1">
        <v>499.82073974609375</v>
      </c>
      <c r="Y124" s="1">
        <v>1499.3385009765625</v>
      </c>
      <c r="Z124" s="1">
        <v>321.31808471679687</v>
      </c>
      <c r="AA124" s="1">
        <v>70.317848205566406</v>
      </c>
      <c r="AB124" s="1">
        <v>-0.8023676872253418</v>
      </c>
      <c r="AC124" s="1">
        <v>7.8312069177627563E-2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1.2358478104430646</v>
      </c>
      <c r="AL124">
        <f t="shared" si="183"/>
        <v>5.3310996413591964E-3</v>
      </c>
      <c r="AM124">
        <f t="shared" si="184"/>
        <v>305.46549835205076</v>
      </c>
      <c r="AN124">
        <f t="shared" si="185"/>
        <v>310.07194747924802</v>
      </c>
      <c r="AO124">
        <f t="shared" si="186"/>
        <v>239.89415479419768</v>
      </c>
      <c r="AP124">
        <f t="shared" si="187"/>
        <v>0.58378016849993752</v>
      </c>
      <c r="AQ124">
        <f t="shared" si="188"/>
        <v>4.8610194296297582</v>
      </c>
      <c r="AR124">
        <f t="shared" si="189"/>
        <v>69.129240351882061</v>
      </c>
      <c r="AS124">
        <f t="shared" si="190"/>
        <v>37.623710948195537</v>
      </c>
      <c r="AT124">
        <f t="shared" si="191"/>
        <v>34.618722915649414</v>
      </c>
      <c r="AU124">
        <f t="shared" si="192"/>
        <v>5.530201084866567</v>
      </c>
      <c r="AV124">
        <f t="shared" si="193"/>
        <v>0.13456547802672097</v>
      </c>
      <c r="AW124">
        <f t="shared" si="194"/>
        <v>2.2154010342444379</v>
      </c>
      <c r="AX124">
        <f t="shared" si="195"/>
        <v>3.3148000506221291</v>
      </c>
      <c r="AY124">
        <f t="shared" si="196"/>
        <v>8.4545577724519455E-2</v>
      </c>
      <c r="AZ124">
        <f t="shared" si="197"/>
        <v>15.947839954705547</v>
      </c>
      <c r="BA124">
        <f t="shared" si="198"/>
        <v>0.58474453527153669</v>
      </c>
      <c r="BB124">
        <f t="shared" si="199"/>
        <v>44.776146760256893</v>
      </c>
      <c r="BC124">
        <f t="shared" si="200"/>
        <v>383.48369668487089</v>
      </c>
      <c r="BD124">
        <f t="shared" si="201"/>
        <v>1.3986229005610558E-2</v>
      </c>
    </row>
    <row r="125" spans="1:114" x14ac:dyDescent="0.25">
      <c r="A125" s="1">
        <v>95</v>
      </c>
      <c r="B125" s="1" t="s">
        <v>138</v>
      </c>
      <c r="C125" s="1">
        <v>3164.9999993294477</v>
      </c>
      <c r="D125" s="1">
        <v>0</v>
      </c>
      <c r="E125">
        <f t="shared" si="174"/>
        <v>12.03495868746865</v>
      </c>
      <c r="F125">
        <f t="shared" si="175"/>
        <v>0.13981273874639907</v>
      </c>
      <c r="G125">
        <f t="shared" si="176"/>
        <v>226.31197699929092</v>
      </c>
      <c r="H125">
        <f t="shared" si="177"/>
        <v>5.3318858343603575</v>
      </c>
      <c r="I125">
        <f t="shared" si="178"/>
        <v>2.6430156767960171</v>
      </c>
      <c r="J125">
        <f t="shared" si="179"/>
        <v>32.305908203125</v>
      </c>
      <c r="K125" s="1">
        <v>4.0443551019999999</v>
      </c>
      <c r="L125">
        <f t="shared" si="180"/>
        <v>1.8493916630191065</v>
      </c>
      <c r="M125" s="1">
        <v>1</v>
      </c>
      <c r="N125">
        <f t="shared" si="181"/>
        <v>3.698783326038213</v>
      </c>
      <c r="O125" s="1">
        <v>36.920490264892578</v>
      </c>
      <c r="P125" s="1">
        <v>32.305908203125</v>
      </c>
      <c r="Q125" s="1">
        <v>39.089935302734375</v>
      </c>
      <c r="R125" s="1">
        <v>399.25201416015625</v>
      </c>
      <c r="S125" s="1">
        <v>387.83966064453125</v>
      </c>
      <c r="T125" s="1">
        <v>27.326412200927734</v>
      </c>
      <c r="U125" s="1">
        <v>31.505155563354492</v>
      </c>
      <c r="V125" s="1">
        <v>30.609500885009766</v>
      </c>
      <c r="W125" s="1">
        <v>35.290294647216797</v>
      </c>
      <c r="X125" s="1">
        <v>499.78329467773437</v>
      </c>
      <c r="Y125" s="1">
        <v>1499.3763427734375</v>
      </c>
      <c r="Z125" s="1">
        <v>321.27102661132812</v>
      </c>
      <c r="AA125" s="1">
        <v>70.317756652832031</v>
      </c>
      <c r="AB125" s="1">
        <v>-0.8023676872253418</v>
      </c>
      <c r="AC125" s="1">
        <v>7.8312069177627563E-2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1.2357552244375951</v>
      </c>
      <c r="AL125">
        <f t="shared" si="183"/>
        <v>5.3318858343603575E-3</v>
      </c>
      <c r="AM125">
        <f t="shared" si="184"/>
        <v>305.45590820312498</v>
      </c>
      <c r="AN125">
        <f t="shared" si="185"/>
        <v>310.07049026489256</v>
      </c>
      <c r="AO125">
        <f t="shared" si="186"/>
        <v>239.90020948156234</v>
      </c>
      <c r="AP125">
        <f t="shared" si="187"/>
        <v>0.5844427680684765</v>
      </c>
      <c r="AQ125">
        <f t="shared" si="188"/>
        <v>4.8583875390095956</v>
      </c>
      <c r="AR125">
        <f t="shared" si="189"/>
        <v>69.091901822125678</v>
      </c>
      <c r="AS125">
        <f t="shared" si="190"/>
        <v>37.586746258771186</v>
      </c>
      <c r="AT125">
        <f t="shared" si="191"/>
        <v>34.613199234008789</v>
      </c>
      <c r="AU125">
        <f t="shared" si="192"/>
        <v>5.528505031805321</v>
      </c>
      <c r="AV125">
        <f t="shared" si="193"/>
        <v>0.13472035559749235</v>
      </c>
      <c r="AW125">
        <f t="shared" si="194"/>
        <v>2.2153718622135785</v>
      </c>
      <c r="AX125">
        <f t="shared" si="195"/>
        <v>3.3131331695917425</v>
      </c>
      <c r="AY125">
        <f t="shared" si="196"/>
        <v>8.4643397264012488E-2</v>
      </c>
      <c r="AZ125">
        <f t="shared" si="197"/>
        <v>15.913750526257459</v>
      </c>
      <c r="BA125">
        <f t="shared" si="198"/>
        <v>0.58351942816573843</v>
      </c>
      <c r="BB125">
        <f t="shared" si="199"/>
        <v>44.804083178451826</v>
      </c>
      <c r="BC125">
        <f t="shared" si="200"/>
        <v>383.44708265443711</v>
      </c>
      <c r="BD125">
        <f t="shared" si="201"/>
        <v>1.4062313014610108E-2</v>
      </c>
    </row>
    <row r="126" spans="1:114" x14ac:dyDescent="0.25">
      <c r="A126" s="1">
        <v>96</v>
      </c>
      <c r="B126" s="1" t="s">
        <v>138</v>
      </c>
      <c r="C126" s="1">
        <v>3165.4999993182719</v>
      </c>
      <c r="D126" s="1">
        <v>0</v>
      </c>
      <c r="E126">
        <f t="shared" si="174"/>
        <v>12.019615109075696</v>
      </c>
      <c r="F126">
        <f t="shared" si="175"/>
        <v>0.1399043315493633</v>
      </c>
      <c r="G126">
        <f t="shared" si="176"/>
        <v>226.58344441579013</v>
      </c>
      <c r="H126">
        <f t="shared" si="177"/>
        <v>5.3296621454993121</v>
      </c>
      <c r="I126">
        <f t="shared" si="178"/>
        <v>2.6403092884797874</v>
      </c>
      <c r="J126">
        <f t="shared" si="179"/>
        <v>32.295516967773437</v>
      </c>
      <c r="K126" s="1">
        <v>4.0443551019999999</v>
      </c>
      <c r="L126">
        <f t="shared" si="180"/>
        <v>1.8493916630191065</v>
      </c>
      <c r="M126" s="1">
        <v>1</v>
      </c>
      <c r="N126">
        <f t="shared" si="181"/>
        <v>3.698783326038213</v>
      </c>
      <c r="O126" s="1">
        <v>36.919857025146484</v>
      </c>
      <c r="P126" s="1">
        <v>32.295516967773437</v>
      </c>
      <c r="Q126" s="1">
        <v>39.089492797851562</v>
      </c>
      <c r="R126" s="1">
        <v>399.2271728515625</v>
      </c>
      <c r="S126" s="1">
        <v>387.82763671875</v>
      </c>
      <c r="T126" s="1">
        <v>27.325933456420898</v>
      </c>
      <c r="U126" s="1">
        <v>31.503070831298828</v>
      </c>
      <c r="V126" s="1">
        <v>30.610057830810547</v>
      </c>
      <c r="W126" s="1">
        <v>35.289215087890625</v>
      </c>
      <c r="X126" s="1">
        <v>499.76800537109375</v>
      </c>
      <c r="Y126" s="1">
        <v>1499.3857421875</v>
      </c>
      <c r="Z126" s="1">
        <v>321.27532958984375</v>
      </c>
      <c r="AA126" s="1">
        <v>70.317840576171875</v>
      </c>
      <c r="AB126" s="1">
        <v>-0.8023676872253418</v>
      </c>
      <c r="AC126" s="1">
        <v>7.8312069177627563E-2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1.2357174203717922</v>
      </c>
      <c r="AL126">
        <f t="shared" si="183"/>
        <v>5.329662145499312E-3</v>
      </c>
      <c r="AM126">
        <f t="shared" si="184"/>
        <v>305.44551696777341</v>
      </c>
      <c r="AN126">
        <f t="shared" si="185"/>
        <v>310.06985702514646</v>
      </c>
      <c r="AO126">
        <f t="shared" si="186"/>
        <v>239.90171338777873</v>
      </c>
      <c r="AP126">
        <f t="shared" si="187"/>
        <v>0.58649027785155983</v>
      </c>
      <c r="AQ126">
        <f t="shared" si="188"/>
        <v>4.8555372008549087</v>
      </c>
      <c r="AR126">
        <f t="shared" si="189"/>
        <v>69.051284298116954</v>
      </c>
      <c r="AS126">
        <f t="shared" si="190"/>
        <v>37.548213466818126</v>
      </c>
      <c r="AT126">
        <f t="shared" si="191"/>
        <v>34.607686996459961</v>
      </c>
      <c r="AU126">
        <f t="shared" si="192"/>
        <v>5.5268129434629385</v>
      </c>
      <c r="AV126">
        <f t="shared" si="193"/>
        <v>0.13480539573269543</v>
      </c>
      <c r="AW126">
        <f t="shared" si="194"/>
        <v>2.2152279123751213</v>
      </c>
      <c r="AX126">
        <f t="shared" si="195"/>
        <v>3.3115850310878172</v>
      </c>
      <c r="AY126">
        <f t="shared" si="196"/>
        <v>8.4697108494083947E-2</v>
      </c>
      <c r="AZ126">
        <f t="shared" si="197"/>
        <v>15.932858521629433</v>
      </c>
      <c r="BA126">
        <f t="shared" si="198"/>
        <v>0.58423748841835865</v>
      </c>
      <c r="BB126">
        <f t="shared" si="199"/>
        <v>44.830790892028702</v>
      </c>
      <c r="BC126">
        <f t="shared" si="200"/>
        <v>383.44065890282252</v>
      </c>
      <c r="BD126">
        <f t="shared" si="201"/>
        <v>1.4052992009233031E-2</v>
      </c>
    </row>
    <row r="127" spans="1:114" x14ac:dyDescent="0.25">
      <c r="A127" s="1">
        <v>97</v>
      </c>
      <c r="B127" s="1" t="s">
        <v>138</v>
      </c>
      <c r="C127" s="1">
        <v>3165.4999993182719</v>
      </c>
      <c r="D127" s="1">
        <v>0</v>
      </c>
      <c r="E127">
        <f t="shared" si="174"/>
        <v>12.019615109075696</v>
      </c>
      <c r="F127">
        <f t="shared" si="175"/>
        <v>0.1399043315493633</v>
      </c>
      <c r="G127">
        <f t="shared" si="176"/>
        <v>226.58344441579013</v>
      </c>
      <c r="H127">
        <f t="shared" si="177"/>
        <v>5.3296621454993121</v>
      </c>
      <c r="I127">
        <f t="shared" si="178"/>
        <v>2.6403092884797874</v>
      </c>
      <c r="J127">
        <f t="shared" si="179"/>
        <v>32.295516967773437</v>
      </c>
      <c r="K127" s="1">
        <v>4.0443551019999999</v>
      </c>
      <c r="L127">
        <f t="shared" si="180"/>
        <v>1.8493916630191065</v>
      </c>
      <c r="M127" s="1">
        <v>1</v>
      </c>
      <c r="N127">
        <f t="shared" si="181"/>
        <v>3.698783326038213</v>
      </c>
      <c r="O127" s="1">
        <v>36.919857025146484</v>
      </c>
      <c r="P127" s="1">
        <v>32.295516967773437</v>
      </c>
      <c r="Q127" s="1">
        <v>39.089492797851562</v>
      </c>
      <c r="R127" s="1">
        <v>399.2271728515625</v>
      </c>
      <c r="S127" s="1">
        <v>387.82763671875</v>
      </c>
      <c r="T127" s="1">
        <v>27.325933456420898</v>
      </c>
      <c r="U127" s="1">
        <v>31.503070831298828</v>
      </c>
      <c r="V127" s="1">
        <v>30.610057830810547</v>
      </c>
      <c r="W127" s="1">
        <v>35.289215087890625</v>
      </c>
      <c r="X127" s="1">
        <v>499.76800537109375</v>
      </c>
      <c r="Y127" s="1">
        <v>1499.3857421875</v>
      </c>
      <c r="Z127" s="1">
        <v>321.27532958984375</v>
      </c>
      <c r="AA127" s="1">
        <v>70.317840576171875</v>
      </c>
      <c r="AB127" s="1">
        <v>-0.8023676872253418</v>
      </c>
      <c r="AC127" s="1">
        <v>7.8312069177627563E-2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1.2357174203717922</v>
      </c>
      <c r="AL127">
        <f t="shared" si="183"/>
        <v>5.329662145499312E-3</v>
      </c>
      <c r="AM127">
        <f t="shared" si="184"/>
        <v>305.44551696777341</v>
      </c>
      <c r="AN127">
        <f t="shared" si="185"/>
        <v>310.06985702514646</v>
      </c>
      <c r="AO127">
        <f t="shared" si="186"/>
        <v>239.90171338777873</v>
      </c>
      <c r="AP127">
        <f t="shared" si="187"/>
        <v>0.58649027785155983</v>
      </c>
      <c r="AQ127">
        <f t="shared" si="188"/>
        <v>4.8555372008549087</v>
      </c>
      <c r="AR127">
        <f t="shared" si="189"/>
        <v>69.051284298116954</v>
      </c>
      <c r="AS127">
        <f t="shared" si="190"/>
        <v>37.548213466818126</v>
      </c>
      <c r="AT127">
        <f t="shared" si="191"/>
        <v>34.607686996459961</v>
      </c>
      <c r="AU127">
        <f t="shared" si="192"/>
        <v>5.5268129434629385</v>
      </c>
      <c r="AV127">
        <f t="shared" si="193"/>
        <v>0.13480539573269543</v>
      </c>
      <c r="AW127">
        <f t="shared" si="194"/>
        <v>2.2152279123751213</v>
      </c>
      <c r="AX127">
        <f t="shared" si="195"/>
        <v>3.3115850310878172</v>
      </c>
      <c r="AY127">
        <f t="shared" si="196"/>
        <v>8.4697108494083947E-2</v>
      </c>
      <c r="AZ127">
        <f t="shared" si="197"/>
        <v>15.932858521629433</v>
      </c>
      <c r="BA127">
        <f t="shared" si="198"/>
        <v>0.58423748841835865</v>
      </c>
      <c r="BB127">
        <f t="shared" si="199"/>
        <v>44.830790892028702</v>
      </c>
      <c r="BC127">
        <f t="shared" si="200"/>
        <v>383.44065890282252</v>
      </c>
      <c r="BD127">
        <f t="shared" si="201"/>
        <v>1.4052992009233031E-2</v>
      </c>
    </row>
    <row r="128" spans="1:114" x14ac:dyDescent="0.25">
      <c r="A128" s="1">
        <v>98</v>
      </c>
      <c r="B128" s="1" t="s">
        <v>139</v>
      </c>
      <c r="C128" s="1">
        <v>3165.999999307096</v>
      </c>
      <c r="D128" s="1">
        <v>0</v>
      </c>
      <c r="E128">
        <f t="shared" si="174"/>
        <v>11.975750299525339</v>
      </c>
      <c r="F128">
        <f t="shared" si="175"/>
        <v>0.1397908460778097</v>
      </c>
      <c r="G128">
        <f t="shared" si="176"/>
        <v>226.99038621164436</v>
      </c>
      <c r="H128">
        <f t="shared" si="177"/>
        <v>5.3260941391853054</v>
      </c>
      <c r="I128">
        <f t="shared" si="178"/>
        <v>2.6406207090169689</v>
      </c>
      <c r="J128">
        <f t="shared" si="179"/>
        <v>32.295921325683594</v>
      </c>
      <c r="K128" s="1">
        <v>4.0443551019999999</v>
      </c>
      <c r="L128">
        <f t="shared" si="180"/>
        <v>1.8493916630191065</v>
      </c>
      <c r="M128" s="1">
        <v>1</v>
      </c>
      <c r="N128">
        <f t="shared" si="181"/>
        <v>3.698783326038213</v>
      </c>
      <c r="O128" s="1">
        <v>36.919837951660156</v>
      </c>
      <c r="P128" s="1">
        <v>32.295921325683594</v>
      </c>
      <c r="Q128" s="1">
        <v>39.089191436767578</v>
      </c>
      <c r="R128" s="1">
        <v>399.20703125</v>
      </c>
      <c r="S128" s="1">
        <v>387.84341430664062</v>
      </c>
      <c r="T128" s="1">
        <v>27.325483322143555</v>
      </c>
      <c r="U128" s="1">
        <v>31.500068664550781</v>
      </c>
      <c r="V128" s="1">
        <v>30.609729766845703</v>
      </c>
      <c r="W128" s="1">
        <v>35.286056518554687</v>
      </c>
      <c r="X128" s="1">
        <v>499.74029541015625</v>
      </c>
      <c r="Y128" s="1">
        <v>1499.36572265625</v>
      </c>
      <c r="Z128" s="1">
        <v>321.41104125976562</v>
      </c>
      <c r="AA128" s="1">
        <v>70.31817626953125</v>
      </c>
      <c r="AB128" s="1">
        <v>-0.8023676872253418</v>
      </c>
      <c r="AC128" s="1">
        <v>7.8312069177627563E-2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1.2356489052186006</v>
      </c>
      <c r="AL128">
        <f t="shared" si="183"/>
        <v>5.3260941391853056E-3</v>
      </c>
      <c r="AM128">
        <f t="shared" si="184"/>
        <v>305.44592132568357</v>
      </c>
      <c r="AN128">
        <f t="shared" si="185"/>
        <v>310.06983795166013</v>
      </c>
      <c r="AO128">
        <f t="shared" si="186"/>
        <v>239.89851026285032</v>
      </c>
      <c r="AP128">
        <f t="shared" si="187"/>
        <v>0.5878775381290372</v>
      </c>
      <c r="AQ128">
        <f t="shared" si="188"/>
        <v>4.8556480898731884</v>
      </c>
      <c r="AR128">
        <f t="shared" si="189"/>
        <v>69.052531613751952</v>
      </c>
      <c r="AS128">
        <f t="shared" si="190"/>
        <v>37.552462949201171</v>
      </c>
      <c r="AT128">
        <f t="shared" si="191"/>
        <v>34.607879638671875</v>
      </c>
      <c r="AU128">
        <f t="shared" si="192"/>
        <v>5.5268720711373112</v>
      </c>
      <c r="AV128">
        <f t="shared" si="193"/>
        <v>0.13470002855782998</v>
      </c>
      <c r="AW128">
        <f t="shared" si="194"/>
        <v>2.2150273808562195</v>
      </c>
      <c r="AX128">
        <f t="shared" si="195"/>
        <v>3.3118446902810916</v>
      </c>
      <c r="AY128">
        <f t="shared" si="196"/>
        <v>8.4630558787133825E-2</v>
      </c>
      <c r="AZ128">
        <f t="shared" si="197"/>
        <v>15.961549989119385</v>
      </c>
      <c r="BA128">
        <f t="shared" si="198"/>
        <v>0.58526296396560429</v>
      </c>
      <c r="BB128">
        <f t="shared" si="199"/>
        <v>44.823963592023667</v>
      </c>
      <c r="BC128">
        <f t="shared" si="200"/>
        <v>383.47244648310067</v>
      </c>
      <c r="BD128">
        <f t="shared" si="201"/>
        <v>1.3998413714888556E-2</v>
      </c>
    </row>
    <row r="129" spans="1:114" x14ac:dyDescent="0.25">
      <c r="A129" s="1">
        <v>99</v>
      </c>
      <c r="B129" s="1" t="s">
        <v>139</v>
      </c>
      <c r="C129" s="1">
        <v>3166.4999992959201</v>
      </c>
      <c r="D129" s="1">
        <v>0</v>
      </c>
      <c r="E129">
        <f t="shared" si="174"/>
        <v>11.88316809568428</v>
      </c>
      <c r="F129">
        <f t="shared" si="175"/>
        <v>0.13967365940049192</v>
      </c>
      <c r="G129">
        <f t="shared" si="176"/>
        <v>227.93269400119542</v>
      </c>
      <c r="H129">
        <f t="shared" si="177"/>
        <v>5.3225220763597605</v>
      </c>
      <c r="I129">
        <f t="shared" si="178"/>
        <v>2.6409764503115647</v>
      </c>
      <c r="J129">
        <f t="shared" si="179"/>
        <v>32.296459197998047</v>
      </c>
      <c r="K129" s="1">
        <v>4.0443551019999999</v>
      </c>
      <c r="L129">
        <f t="shared" si="180"/>
        <v>1.8493916630191065</v>
      </c>
      <c r="M129" s="1">
        <v>1</v>
      </c>
      <c r="N129">
        <f t="shared" si="181"/>
        <v>3.698783326038213</v>
      </c>
      <c r="O129" s="1">
        <v>36.919265747070312</v>
      </c>
      <c r="P129" s="1">
        <v>32.296459197998047</v>
      </c>
      <c r="Q129" s="1">
        <v>39.089893341064453</v>
      </c>
      <c r="R129" s="1">
        <v>399.1258544921875</v>
      </c>
      <c r="S129" s="1">
        <v>387.83810424804687</v>
      </c>
      <c r="T129" s="1">
        <v>27.325323104858398</v>
      </c>
      <c r="U129" s="1">
        <v>31.497196197509766</v>
      </c>
      <c r="V129" s="1">
        <v>30.610420227050781</v>
      </c>
      <c r="W129" s="1">
        <v>35.283843994140625</v>
      </c>
      <c r="X129" s="1">
        <v>499.73129272460937</v>
      </c>
      <c r="Y129" s="1">
        <v>1499.294921875</v>
      </c>
      <c r="Z129" s="1">
        <v>321.47238159179687</v>
      </c>
      <c r="AA129" s="1">
        <v>70.317977905273437</v>
      </c>
      <c r="AB129" s="1">
        <v>-0.8023676872253418</v>
      </c>
      <c r="AC129" s="1">
        <v>7.8312069177627563E-2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1.235626645339535</v>
      </c>
      <c r="AL129">
        <f t="shared" si="183"/>
        <v>5.3225220763597602E-3</v>
      </c>
      <c r="AM129">
        <f t="shared" si="184"/>
        <v>305.44645919799802</v>
      </c>
      <c r="AN129">
        <f t="shared" si="185"/>
        <v>310.06926574707029</v>
      </c>
      <c r="AO129">
        <f t="shared" si="186"/>
        <v>239.88718213810353</v>
      </c>
      <c r="AP129">
        <f t="shared" si="187"/>
        <v>0.58910920753561213</v>
      </c>
      <c r="AQ129">
        <f t="shared" si="188"/>
        <v>4.8557955966061188</v>
      </c>
      <c r="AR129">
        <f t="shared" si="189"/>
        <v>69.05482411834204</v>
      </c>
      <c r="AS129">
        <f t="shared" si="190"/>
        <v>37.557627920832275</v>
      </c>
      <c r="AT129">
        <f t="shared" si="191"/>
        <v>34.60786247253418</v>
      </c>
      <c r="AU129">
        <f t="shared" si="192"/>
        <v>5.5268668023123295</v>
      </c>
      <c r="AV129">
        <f t="shared" si="193"/>
        <v>0.13459121840810057</v>
      </c>
      <c r="AW129">
        <f t="shared" si="194"/>
        <v>2.2148191462945541</v>
      </c>
      <c r="AX129">
        <f t="shared" si="195"/>
        <v>3.3120476560177754</v>
      </c>
      <c r="AY129">
        <f t="shared" si="196"/>
        <v>8.4561835078873784E-2</v>
      </c>
      <c r="AZ129">
        <f t="shared" si="197"/>
        <v>16.027766140665509</v>
      </c>
      <c r="BA129">
        <f t="shared" si="198"/>
        <v>0.58770061916200511</v>
      </c>
      <c r="BB129">
        <f t="shared" si="199"/>
        <v>44.8165388448176</v>
      </c>
      <c r="BC129">
        <f t="shared" si="200"/>
        <v>383.50092752935632</v>
      </c>
      <c r="BD129">
        <f t="shared" si="201"/>
        <v>1.3886862490546778E-2</v>
      </c>
    </row>
    <row r="130" spans="1:114" x14ac:dyDescent="0.25">
      <c r="A130" s="1">
        <v>100</v>
      </c>
      <c r="B130" s="1" t="s">
        <v>140</v>
      </c>
      <c r="C130" s="1">
        <v>3166.9999992847443</v>
      </c>
      <c r="D130" s="1">
        <v>0</v>
      </c>
      <c r="E130">
        <f t="shared" si="174"/>
        <v>11.904136145970874</v>
      </c>
      <c r="F130">
        <f t="shared" si="175"/>
        <v>0.1396052647464617</v>
      </c>
      <c r="G130">
        <f t="shared" si="176"/>
        <v>227.60018987620452</v>
      </c>
      <c r="H130">
        <f t="shared" si="177"/>
        <v>5.3240411557300114</v>
      </c>
      <c r="I130">
        <f t="shared" si="178"/>
        <v>2.6429381991746839</v>
      </c>
      <c r="J130">
        <f t="shared" si="179"/>
        <v>32.304084777832031</v>
      </c>
      <c r="K130" s="1">
        <v>4.0443551019999999</v>
      </c>
      <c r="L130">
        <f t="shared" si="180"/>
        <v>1.8493916630191065</v>
      </c>
      <c r="M130" s="1">
        <v>1</v>
      </c>
      <c r="N130">
        <f t="shared" si="181"/>
        <v>3.698783326038213</v>
      </c>
      <c r="O130" s="1">
        <v>36.919170379638672</v>
      </c>
      <c r="P130" s="1">
        <v>32.304084777832031</v>
      </c>
      <c r="Q130" s="1">
        <v>39.090427398681641</v>
      </c>
      <c r="R130" s="1">
        <v>399.12896728515625</v>
      </c>
      <c r="S130" s="1">
        <v>387.82418823242187</v>
      </c>
      <c r="T130" s="1">
        <v>27.326065063476562</v>
      </c>
      <c r="U130" s="1">
        <v>31.498989105224609</v>
      </c>
      <c r="V130" s="1">
        <v>30.611465454101563</v>
      </c>
      <c r="W130" s="1">
        <v>35.286098480224609</v>
      </c>
      <c r="X130" s="1">
        <v>499.74710083007812</v>
      </c>
      <c r="Y130" s="1">
        <v>1499.268798828125</v>
      </c>
      <c r="Z130" s="1">
        <v>321.44082641601562</v>
      </c>
      <c r="AA130" s="1">
        <v>70.318099975585938</v>
      </c>
      <c r="AB130" s="1">
        <v>-0.8023676872253418</v>
      </c>
      <c r="AC130" s="1">
        <v>7.8312069177627563E-2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1.2356657321780298</v>
      </c>
      <c r="AL130">
        <f t="shared" si="183"/>
        <v>5.3240411557300112E-3</v>
      </c>
      <c r="AM130">
        <f t="shared" si="184"/>
        <v>305.45408477783201</v>
      </c>
      <c r="AN130">
        <f t="shared" si="185"/>
        <v>310.06917037963865</v>
      </c>
      <c r="AO130">
        <f t="shared" si="186"/>
        <v>239.88300245069695</v>
      </c>
      <c r="AP130">
        <f t="shared" si="187"/>
        <v>0.58755727155587978</v>
      </c>
      <c r="AQ130">
        <f t="shared" si="188"/>
        <v>4.8578872642057602</v>
      </c>
      <c r="AR130">
        <f t="shared" si="189"/>
        <v>69.084450033382481</v>
      </c>
      <c r="AS130">
        <f t="shared" si="190"/>
        <v>37.585460928157872</v>
      </c>
      <c r="AT130">
        <f t="shared" si="191"/>
        <v>34.611627578735352</v>
      </c>
      <c r="AU130">
        <f t="shared" si="192"/>
        <v>5.5280225358132897</v>
      </c>
      <c r="AV130">
        <f t="shared" si="193"/>
        <v>0.13452770954745943</v>
      </c>
      <c r="AW130">
        <f t="shared" si="194"/>
        <v>2.2149490650310764</v>
      </c>
      <c r="AX130">
        <f t="shared" si="195"/>
        <v>3.3130734707822134</v>
      </c>
      <c r="AY130">
        <f t="shared" si="196"/>
        <v>8.4521723609141924E-2</v>
      </c>
      <c r="AZ130">
        <f t="shared" si="197"/>
        <v>16.004412906177294</v>
      </c>
      <c r="BA130">
        <f t="shared" si="198"/>
        <v>0.58686434931645992</v>
      </c>
      <c r="BB130">
        <f t="shared" si="199"/>
        <v>44.797429278139155</v>
      </c>
      <c r="BC130">
        <f t="shared" si="200"/>
        <v>383.47935849234784</v>
      </c>
      <c r="BD130">
        <f t="shared" si="201"/>
        <v>1.3906216470504277E-2</v>
      </c>
    </row>
    <row r="131" spans="1:114" x14ac:dyDescent="0.25">
      <c r="A131" s="1">
        <v>101</v>
      </c>
      <c r="B131" s="1" t="s">
        <v>140</v>
      </c>
      <c r="C131" s="1">
        <v>3167.4999992735684</v>
      </c>
      <c r="D131" s="1">
        <v>0</v>
      </c>
      <c r="E131">
        <f t="shared" si="174"/>
        <v>11.946370555694182</v>
      </c>
      <c r="F131">
        <f t="shared" si="175"/>
        <v>0.13968443758395374</v>
      </c>
      <c r="G131">
        <f t="shared" si="176"/>
        <v>227.18636955008358</v>
      </c>
      <c r="H131">
        <f t="shared" si="177"/>
        <v>5.3247744440635687</v>
      </c>
      <c r="I131">
        <f t="shared" si="178"/>
        <v>2.6418731820023829</v>
      </c>
      <c r="J131">
        <f t="shared" si="179"/>
        <v>32.300483703613281</v>
      </c>
      <c r="K131" s="1">
        <v>4.0443551019999999</v>
      </c>
      <c r="L131">
        <f t="shared" si="180"/>
        <v>1.8493916630191065</v>
      </c>
      <c r="M131" s="1">
        <v>1</v>
      </c>
      <c r="N131">
        <f t="shared" si="181"/>
        <v>3.698783326038213</v>
      </c>
      <c r="O131" s="1">
        <v>36.919162750244141</v>
      </c>
      <c r="P131" s="1">
        <v>32.300483703613281</v>
      </c>
      <c r="Q131" s="1">
        <v>39.090595245361328</v>
      </c>
      <c r="R131" s="1">
        <v>399.15008544921875</v>
      </c>
      <c r="S131" s="1">
        <v>387.81103515625</v>
      </c>
      <c r="T131" s="1">
        <v>27.32666015625</v>
      </c>
      <c r="U131" s="1">
        <v>31.500123977661133</v>
      </c>
      <c r="V131" s="1">
        <v>30.612106323242188</v>
      </c>
      <c r="W131" s="1">
        <v>35.287338256835937</v>
      </c>
      <c r="X131" s="1">
        <v>499.75070190429687</v>
      </c>
      <c r="Y131" s="1">
        <v>1499.2930908203125</v>
      </c>
      <c r="Z131" s="1">
        <v>321.26492309570312</v>
      </c>
      <c r="AA131" s="1">
        <v>70.318016052246094</v>
      </c>
      <c r="AB131" s="1">
        <v>-0.8023676872253418</v>
      </c>
      <c r="AC131" s="1">
        <v>7.8312069177627563E-2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1.235674636129656</v>
      </c>
      <c r="AL131">
        <f t="shared" si="183"/>
        <v>5.3247744440635689E-3</v>
      </c>
      <c r="AM131">
        <f t="shared" si="184"/>
        <v>305.45048370361326</v>
      </c>
      <c r="AN131">
        <f t="shared" si="185"/>
        <v>310.06916275024412</v>
      </c>
      <c r="AO131">
        <f t="shared" si="186"/>
        <v>239.88688916936007</v>
      </c>
      <c r="AP131">
        <f t="shared" si="187"/>
        <v>0.58770567927692541</v>
      </c>
      <c r="AQ131">
        <f t="shared" si="188"/>
        <v>4.8568994055113004</v>
      </c>
      <c r="AR131">
        <f t="shared" si="189"/>
        <v>69.070484040713524</v>
      </c>
      <c r="AS131">
        <f t="shared" si="190"/>
        <v>37.570360063052391</v>
      </c>
      <c r="AT131">
        <f t="shared" si="191"/>
        <v>34.609823226928711</v>
      </c>
      <c r="AU131">
        <f t="shared" si="192"/>
        <v>5.5274686474456249</v>
      </c>
      <c r="AV131">
        <f t="shared" si="193"/>
        <v>0.13460122644224201</v>
      </c>
      <c r="AW131">
        <f t="shared" si="194"/>
        <v>2.2150262235089175</v>
      </c>
      <c r="AX131">
        <f t="shared" si="195"/>
        <v>3.3124424239367074</v>
      </c>
      <c r="AY131">
        <f t="shared" si="196"/>
        <v>8.456815605688367E-2</v>
      </c>
      <c r="AZ131">
        <f t="shared" si="197"/>
        <v>15.975294780874291</v>
      </c>
      <c r="BA131">
        <f t="shared" si="198"/>
        <v>0.58581718660622861</v>
      </c>
      <c r="BB131">
        <f t="shared" si="199"/>
        <v>44.809962028492102</v>
      </c>
      <c r="BC131">
        <f t="shared" si="200"/>
        <v>383.45079049507882</v>
      </c>
      <c r="BD131">
        <f t="shared" si="201"/>
        <v>1.3960498302475727E-2</v>
      </c>
    </row>
    <row r="132" spans="1:114" x14ac:dyDescent="0.25">
      <c r="A132" s="1">
        <v>102</v>
      </c>
      <c r="B132" s="1" t="s">
        <v>141</v>
      </c>
      <c r="C132" s="1">
        <v>3167.9999992623925</v>
      </c>
      <c r="D132" s="1">
        <v>0</v>
      </c>
      <c r="E132">
        <f t="shared" si="174"/>
        <v>11.932554594164772</v>
      </c>
      <c r="F132">
        <f t="shared" si="175"/>
        <v>0.13965504646018309</v>
      </c>
      <c r="G132">
        <f t="shared" si="176"/>
        <v>227.33105529319718</v>
      </c>
      <c r="H132">
        <f t="shared" si="177"/>
        <v>5.3258166253504218</v>
      </c>
      <c r="I132">
        <f t="shared" si="178"/>
        <v>2.6429001802395589</v>
      </c>
      <c r="J132">
        <f t="shared" si="179"/>
        <v>32.304634094238281</v>
      </c>
      <c r="K132" s="1">
        <v>4.0443551019999999</v>
      </c>
      <c r="L132">
        <f t="shared" si="180"/>
        <v>1.8493916630191065</v>
      </c>
      <c r="M132" s="1">
        <v>1</v>
      </c>
      <c r="N132">
        <f t="shared" si="181"/>
        <v>3.698783326038213</v>
      </c>
      <c r="O132" s="1">
        <v>36.919200897216797</v>
      </c>
      <c r="P132" s="1">
        <v>32.304634094238281</v>
      </c>
      <c r="Q132" s="1">
        <v>39.091026306152344</v>
      </c>
      <c r="R132" s="1">
        <v>399.16156005859375</v>
      </c>
      <c r="S132" s="1">
        <v>387.83413696289062</v>
      </c>
      <c r="T132" s="1">
        <v>27.32777214050293</v>
      </c>
      <c r="U132" s="1">
        <v>31.501724243164062</v>
      </c>
      <c r="V132" s="1">
        <v>30.613275527954102</v>
      </c>
      <c r="W132" s="1">
        <v>35.289043426513672</v>
      </c>
      <c r="X132" s="1">
        <v>499.78921508789062</v>
      </c>
      <c r="Y132" s="1">
        <v>1499.2454833984375</v>
      </c>
      <c r="Z132" s="1">
        <v>320.81149291992187</v>
      </c>
      <c r="AA132" s="1">
        <v>70.317985534667969</v>
      </c>
      <c r="AB132" s="1">
        <v>-0.8023676872253418</v>
      </c>
      <c r="AC132" s="1">
        <v>7.8312069177627563E-2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1.2357698631377265</v>
      </c>
      <c r="AL132">
        <f t="shared" si="183"/>
        <v>5.3258166253504213E-3</v>
      </c>
      <c r="AM132">
        <f t="shared" si="184"/>
        <v>305.45463409423826</v>
      </c>
      <c r="AN132">
        <f t="shared" si="185"/>
        <v>310.06920089721677</v>
      </c>
      <c r="AO132">
        <f t="shared" si="186"/>
        <v>239.87927198203033</v>
      </c>
      <c r="AP132">
        <f t="shared" si="187"/>
        <v>0.58673351610750091</v>
      </c>
      <c r="AQ132">
        <f t="shared" si="188"/>
        <v>4.8580379698874685</v>
      </c>
      <c r="AR132">
        <f t="shared" si="189"/>
        <v>69.086705669239805</v>
      </c>
      <c r="AS132">
        <f t="shared" si="190"/>
        <v>37.584981426075743</v>
      </c>
      <c r="AT132">
        <f t="shared" si="191"/>
        <v>34.611917495727539</v>
      </c>
      <c r="AU132">
        <f t="shared" si="192"/>
        <v>5.5281115371747251</v>
      </c>
      <c r="AV132">
        <f t="shared" si="193"/>
        <v>0.13457393531312531</v>
      </c>
      <c r="AW132">
        <f t="shared" si="194"/>
        <v>2.2151377896479096</v>
      </c>
      <c r="AX132">
        <f t="shared" si="195"/>
        <v>3.3129737475268155</v>
      </c>
      <c r="AY132">
        <f t="shared" si="196"/>
        <v>8.4550919254121712E-2</v>
      </c>
      <c r="AZ132">
        <f t="shared" si="197"/>
        <v>15.985461857687843</v>
      </c>
      <c r="BA132">
        <f t="shared" si="198"/>
        <v>0.5861553525778187</v>
      </c>
      <c r="BB132">
        <f t="shared" si="199"/>
        <v>44.800506703812751</v>
      </c>
      <c r="BC132">
        <f t="shared" si="200"/>
        <v>383.47893491882365</v>
      </c>
      <c r="BD132">
        <f t="shared" si="201"/>
        <v>1.3940387421871125E-2</v>
      </c>
    </row>
    <row r="133" spans="1:114" x14ac:dyDescent="0.25">
      <c r="A133" s="1">
        <v>103</v>
      </c>
      <c r="B133" s="1" t="s">
        <v>141</v>
      </c>
      <c r="C133" s="1">
        <v>3168.4999992512167</v>
      </c>
      <c r="D133" s="1">
        <v>0</v>
      </c>
      <c r="E133">
        <f t="shared" si="174"/>
        <v>11.886357874823975</v>
      </c>
      <c r="F133">
        <f t="shared" si="175"/>
        <v>0.13941679151852351</v>
      </c>
      <c r="G133">
        <f t="shared" si="176"/>
        <v>227.64279252055417</v>
      </c>
      <c r="H133">
        <f t="shared" si="177"/>
        <v>5.3216574633933034</v>
      </c>
      <c r="I133">
        <f t="shared" si="178"/>
        <v>2.6451537852573512</v>
      </c>
      <c r="J133">
        <f t="shared" si="179"/>
        <v>32.312229156494141</v>
      </c>
      <c r="K133" s="1">
        <v>4.0443551019999999</v>
      </c>
      <c r="L133">
        <f t="shared" si="180"/>
        <v>1.8493916630191065</v>
      </c>
      <c r="M133" s="1">
        <v>1</v>
      </c>
      <c r="N133">
        <f t="shared" si="181"/>
        <v>3.698783326038213</v>
      </c>
      <c r="O133" s="1">
        <v>36.919200897216797</v>
      </c>
      <c r="P133" s="1">
        <v>32.312229156494141</v>
      </c>
      <c r="Q133" s="1">
        <v>39.090953826904297</v>
      </c>
      <c r="R133" s="1">
        <v>399.147705078125</v>
      </c>
      <c r="S133" s="1">
        <v>387.85977172851562</v>
      </c>
      <c r="T133" s="1">
        <v>27.328872680664063</v>
      </c>
      <c r="U133" s="1">
        <v>31.499238967895508</v>
      </c>
      <c r="V133" s="1">
        <v>30.614582061767578</v>
      </c>
      <c r="W133" s="1">
        <v>35.286346435546875</v>
      </c>
      <c r="X133" s="1">
        <v>499.82958984375</v>
      </c>
      <c r="Y133" s="1">
        <v>1499.232421875</v>
      </c>
      <c r="Z133" s="1">
        <v>320.089111328125</v>
      </c>
      <c r="AA133" s="1">
        <v>70.318153381347656</v>
      </c>
      <c r="AB133" s="1">
        <v>-0.8023676872253418</v>
      </c>
      <c r="AC133" s="1">
        <v>7.8312069177627563E-2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1.2358696930360442</v>
      </c>
      <c r="AL133">
        <f t="shared" si="183"/>
        <v>5.3216574633933034E-3</v>
      </c>
      <c r="AM133">
        <f t="shared" si="184"/>
        <v>305.46222915649412</v>
      </c>
      <c r="AN133">
        <f t="shared" si="185"/>
        <v>310.06920089721677</v>
      </c>
      <c r="AO133">
        <f t="shared" si="186"/>
        <v>239.87718213832704</v>
      </c>
      <c r="AP133">
        <f t="shared" si="187"/>
        <v>0.5875487944862775</v>
      </c>
      <c r="AQ133">
        <f t="shared" si="188"/>
        <v>4.8601221023975505</v>
      </c>
      <c r="AR133">
        <f t="shared" si="189"/>
        <v>69.116179374624039</v>
      </c>
      <c r="AS133">
        <f t="shared" si="190"/>
        <v>37.616940406728531</v>
      </c>
      <c r="AT133">
        <f t="shared" si="191"/>
        <v>34.615715026855469</v>
      </c>
      <c r="AU133">
        <f t="shared" si="192"/>
        <v>5.5292774529284587</v>
      </c>
      <c r="AV133">
        <f t="shared" si="193"/>
        <v>0.13435268825084595</v>
      </c>
      <c r="AW133">
        <f t="shared" si="194"/>
        <v>2.2149683171401993</v>
      </c>
      <c r="AX133">
        <f t="shared" si="195"/>
        <v>3.3143091357882595</v>
      </c>
      <c r="AY133">
        <f t="shared" si="196"/>
        <v>8.4411183190868863E-2</v>
      </c>
      <c r="AZ133">
        <f t="shared" si="197"/>
        <v>16.007420800618629</v>
      </c>
      <c r="BA133">
        <f t="shared" si="198"/>
        <v>0.58692034883136546</v>
      </c>
      <c r="BB133">
        <f t="shared" si="199"/>
        <v>44.77291635905565</v>
      </c>
      <c r="BC133">
        <f t="shared" si="200"/>
        <v>383.52143078865851</v>
      </c>
      <c r="BD133">
        <f t="shared" si="201"/>
        <v>1.3876327741292785E-2</v>
      </c>
    </row>
    <row r="134" spans="1:114" x14ac:dyDescent="0.25">
      <c r="A134" s="1">
        <v>104</v>
      </c>
      <c r="B134" s="1" t="s">
        <v>142</v>
      </c>
      <c r="C134" s="1">
        <v>3168.9999992400408</v>
      </c>
      <c r="D134" s="1">
        <v>0</v>
      </c>
      <c r="E134">
        <f t="shared" si="174"/>
        <v>11.881319997747834</v>
      </c>
      <c r="F134">
        <f t="shared" si="175"/>
        <v>0.13925202089245847</v>
      </c>
      <c r="G134">
        <f t="shared" si="176"/>
        <v>227.52457601188695</v>
      </c>
      <c r="H134">
        <f t="shared" si="177"/>
        <v>5.3216975413173406</v>
      </c>
      <c r="I134">
        <f t="shared" si="178"/>
        <v>2.6481316677095346</v>
      </c>
      <c r="J134">
        <f t="shared" si="179"/>
        <v>32.323226928710937</v>
      </c>
      <c r="K134" s="1">
        <v>4.0443551019999999</v>
      </c>
      <c r="L134">
        <f t="shared" si="180"/>
        <v>1.8493916630191065</v>
      </c>
      <c r="M134" s="1">
        <v>1</v>
      </c>
      <c r="N134">
        <f t="shared" si="181"/>
        <v>3.698783326038213</v>
      </c>
      <c r="O134" s="1">
        <v>36.919502258300781</v>
      </c>
      <c r="P134" s="1">
        <v>32.323226928710937</v>
      </c>
      <c r="Q134" s="1">
        <v>39.091026306152344</v>
      </c>
      <c r="R134" s="1">
        <v>399.14523315429687</v>
      </c>
      <c r="S134" s="1">
        <v>387.8619384765625</v>
      </c>
      <c r="T134" s="1">
        <v>27.329620361328125</v>
      </c>
      <c r="U134" s="1">
        <v>31.499799728393555</v>
      </c>
      <c r="V134" s="1">
        <v>30.61494255065918</v>
      </c>
      <c r="W134" s="1">
        <v>35.286422729492188</v>
      </c>
      <c r="X134" s="1">
        <v>499.85546875</v>
      </c>
      <c r="Y134" s="1">
        <v>1499.2354736328125</v>
      </c>
      <c r="Z134" s="1">
        <v>319.34295654296875</v>
      </c>
      <c r="AA134" s="1">
        <v>70.318214416503906</v>
      </c>
      <c r="AB134" s="1">
        <v>-0.8023676872253418</v>
      </c>
      <c r="AC134" s="1">
        <v>7.8312069177627563E-2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1.2359336807562056</v>
      </c>
      <c r="AL134">
        <f t="shared" si="183"/>
        <v>5.321697541317341E-3</v>
      </c>
      <c r="AM134">
        <f t="shared" si="184"/>
        <v>305.47322692871091</v>
      </c>
      <c r="AN134">
        <f t="shared" si="185"/>
        <v>310.06950225830076</v>
      </c>
      <c r="AO134">
        <f t="shared" si="186"/>
        <v>239.87767041956613</v>
      </c>
      <c r="AP134">
        <f t="shared" si="187"/>
        <v>0.58630725640189818</v>
      </c>
      <c r="AQ134">
        <f t="shared" si="188"/>
        <v>4.8631413390876439</v>
      </c>
      <c r="AR134">
        <f t="shared" si="189"/>
        <v>69.159056148420191</v>
      </c>
      <c r="AS134">
        <f t="shared" si="190"/>
        <v>37.659256420026637</v>
      </c>
      <c r="AT134">
        <f t="shared" si="191"/>
        <v>34.621364593505859</v>
      </c>
      <c r="AU134">
        <f t="shared" si="192"/>
        <v>5.5310123750899374</v>
      </c>
      <c r="AV134">
        <f t="shared" si="193"/>
        <v>0.13419966374360076</v>
      </c>
      <c r="AW134">
        <f t="shared" si="194"/>
        <v>2.2150096713781093</v>
      </c>
      <c r="AX134">
        <f t="shared" si="195"/>
        <v>3.316002703711828</v>
      </c>
      <c r="AY134">
        <f t="shared" si="196"/>
        <v>8.4314536802254758E-2</v>
      </c>
      <c r="AZ134">
        <f t="shared" si="197"/>
        <v>15.999121921028006</v>
      </c>
      <c r="BA134">
        <f t="shared" si="198"/>
        <v>0.58661227988895759</v>
      </c>
      <c r="BB134">
        <f t="shared" si="199"/>
        <v>44.741432326684851</v>
      </c>
      <c r="BC134">
        <f t="shared" si="200"/>
        <v>383.52543628568128</v>
      </c>
      <c r="BD134">
        <f t="shared" si="201"/>
        <v>1.3860548071574377E-2</v>
      </c>
    </row>
    <row r="135" spans="1:114" x14ac:dyDescent="0.25">
      <c r="A135" s="1">
        <v>105</v>
      </c>
      <c r="B135" s="1" t="s">
        <v>142</v>
      </c>
      <c r="C135" s="1">
        <v>3169.4999992288649</v>
      </c>
      <c r="D135" s="1">
        <v>0</v>
      </c>
      <c r="E135">
        <f t="shared" si="174"/>
        <v>11.912110992622198</v>
      </c>
      <c r="F135">
        <f t="shared" si="175"/>
        <v>0.13911456299662825</v>
      </c>
      <c r="G135">
        <f t="shared" si="176"/>
        <v>227.03734876890849</v>
      </c>
      <c r="H135">
        <f t="shared" si="177"/>
        <v>5.3217780908160703</v>
      </c>
      <c r="I135">
        <f t="shared" si="178"/>
        <v>2.6506469255223268</v>
      </c>
      <c r="J135">
        <f t="shared" si="179"/>
        <v>32.332378387451172</v>
      </c>
      <c r="K135" s="1">
        <v>4.0443551019999999</v>
      </c>
      <c r="L135">
        <f t="shared" si="180"/>
        <v>1.8493916630191065</v>
      </c>
      <c r="M135" s="1">
        <v>1</v>
      </c>
      <c r="N135">
        <f t="shared" si="181"/>
        <v>3.698783326038213</v>
      </c>
      <c r="O135" s="1">
        <v>36.919681549072266</v>
      </c>
      <c r="P135" s="1">
        <v>32.332378387451172</v>
      </c>
      <c r="Q135" s="1">
        <v>39.090652465820312</v>
      </c>
      <c r="R135" s="1">
        <v>399.18734741210937</v>
      </c>
      <c r="S135" s="1">
        <v>387.87918090820312</v>
      </c>
      <c r="T135" s="1">
        <v>27.329547882080078</v>
      </c>
      <c r="U135" s="1">
        <v>31.499738693237305</v>
      </c>
      <c r="V135" s="1">
        <v>30.614595413208008</v>
      </c>
      <c r="W135" s="1">
        <v>35.286048889160156</v>
      </c>
      <c r="X135" s="1">
        <v>499.8616943359375</v>
      </c>
      <c r="Y135" s="1">
        <v>1499.2144775390625</v>
      </c>
      <c r="Z135" s="1">
        <v>318.42510986328125</v>
      </c>
      <c r="AA135" s="1">
        <v>70.31829833984375</v>
      </c>
      <c r="AB135" s="1">
        <v>-0.8023676872253418</v>
      </c>
      <c r="AC135" s="1">
        <v>7.8312069177627563E-2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1.2359490740285086</v>
      </c>
      <c r="AL135">
        <f t="shared" si="183"/>
        <v>5.32177809081607E-3</v>
      </c>
      <c r="AM135">
        <f t="shared" si="184"/>
        <v>305.48237838745115</v>
      </c>
      <c r="AN135">
        <f t="shared" si="185"/>
        <v>310.06968154907224</v>
      </c>
      <c r="AO135">
        <f t="shared" si="186"/>
        <v>239.87431104464122</v>
      </c>
      <c r="AP135">
        <f t="shared" si="187"/>
        <v>0.58521104200750163</v>
      </c>
      <c r="AQ135">
        <f t="shared" si="188"/>
        <v>4.8656549485805076</v>
      </c>
      <c r="AR135">
        <f t="shared" si="189"/>
        <v>69.194719773580346</v>
      </c>
      <c r="AS135">
        <f t="shared" si="190"/>
        <v>37.694981080343041</v>
      </c>
      <c r="AT135">
        <f t="shared" si="191"/>
        <v>34.626029968261719</v>
      </c>
      <c r="AU135">
        <f t="shared" si="192"/>
        <v>5.5324454190571277</v>
      </c>
      <c r="AV135">
        <f t="shared" si="193"/>
        <v>0.13407199485195836</v>
      </c>
      <c r="AW135">
        <f t="shared" si="194"/>
        <v>2.2150080230581808</v>
      </c>
      <c r="AX135">
        <f t="shared" si="195"/>
        <v>3.3174373959989469</v>
      </c>
      <c r="AY135">
        <f t="shared" si="196"/>
        <v>8.4233905260088171E-2</v>
      </c>
      <c r="AZ135">
        <f t="shared" si="197"/>
        <v>15.964880025019264</v>
      </c>
      <c r="BA135">
        <f t="shared" si="198"/>
        <v>0.5853300716921952</v>
      </c>
      <c r="BB135">
        <f t="shared" si="199"/>
        <v>44.714503962345461</v>
      </c>
      <c r="BC135">
        <f t="shared" si="200"/>
        <v>383.53144046965605</v>
      </c>
      <c r="BD135">
        <f t="shared" si="201"/>
        <v>1.3887887092835234E-2</v>
      </c>
      <c r="BE135">
        <f>AVERAGE(E121:E135)</f>
        <v>11.942233259633253</v>
      </c>
      <c r="BF135">
        <f>AVERAGE(O121:O135)</f>
        <v>36.920259094238283</v>
      </c>
      <c r="BG135">
        <f>AVERAGE(P121:P135)</f>
        <v>32.310816446940102</v>
      </c>
      <c r="BH135" t="e">
        <f>AVERAGE(B121:B135)</f>
        <v>#DIV/0!</v>
      </c>
      <c r="BI135">
        <f t="shared" ref="BI135:DJ135" si="202">AVERAGE(C121:C135)</f>
        <v>3166.2333326352141</v>
      </c>
      <c r="BJ135">
        <f t="shared" si="202"/>
        <v>0</v>
      </c>
      <c r="BK135">
        <f t="shared" si="202"/>
        <v>11.942233259633253</v>
      </c>
      <c r="BL135">
        <f t="shared" si="202"/>
        <v>0.13958254434890852</v>
      </c>
      <c r="BM135">
        <f t="shared" si="202"/>
        <v>227.1484755591465</v>
      </c>
      <c r="BN135">
        <f t="shared" si="202"/>
        <v>5.3265806087201799</v>
      </c>
      <c r="BO135">
        <f t="shared" si="202"/>
        <v>2.6445732170100964</v>
      </c>
      <c r="BP135">
        <f t="shared" si="202"/>
        <v>32.310816446940102</v>
      </c>
      <c r="BQ135">
        <f t="shared" si="202"/>
        <v>4.044355101999999</v>
      </c>
      <c r="BR135">
        <f t="shared" si="202"/>
        <v>1.8493916630191061</v>
      </c>
      <c r="BS135">
        <f t="shared" si="202"/>
        <v>1</v>
      </c>
      <c r="BT135">
        <f t="shared" si="202"/>
        <v>3.6987833260382121</v>
      </c>
      <c r="BU135">
        <f t="shared" si="202"/>
        <v>36.920259094238283</v>
      </c>
      <c r="BV135">
        <f t="shared" si="202"/>
        <v>32.310816446940102</v>
      </c>
      <c r="BW135">
        <f t="shared" si="202"/>
        <v>39.090222167968747</v>
      </c>
      <c r="BX135">
        <f t="shared" si="202"/>
        <v>399.17928059895831</v>
      </c>
      <c r="BY135">
        <f t="shared" si="202"/>
        <v>387.8438781738281</v>
      </c>
      <c r="BZ135">
        <f t="shared" si="202"/>
        <v>27.327575302124025</v>
      </c>
      <c r="CA135">
        <f t="shared" si="202"/>
        <v>31.502074686686196</v>
      </c>
      <c r="CB135">
        <f t="shared" si="202"/>
        <v>30.611284764607749</v>
      </c>
      <c r="CC135">
        <f t="shared" si="202"/>
        <v>35.287395731608072</v>
      </c>
      <c r="CD135">
        <f t="shared" si="202"/>
        <v>499.79520060221353</v>
      </c>
      <c r="CE135">
        <f t="shared" si="202"/>
        <v>1499.3540445963542</v>
      </c>
      <c r="CF135">
        <f t="shared" si="202"/>
        <v>320.85342407226562</v>
      </c>
      <c r="CG135">
        <f t="shared" si="202"/>
        <v>70.317981465657553</v>
      </c>
      <c r="CH135">
        <f t="shared" si="202"/>
        <v>-0.8023676872253418</v>
      </c>
      <c r="CI135">
        <f t="shared" si="202"/>
        <v>7.8312069177627563E-2</v>
      </c>
      <c r="CJ135">
        <f t="shared" si="202"/>
        <v>1</v>
      </c>
      <c r="CK135">
        <f t="shared" si="202"/>
        <v>-0.21956524252891541</v>
      </c>
      <c r="CL135">
        <f t="shared" si="202"/>
        <v>2.737391471862793</v>
      </c>
      <c r="CM135">
        <f t="shared" si="202"/>
        <v>1</v>
      </c>
      <c r="CN135">
        <f t="shared" si="202"/>
        <v>0</v>
      </c>
      <c r="CO135">
        <f t="shared" si="202"/>
        <v>0.15999999642372131</v>
      </c>
      <c r="CP135">
        <f t="shared" si="202"/>
        <v>111115</v>
      </c>
      <c r="CQ135">
        <f t="shared" si="202"/>
        <v>1.2357846628132541</v>
      </c>
      <c r="CR135">
        <f t="shared" si="202"/>
        <v>5.3265806087201802E-3</v>
      </c>
      <c r="CS135">
        <f t="shared" si="202"/>
        <v>305.4608164469401</v>
      </c>
      <c r="CT135">
        <f t="shared" si="202"/>
        <v>310.07025909423828</v>
      </c>
      <c r="CU135">
        <f t="shared" si="202"/>
        <v>239.89664177330874</v>
      </c>
      <c r="CV135">
        <f t="shared" si="202"/>
        <v>0.58599659080350341</v>
      </c>
      <c r="CW135">
        <f t="shared" si="202"/>
        <v>4.8597355206023813</v>
      </c>
      <c r="CX135">
        <f t="shared" si="202"/>
        <v>69.110850715656852</v>
      </c>
      <c r="CY135">
        <f t="shared" si="202"/>
        <v>37.608776028970659</v>
      </c>
      <c r="CZ135">
        <f t="shared" si="202"/>
        <v>34.615537770589192</v>
      </c>
      <c r="DA135">
        <f t="shared" si="202"/>
        <v>5.5292233747199591</v>
      </c>
      <c r="DB135">
        <f t="shared" si="202"/>
        <v>0.13450659940846846</v>
      </c>
      <c r="DC135">
        <f t="shared" si="202"/>
        <v>2.2151623035922827</v>
      </c>
      <c r="DD135">
        <f t="shared" si="202"/>
        <v>3.3140610711276759</v>
      </c>
      <c r="DE135">
        <f t="shared" si="202"/>
        <v>8.4508391810936445E-2</v>
      </c>
      <c r="DF135">
        <f t="shared" si="202"/>
        <v>15.972622332004208</v>
      </c>
      <c r="DG135">
        <f t="shared" si="202"/>
        <v>0.58566986950260846</v>
      </c>
      <c r="DH135">
        <f t="shared" si="202"/>
        <v>44.783123257363009</v>
      </c>
      <c r="DI135">
        <f t="shared" si="202"/>
        <v>383.48514356317628</v>
      </c>
      <c r="DJ135">
        <f t="shared" si="202"/>
        <v>1.3946087269005E-2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stm-plipo1_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2015-06-27T23:23:41Z</dcterms:created>
  <dcterms:modified xsi:type="dcterms:W3CDTF">2015-07-22T17:10:00Z</dcterms:modified>
</cp:coreProperties>
</file>