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55" windowHeight="6240"/>
  </bookViews>
  <sheets>
    <sheet name="stm-plipo2_" sheetId="1" r:id="rId1"/>
  </sheets>
  <calcPr calcId="152511"/>
</workbook>
</file>

<file path=xl/calcChain.xml><?xml version="1.0" encoding="utf-8"?>
<calcChain xmlns="http://schemas.openxmlformats.org/spreadsheetml/2006/main">
  <c r="DD136" i="1" l="1"/>
  <c r="DC136" i="1"/>
  <c r="DA136" i="1"/>
  <c r="CZ136" i="1"/>
  <c r="CU136" i="1"/>
  <c r="CT136" i="1"/>
  <c r="CS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S136" i="1"/>
  <c r="BQ136" i="1"/>
  <c r="BJ136" i="1"/>
  <c r="BI136" i="1"/>
  <c r="BH136" i="1"/>
  <c r="DD119" i="1"/>
  <c r="DC119" i="1"/>
  <c r="DA119" i="1"/>
  <c r="CZ119" i="1"/>
  <c r="CU119" i="1"/>
  <c r="CT119" i="1"/>
  <c r="CS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S119" i="1"/>
  <c r="BQ119" i="1"/>
  <c r="BJ119" i="1"/>
  <c r="BI119" i="1"/>
  <c r="BH119" i="1"/>
  <c r="DD102" i="1"/>
  <c r="DC102" i="1"/>
  <c r="DA102" i="1"/>
  <c r="CZ102" i="1"/>
  <c r="CU102" i="1"/>
  <c r="CT102" i="1"/>
  <c r="CS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S102" i="1"/>
  <c r="BQ102" i="1"/>
  <c r="BJ102" i="1"/>
  <c r="BI102" i="1"/>
  <c r="BH102" i="1"/>
  <c r="DD85" i="1"/>
  <c r="DC85" i="1"/>
  <c r="DA85" i="1"/>
  <c r="CZ85" i="1"/>
  <c r="CU85" i="1"/>
  <c r="CT85" i="1"/>
  <c r="CS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S85" i="1"/>
  <c r="BQ85" i="1"/>
  <c r="BJ85" i="1"/>
  <c r="BI85" i="1"/>
  <c r="BH85" i="1"/>
  <c r="DD68" i="1"/>
  <c r="DC68" i="1"/>
  <c r="DA68" i="1"/>
  <c r="CZ68" i="1"/>
  <c r="CU68" i="1"/>
  <c r="CT68" i="1"/>
  <c r="CS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S68" i="1"/>
  <c r="BQ68" i="1"/>
  <c r="BJ68" i="1"/>
  <c r="BI68" i="1"/>
  <c r="BH68" i="1"/>
  <c r="DD51" i="1"/>
  <c r="DC51" i="1"/>
  <c r="DA51" i="1"/>
  <c r="CZ51" i="1"/>
  <c r="CU51" i="1"/>
  <c r="CT51" i="1"/>
  <c r="CS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S51" i="1"/>
  <c r="BQ51" i="1"/>
  <c r="BJ51" i="1"/>
  <c r="BI51" i="1"/>
  <c r="BH51" i="1"/>
  <c r="DD31" i="1"/>
  <c r="DC31" i="1"/>
  <c r="DA31" i="1"/>
  <c r="CZ31" i="1"/>
  <c r="CU31" i="1"/>
  <c r="CT31" i="1"/>
  <c r="CS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S31" i="1"/>
  <c r="BQ31" i="1"/>
  <c r="BJ31" i="1"/>
  <c r="BI31" i="1"/>
  <c r="BH31" i="1"/>
  <c r="BG136" i="1" l="1"/>
  <c r="BF136" i="1"/>
  <c r="BG119" i="1"/>
  <c r="BF119" i="1"/>
  <c r="BG102" i="1"/>
  <c r="BF102" i="1"/>
  <c r="BG85" i="1"/>
  <c r="BF85" i="1"/>
  <c r="BG68" i="1"/>
  <c r="BF68" i="1"/>
  <c r="BG51" i="1"/>
  <c r="BF51" i="1"/>
  <c r="BG31" i="1"/>
  <c r="BF31" i="1"/>
  <c r="L17" i="1" l="1"/>
  <c r="AK17" i="1"/>
  <c r="AM17" i="1"/>
  <c r="AN17" i="1"/>
  <c r="AO17" i="1"/>
  <c r="AT17" i="1"/>
  <c r="AU17" i="1" s="1"/>
  <c r="AW17" i="1"/>
  <c r="L18" i="1"/>
  <c r="N18" i="1" s="1"/>
  <c r="AK18" i="1"/>
  <c r="E18" i="1" s="1"/>
  <c r="AM18" i="1"/>
  <c r="AN18" i="1"/>
  <c r="AO18" i="1"/>
  <c r="AT18" i="1"/>
  <c r="AU18" i="1"/>
  <c r="AW18" i="1"/>
  <c r="L19" i="1"/>
  <c r="N19" i="1" s="1"/>
  <c r="AK19" i="1"/>
  <c r="E19" i="1" s="1"/>
  <c r="AM19" i="1"/>
  <c r="AN19" i="1"/>
  <c r="AO19" i="1"/>
  <c r="AT19" i="1"/>
  <c r="AU19" i="1"/>
  <c r="AX19" i="1" s="1"/>
  <c r="AW19" i="1"/>
  <c r="L20" i="1"/>
  <c r="N20" i="1" s="1"/>
  <c r="AK20" i="1"/>
  <c r="E20" i="1" s="1"/>
  <c r="AM20" i="1"/>
  <c r="AN20" i="1"/>
  <c r="AO20" i="1"/>
  <c r="AT20" i="1"/>
  <c r="AU20" i="1"/>
  <c r="AW20" i="1"/>
  <c r="L21" i="1"/>
  <c r="N21" i="1" s="1"/>
  <c r="AK21" i="1"/>
  <c r="E21" i="1" s="1"/>
  <c r="AM21" i="1"/>
  <c r="AN21" i="1"/>
  <c r="AO21" i="1"/>
  <c r="AT21" i="1"/>
  <c r="AU21" i="1"/>
  <c r="AW21" i="1"/>
  <c r="L22" i="1"/>
  <c r="N22" i="1" s="1"/>
  <c r="BC22" i="1" s="1"/>
  <c r="AK22" i="1"/>
  <c r="E22" i="1" s="1"/>
  <c r="AM22" i="1"/>
  <c r="AN22" i="1"/>
  <c r="AO22" i="1"/>
  <c r="AT22" i="1"/>
  <c r="AU22" i="1" s="1"/>
  <c r="AX22" i="1" s="1"/>
  <c r="AW22" i="1"/>
  <c r="L23" i="1"/>
  <c r="N23" i="1" s="1"/>
  <c r="AK23" i="1"/>
  <c r="AL23" i="1" s="1"/>
  <c r="AM23" i="1"/>
  <c r="AN23" i="1"/>
  <c r="AO23" i="1"/>
  <c r="AT23" i="1"/>
  <c r="AU23" i="1"/>
  <c r="AW23" i="1"/>
  <c r="L24" i="1"/>
  <c r="N24" i="1" s="1"/>
  <c r="AK24" i="1"/>
  <c r="E24" i="1" s="1"/>
  <c r="AM24" i="1"/>
  <c r="AN24" i="1"/>
  <c r="AO24" i="1"/>
  <c r="AT24" i="1"/>
  <c r="AU24" i="1" s="1"/>
  <c r="AX24" i="1" s="1"/>
  <c r="AW24" i="1"/>
  <c r="L25" i="1"/>
  <c r="N25" i="1" s="1"/>
  <c r="AK25" i="1"/>
  <c r="AL25" i="1" s="1"/>
  <c r="AM25" i="1"/>
  <c r="AN25" i="1"/>
  <c r="AO25" i="1"/>
  <c r="AT25" i="1"/>
  <c r="AU25" i="1"/>
  <c r="AW25" i="1"/>
  <c r="L26" i="1"/>
  <c r="N26" i="1" s="1"/>
  <c r="AK26" i="1"/>
  <c r="AL26" i="1" s="1"/>
  <c r="AM26" i="1"/>
  <c r="AN26" i="1"/>
  <c r="AO26" i="1"/>
  <c r="AT26" i="1"/>
  <c r="AU26" i="1"/>
  <c r="AW26" i="1"/>
  <c r="L27" i="1"/>
  <c r="N27" i="1" s="1"/>
  <c r="AK27" i="1"/>
  <c r="AL27" i="1" s="1"/>
  <c r="AM27" i="1"/>
  <c r="AN27" i="1"/>
  <c r="AO27" i="1"/>
  <c r="AT27" i="1"/>
  <c r="AU27" i="1"/>
  <c r="AW27" i="1"/>
  <c r="L28" i="1"/>
  <c r="N28" i="1" s="1"/>
  <c r="AK28" i="1"/>
  <c r="AM28" i="1"/>
  <c r="AN28" i="1"/>
  <c r="AO28" i="1"/>
  <c r="AT28" i="1"/>
  <c r="AU28" i="1"/>
  <c r="AW28" i="1"/>
  <c r="L29" i="1"/>
  <c r="N29" i="1" s="1"/>
  <c r="AK29" i="1"/>
  <c r="AM29" i="1"/>
  <c r="AN29" i="1"/>
  <c r="AO29" i="1"/>
  <c r="AT29" i="1"/>
  <c r="AU29" i="1" s="1"/>
  <c r="AW29" i="1"/>
  <c r="L30" i="1"/>
  <c r="N30" i="1" s="1"/>
  <c r="AK30" i="1"/>
  <c r="AM30" i="1"/>
  <c r="AN30" i="1"/>
  <c r="AO30" i="1"/>
  <c r="AT30" i="1"/>
  <c r="AU30" i="1"/>
  <c r="AW30" i="1"/>
  <c r="L31" i="1"/>
  <c r="N31" i="1" s="1"/>
  <c r="AK31" i="1"/>
  <c r="AL31" i="1" s="1"/>
  <c r="AM31" i="1"/>
  <c r="AN31" i="1"/>
  <c r="AO31" i="1"/>
  <c r="AT31" i="1"/>
  <c r="AU31" i="1"/>
  <c r="AW31" i="1"/>
  <c r="L36" i="1"/>
  <c r="N36" i="1" s="1"/>
  <c r="AK36" i="1"/>
  <c r="AL36" i="1" s="1"/>
  <c r="AM36" i="1"/>
  <c r="AN36" i="1"/>
  <c r="AO36" i="1"/>
  <c r="AT36" i="1"/>
  <c r="AU36" i="1"/>
  <c r="AW36" i="1"/>
  <c r="L37" i="1"/>
  <c r="AK37" i="1"/>
  <c r="AM37" i="1"/>
  <c r="AN37" i="1"/>
  <c r="AO37" i="1"/>
  <c r="AT37" i="1"/>
  <c r="AU37" i="1"/>
  <c r="AW37" i="1"/>
  <c r="E38" i="1"/>
  <c r="L38" i="1"/>
  <c r="N38" i="1" s="1"/>
  <c r="AK38" i="1"/>
  <c r="AL38" i="1" s="1"/>
  <c r="AM38" i="1"/>
  <c r="AN38" i="1"/>
  <c r="AO38" i="1"/>
  <c r="AT38" i="1"/>
  <c r="AU38" i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/>
  <c r="AW40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 s="1"/>
  <c r="AW42" i="1"/>
  <c r="L43" i="1"/>
  <c r="N43" i="1" s="1"/>
  <c r="AK43" i="1"/>
  <c r="AL43" i="1" s="1"/>
  <c r="AM43" i="1"/>
  <c r="AN43" i="1"/>
  <c r="AO43" i="1"/>
  <c r="AT43" i="1"/>
  <c r="AU43" i="1"/>
  <c r="AW43" i="1"/>
  <c r="L44" i="1"/>
  <c r="N44" i="1" s="1"/>
  <c r="AK44" i="1"/>
  <c r="AL44" i="1" s="1"/>
  <c r="AM44" i="1"/>
  <c r="AN44" i="1"/>
  <c r="AO44" i="1"/>
  <c r="AT44" i="1"/>
  <c r="AU44" i="1" s="1"/>
  <c r="AW44" i="1"/>
  <c r="L45" i="1"/>
  <c r="N45" i="1" s="1"/>
  <c r="AK45" i="1"/>
  <c r="AL45" i="1" s="1"/>
  <c r="AM45" i="1"/>
  <c r="AN45" i="1"/>
  <c r="AO45" i="1"/>
  <c r="AT45" i="1"/>
  <c r="AU45" i="1"/>
  <c r="AW45" i="1"/>
  <c r="L46" i="1"/>
  <c r="N46" i="1" s="1"/>
  <c r="AK46" i="1"/>
  <c r="AL46" i="1" s="1"/>
  <c r="H46" i="1" s="1"/>
  <c r="AM46" i="1"/>
  <c r="AN46" i="1"/>
  <c r="AO46" i="1"/>
  <c r="AT46" i="1"/>
  <c r="AU46" i="1"/>
  <c r="AW46" i="1"/>
  <c r="L47" i="1"/>
  <c r="N47" i="1"/>
  <c r="AK47" i="1"/>
  <c r="E47" i="1" s="1"/>
  <c r="AL47" i="1"/>
  <c r="AM47" i="1"/>
  <c r="AN47" i="1"/>
  <c r="AO47" i="1"/>
  <c r="AP47" i="1" s="1"/>
  <c r="J47" i="1" s="1"/>
  <c r="AQ47" i="1" s="1"/>
  <c r="AT47" i="1"/>
  <c r="AU47" i="1" s="1"/>
  <c r="AW47" i="1"/>
  <c r="H48" i="1"/>
  <c r="L48" i="1"/>
  <c r="N48" i="1" s="1"/>
  <c r="AK48" i="1"/>
  <c r="E48" i="1" s="1"/>
  <c r="AL48" i="1"/>
  <c r="AP48" i="1" s="1"/>
  <c r="J48" i="1" s="1"/>
  <c r="AQ48" i="1" s="1"/>
  <c r="AM48" i="1"/>
  <c r="AN48" i="1"/>
  <c r="AO48" i="1"/>
  <c r="AT48" i="1"/>
  <c r="AU48" i="1" s="1"/>
  <c r="AX48" i="1" s="1"/>
  <c r="AW48" i="1"/>
  <c r="L49" i="1"/>
  <c r="N49" i="1" s="1"/>
  <c r="AK49" i="1"/>
  <c r="E49" i="1" s="1"/>
  <c r="AM49" i="1"/>
  <c r="AN49" i="1"/>
  <c r="AO49" i="1"/>
  <c r="AT49" i="1"/>
  <c r="AU49" i="1" s="1"/>
  <c r="AW49" i="1"/>
  <c r="L50" i="1"/>
  <c r="N50" i="1"/>
  <c r="AK50" i="1"/>
  <c r="E50" i="1" s="1"/>
  <c r="AM50" i="1"/>
  <c r="AN50" i="1"/>
  <c r="AO50" i="1"/>
  <c r="AT50" i="1"/>
  <c r="AU50" i="1" s="1"/>
  <c r="AX50" i="1" s="1"/>
  <c r="AW50" i="1"/>
  <c r="L51" i="1"/>
  <c r="N51" i="1" s="1"/>
  <c r="AK51" i="1"/>
  <c r="E51" i="1" s="1"/>
  <c r="AM51" i="1"/>
  <c r="AN51" i="1"/>
  <c r="AO51" i="1"/>
  <c r="AT51" i="1"/>
  <c r="AU51" i="1" s="1"/>
  <c r="AW51" i="1"/>
  <c r="L54" i="1"/>
  <c r="N54" i="1"/>
  <c r="AK54" i="1"/>
  <c r="AM54" i="1"/>
  <c r="AN54" i="1"/>
  <c r="AO54" i="1"/>
  <c r="AT54" i="1"/>
  <c r="AU54" i="1" s="1"/>
  <c r="AW54" i="1"/>
  <c r="AX54" i="1"/>
  <c r="L55" i="1"/>
  <c r="N55" i="1" s="1"/>
  <c r="AK55" i="1"/>
  <c r="E55" i="1" s="1"/>
  <c r="AL55" i="1"/>
  <c r="AM55" i="1"/>
  <c r="AN55" i="1"/>
  <c r="AO55" i="1"/>
  <c r="AT55" i="1"/>
  <c r="AU55" i="1" s="1"/>
  <c r="AW55" i="1"/>
  <c r="L56" i="1"/>
  <c r="N56" i="1" s="1"/>
  <c r="AK56" i="1"/>
  <c r="E56" i="1" s="1"/>
  <c r="AL56" i="1"/>
  <c r="H56" i="1" s="1"/>
  <c r="AM56" i="1"/>
  <c r="AN56" i="1"/>
  <c r="AO56" i="1"/>
  <c r="AP56" i="1"/>
  <c r="J56" i="1" s="1"/>
  <c r="AQ56" i="1" s="1"/>
  <c r="AT56" i="1"/>
  <c r="AU56" i="1" s="1"/>
  <c r="AW56" i="1"/>
  <c r="AX56" i="1"/>
  <c r="L57" i="1"/>
  <c r="N57" i="1" s="1"/>
  <c r="AK57" i="1"/>
  <c r="E57" i="1" s="1"/>
  <c r="AL57" i="1"/>
  <c r="AM57" i="1"/>
  <c r="AN57" i="1"/>
  <c r="AO57" i="1"/>
  <c r="AT57" i="1"/>
  <c r="AU57" i="1" s="1"/>
  <c r="AW57" i="1"/>
  <c r="L58" i="1"/>
  <c r="N58" i="1"/>
  <c r="AK58" i="1"/>
  <c r="E58" i="1" s="1"/>
  <c r="AL58" i="1"/>
  <c r="H58" i="1" s="1"/>
  <c r="AM58" i="1"/>
  <c r="AN58" i="1"/>
  <c r="AO58" i="1"/>
  <c r="AT58" i="1"/>
  <c r="AU58" i="1" s="1"/>
  <c r="AW58" i="1"/>
  <c r="AX58" i="1"/>
  <c r="L59" i="1"/>
  <c r="N59" i="1"/>
  <c r="AK59" i="1"/>
  <c r="E59" i="1" s="1"/>
  <c r="AM59" i="1"/>
  <c r="AN59" i="1"/>
  <c r="AO59" i="1"/>
  <c r="AT59" i="1"/>
  <c r="AU59" i="1" s="1"/>
  <c r="AX59" i="1" s="1"/>
  <c r="AW59" i="1"/>
  <c r="L60" i="1"/>
  <c r="N60" i="1"/>
  <c r="AK60" i="1"/>
  <c r="E60" i="1" s="1"/>
  <c r="AL60" i="1"/>
  <c r="H60" i="1" s="1"/>
  <c r="AM60" i="1"/>
  <c r="AP60" i="1" s="1"/>
  <c r="J60" i="1" s="1"/>
  <c r="AQ60" i="1" s="1"/>
  <c r="I60" i="1" s="1"/>
  <c r="AN60" i="1"/>
  <c r="AO60" i="1"/>
  <c r="AT60" i="1"/>
  <c r="AU60" i="1" s="1"/>
  <c r="AW60" i="1"/>
  <c r="AX60" i="1"/>
  <c r="L61" i="1"/>
  <c r="N61" i="1"/>
  <c r="AK61" i="1"/>
  <c r="E61" i="1" s="1"/>
  <c r="AL61" i="1"/>
  <c r="AM61" i="1"/>
  <c r="AN61" i="1"/>
  <c r="AO61" i="1"/>
  <c r="AT61" i="1"/>
  <c r="AU61" i="1" s="1"/>
  <c r="AX61" i="1" s="1"/>
  <c r="AW61" i="1"/>
  <c r="L62" i="1"/>
  <c r="N62" i="1"/>
  <c r="AK62" i="1"/>
  <c r="E62" i="1" s="1"/>
  <c r="AM62" i="1"/>
  <c r="AN62" i="1"/>
  <c r="AO62" i="1"/>
  <c r="AT62" i="1"/>
  <c r="AU62" i="1" s="1"/>
  <c r="AX62" i="1" s="1"/>
  <c r="AW62" i="1"/>
  <c r="L63" i="1"/>
  <c r="N63" i="1" s="1"/>
  <c r="AK63" i="1"/>
  <c r="E63" i="1" s="1"/>
  <c r="AM63" i="1"/>
  <c r="AN63" i="1"/>
  <c r="AO63" i="1"/>
  <c r="AT63" i="1"/>
  <c r="AU63" i="1" s="1"/>
  <c r="AW63" i="1"/>
  <c r="L64" i="1"/>
  <c r="N64" i="1" s="1"/>
  <c r="AK64" i="1"/>
  <c r="E64" i="1" s="1"/>
  <c r="AL64" i="1"/>
  <c r="H64" i="1" s="1"/>
  <c r="AM64" i="1"/>
  <c r="AN64" i="1"/>
  <c r="AO64" i="1"/>
  <c r="AP64" i="1" s="1"/>
  <c r="J64" i="1" s="1"/>
  <c r="AQ64" i="1" s="1"/>
  <c r="I64" i="1" s="1"/>
  <c r="AT64" i="1"/>
  <c r="AU64" i="1" s="1"/>
  <c r="AX64" i="1" s="1"/>
  <c r="AW64" i="1"/>
  <c r="L65" i="1"/>
  <c r="N65" i="1" s="1"/>
  <c r="AK65" i="1"/>
  <c r="E65" i="1" s="1"/>
  <c r="AM65" i="1"/>
  <c r="AN65" i="1"/>
  <c r="AO65" i="1"/>
  <c r="AT65" i="1"/>
  <c r="AU65" i="1" s="1"/>
  <c r="AW65" i="1"/>
  <c r="L66" i="1"/>
  <c r="N66" i="1"/>
  <c r="AK66" i="1"/>
  <c r="E66" i="1" s="1"/>
  <c r="AM66" i="1"/>
  <c r="AN66" i="1"/>
  <c r="AO66" i="1"/>
  <c r="AT66" i="1"/>
  <c r="AU66" i="1" s="1"/>
  <c r="AW66" i="1"/>
  <c r="AX66" i="1" s="1"/>
  <c r="L67" i="1"/>
  <c r="N67" i="1"/>
  <c r="AK67" i="1"/>
  <c r="E67" i="1" s="1"/>
  <c r="AL67" i="1"/>
  <c r="AP67" i="1" s="1"/>
  <c r="J67" i="1" s="1"/>
  <c r="AQ67" i="1" s="1"/>
  <c r="AM67" i="1"/>
  <c r="AN67" i="1"/>
  <c r="AO67" i="1"/>
  <c r="AT67" i="1"/>
  <c r="AU67" i="1" s="1"/>
  <c r="AW67" i="1"/>
  <c r="L68" i="1"/>
  <c r="N68" i="1" s="1"/>
  <c r="AK68" i="1"/>
  <c r="E68" i="1" s="1"/>
  <c r="AM68" i="1"/>
  <c r="AN68" i="1"/>
  <c r="AO68" i="1"/>
  <c r="AT68" i="1"/>
  <c r="AU68" i="1" s="1"/>
  <c r="AW68" i="1"/>
  <c r="AX68" i="1"/>
  <c r="L71" i="1"/>
  <c r="N71" i="1"/>
  <c r="AK71" i="1"/>
  <c r="AL71" i="1"/>
  <c r="AM71" i="1"/>
  <c r="AN71" i="1"/>
  <c r="AO71" i="1"/>
  <c r="AP71" i="1"/>
  <c r="AT71" i="1"/>
  <c r="AU71" i="1" s="1"/>
  <c r="AW71" i="1"/>
  <c r="L72" i="1"/>
  <c r="N72" i="1" s="1"/>
  <c r="AK72" i="1"/>
  <c r="E72" i="1" s="1"/>
  <c r="AL72" i="1"/>
  <c r="H72" i="1" s="1"/>
  <c r="AM72" i="1"/>
  <c r="AN72" i="1"/>
  <c r="AO72" i="1"/>
  <c r="AT72" i="1"/>
  <c r="AU72" i="1" s="1"/>
  <c r="AX72" i="1" s="1"/>
  <c r="AW72" i="1"/>
  <c r="L73" i="1"/>
  <c r="N73" i="1"/>
  <c r="AK73" i="1"/>
  <c r="E73" i="1" s="1"/>
  <c r="AL73" i="1"/>
  <c r="AM73" i="1"/>
  <c r="AN73" i="1"/>
  <c r="AP73" i="1" s="1"/>
  <c r="J73" i="1" s="1"/>
  <c r="AQ73" i="1" s="1"/>
  <c r="AO73" i="1"/>
  <c r="AT73" i="1"/>
  <c r="AU73" i="1" s="1"/>
  <c r="AX73" i="1" s="1"/>
  <c r="AW73" i="1"/>
  <c r="L74" i="1"/>
  <c r="N74" i="1"/>
  <c r="AK74" i="1"/>
  <c r="E74" i="1" s="1"/>
  <c r="AM74" i="1"/>
  <c r="AN74" i="1"/>
  <c r="AO74" i="1"/>
  <c r="AT74" i="1"/>
  <c r="AU74" i="1" s="1"/>
  <c r="AW74" i="1"/>
  <c r="AX74" i="1"/>
  <c r="L75" i="1"/>
  <c r="N75" i="1"/>
  <c r="AK75" i="1"/>
  <c r="E75" i="1" s="1"/>
  <c r="AL75" i="1"/>
  <c r="AM75" i="1"/>
  <c r="AN75" i="1"/>
  <c r="AO75" i="1"/>
  <c r="AP75" i="1" s="1"/>
  <c r="J75" i="1" s="1"/>
  <c r="AQ75" i="1" s="1"/>
  <c r="AT75" i="1"/>
  <c r="AU75" i="1" s="1"/>
  <c r="AX75" i="1" s="1"/>
  <c r="AW75" i="1"/>
  <c r="L76" i="1"/>
  <c r="N76" i="1"/>
  <c r="AK76" i="1"/>
  <c r="E76" i="1" s="1"/>
  <c r="AL76" i="1"/>
  <c r="H76" i="1" s="1"/>
  <c r="AM76" i="1"/>
  <c r="AN76" i="1"/>
  <c r="AO76" i="1"/>
  <c r="AT76" i="1"/>
  <c r="AU76" i="1" s="1"/>
  <c r="AW76" i="1"/>
  <c r="AX76" i="1"/>
  <c r="L77" i="1"/>
  <c r="N77" i="1"/>
  <c r="AK77" i="1"/>
  <c r="E77" i="1" s="1"/>
  <c r="AM77" i="1"/>
  <c r="AN77" i="1"/>
  <c r="AO77" i="1"/>
  <c r="AT77" i="1"/>
  <c r="AU77" i="1" s="1"/>
  <c r="AW77" i="1"/>
  <c r="H78" i="1"/>
  <c r="L78" i="1"/>
  <c r="N78" i="1" s="1"/>
  <c r="AK78" i="1"/>
  <c r="E78" i="1" s="1"/>
  <c r="AL78" i="1"/>
  <c r="AP78" i="1" s="1"/>
  <c r="J78" i="1" s="1"/>
  <c r="AQ78" i="1" s="1"/>
  <c r="I78" i="1" s="1"/>
  <c r="AM78" i="1"/>
  <c r="AN78" i="1"/>
  <c r="AO78" i="1"/>
  <c r="AT78" i="1"/>
  <c r="AU78" i="1" s="1"/>
  <c r="AX78" i="1" s="1"/>
  <c r="AW78" i="1"/>
  <c r="L79" i="1"/>
  <c r="N79" i="1" s="1"/>
  <c r="AK79" i="1"/>
  <c r="E79" i="1" s="1"/>
  <c r="AM79" i="1"/>
  <c r="AN79" i="1"/>
  <c r="AO79" i="1"/>
  <c r="AT79" i="1"/>
  <c r="AU79" i="1" s="1"/>
  <c r="AW79" i="1"/>
  <c r="L80" i="1"/>
  <c r="N80" i="1" s="1"/>
  <c r="AK80" i="1"/>
  <c r="AL80" i="1" s="1"/>
  <c r="AM80" i="1"/>
  <c r="AN80" i="1"/>
  <c r="AO80" i="1"/>
  <c r="AP80" i="1" s="1"/>
  <c r="J80" i="1" s="1"/>
  <c r="AQ80" i="1" s="1"/>
  <c r="AT80" i="1"/>
  <c r="AU80" i="1"/>
  <c r="AX80" i="1" s="1"/>
  <c r="AW80" i="1"/>
  <c r="L81" i="1"/>
  <c r="N81" i="1" s="1"/>
  <c r="AK81" i="1"/>
  <c r="AL81" i="1" s="1"/>
  <c r="AM81" i="1"/>
  <c r="AN81" i="1"/>
  <c r="AO81" i="1"/>
  <c r="AT81" i="1"/>
  <c r="AU81" i="1"/>
  <c r="AW81" i="1"/>
  <c r="L82" i="1"/>
  <c r="N82" i="1" s="1"/>
  <c r="AK82" i="1"/>
  <c r="AL82" i="1" s="1"/>
  <c r="AM82" i="1"/>
  <c r="AN82" i="1"/>
  <c r="AO82" i="1"/>
  <c r="AT82" i="1"/>
  <c r="AU82" i="1"/>
  <c r="AW82" i="1"/>
  <c r="L83" i="1"/>
  <c r="N83" i="1" s="1"/>
  <c r="AK83" i="1"/>
  <c r="AL83" i="1" s="1"/>
  <c r="AM83" i="1"/>
  <c r="AN83" i="1"/>
  <c r="AO83" i="1"/>
  <c r="AT83" i="1"/>
  <c r="AU83" i="1" s="1"/>
  <c r="AX83" i="1" s="1"/>
  <c r="AW83" i="1"/>
  <c r="L84" i="1"/>
  <c r="N84" i="1" s="1"/>
  <c r="AK84" i="1"/>
  <c r="AL84" i="1" s="1"/>
  <c r="AM84" i="1"/>
  <c r="AN84" i="1"/>
  <c r="AO84" i="1"/>
  <c r="AT84" i="1"/>
  <c r="AU84" i="1"/>
  <c r="AX84" i="1" s="1"/>
  <c r="AW84" i="1"/>
  <c r="L85" i="1"/>
  <c r="N85" i="1" s="1"/>
  <c r="AK85" i="1"/>
  <c r="AL85" i="1" s="1"/>
  <c r="AM85" i="1"/>
  <c r="AN85" i="1"/>
  <c r="AO85" i="1"/>
  <c r="AP85" i="1" s="1"/>
  <c r="J85" i="1" s="1"/>
  <c r="AQ85" i="1" s="1"/>
  <c r="AT85" i="1"/>
  <c r="AU85" i="1"/>
  <c r="AX85" i="1" s="1"/>
  <c r="AW85" i="1"/>
  <c r="L88" i="1"/>
  <c r="AK88" i="1"/>
  <c r="AM88" i="1"/>
  <c r="AN88" i="1"/>
  <c r="AO88" i="1"/>
  <c r="AT88" i="1"/>
  <c r="AU88" i="1" s="1"/>
  <c r="AX88" i="1" s="1"/>
  <c r="AW88" i="1"/>
  <c r="L89" i="1"/>
  <c r="N89" i="1" s="1"/>
  <c r="AK89" i="1"/>
  <c r="AL89" i="1" s="1"/>
  <c r="AM89" i="1"/>
  <c r="AN89" i="1"/>
  <c r="AO89" i="1"/>
  <c r="AT89" i="1"/>
  <c r="AU89" i="1"/>
  <c r="AW89" i="1"/>
  <c r="L90" i="1"/>
  <c r="N90" i="1" s="1"/>
  <c r="AK90" i="1"/>
  <c r="AL90" i="1" s="1"/>
  <c r="AM90" i="1"/>
  <c r="AN90" i="1"/>
  <c r="AO90" i="1"/>
  <c r="AT90" i="1"/>
  <c r="AU90" i="1" s="1"/>
  <c r="AX90" i="1" s="1"/>
  <c r="AW90" i="1"/>
  <c r="L91" i="1"/>
  <c r="N91" i="1" s="1"/>
  <c r="AK91" i="1"/>
  <c r="AL91" i="1" s="1"/>
  <c r="AM91" i="1"/>
  <c r="AN91" i="1"/>
  <c r="AO91" i="1"/>
  <c r="AT91" i="1"/>
  <c r="AU91" i="1"/>
  <c r="AX91" i="1" s="1"/>
  <c r="AW91" i="1"/>
  <c r="L92" i="1"/>
  <c r="N92" i="1" s="1"/>
  <c r="AK92" i="1"/>
  <c r="AL92" i="1" s="1"/>
  <c r="AM92" i="1"/>
  <c r="AN92" i="1"/>
  <c r="AO92" i="1"/>
  <c r="AP92" i="1" s="1"/>
  <c r="J92" i="1" s="1"/>
  <c r="AQ92" i="1" s="1"/>
  <c r="AT92" i="1"/>
  <c r="AU92" i="1"/>
  <c r="AX92" i="1" s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AL94" i="1" s="1"/>
  <c r="AM94" i="1"/>
  <c r="AN94" i="1"/>
  <c r="AO94" i="1"/>
  <c r="AT94" i="1"/>
  <c r="AU94" i="1"/>
  <c r="AW94" i="1"/>
  <c r="L95" i="1"/>
  <c r="N95" i="1" s="1"/>
  <c r="AK95" i="1"/>
  <c r="AL95" i="1" s="1"/>
  <c r="AM95" i="1"/>
  <c r="AN95" i="1"/>
  <c r="AO95" i="1"/>
  <c r="AT95" i="1"/>
  <c r="AU95" i="1" s="1"/>
  <c r="AX95" i="1" s="1"/>
  <c r="AW95" i="1"/>
  <c r="L96" i="1"/>
  <c r="N96" i="1" s="1"/>
  <c r="AK96" i="1"/>
  <c r="AL96" i="1" s="1"/>
  <c r="AM96" i="1"/>
  <c r="AN96" i="1"/>
  <c r="AO96" i="1"/>
  <c r="AT96" i="1"/>
  <c r="AU96" i="1"/>
  <c r="AX96" i="1" s="1"/>
  <c r="AW96" i="1"/>
  <c r="L97" i="1"/>
  <c r="N97" i="1" s="1"/>
  <c r="AK97" i="1"/>
  <c r="AL97" i="1" s="1"/>
  <c r="AM97" i="1"/>
  <c r="AN97" i="1"/>
  <c r="AO97" i="1"/>
  <c r="AP97" i="1" s="1"/>
  <c r="J97" i="1" s="1"/>
  <c r="AQ97" i="1" s="1"/>
  <c r="AT97" i="1"/>
  <c r="AU97" i="1"/>
  <c r="AX97" i="1" s="1"/>
  <c r="AW97" i="1"/>
  <c r="L98" i="1"/>
  <c r="N98" i="1" s="1"/>
  <c r="AK98" i="1"/>
  <c r="AL98" i="1" s="1"/>
  <c r="AM98" i="1"/>
  <c r="AN98" i="1"/>
  <c r="AO98" i="1"/>
  <c r="AT98" i="1"/>
  <c r="AU98" i="1"/>
  <c r="AW98" i="1"/>
  <c r="L99" i="1"/>
  <c r="N99" i="1" s="1"/>
  <c r="AK99" i="1"/>
  <c r="AL99" i="1" s="1"/>
  <c r="AM99" i="1"/>
  <c r="AN99" i="1"/>
  <c r="AO99" i="1"/>
  <c r="AT99" i="1"/>
  <c r="AU99" i="1"/>
  <c r="AW99" i="1"/>
  <c r="L100" i="1"/>
  <c r="N100" i="1" s="1"/>
  <c r="AK100" i="1"/>
  <c r="AL100" i="1" s="1"/>
  <c r="AM100" i="1"/>
  <c r="AN100" i="1"/>
  <c r="AO100" i="1"/>
  <c r="AT100" i="1"/>
  <c r="AU100" i="1" s="1"/>
  <c r="AX100" i="1" s="1"/>
  <c r="AW100" i="1"/>
  <c r="L101" i="1"/>
  <c r="N101" i="1" s="1"/>
  <c r="AK101" i="1"/>
  <c r="AL101" i="1" s="1"/>
  <c r="AM101" i="1"/>
  <c r="AN101" i="1"/>
  <c r="AO101" i="1"/>
  <c r="AT101" i="1"/>
  <c r="AU101" i="1"/>
  <c r="AX101" i="1" s="1"/>
  <c r="AW101" i="1"/>
  <c r="L102" i="1"/>
  <c r="N102" i="1" s="1"/>
  <c r="AK102" i="1"/>
  <c r="AL102" i="1" s="1"/>
  <c r="AM102" i="1"/>
  <c r="AN102" i="1"/>
  <c r="AO102" i="1"/>
  <c r="AP102" i="1" s="1"/>
  <c r="J102" i="1" s="1"/>
  <c r="AQ102" i="1" s="1"/>
  <c r="AT102" i="1"/>
  <c r="AU102" i="1"/>
  <c r="AX102" i="1" s="1"/>
  <c r="AW102" i="1"/>
  <c r="L105" i="1"/>
  <c r="AK105" i="1"/>
  <c r="AM105" i="1"/>
  <c r="AN105" i="1"/>
  <c r="AO105" i="1"/>
  <c r="AT105" i="1"/>
  <c r="AU105" i="1" s="1"/>
  <c r="AX105" i="1" s="1"/>
  <c r="AW105" i="1"/>
  <c r="L106" i="1"/>
  <c r="N106" i="1" s="1"/>
  <c r="AK106" i="1"/>
  <c r="AL106" i="1" s="1"/>
  <c r="AM106" i="1"/>
  <c r="AN106" i="1"/>
  <c r="AO106" i="1"/>
  <c r="AT106" i="1"/>
  <c r="AU106" i="1"/>
  <c r="AW106" i="1"/>
  <c r="L107" i="1"/>
  <c r="N107" i="1" s="1"/>
  <c r="AK107" i="1"/>
  <c r="AL107" i="1" s="1"/>
  <c r="AM107" i="1"/>
  <c r="AN107" i="1"/>
  <c r="AO107" i="1"/>
  <c r="AT107" i="1"/>
  <c r="AU107" i="1" s="1"/>
  <c r="AX107" i="1" s="1"/>
  <c r="AW107" i="1"/>
  <c r="L108" i="1"/>
  <c r="N108" i="1" s="1"/>
  <c r="AK108" i="1"/>
  <c r="AL108" i="1" s="1"/>
  <c r="AM108" i="1"/>
  <c r="AN108" i="1"/>
  <c r="AO108" i="1"/>
  <c r="AT108" i="1"/>
  <c r="AU108" i="1"/>
  <c r="AX108" i="1" s="1"/>
  <c r="AW108" i="1"/>
  <c r="L109" i="1"/>
  <c r="N109" i="1" s="1"/>
  <c r="AK109" i="1"/>
  <c r="AL109" i="1" s="1"/>
  <c r="AM109" i="1"/>
  <c r="AN109" i="1"/>
  <c r="AO109" i="1"/>
  <c r="AP109" i="1" s="1"/>
  <c r="J109" i="1" s="1"/>
  <c r="AQ109" i="1" s="1"/>
  <c r="AT109" i="1"/>
  <c r="AU109" i="1"/>
  <c r="AX109" i="1" s="1"/>
  <c r="AW109" i="1"/>
  <c r="L110" i="1"/>
  <c r="N110" i="1" s="1"/>
  <c r="AK110" i="1"/>
  <c r="AL110" i="1" s="1"/>
  <c r="AM110" i="1"/>
  <c r="AN110" i="1"/>
  <c r="AO110" i="1"/>
  <c r="AT110" i="1"/>
  <c r="AU110" i="1"/>
  <c r="AW110" i="1"/>
  <c r="L111" i="1"/>
  <c r="N111" i="1" s="1"/>
  <c r="AK111" i="1"/>
  <c r="AL111" i="1" s="1"/>
  <c r="AM111" i="1"/>
  <c r="AN111" i="1"/>
  <c r="AO111" i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 s="1"/>
  <c r="AX112" i="1" s="1"/>
  <c r="AW112" i="1"/>
  <c r="L113" i="1"/>
  <c r="N113" i="1" s="1"/>
  <c r="AK113" i="1"/>
  <c r="AL113" i="1" s="1"/>
  <c r="AM113" i="1"/>
  <c r="AN113" i="1"/>
  <c r="AO113" i="1"/>
  <c r="AT113" i="1"/>
  <c r="AU113" i="1"/>
  <c r="AX113" i="1" s="1"/>
  <c r="AW113" i="1"/>
  <c r="L114" i="1"/>
  <c r="N114" i="1" s="1"/>
  <c r="AK114" i="1"/>
  <c r="AL114" i="1" s="1"/>
  <c r="AM114" i="1"/>
  <c r="AN114" i="1"/>
  <c r="AO114" i="1"/>
  <c r="AP114" i="1" s="1"/>
  <c r="J114" i="1" s="1"/>
  <c r="AQ114" i="1" s="1"/>
  <c r="AT114" i="1"/>
  <c r="AU114" i="1"/>
  <c r="AX114" i="1" s="1"/>
  <c r="AW114" i="1"/>
  <c r="L115" i="1"/>
  <c r="N115" i="1" s="1"/>
  <c r="AK115" i="1"/>
  <c r="AL115" i="1" s="1"/>
  <c r="AM115" i="1"/>
  <c r="AN115" i="1"/>
  <c r="AO115" i="1"/>
  <c r="AT115" i="1"/>
  <c r="AU115" i="1"/>
  <c r="AW115" i="1"/>
  <c r="L116" i="1"/>
  <c r="N116" i="1" s="1"/>
  <c r="AK116" i="1"/>
  <c r="AL116" i="1" s="1"/>
  <c r="AM116" i="1"/>
  <c r="AN116" i="1"/>
  <c r="AO116" i="1"/>
  <c r="AT116" i="1"/>
  <c r="AU116" i="1"/>
  <c r="AW116" i="1"/>
  <c r="L117" i="1"/>
  <c r="N117" i="1" s="1"/>
  <c r="AK117" i="1"/>
  <c r="AL117" i="1" s="1"/>
  <c r="AM117" i="1"/>
  <c r="AN117" i="1"/>
  <c r="AO117" i="1"/>
  <c r="AT117" i="1"/>
  <c r="AU117" i="1" s="1"/>
  <c r="AX117" i="1" s="1"/>
  <c r="AW117" i="1"/>
  <c r="L118" i="1"/>
  <c r="N118" i="1" s="1"/>
  <c r="AK118" i="1"/>
  <c r="AL118" i="1" s="1"/>
  <c r="AM118" i="1"/>
  <c r="AN118" i="1"/>
  <c r="AO118" i="1"/>
  <c r="AT118" i="1"/>
  <c r="AU118" i="1"/>
  <c r="AX118" i="1" s="1"/>
  <c r="AW118" i="1"/>
  <c r="L119" i="1"/>
  <c r="N119" i="1" s="1"/>
  <c r="AK119" i="1"/>
  <c r="AL119" i="1" s="1"/>
  <c r="AM119" i="1"/>
  <c r="AN119" i="1"/>
  <c r="AO119" i="1"/>
  <c r="AT119" i="1"/>
  <c r="AU119" i="1"/>
  <c r="AX119" i="1" s="1"/>
  <c r="AW119" i="1"/>
  <c r="L122" i="1"/>
  <c r="AK122" i="1"/>
  <c r="AM122" i="1"/>
  <c r="AN122" i="1"/>
  <c r="AO122" i="1"/>
  <c r="AT122" i="1"/>
  <c r="AU122" i="1"/>
  <c r="AW122" i="1"/>
  <c r="L123" i="1"/>
  <c r="N123" i="1" s="1"/>
  <c r="AK123" i="1"/>
  <c r="AL123" i="1" s="1"/>
  <c r="AM123" i="1"/>
  <c r="AN123" i="1"/>
  <c r="AO123" i="1"/>
  <c r="AT123" i="1"/>
  <c r="AU123" i="1"/>
  <c r="AW123" i="1"/>
  <c r="L124" i="1"/>
  <c r="N124" i="1" s="1"/>
  <c r="AK124" i="1"/>
  <c r="AL124" i="1" s="1"/>
  <c r="AM124" i="1"/>
  <c r="AN124" i="1"/>
  <c r="AO124" i="1"/>
  <c r="AT124" i="1"/>
  <c r="AU124" i="1" s="1"/>
  <c r="AX124" i="1" s="1"/>
  <c r="AW124" i="1"/>
  <c r="L125" i="1"/>
  <c r="N125" i="1" s="1"/>
  <c r="AK125" i="1"/>
  <c r="AL125" i="1" s="1"/>
  <c r="AM125" i="1"/>
  <c r="AN125" i="1"/>
  <c r="AO125" i="1"/>
  <c r="AT125" i="1"/>
  <c r="AU125" i="1"/>
  <c r="AX125" i="1" s="1"/>
  <c r="AW125" i="1"/>
  <c r="L126" i="1"/>
  <c r="N126" i="1" s="1"/>
  <c r="AK126" i="1"/>
  <c r="AL126" i="1" s="1"/>
  <c r="H126" i="1" s="1"/>
  <c r="AM126" i="1"/>
  <c r="AN126" i="1"/>
  <c r="AO126" i="1"/>
  <c r="AT126" i="1"/>
  <c r="AU126" i="1"/>
  <c r="AX126" i="1" s="1"/>
  <c r="AW126" i="1"/>
  <c r="L127" i="1"/>
  <c r="N127" i="1" s="1"/>
  <c r="AK127" i="1"/>
  <c r="AL127" i="1" s="1"/>
  <c r="AM127" i="1"/>
  <c r="AN127" i="1"/>
  <c r="AO127" i="1"/>
  <c r="AT127" i="1"/>
  <c r="AU127" i="1"/>
  <c r="AW127" i="1"/>
  <c r="L128" i="1"/>
  <c r="N128" i="1" s="1"/>
  <c r="AK128" i="1"/>
  <c r="AL128" i="1" s="1"/>
  <c r="AM128" i="1"/>
  <c r="AN128" i="1"/>
  <c r="AO128" i="1"/>
  <c r="AT128" i="1"/>
  <c r="AU128" i="1"/>
  <c r="AW128" i="1"/>
  <c r="L129" i="1"/>
  <c r="N129" i="1" s="1"/>
  <c r="AK129" i="1"/>
  <c r="AL129" i="1" s="1"/>
  <c r="AM129" i="1"/>
  <c r="AN129" i="1"/>
  <c r="AO129" i="1"/>
  <c r="AT129" i="1"/>
  <c r="AU129" i="1" s="1"/>
  <c r="AW129" i="1"/>
  <c r="L130" i="1"/>
  <c r="N130" i="1" s="1"/>
  <c r="AK130" i="1"/>
  <c r="AL130" i="1" s="1"/>
  <c r="AM130" i="1"/>
  <c r="AN130" i="1"/>
  <c r="AO130" i="1"/>
  <c r="AT130" i="1"/>
  <c r="AU130" i="1"/>
  <c r="AW130" i="1"/>
  <c r="L131" i="1"/>
  <c r="N131" i="1" s="1"/>
  <c r="AK131" i="1"/>
  <c r="AL131" i="1" s="1"/>
  <c r="AM131" i="1"/>
  <c r="AN131" i="1"/>
  <c r="AO131" i="1"/>
  <c r="AT131" i="1"/>
  <c r="AU131" i="1"/>
  <c r="AW131" i="1"/>
  <c r="L132" i="1"/>
  <c r="N132" i="1" s="1"/>
  <c r="AK132" i="1"/>
  <c r="AL132" i="1" s="1"/>
  <c r="AM132" i="1"/>
  <c r="AN132" i="1"/>
  <c r="AO132" i="1"/>
  <c r="AT132" i="1"/>
  <c r="AU132" i="1"/>
  <c r="AW132" i="1"/>
  <c r="L133" i="1"/>
  <c r="N133" i="1" s="1"/>
  <c r="AK133" i="1"/>
  <c r="AL133" i="1" s="1"/>
  <c r="AM133" i="1"/>
  <c r="AN133" i="1"/>
  <c r="AO133" i="1"/>
  <c r="AT133" i="1"/>
  <c r="AU133" i="1"/>
  <c r="AW133" i="1"/>
  <c r="L134" i="1"/>
  <c r="N134" i="1" s="1"/>
  <c r="AK134" i="1"/>
  <c r="AL134" i="1" s="1"/>
  <c r="AM134" i="1"/>
  <c r="AN134" i="1"/>
  <c r="AO134" i="1"/>
  <c r="AT134" i="1"/>
  <c r="AU134" i="1" s="1"/>
  <c r="AW134" i="1"/>
  <c r="L135" i="1"/>
  <c r="N135" i="1" s="1"/>
  <c r="AK135" i="1"/>
  <c r="AL135" i="1" s="1"/>
  <c r="AM135" i="1"/>
  <c r="AN135" i="1"/>
  <c r="AO135" i="1"/>
  <c r="AT135" i="1"/>
  <c r="AU135" i="1"/>
  <c r="AW135" i="1"/>
  <c r="L136" i="1"/>
  <c r="N136" i="1" s="1"/>
  <c r="AK136" i="1"/>
  <c r="AL136" i="1" s="1"/>
  <c r="AM136" i="1"/>
  <c r="AN136" i="1"/>
  <c r="AO136" i="1"/>
  <c r="AT136" i="1"/>
  <c r="AU136" i="1"/>
  <c r="AW136" i="1"/>
  <c r="I48" i="1" l="1"/>
  <c r="AR48" i="1"/>
  <c r="AS48" i="1" s="1"/>
  <c r="AV48" i="1" s="1"/>
  <c r="N105" i="1"/>
  <c r="BT119" i="1" s="1"/>
  <c r="BR119" i="1"/>
  <c r="AP113" i="1"/>
  <c r="J113" i="1" s="1"/>
  <c r="AQ113" i="1" s="1"/>
  <c r="AL88" i="1"/>
  <c r="CR102" i="1" s="1"/>
  <c r="CQ102" i="1"/>
  <c r="AP118" i="1"/>
  <c r="J118" i="1" s="1"/>
  <c r="AQ118" i="1" s="1"/>
  <c r="N88" i="1"/>
  <c r="BT102" i="1" s="1"/>
  <c r="BR102" i="1"/>
  <c r="AP125" i="1"/>
  <c r="J125" i="1" s="1"/>
  <c r="AQ125" i="1" s="1"/>
  <c r="AR125" i="1" s="1"/>
  <c r="AS125" i="1" s="1"/>
  <c r="AV125" i="1" s="1"/>
  <c r="F125" i="1" s="1"/>
  <c r="AY125" i="1" s="1"/>
  <c r="E46" i="1"/>
  <c r="BC46" i="1" s="1"/>
  <c r="AP58" i="1"/>
  <c r="J58" i="1" s="1"/>
  <c r="AQ58" i="1" s="1"/>
  <c r="AL50" i="1"/>
  <c r="H50" i="1" s="1"/>
  <c r="E36" i="1"/>
  <c r="BC36" i="1" s="1"/>
  <c r="BT85" i="1"/>
  <c r="BR85" i="1"/>
  <c r="AL37" i="1"/>
  <c r="CR51" i="1" s="1"/>
  <c r="CQ51" i="1"/>
  <c r="AP119" i="1"/>
  <c r="J119" i="1" s="1"/>
  <c r="AQ119" i="1" s="1"/>
  <c r="AP84" i="1"/>
  <c r="J84" i="1" s="1"/>
  <c r="AQ84" i="1" s="1"/>
  <c r="AP61" i="1"/>
  <c r="J61" i="1" s="1"/>
  <c r="AQ61" i="1" s="1"/>
  <c r="I61" i="1" s="1"/>
  <c r="AP57" i="1"/>
  <c r="J57" i="1" s="1"/>
  <c r="AQ57" i="1" s="1"/>
  <c r="AP55" i="1"/>
  <c r="J55" i="1" s="1"/>
  <c r="AQ55" i="1" s="1"/>
  <c r="AP51" i="1"/>
  <c r="J51" i="1" s="1"/>
  <c r="AQ51" i="1" s="1"/>
  <c r="N37" i="1"/>
  <c r="BT51" i="1" s="1"/>
  <c r="BR51" i="1"/>
  <c r="AL105" i="1"/>
  <c r="CR119" i="1" s="1"/>
  <c r="CQ119" i="1"/>
  <c r="E71" i="1"/>
  <c r="CQ85" i="1"/>
  <c r="AP126" i="1"/>
  <c r="J126" i="1" s="1"/>
  <c r="AQ126" i="1" s="1"/>
  <c r="AR126" i="1" s="1"/>
  <c r="AS126" i="1" s="1"/>
  <c r="AV126" i="1" s="1"/>
  <c r="F126" i="1" s="1"/>
  <c r="AY126" i="1" s="1"/>
  <c r="E37" i="1"/>
  <c r="BT68" i="1"/>
  <c r="AP91" i="1"/>
  <c r="J91" i="1" s="1"/>
  <c r="AQ91" i="1" s="1"/>
  <c r="AL59" i="1"/>
  <c r="AL51" i="1"/>
  <c r="AP96" i="1"/>
  <c r="J96" i="1" s="1"/>
  <c r="AQ96" i="1" s="1"/>
  <c r="AP72" i="1"/>
  <c r="J72" i="1" s="1"/>
  <c r="AQ72" i="1" s="1"/>
  <c r="AL66" i="1"/>
  <c r="H66" i="1" s="1"/>
  <c r="E54" i="1"/>
  <c r="CQ68" i="1"/>
  <c r="AL122" i="1"/>
  <c r="CR136" i="1" s="1"/>
  <c r="CQ136" i="1"/>
  <c r="N122" i="1"/>
  <c r="BT136" i="1" s="1"/>
  <c r="BR136" i="1"/>
  <c r="AP101" i="1"/>
  <c r="J101" i="1" s="1"/>
  <c r="AQ101" i="1" s="1"/>
  <c r="AR101" i="1" s="1"/>
  <c r="AS101" i="1" s="1"/>
  <c r="AV101" i="1" s="1"/>
  <c r="F101" i="1" s="1"/>
  <c r="AY101" i="1" s="1"/>
  <c r="BR68" i="1"/>
  <c r="E17" i="1"/>
  <c r="CQ31" i="1"/>
  <c r="J71" i="1"/>
  <c r="AP76" i="1"/>
  <c r="J76" i="1" s="1"/>
  <c r="AQ76" i="1" s="1"/>
  <c r="I76" i="1" s="1"/>
  <c r="AL74" i="1"/>
  <c r="H74" i="1" s="1"/>
  <c r="N17" i="1"/>
  <c r="BT31" i="1" s="1"/>
  <c r="BR31" i="1"/>
  <c r="BC79" i="1"/>
  <c r="F48" i="1"/>
  <c r="AY48" i="1" s="1"/>
  <c r="G48" i="1" s="1"/>
  <c r="AX111" i="1"/>
  <c r="AX94" i="1"/>
  <c r="E42" i="1"/>
  <c r="BC42" i="1" s="1"/>
  <c r="AX51" i="1"/>
  <c r="AX23" i="1"/>
  <c r="AP123" i="1"/>
  <c r="J123" i="1" s="1"/>
  <c r="AQ123" i="1" s="1"/>
  <c r="AR123" i="1" s="1"/>
  <c r="AS123" i="1" s="1"/>
  <c r="AV123" i="1" s="1"/>
  <c r="F123" i="1" s="1"/>
  <c r="AY123" i="1" s="1"/>
  <c r="AP116" i="1"/>
  <c r="J116" i="1" s="1"/>
  <c r="AQ116" i="1" s="1"/>
  <c r="AP111" i="1"/>
  <c r="J111" i="1" s="1"/>
  <c r="AQ111" i="1" s="1"/>
  <c r="AP106" i="1"/>
  <c r="J106" i="1" s="1"/>
  <c r="AQ106" i="1" s="1"/>
  <c r="AR106" i="1" s="1"/>
  <c r="AS106" i="1" s="1"/>
  <c r="AV106" i="1" s="1"/>
  <c r="F106" i="1" s="1"/>
  <c r="AP99" i="1"/>
  <c r="J99" i="1" s="1"/>
  <c r="AQ99" i="1" s="1"/>
  <c r="AR99" i="1" s="1"/>
  <c r="AS99" i="1" s="1"/>
  <c r="AV99" i="1" s="1"/>
  <c r="F99" i="1" s="1"/>
  <c r="AP94" i="1"/>
  <c r="J94" i="1" s="1"/>
  <c r="AQ94" i="1" s="1"/>
  <c r="AR94" i="1" s="1"/>
  <c r="AS94" i="1" s="1"/>
  <c r="AV94" i="1" s="1"/>
  <c r="F94" i="1" s="1"/>
  <c r="AP89" i="1"/>
  <c r="J89" i="1" s="1"/>
  <c r="AQ89" i="1" s="1"/>
  <c r="AP82" i="1"/>
  <c r="J82" i="1" s="1"/>
  <c r="AQ82" i="1" s="1"/>
  <c r="AR82" i="1" s="1"/>
  <c r="AS82" i="1" s="1"/>
  <c r="AV82" i="1" s="1"/>
  <c r="F82" i="1" s="1"/>
  <c r="E44" i="1"/>
  <c r="AX18" i="1"/>
  <c r="AX65" i="1"/>
  <c r="AL62" i="1"/>
  <c r="AX49" i="1"/>
  <c r="E31" i="1"/>
  <c r="BC31" i="1" s="1"/>
  <c r="AP23" i="1"/>
  <c r="J23" i="1" s="1"/>
  <c r="AQ23" i="1" s="1"/>
  <c r="AX122" i="1"/>
  <c r="AX110" i="1"/>
  <c r="AX98" i="1"/>
  <c r="AX93" i="1"/>
  <c r="AX81" i="1"/>
  <c r="AL65" i="1"/>
  <c r="AP65" i="1" s="1"/>
  <c r="J65" i="1" s="1"/>
  <c r="AQ65" i="1" s="1"/>
  <c r="I65" i="1" s="1"/>
  <c r="AL49" i="1"/>
  <c r="AP49" i="1" s="1"/>
  <c r="J49" i="1" s="1"/>
  <c r="AQ49" i="1" s="1"/>
  <c r="AR49" i="1" s="1"/>
  <c r="AS49" i="1" s="1"/>
  <c r="AV49" i="1" s="1"/>
  <c r="F49" i="1" s="1"/>
  <c r="AY49" i="1" s="1"/>
  <c r="G49" i="1" s="1"/>
  <c r="AX26" i="1"/>
  <c r="E41" i="1"/>
  <c r="AX71" i="1"/>
  <c r="E40" i="1"/>
  <c r="BC40" i="1" s="1"/>
  <c r="AX116" i="1"/>
  <c r="AX99" i="1"/>
  <c r="AX89" i="1"/>
  <c r="AX63" i="1"/>
  <c r="AP108" i="1"/>
  <c r="J108" i="1" s="1"/>
  <c r="AQ108" i="1" s="1"/>
  <c r="I108" i="1" s="1"/>
  <c r="AX77" i="1"/>
  <c r="I56" i="1"/>
  <c r="AX47" i="1"/>
  <c r="E39" i="1"/>
  <c r="BC39" i="1" s="1"/>
  <c r="AX115" i="1"/>
  <c r="AP122" i="1"/>
  <c r="AP115" i="1"/>
  <c r="J115" i="1" s="1"/>
  <c r="AQ115" i="1" s="1"/>
  <c r="AR115" i="1" s="1"/>
  <c r="AS115" i="1" s="1"/>
  <c r="AV115" i="1" s="1"/>
  <c r="F115" i="1" s="1"/>
  <c r="AP110" i="1"/>
  <c r="J110" i="1" s="1"/>
  <c r="AQ110" i="1" s="1"/>
  <c r="AP98" i="1"/>
  <c r="J98" i="1" s="1"/>
  <c r="AQ98" i="1" s="1"/>
  <c r="I98" i="1" s="1"/>
  <c r="AP93" i="1"/>
  <c r="J93" i="1" s="1"/>
  <c r="AQ93" i="1" s="1"/>
  <c r="AP88" i="1"/>
  <c r="AP81" i="1"/>
  <c r="J81" i="1" s="1"/>
  <c r="AQ81" i="1" s="1"/>
  <c r="AL79" i="1"/>
  <c r="AP79" i="1" s="1"/>
  <c r="J79" i="1" s="1"/>
  <c r="AQ79" i="1" s="1"/>
  <c r="I79" i="1" s="1"/>
  <c r="AL63" i="1"/>
  <c r="AP63" i="1" s="1"/>
  <c r="J63" i="1" s="1"/>
  <c r="AQ63" i="1" s="1"/>
  <c r="I63" i="1" s="1"/>
  <c r="AX17" i="1"/>
  <c r="E43" i="1"/>
  <c r="BC43" i="1" s="1"/>
  <c r="AX55" i="1"/>
  <c r="AX21" i="1"/>
  <c r="AX67" i="1"/>
  <c r="AX123" i="1"/>
  <c r="AX106" i="1"/>
  <c r="AX25" i="1"/>
  <c r="AX20" i="1"/>
  <c r="AL77" i="1"/>
  <c r="AP77" i="1" s="1"/>
  <c r="J77" i="1" s="1"/>
  <c r="AQ77" i="1" s="1"/>
  <c r="AL68" i="1"/>
  <c r="E45" i="1"/>
  <c r="BC45" i="1" s="1"/>
  <c r="AP124" i="1"/>
  <c r="J124" i="1" s="1"/>
  <c r="AQ124" i="1" s="1"/>
  <c r="AR124" i="1" s="1"/>
  <c r="AS124" i="1" s="1"/>
  <c r="AV124" i="1" s="1"/>
  <c r="F124" i="1" s="1"/>
  <c r="AY124" i="1" s="1"/>
  <c r="AP117" i="1"/>
  <c r="J117" i="1" s="1"/>
  <c r="AQ117" i="1" s="1"/>
  <c r="AR117" i="1" s="1"/>
  <c r="AS117" i="1" s="1"/>
  <c r="AV117" i="1" s="1"/>
  <c r="F117" i="1" s="1"/>
  <c r="AY117" i="1" s="1"/>
  <c r="AP112" i="1"/>
  <c r="J112" i="1" s="1"/>
  <c r="AQ112" i="1" s="1"/>
  <c r="AP107" i="1"/>
  <c r="J107" i="1" s="1"/>
  <c r="AQ107" i="1" s="1"/>
  <c r="AR107" i="1" s="1"/>
  <c r="AS107" i="1" s="1"/>
  <c r="AV107" i="1" s="1"/>
  <c r="F107" i="1" s="1"/>
  <c r="AP100" i="1"/>
  <c r="J100" i="1" s="1"/>
  <c r="AQ100" i="1" s="1"/>
  <c r="AR100" i="1" s="1"/>
  <c r="AS100" i="1" s="1"/>
  <c r="AV100" i="1" s="1"/>
  <c r="F100" i="1" s="1"/>
  <c r="AY100" i="1" s="1"/>
  <c r="AP95" i="1"/>
  <c r="J95" i="1" s="1"/>
  <c r="AQ95" i="1" s="1"/>
  <c r="AR95" i="1" s="1"/>
  <c r="AS95" i="1" s="1"/>
  <c r="AV95" i="1" s="1"/>
  <c r="F95" i="1" s="1"/>
  <c r="AY95" i="1" s="1"/>
  <c r="AP90" i="1"/>
  <c r="J90" i="1" s="1"/>
  <c r="AQ90" i="1" s="1"/>
  <c r="AP83" i="1"/>
  <c r="J83" i="1" s="1"/>
  <c r="AQ83" i="1" s="1"/>
  <c r="AR83" i="1" s="1"/>
  <c r="AS83" i="1" s="1"/>
  <c r="AV83" i="1" s="1"/>
  <c r="F83" i="1" s="1"/>
  <c r="AX82" i="1"/>
  <c r="AX79" i="1"/>
  <c r="AX57" i="1"/>
  <c r="AL54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AR119" i="1"/>
  <c r="AS119" i="1" s="1"/>
  <c r="AV119" i="1" s="1"/>
  <c r="F119" i="1" s="1"/>
  <c r="AY119" i="1" s="1"/>
  <c r="I119" i="1"/>
  <c r="AR118" i="1"/>
  <c r="AS118" i="1" s="1"/>
  <c r="AV118" i="1" s="1"/>
  <c r="F118" i="1" s="1"/>
  <c r="AY118" i="1" s="1"/>
  <c r="I118" i="1"/>
  <c r="AR114" i="1"/>
  <c r="AS114" i="1" s="1"/>
  <c r="AV114" i="1" s="1"/>
  <c r="F114" i="1" s="1"/>
  <c r="AY114" i="1" s="1"/>
  <c r="I114" i="1"/>
  <c r="AR113" i="1"/>
  <c r="AS113" i="1" s="1"/>
  <c r="AV113" i="1" s="1"/>
  <c r="F113" i="1" s="1"/>
  <c r="AY113" i="1" s="1"/>
  <c r="I113" i="1"/>
  <c r="I111" i="1"/>
  <c r="AR109" i="1"/>
  <c r="AS109" i="1" s="1"/>
  <c r="AV109" i="1" s="1"/>
  <c r="F109" i="1" s="1"/>
  <c r="AY109" i="1" s="1"/>
  <c r="I109" i="1"/>
  <c r="AR108" i="1"/>
  <c r="AS108" i="1" s="1"/>
  <c r="AV108" i="1" s="1"/>
  <c r="F108" i="1" s="1"/>
  <c r="AY108" i="1" s="1"/>
  <c r="AR102" i="1"/>
  <c r="AS102" i="1" s="1"/>
  <c r="AV102" i="1" s="1"/>
  <c r="F102" i="1" s="1"/>
  <c r="AY102" i="1" s="1"/>
  <c r="I102" i="1"/>
  <c r="AR97" i="1"/>
  <c r="AS97" i="1" s="1"/>
  <c r="AV97" i="1" s="1"/>
  <c r="F97" i="1" s="1"/>
  <c r="AY97" i="1" s="1"/>
  <c r="I97" i="1"/>
  <c r="AR96" i="1"/>
  <c r="AS96" i="1" s="1"/>
  <c r="AV96" i="1" s="1"/>
  <c r="F96" i="1" s="1"/>
  <c r="AY96" i="1" s="1"/>
  <c r="I96" i="1"/>
  <c r="AR92" i="1"/>
  <c r="AS92" i="1" s="1"/>
  <c r="AV92" i="1" s="1"/>
  <c r="F92" i="1" s="1"/>
  <c r="AY92" i="1" s="1"/>
  <c r="I92" i="1"/>
  <c r="I91" i="1"/>
  <c r="AR85" i="1"/>
  <c r="AS85" i="1" s="1"/>
  <c r="AV85" i="1" s="1"/>
  <c r="F85" i="1" s="1"/>
  <c r="AY85" i="1" s="1"/>
  <c r="I85" i="1"/>
  <c r="AR84" i="1"/>
  <c r="AS84" i="1" s="1"/>
  <c r="AV84" i="1" s="1"/>
  <c r="F84" i="1" s="1"/>
  <c r="AY84" i="1" s="1"/>
  <c r="I84" i="1"/>
  <c r="AR80" i="1"/>
  <c r="AS80" i="1" s="1"/>
  <c r="AV80" i="1" s="1"/>
  <c r="F80" i="1" s="1"/>
  <c r="AY80" i="1" s="1"/>
  <c r="I80" i="1"/>
  <c r="I75" i="1"/>
  <c r="AR75" i="1"/>
  <c r="AS75" i="1" s="1"/>
  <c r="AV75" i="1" s="1"/>
  <c r="F75" i="1" s="1"/>
  <c r="AY75" i="1" s="1"/>
  <c r="G75" i="1" s="1"/>
  <c r="I73" i="1"/>
  <c r="AR73" i="1"/>
  <c r="AS73" i="1" s="1"/>
  <c r="AV73" i="1" s="1"/>
  <c r="F73" i="1" s="1"/>
  <c r="AY73" i="1" s="1"/>
  <c r="G73" i="1" s="1"/>
  <c r="I67" i="1"/>
  <c r="AR67" i="1"/>
  <c r="AS67" i="1" s="1"/>
  <c r="AV67" i="1" s="1"/>
  <c r="F67" i="1" s="1"/>
  <c r="AY67" i="1" s="1"/>
  <c r="G67" i="1" s="1"/>
  <c r="AR61" i="1"/>
  <c r="AS61" i="1" s="1"/>
  <c r="AV61" i="1" s="1"/>
  <c r="F61" i="1" s="1"/>
  <c r="AY61" i="1" s="1"/>
  <c r="G61" i="1" s="1"/>
  <c r="I57" i="1"/>
  <c r="AR57" i="1"/>
  <c r="AS57" i="1" s="1"/>
  <c r="AV57" i="1" s="1"/>
  <c r="F57" i="1" s="1"/>
  <c r="AY57" i="1" s="1"/>
  <c r="G57" i="1" s="1"/>
  <c r="I55" i="1"/>
  <c r="AR55" i="1"/>
  <c r="AS55" i="1" s="1"/>
  <c r="AV55" i="1" s="1"/>
  <c r="F55" i="1" s="1"/>
  <c r="AY55" i="1" s="1"/>
  <c r="G55" i="1" s="1"/>
  <c r="I51" i="1"/>
  <c r="AR51" i="1"/>
  <c r="AS51" i="1" s="1"/>
  <c r="AV51" i="1" s="1"/>
  <c r="F51" i="1" s="1"/>
  <c r="AY51" i="1" s="1"/>
  <c r="G51" i="1" s="1"/>
  <c r="I47" i="1"/>
  <c r="AR47" i="1"/>
  <c r="AS47" i="1" s="1"/>
  <c r="AV47" i="1" s="1"/>
  <c r="F47" i="1" s="1"/>
  <c r="AY47" i="1" s="1"/>
  <c r="G47" i="1" s="1"/>
  <c r="AX136" i="1"/>
  <c r="AP136" i="1"/>
  <c r="J136" i="1" s="1"/>
  <c r="AQ136" i="1" s="1"/>
  <c r="AX135" i="1"/>
  <c r="AP135" i="1"/>
  <c r="J135" i="1" s="1"/>
  <c r="AQ135" i="1" s="1"/>
  <c r="AX134" i="1"/>
  <c r="AP134" i="1"/>
  <c r="J134" i="1" s="1"/>
  <c r="AQ134" i="1" s="1"/>
  <c r="AX133" i="1"/>
  <c r="AP133" i="1"/>
  <c r="J133" i="1" s="1"/>
  <c r="AQ133" i="1" s="1"/>
  <c r="AX132" i="1"/>
  <c r="AP132" i="1"/>
  <c r="J132" i="1" s="1"/>
  <c r="AQ132" i="1" s="1"/>
  <c r="AX131" i="1"/>
  <c r="AP131" i="1"/>
  <c r="J131" i="1" s="1"/>
  <c r="AQ131" i="1" s="1"/>
  <c r="AX130" i="1"/>
  <c r="AP130" i="1"/>
  <c r="J130" i="1" s="1"/>
  <c r="AQ130" i="1" s="1"/>
  <c r="AX129" i="1"/>
  <c r="AP129" i="1"/>
  <c r="J129" i="1" s="1"/>
  <c r="AQ129" i="1" s="1"/>
  <c r="AX128" i="1"/>
  <c r="AP128" i="1"/>
  <c r="J128" i="1" s="1"/>
  <c r="AQ128" i="1" s="1"/>
  <c r="AX127" i="1"/>
  <c r="AP127" i="1"/>
  <c r="J127" i="1" s="1"/>
  <c r="AQ127" i="1" s="1"/>
  <c r="BC76" i="1"/>
  <c r="H75" i="1"/>
  <c r="BC72" i="1"/>
  <c r="H71" i="1"/>
  <c r="BC66" i="1"/>
  <c r="BC62" i="1"/>
  <c r="H61" i="1"/>
  <c r="BB61" i="1"/>
  <c r="BC58" i="1"/>
  <c r="H57" i="1"/>
  <c r="BC54" i="1"/>
  <c r="H51" i="1"/>
  <c r="BA48" i="1"/>
  <c r="AZ48" i="1"/>
  <c r="BC48" i="1"/>
  <c r="H47" i="1"/>
  <c r="BB47" i="1"/>
  <c r="BC41" i="1"/>
  <c r="H27" i="1"/>
  <c r="H26" i="1"/>
  <c r="H25" i="1"/>
  <c r="BC24" i="1"/>
  <c r="E126" i="1"/>
  <c r="H125" i="1"/>
  <c r="E125" i="1"/>
  <c r="H124" i="1"/>
  <c r="E124" i="1"/>
  <c r="H123" i="1"/>
  <c r="E123" i="1"/>
  <c r="H122" i="1"/>
  <c r="E122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BB109" i="1"/>
  <c r="E109" i="1"/>
  <c r="H108" i="1"/>
  <c r="E108" i="1"/>
  <c r="H107" i="1"/>
  <c r="E107" i="1"/>
  <c r="H106" i="1"/>
  <c r="E106" i="1"/>
  <c r="E105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5" i="1"/>
  <c r="BB85" i="1"/>
  <c r="E85" i="1"/>
  <c r="H84" i="1"/>
  <c r="E84" i="1"/>
  <c r="H83" i="1"/>
  <c r="E83" i="1"/>
  <c r="H82" i="1"/>
  <c r="E82" i="1"/>
  <c r="H81" i="1"/>
  <c r="E81" i="1"/>
  <c r="H80" i="1"/>
  <c r="E80" i="1"/>
  <c r="BE85" i="1" s="1"/>
  <c r="AR78" i="1"/>
  <c r="AS78" i="1" s="1"/>
  <c r="AV78" i="1" s="1"/>
  <c r="F78" i="1" s="1"/>
  <c r="BC78" i="1"/>
  <c r="BC74" i="1"/>
  <c r="H73" i="1"/>
  <c r="BC68" i="1"/>
  <c r="H67" i="1"/>
  <c r="AR64" i="1"/>
  <c r="AS64" i="1" s="1"/>
  <c r="AV64" i="1" s="1"/>
  <c r="F64" i="1" s="1"/>
  <c r="BC64" i="1"/>
  <c r="AR60" i="1"/>
  <c r="AS60" i="1" s="1"/>
  <c r="AV60" i="1" s="1"/>
  <c r="F60" i="1" s="1"/>
  <c r="BC60" i="1"/>
  <c r="AR56" i="1"/>
  <c r="AS56" i="1" s="1"/>
  <c r="AV56" i="1" s="1"/>
  <c r="F56" i="1" s="1"/>
  <c r="BC56" i="1"/>
  <c r="H55" i="1"/>
  <c r="BB55" i="1"/>
  <c r="BC50" i="1"/>
  <c r="H49" i="1"/>
  <c r="BB48" i="1"/>
  <c r="BC44" i="1"/>
  <c r="BC38" i="1"/>
  <c r="AL29" i="1"/>
  <c r="AP29" i="1" s="1"/>
  <c r="J29" i="1" s="1"/>
  <c r="AQ29" i="1" s="1"/>
  <c r="E29" i="1"/>
  <c r="BC77" i="1"/>
  <c r="BC75" i="1"/>
  <c r="BC73" i="1"/>
  <c r="BC67" i="1"/>
  <c r="BC65" i="1"/>
  <c r="BC63" i="1"/>
  <c r="BC61" i="1"/>
  <c r="BC59" i="1"/>
  <c r="BC57" i="1"/>
  <c r="BC55" i="1"/>
  <c r="BC51" i="1"/>
  <c r="BC49" i="1"/>
  <c r="BC47" i="1"/>
  <c r="H45" i="1"/>
  <c r="H44" i="1"/>
  <c r="H43" i="1"/>
  <c r="H42" i="1"/>
  <c r="H41" i="1"/>
  <c r="H40" i="1"/>
  <c r="H39" i="1"/>
  <c r="H38" i="1"/>
  <c r="H36" i="1"/>
  <c r="H31" i="1"/>
  <c r="AL30" i="1"/>
  <c r="AP30" i="1" s="1"/>
  <c r="J30" i="1" s="1"/>
  <c r="AQ30" i="1" s="1"/>
  <c r="E30" i="1"/>
  <c r="AL28" i="1"/>
  <c r="AP28" i="1" s="1"/>
  <c r="J28" i="1" s="1"/>
  <c r="AQ28" i="1" s="1"/>
  <c r="E28" i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X37" i="1"/>
  <c r="AX36" i="1"/>
  <c r="AP36" i="1"/>
  <c r="J36" i="1" s="1"/>
  <c r="AQ36" i="1" s="1"/>
  <c r="AX31" i="1"/>
  <c r="AP31" i="1"/>
  <c r="J31" i="1" s="1"/>
  <c r="AQ31" i="1" s="1"/>
  <c r="AX30" i="1"/>
  <c r="AX29" i="1"/>
  <c r="AX28" i="1"/>
  <c r="AX27" i="1"/>
  <c r="AP27" i="1"/>
  <c r="J27" i="1" s="1"/>
  <c r="AQ27" i="1" s="1"/>
  <c r="AP26" i="1"/>
  <c r="J26" i="1" s="1"/>
  <c r="AQ26" i="1" s="1"/>
  <c r="AP25" i="1"/>
  <c r="J25" i="1" s="1"/>
  <c r="AQ25" i="1" s="1"/>
  <c r="AR23" i="1"/>
  <c r="AS23" i="1" s="1"/>
  <c r="AV23" i="1" s="1"/>
  <c r="F23" i="1" s="1"/>
  <c r="AY23" i="1" s="1"/>
  <c r="I23" i="1"/>
  <c r="E27" i="1"/>
  <c r="E26" i="1"/>
  <c r="E25" i="1"/>
  <c r="AP21" i="1"/>
  <c r="J21" i="1" s="1"/>
  <c r="AQ21" i="1" s="1"/>
  <c r="AP19" i="1"/>
  <c r="J19" i="1" s="1"/>
  <c r="AQ19" i="1" s="1"/>
  <c r="AL24" i="1"/>
  <c r="H23" i="1"/>
  <c r="E23" i="1"/>
  <c r="BE31" i="1" s="1"/>
  <c r="BC21" i="1"/>
  <c r="BC20" i="1"/>
  <c r="BC19" i="1"/>
  <c r="BC18" i="1"/>
  <c r="AL22" i="1"/>
  <c r="AL21" i="1"/>
  <c r="AL20" i="1"/>
  <c r="AL19" i="1"/>
  <c r="AL18" i="1"/>
  <c r="AL17" i="1"/>
  <c r="AY99" i="1" l="1"/>
  <c r="BB99" i="1"/>
  <c r="BK51" i="1"/>
  <c r="BK85" i="1"/>
  <c r="BB123" i="1"/>
  <c r="I100" i="1"/>
  <c r="J122" i="1"/>
  <c r="CV136" i="1"/>
  <c r="AR98" i="1"/>
  <c r="AS98" i="1" s="1"/>
  <c r="AV98" i="1" s="1"/>
  <c r="F98" i="1" s="1"/>
  <c r="AY98" i="1" s="1"/>
  <c r="G23" i="1"/>
  <c r="BA23" i="1" s="1"/>
  <c r="H105" i="1"/>
  <c r="BN119" i="1" s="1"/>
  <c r="BB114" i="1"/>
  <c r="I101" i="1"/>
  <c r="I125" i="1"/>
  <c r="AP50" i="1"/>
  <c r="J50" i="1" s="1"/>
  <c r="AQ50" i="1" s="1"/>
  <c r="BN136" i="1"/>
  <c r="J88" i="1"/>
  <c r="CV102" i="1"/>
  <c r="BK31" i="1"/>
  <c r="H59" i="1"/>
  <c r="BB23" i="1"/>
  <c r="AR76" i="1"/>
  <c r="AS76" i="1" s="1"/>
  <c r="AV76" i="1" s="1"/>
  <c r="F76" i="1" s="1"/>
  <c r="AR91" i="1"/>
  <c r="AS91" i="1" s="1"/>
  <c r="AV91" i="1" s="1"/>
  <c r="F91" i="1" s="1"/>
  <c r="AY91" i="1" s="1"/>
  <c r="AP59" i="1"/>
  <c r="J59" i="1" s="1"/>
  <c r="AQ59" i="1" s="1"/>
  <c r="AQ71" i="1"/>
  <c r="BC71" i="1"/>
  <c r="DI85" i="1" s="1"/>
  <c r="BB113" i="1"/>
  <c r="I49" i="1"/>
  <c r="BB126" i="1"/>
  <c r="BE68" i="1"/>
  <c r="BK68" i="1"/>
  <c r="BB89" i="1"/>
  <c r="BD89" i="1" s="1"/>
  <c r="BC17" i="1"/>
  <c r="BK119" i="1"/>
  <c r="I126" i="1"/>
  <c r="AP66" i="1"/>
  <c r="J66" i="1" s="1"/>
  <c r="AQ66" i="1" s="1"/>
  <c r="H79" i="1"/>
  <c r="DI68" i="1"/>
  <c r="H65" i="1"/>
  <c r="I72" i="1"/>
  <c r="AR72" i="1"/>
  <c r="AS72" i="1" s="1"/>
  <c r="AV72" i="1" s="1"/>
  <c r="F72" i="1" s="1"/>
  <c r="AY72" i="1" s="1"/>
  <c r="G72" i="1" s="1"/>
  <c r="AP37" i="1"/>
  <c r="I58" i="1"/>
  <c r="AR58" i="1"/>
  <c r="AS58" i="1" s="1"/>
  <c r="AV58" i="1" s="1"/>
  <c r="F58" i="1" s="1"/>
  <c r="AY58" i="1" s="1"/>
  <c r="G58" i="1" s="1"/>
  <c r="I99" i="1"/>
  <c r="I123" i="1"/>
  <c r="BB67" i="1"/>
  <c r="CR68" i="1"/>
  <c r="AP74" i="1"/>
  <c r="BK136" i="1"/>
  <c r="I83" i="1"/>
  <c r="BK102" i="1"/>
  <c r="I89" i="1"/>
  <c r="CR85" i="1"/>
  <c r="BB92" i="1"/>
  <c r="AR79" i="1"/>
  <c r="AS79" i="1" s="1"/>
  <c r="AV79" i="1" s="1"/>
  <c r="F79" i="1" s="1"/>
  <c r="AY79" i="1" s="1"/>
  <c r="G79" i="1" s="1"/>
  <c r="AP105" i="1"/>
  <c r="H37" i="1"/>
  <c r="BN51" i="1" s="1"/>
  <c r="CR31" i="1"/>
  <c r="BB73" i="1"/>
  <c r="BC37" i="1"/>
  <c r="DI51" i="1" s="1"/>
  <c r="BN102" i="1"/>
  <c r="AR89" i="1"/>
  <c r="AS89" i="1" s="1"/>
  <c r="AV89" i="1" s="1"/>
  <c r="F89" i="1" s="1"/>
  <c r="AY89" i="1" s="1"/>
  <c r="AR110" i="1"/>
  <c r="AS110" i="1" s="1"/>
  <c r="AV110" i="1" s="1"/>
  <c r="F110" i="1" s="1"/>
  <c r="AY110" i="1" s="1"/>
  <c r="G110" i="1" s="1"/>
  <c r="AY106" i="1"/>
  <c r="G106" i="1" s="1"/>
  <c r="BB106" i="1"/>
  <c r="AY82" i="1"/>
  <c r="G82" i="1" s="1"/>
  <c r="BB82" i="1"/>
  <c r="AY83" i="1"/>
  <c r="G83" i="1" s="1"/>
  <c r="BB83" i="1"/>
  <c r="AY94" i="1"/>
  <c r="G94" i="1" s="1"/>
  <c r="BB94" i="1"/>
  <c r="BB81" i="1"/>
  <c r="AY107" i="1"/>
  <c r="G107" i="1" s="1"/>
  <c r="BB107" i="1"/>
  <c r="I77" i="1"/>
  <c r="AR77" i="1"/>
  <c r="AS77" i="1" s="1"/>
  <c r="AV77" i="1" s="1"/>
  <c r="F77" i="1" s="1"/>
  <c r="AY77" i="1" s="1"/>
  <c r="G77" i="1" s="1"/>
  <c r="AY115" i="1"/>
  <c r="BB115" i="1"/>
  <c r="BE136" i="1"/>
  <c r="BB72" i="1"/>
  <c r="BD72" i="1" s="1"/>
  <c r="I110" i="1"/>
  <c r="I90" i="1"/>
  <c r="I112" i="1"/>
  <c r="I124" i="1"/>
  <c r="BB100" i="1"/>
  <c r="BD100" i="1" s="1"/>
  <c r="BB124" i="1"/>
  <c r="AR90" i="1"/>
  <c r="AS90" i="1" s="1"/>
  <c r="AV90" i="1" s="1"/>
  <c r="F90" i="1" s="1"/>
  <c r="AY90" i="1" s="1"/>
  <c r="G90" i="1" s="1"/>
  <c r="AR112" i="1"/>
  <c r="AS112" i="1" s="1"/>
  <c r="AV112" i="1" s="1"/>
  <c r="F112" i="1" s="1"/>
  <c r="AY112" i="1" s="1"/>
  <c r="G112" i="1" s="1"/>
  <c r="AP68" i="1"/>
  <c r="J68" i="1" s="1"/>
  <c r="AQ68" i="1" s="1"/>
  <c r="H68" i="1"/>
  <c r="BE51" i="1"/>
  <c r="BB95" i="1"/>
  <c r="I81" i="1"/>
  <c r="I93" i="1"/>
  <c r="I115" i="1"/>
  <c r="BB101" i="1"/>
  <c r="BB125" i="1"/>
  <c r="BB117" i="1"/>
  <c r="BB80" i="1"/>
  <c r="BD80" i="1" s="1"/>
  <c r="BB102" i="1"/>
  <c r="BB57" i="1"/>
  <c r="BD57" i="1" s="1"/>
  <c r="BB75" i="1"/>
  <c r="BD75" i="1" s="1"/>
  <c r="AR81" i="1"/>
  <c r="AS81" i="1" s="1"/>
  <c r="AV81" i="1" s="1"/>
  <c r="F81" i="1" s="1"/>
  <c r="AY81" i="1" s="1"/>
  <c r="G81" i="1" s="1"/>
  <c r="AR93" i="1"/>
  <c r="AS93" i="1" s="1"/>
  <c r="AV93" i="1" s="1"/>
  <c r="F93" i="1" s="1"/>
  <c r="AY93" i="1" s="1"/>
  <c r="G93" i="1" s="1"/>
  <c r="AP54" i="1"/>
  <c r="H54" i="1"/>
  <c r="BN68" i="1" s="1"/>
  <c r="BB51" i="1"/>
  <c r="AR63" i="1"/>
  <c r="AS63" i="1" s="1"/>
  <c r="AV63" i="1" s="1"/>
  <c r="F63" i="1" s="1"/>
  <c r="AY63" i="1" s="1"/>
  <c r="G63" i="1" s="1"/>
  <c r="I82" i="1"/>
  <c r="I94" i="1"/>
  <c r="I106" i="1"/>
  <c r="I116" i="1"/>
  <c r="H62" i="1"/>
  <c r="AP62" i="1"/>
  <c r="J62" i="1" s="1"/>
  <c r="AQ62" i="1" s="1"/>
  <c r="BB96" i="1"/>
  <c r="BE119" i="1"/>
  <c r="BB118" i="1"/>
  <c r="AR116" i="1"/>
  <c r="AS116" i="1" s="1"/>
  <c r="AV116" i="1" s="1"/>
  <c r="F116" i="1" s="1"/>
  <c r="AY116" i="1" s="1"/>
  <c r="BB84" i="1"/>
  <c r="BD84" i="1" s="1"/>
  <c r="BB108" i="1"/>
  <c r="AR111" i="1"/>
  <c r="AS111" i="1" s="1"/>
  <c r="AV111" i="1" s="1"/>
  <c r="F111" i="1" s="1"/>
  <c r="AY111" i="1" s="1"/>
  <c r="G111" i="1" s="1"/>
  <c r="H77" i="1"/>
  <c r="BN85" i="1" s="1"/>
  <c r="AR65" i="1"/>
  <c r="AS65" i="1" s="1"/>
  <c r="AV65" i="1" s="1"/>
  <c r="F65" i="1" s="1"/>
  <c r="I95" i="1"/>
  <c r="I107" i="1"/>
  <c r="I117" i="1"/>
  <c r="BE102" i="1"/>
  <c r="H63" i="1"/>
  <c r="BD48" i="1"/>
  <c r="BB49" i="1"/>
  <c r="BB97" i="1"/>
  <c r="BB119" i="1"/>
  <c r="BB79" i="1"/>
  <c r="BD79" i="1" s="1"/>
  <c r="H18" i="1"/>
  <c r="H20" i="1"/>
  <c r="H22" i="1"/>
  <c r="H24" i="1"/>
  <c r="I19" i="1"/>
  <c r="AR19" i="1"/>
  <c r="AS19" i="1" s="1"/>
  <c r="AV19" i="1" s="1"/>
  <c r="F19" i="1" s="1"/>
  <c r="AY19" i="1" s="1"/>
  <c r="G19" i="1" s="1"/>
  <c r="I21" i="1"/>
  <c r="AR21" i="1"/>
  <c r="AS21" i="1" s="1"/>
  <c r="AV21" i="1" s="1"/>
  <c r="F21" i="1" s="1"/>
  <c r="AY21" i="1" s="1"/>
  <c r="G21" i="1" s="1"/>
  <c r="BC25" i="1"/>
  <c r="BC27" i="1"/>
  <c r="AZ23" i="1"/>
  <c r="AR25" i="1"/>
  <c r="AS25" i="1" s="1"/>
  <c r="AV25" i="1" s="1"/>
  <c r="F25" i="1" s="1"/>
  <c r="AY25" i="1" s="1"/>
  <c r="G25" i="1" s="1"/>
  <c r="I25" i="1"/>
  <c r="AR27" i="1"/>
  <c r="AS27" i="1" s="1"/>
  <c r="AV27" i="1" s="1"/>
  <c r="F27" i="1" s="1"/>
  <c r="AY27" i="1" s="1"/>
  <c r="G27" i="1" s="1"/>
  <c r="I27" i="1"/>
  <c r="AR28" i="1"/>
  <c r="AS28" i="1" s="1"/>
  <c r="AV28" i="1" s="1"/>
  <c r="F28" i="1" s="1"/>
  <c r="AY28" i="1" s="1"/>
  <c r="G28" i="1" s="1"/>
  <c r="I28" i="1"/>
  <c r="AR29" i="1"/>
  <c r="AS29" i="1" s="1"/>
  <c r="AV29" i="1" s="1"/>
  <c r="F29" i="1" s="1"/>
  <c r="AY29" i="1" s="1"/>
  <c r="G29" i="1" s="1"/>
  <c r="I29" i="1"/>
  <c r="AR30" i="1"/>
  <c r="AS30" i="1" s="1"/>
  <c r="AV30" i="1" s="1"/>
  <c r="F30" i="1" s="1"/>
  <c r="AY30" i="1" s="1"/>
  <c r="G30" i="1" s="1"/>
  <c r="I30" i="1"/>
  <c r="AR31" i="1"/>
  <c r="AS31" i="1" s="1"/>
  <c r="AV31" i="1" s="1"/>
  <c r="F31" i="1" s="1"/>
  <c r="AY31" i="1" s="1"/>
  <c r="G31" i="1" s="1"/>
  <c r="I31" i="1"/>
  <c r="AR36" i="1"/>
  <c r="AS36" i="1" s="1"/>
  <c r="AV36" i="1" s="1"/>
  <c r="F36" i="1" s="1"/>
  <c r="AY36" i="1" s="1"/>
  <c r="G36" i="1" s="1"/>
  <c r="I36" i="1"/>
  <c r="AR38" i="1"/>
  <c r="AS38" i="1" s="1"/>
  <c r="AV38" i="1" s="1"/>
  <c r="F38" i="1" s="1"/>
  <c r="AY38" i="1" s="1"/>
  <c r="G38" i="1" s="1"/>
  <c r="I38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BC28" i="1"/>
  <c r="BC30" i="1"/>
  <c r="BB36" i="1"/>
  <c r="BD36" i="1" s="1"/>
  <c r="BB38" i="1"/>
  <c r="BD38" i="1" s="1"/>
  <c r="BB42" i="1"/>
  <c r="BD42" i="1" s="1"/>
  <c r="BC29" i="1"/>
  <c r="BC80" i="1"/>
  <c r="BC82" i="1"/>
  <c r="BC84" i="1"/>
  <c r="BC88" i="1"/>
  <c r="BC90" i="1"/>
  <c r="BC92" i="1"/>
  <c r="BD92" i="1" s="1"/>
  <c r="BC94" i="1"/>
  <c r="BC96" i="1"/>
  <c r="BD96" i="1" s="1"/>
  <c r="BC98" i="1"/>
  <c r="BC100" i="1"/>
  <c r="BC102" i="1"/>
  <c r="BC106" i="1"/>
  <c r="BD106" i="1" s="1"/>
  <c r="BC108" i="1"/>
  <c r="BC110" i="1"/>
  <c r="BC112" i="1"/>
  <c r="BC114" i="1"/>
  <c r="BD114" i="1" s="1"/>
  <c r="BC116" i="1"/>
  <c r="BC118" i="1"/>
  <c r="BC122" i="1"/>
  <c r="BC124" i="1"/>
  <c r="BC126" i="1"/>
  <c r="G80" i="1"/>
  <c r="G84" i="1"/>
  <c r="G85" i="1"/>
  <c r="G89" i="1"/>
  <c r="G91" i="1"/>
  <c r="G92" i="1"/>
  <c r="G95" i="1"/>
  <c r="G96" i="1"/>
  <c r="G97" i="1"/>
  <c r="G98" i="1"/>
  <c r="G99" i="1"/>
  <c r="G100" i="1"/>
  <c r="G101" i="1"/>
  <c r="G102" i="1"/>
  <c r="G108" i="1"/>
  <c r="G109" i="1"/>
  <c r="G113" i="1"/>
  <c r="G114" i="1"/>
  <c r="G115" i="1"/>
  <c r="G116" i="1"/>
  <c r="G117" i="1"/>
  <c r="G118" i="1"/>
  <c r="G119" i="1"/>
  <c r="G123" i="1"/>
  <c r="G124" i="1"/>
  <c r="G125" i="1"/>
  <c r="BC127" i="1"/>
  <c r="BC129" i="1"/>
  <c r="BC131" i="1"/>
  <c r="BC133" i="1"/>
  <c r="BC135" i="1"/>
  <c r="H17" i="1"/>
  <c r="H19" i="1"/>
  <c r="H21" i="1"/>
  <c r="AP17" i="1"/>
  <c r="BC23" i="1"/>
  <c r="BD23" i="1" s="1"/>
  <c r="AP18" i="1"/>
  <c r="J18" i="1" s="1"/>
  <c r="AQ18" i="1" s="1"/>
  <c r="AP20" i="1"/>
  <c r="J20" i="1" s="1"/>
  <c r="AQ20" i="1" s="1"/>
  <c r="AP22" i="1"/>
  <c r="J22" i="1" s="1"/>
  <c r="AQ22" i="1" s="1"/>
  <c r="BC26" i="1"/>
  <c r="AP24" i="1"/>
  <c r="J24" i="1" s="1"/>
  <c r="AQ24" i="1" s="1"/>
  <c r="AR26" i="1"/>
  <c r="AS26" i="1" s="1"/>
  <c r="AV26" i="1" s="1"/>
  <c r="F26" i="1" s="1"/>
  <c r="AY26" i="1" s="1"/>
  <c r="G26" i="1" s="1"/>
  <c r="I26" i="1"/>
  <c r="H28" i="1"/>
  <c r="BB28" i="1"/>
  <c r="H30" i="1"/>
  <c r="H29" i="1"/>
  <c r="BD49" i="1"/>
  <c r="BD55" i="1"/>
  <c r="AY56" i="1"/>
  <c r="G56" i="1" s="1"/>
  <c r="BB56" i="1"/>
  <c r="BD56" i="1" s="1"/>
  <c r="AY60" i="1"/>
  <c r="G60" i="1" s="1"/>
  <c r="BB60" i="1"/>
  <c r="BD60" i="1" s="1"/>
  <c r="AY64" i="1"/>
  <c r="G64" i="1" s="1"/>
  <c r="BB64" i="1"/>
  <c r="BD64" i="1" s="1"/>
  <c r="BD67" i="1"/>
  <c r="BD73" i="1"/>
  <c r="AY78" i="1"/>
  <c r="G78" i="1" s="1"/>
  <c r="BB78" i="1"/>
  <c r="BD78" i="1" s="1"/>
  <c r="BC81" i="1"/>
  <c r="BC83" i="1"/>
  <c r="BC85" i="1"/>
  <c r="BD85" i="1" s="1"/>
  <c r="BC89" i="1"/>
  <c r="BC91" i="1"/>
  <c r="BC93" i="1"/>
  <c r="BC95" i="1"/>
  <c r="BC97" i="1"/>
  <c r="BD97" i="1" s="1"/>
  <c r="BC99" i="1"/>
  <c r="BD99" i="1" s="1"/>
  <c r="BC101" i="1"/>
  <c r="BD101" i="1" s="1"/>
  <c r="BC105" i="1"/>
  <c r="BC107" i="1"/>
  <c r="BC109" i="1"/>
  <c r="BD109" i="1" s="1"/>
  <c r="BC111" i="1"/>
  <c r="BC113" i="1"/>
  <c r="BD113" i="1" s="1"/>
  <c r="BC115" i="1"/>
  <c r="BD115" i="1" s="1"/>
  <c r="BC117" i="1"/>
  <c r="BD117" i="1" s="1"/>
  <c r="BC119" i="1"/>
  <c r="BD119" i="1" s="1"/>
  <c r="BC123" i="1"/>
  <c r="BD123" i="1" s="1"/>
  <c r="BC125" i="1"/>
  <c r="BB25" i="1"/>
  <c r="BD47" i="1"/>
  <c r="BD51" i="1"/>
  <c r="BD61" i="1"/>
  <c r="AR127" i="1"/>
  <c r="AS127" i="1" s="1"/>
  <c r="AV127" i="1" s="1"/>
  <c r="F127" i="1" s="1"/>
  <c r="AY127" i="1" s="1"/>
  <c r="G127" i="1" s="1"/>
  <c r="I127" i="1"/>
  <c r="AR128" i="1"/>
  <c r="AS128" i="1" s="1"/>
  <c r="AV128" i="1" s="1"/>
  <c r="F128" i="1" s="1"/>
  <c r="AY128" i="1" s="1"/>
  <c r="G128" i="1" s="1"/>
  <c r="I128" i="1"/>
  <c r="AR129" i="1"/>
  <c r="AS129" i="1" s="1"/>
  <c r="AV129" i="1" s="1"/>
  <c r="F129" i="1" s="1"/>
  <c r="AY129" i="1" s="1"/>
  <c r="G129" i="1" s="1"/>
  <c r="I129" i="1"/>
  <c r="AR130" i="1"/>
  <c r="AS130" i="1" s="1"/>
  <c r="AV130" i="1" s="1"/>
  <c r="F130" i="1" s="1"/>
  <c r="AY130" i="1" s="1"/>
  <c r="G130" i="1" s="1"/>
  <c r="I130" i="1"/>
  <c r="AR131" i="1"/>
  <c r="AS131" i="1" s="1"/>
  <c r="AV131" i="1" s="1"/>
  <c r="F131" i="1" s="1"/>
  <c r="AY131" i="1" s="1"/>
  <c r="G131" i="1" s="1"/>
  <c r="I131" i="1"/>
  <c r="AR132" i="1"/>
  <c r="AS132" i="1" s="1"/>
  <c r="AV132" i="1" s="1"/>
  <c r="F132" i="1" s="1"/>
  <c r="AY132" i="1" s="1"/>
  <c r="G132" i="1" s="1"/>
  <c r="I132" i="1"/>
  <c r="AR133" i="1"/>
  <c r="AS133" i="1" s="1"/>
  <c r="AV133" i="1" s="1"/>
  <c r="F133" i="1" s="1"/>
  <c r="AY133" i="1" s="1"/>
  <c r="G133" i="1" s="1"/>
  <c r="I133" i="1"/>
  <c r="AR134" i="1"/>
  <c r="AS134" i="1" s="1"/>
  <c r="AV134" i="1" s="1"/>
  <c r="F134" i="1" s="1"/>
  <c r="AY134" i="1" s="1"/>
  <c r="G134" i="1" s="1"/>
  <c r="I134" i="1"/>
  <c r="AR135" i="1"/>
  <c r="AS135" i="1" s="1"/>
  <c r="AV135" i="1" s="1"/>
  <c r="F135" i="1" s="1"/>
  <c r="AY135" i="1" s="1"/>
  <c r="G135" i="1" s="1"/>
  <c r="I135" i="1"/>
  <c r="AR136" i="1"/>
  <c r="AS136" i="1" s="1"/>
  <c r="AV136" i="1" s="1"/>
  <c r="F136" i="1" s="1"/>
  <c r="AY136" i="1" s="1"/>
  <c r="G136" i="1" s="1"/>
  <c r="I136" i="1"/>
  <c r="BA47" i="1"/>
  <c r="AZ47" i="1"/>
  <c r="BA49" i="1"/>
  <c r="AZ49" i="1"/>
  <c r="BA51" i="1"/>
  <c r="AZ51" i="1"/>
  <c r="BA55" i="1"/>
  <c r="AZ55" i="1"/>
  <c r="BA57" i="1"/>
  <c r="AZ57" i="1"/>
  <c r="BA61" i="1"/>
  <c r="AZ61" i="1"/>
  <c r="BA63" i="1"/>
  <c r="AZ63" i="1"/>
  <c r="BA67" i="1"/>
  <c r="AZ67" i="1"/>
  <c r="BA73" i="1"/>
  <c r="AZ73" i="1"/>
  <c r="BA75" i="1"/>
  <c r="AZ75" i="1"/>
  <c r="BA77" i="1"/>
  <c r="AZ77" i="1"/>
  <c r="BA79" i="1"/>
  <c r="AZ79" i="1"/>
  <c r="G126" i="1"/>
  <c r="BC128" i="1"/>
  <c r="BC130" i="1"/>
  <c r="BC132" i="1"/>
  <c r="BB133" i="1"/>
  <c r="BD133" i="1" s="1"/>
  <c r="BC134" i="1"/>
  <c r="BC136" i="1"/>
  <c r="BB98" i="1" l="1"/>
  <c r="BD98" i="1" s="1"/>
  <c r="DI31" i="1"/>
  <c r="J37" i="1"/>
  <c r="CV51" i="1"/>
  <c r="I71" i="1"/>
  <c r="AR71" i="1"/>
  <c r="DI119" i="1"/>
  <c r="AQ122" i="1"/>
  <c r="BP136" i="1"/>
  <c r="BA72" i="1"/>
  <c r="AZ72" i="1"/>
  <c r="I59" i="1"/>
  <c r="AR59" i="1"/>
  <c r="AS59" i="1" s="1"/>
  <c r="AV59" i="1" s="1"/>
  <c r="F59" i="1" s="1"/>
  <c r="AY59" i="1" s="1"/>
  <c r="G59" i="1" s="1"/>
  <c r="J54" i="1"/>
  <c r="CV68" i="1"/>
  <c r="J74" i="1"/>
  <c r="CV85" i="1"/>
  <c r="BD102" i="1"/>
  <c r="BN31" i="1"/>
  <c r="DI102" i="1"/>
  <c r="AQ88" i="1"/>
  <c r="BP102" i="1"/>
  <c r="BD108" i="1"/>
  <c r="AZ58" i="1"/>
  <c r="BA58" i="1"/>
  <c r="BD126" i="1"/>
  <c r="AY76" i="1"/>
  <c r="G76" i="1" s="1"/>
  <c r="BB76" i="1"/>
  <c r="BD76" i="1" s="1"/>
  <c r="BB58" i="1"/>
  <c r="BD58" i="1" s="1"/>
  <c r="BD94" i="1"/>
  <c r="BB26" i="1"/>
  <c r="BD26" i="1" s="1"/>
  <c r="BD124" i="1"/>
  <c r="BD82" i="1"/>
  <c r="BB110" i="1"/>
  <c r="BD110" i="1" s="1"/>
  <c r="BB91" i="1"/>
  <c r="BD91" i="1"/>
  <c r="BB29" i="1"/>
  <c r="DI136" i="1"/>
  <c r="BD95" i="1"/>
  <c r="BB77" i="1"/>
  <c r="BD77" i="1" s="1"/>
  <c r="J105" i="1"/>
  <c r="CV119" i="1"/>
  <c r="I66" i="1"/>
  <c r="AR66" i="1"/>
  <c r="AS66" i="1" s="1"/>
  <c r="AV66" i="1" s="1"/>
  <c r="F66" i="1" s="1"/>
  <c r="AY66" i="1" s="1"/>
  <c r="G66" i="1" s="1"/>
  <c r="BB66" i="1"/>
  <c r="BD66" i="1" s="1"/>
  <c r="J17" i="1"/>
  <c r="CV31" i="1"/>
  <c r="BD125" i="1"/>
  <c r="BD118" i="1"/>
  <c r="BB116" i="1"/>
  <c r="BD116" i="1" s="1"/>
  <c r="I50" i="1"/>
  <c r="AR50" i="1"/>
  <c r="AS50" i="1" s="1"/>
  <c r="AV50" i="1" s="1"/>
  <c r="F50" i="1" s="1"/>
  <c r="AY50" i="1" s="1"/>
  <c r="G50" i="1" s="1"/>
  <c r="BA50" i="1" s="1"/>
  <c r="BB50" i="1"/>
  <c r="BD50" i="1" s="1"/>
  <c r="BD83" i="1"/>
  <c r="BB129" i="1"/>
  <c r="BD129" i="1" s="1"/>
  <c r="BD81" i="1"/>
  <c r="BB30" i="1"/>
  <c r="BB44" i="1"/>
  <c r="BD44" i="1" s="1"/>
  <c r="BD107" i="1"/>
  <c r="BB112" i="1"/>
  <c r="BD112" i="1" s="1"/>
  <c r="BB93" i="1"/>
  <c r="BD93" i="1" s="1"/>
  <c r="BB40" i="1"/>
  <c r="BD40" i="1" s="1"/>
  <c r="I68" i="1"/>
  <c r="AR68" i="1"/>
  <c r="AS68" i="1" s="1"/>
  <c r="AV68" i="1" s="1"/>
  <c r="F68" i="1" s="1"/>
  <c r="AY68" i="1" s="1"/>
  <c r="G68" i="1" s="1"/>
  <c r="BA68" i="1" s="1"/>
  <c r="AY65" i="1"/>
  <c r="G65" i="1" s="1"/>
  <c r="BB65" i="1"/>
  <c r="BD65" i="1" s="1"/>
  <c r="BB27" i="1"/>
  <c r="BD27" i="1" s="1"/>
  <c r="BB21" i="1"/>
  <c r="BD21" i="1" s="1"/>
  <c r="BB46" i="1"/>
  <c r="BD46" i="1" s="1"/>
  <c r="BB111" i="1"/>
  <c r="BD111" i="1" s="1"/>
  <c r="BD30" i="1"/>
  <c r="BD25" i="1"/>
  <c r="BB63" i="1"/>
  <c r="BD63" i="1" s="1"/>
  <c r="I62" i="1"/>
  <c r="AR62" i="1"/>
  <c r="AS62" i="1" s="1"/>
  <c r="AV62" i="1" s="1"/>
  <c r="F62" i="1" s="1"/>
  <c r="AY62" i="1" s="1"/>
  <c r="G62" i="1" s="1"/>
  <c r="BB19" i="1"/>
  <c r="BD19" i="1" s="1"/>
  <c r="BB90" i="1"/>
  <c r="BD90" i="1" s="1"/>
  <c r="BD28" i="1"/>
  <c r="BD29" i="1"/>
  <c r="AZ126" i="1"/>
  <c r="BA126" i="1"/>
  <c r="AZ136" i="1"/>
  <c r="BA136" i="1"/>
  <c r="AZ135" i="1"/>
  <c r="BA135" i="1"/>
  <c r="AZ133" i="1"/>
  <c r="BA133" i="1"/>
  <c r="AZ132" i="1"/>
  <c r="BA132" i="1"/>
  <c r="AZ131" i="1"/>
  <c r="BA131" i="1"/>
  <c r="AZ130" i="1"/>
  <c r="BA130" i="1"/>
  <c r="AZ129" i="1"/>
  <c r="BA129" i="1"/>
  <c r="AZ128" i="1"/>
  <c r="BA128" i="1"/>
  <c r="AZ127" i="1"/>
  <c r="BA127" i="1"/>
  <c r="BA78" i="1"/>
  <c r="AZ78" i="1"/>
  <c r="BA60" i="1"/>
  <c r="AZ60" i="1"/>
  <c r="AR24" i="1"/>
  <c r="AS24" i="1" s="1"/>
  <c r="AV24" i="1" s="1"/>
  <c r="F24" i="1" s="1"/>
  <c r="AY24" i="1" s="1"/>
  <c r="G24" i="1" s="1"/>
  <c r="I24" i="1"/>
  <c r="I20" i="1"/>
  <c r="AR20" i="1"/>
  <c r="AS20" i="1" s="1"/>
  <c r="AV20" i="1" s="1"/>
  <c r="F20" i="1" s="1"/>
  <c r="AY20" i="1" s="1"/>
  <c r="G20" i="1" s="1"/>
  <c r="AZ124" i="1"/>
  <c r="BA124" i="1"/>
  <c r="AZ118" i="1"/>
  <c r="BA118" i="1"/>
  <c r="AZ116" i="1"/>
  <c r="BA116" i="1"/>
  <c r="AZ114" i="1"/>
  <c r="BA114" i="1"/>
  <c r="AZ112" i="1"/>
  <c r="BA112" i="1"/>
  <c r="AZ110" i="1"/>
  <c r="BA110" i="1"/>
  <c r="AZ108" i="1"/>
  <c r="BA108" i="1"/>
  <c r="AZ106" i="1"/>
  <c r="BA106" i="1"/>
  <c r="AZ102" i="1"/>
  <c r="BA102" i="1"/>
  <c r="AZ100" i="1"/>
  <c r="BA100" i="1"/>
  <c r="AZ98" i="1"/>
  <c r="BA98" i="1"/>
  <c r="AZ96" i="1"/>
  <c r="BA96" i="1"/>
  <c r="AZ94" i="1"/>
  <c r="BA94" i="1"/>
  <c r="AZ92" i="1"/>
  <c r="BA92" i="1"/>
  <c r="AZ90" i="1"/>
  <c r="BA90" i="1"/>
  <c r="AZ84" i="1"/>
  <c r="BA84" i="1"/>
  <c r="AZ82" i="1"/>
  <c r="BA82" i="1"/>
  <c r="AZ80" i="1"/>
  <c r="BA80" i="1"/>
  <c r="BA46" i="1"/>
  <c r="AZ46" i="1"/>
  <c r="AZ45" i="1"/>
  <c r="BA45" i="1"/>
  <c r="AZ44" i="1"/>
  <c r="BA44" i="1"/>
  <c r="AZ43" i="1"/>
  <c r="BA43" i="1"/>
  <c r="AZ42" i="1"/>
  <c r="BA42" i="1"/>
  <c r="AZ41" i="1"/>
  <c r="BA41" i="1"/>
  <c r="AZ40" i="1"/>
  <c r="BA40" i="1"/>
  <c r="AZ39" i="1"/>
  <c r="BA39" i="1"/>
  <c r="AZ38" i="1"/>
  <c r="BA38" i="1"/>
  <c r="AZ36" i="1"/>
  <c r="BA36" i="1"/>
  <c r="AZ31" i="1"/>
  <c r="BA31" i="1"/>
  <c r="AZ30" i="1"/>
  <c r="BA30" i="1"/>
  <c r="AZ29" i="1"/>
  <c r="BA29" i="1"/>
  <c r="AZ28" i="1"/>
  <c r="BA28" i="1"/>
  <c r="AZ27" i="1"/>
  <c r="BA27" i="1"/>
  <c r="AZ25" i="1"/>
  <c r="BA25" i="1"/>
  <c r="BB134" i="1"/>
  <c r="BD134" i="1" s="1"/>
  <c r="BB130" i="1"/>
  <c r="BD130" i="1" s="1"/>
  <c r="AZ134" i="1"/>
  <c r="BA134" i="1"/>
  <c r="BB135" i="1"/>
  <c r="BD135" i="1" s="1"/>
  <c r="BB131" i="1"/>
  <c r="BD131" i="1" s="1"/>
  <c r="BB127" i="1"/>
  <c r="BD127" i="1" s="1"/>
  <c r="BA64" i="1"/>
  <c r="AZ64" i="1"/>
  <c r="BA56" i="1"/>
  <c r="AZ56" i="1"/>
  <c r="AZ26" i="1"/>
  <c r="BA26" i="1"/>
  <c r="I22" i="1"/>
  <c r="AR22" i="1"/>
  <c r="AS22" i="1" s="1"/>
  <c r="AV22" i="1" s="1"/>
  <c r="F22" i="1" s="1"/>
  <c r="AY22" i="1" s="1"/>
  <c r="G22" i="1" s="1"/>
  <c r="I18" i="1"/>
  <c r="AR18" i="1"/>
  <c r="AS18" i="1" s="1"/>
  <c r="AV18" i="1" s="1"/>
  <c r="F18" i="1" s="1"/>
  <c r="AY18" i="1" s="1"/>
  <c r="G18" i="1" s="1"/>
  <c r="AZ125" i="1"/>
  <c r="BA125" i="1"/>
  <c r="AZ123" i="1"/>
  <c r="BA123" i="1"/>
  <c r="AZ119" i="1"/>
  <c r="BA119" i="1"/>
  <c r="AZ117" i="1"/>
  <c r="BA117" i="1"/>
  <c r="AZ115" i="1"/>
  <c r="BA115" i="1"/>
  <c r="AZ113" i="1"/>
  <c r="BA113" i="1"/>
  <c r="AZ111" i="1"/>
  <c r="BA111" i="1"/>
  <c r="AZ109" i="1"/>
  <c r="BA109" i="1"/>
  <c r="AZ107" i="1"/>
  <c r="BA107" i="1"/>
  <c r="AZ101" i="1"/>
  <c r="BA101" i="1"/>
  <c r="AZ99" i="1"/>
  <c r="BA99" i="1"/>
  <c r="AZ97" i="1"/>
  <c r="BA97" i="1"/>
  <c r="AZ95" i="1"/>
  <c r="BA95" i="1"/>
  <c r="AZ93" i="1"/>
  <c r="BA93" i="1"/>
  <c r="AZ91" i="1"/>
  <c r="BA91" i="1"/>
  <c r="AZ89" i="1"/>
  <c r="BA89" i="1"/>
  <c r="AZ85" i="1"/>
  <c r="BA85" i="1"/>
  <c r="AZ83" i="1"/>
  <c r="BA83" i="1"/>
  <c r="AZ81" i="1"/>
  <c r="BA81" i="1"/>
  <c r="BB45" i="1"/>
  <c r="BD45" i="1" s="1"/>
  <c r="BB43" i="1"/>
  <c r="BD43" i="1" s="1"/>
  <c r="BB41" i="1"/>
  <c r="BD41" i="1" s="1"/>
  <c r="BB39" i="1"/>
  <c r="BD39" i="1" s="1"/>
  <c r="BB31" i="1"/>
  <c r="BD31" i="1" s="1"/>
  <c r="BA21" i="1"/>
  <c r="AZ21" i="1"/>
  <c r="BA19" i="1"/>
  <c r="AZ19" i="1"/>
  <c r="BB136" i="1"/>
  <c r="BD136" i="1" s="1"/>
  <c r="BB132" i="1"/>
  <c r="BD132" i="1" s="1"/>
  <c r="BB128" i="1"/>
  <c r="BD128" i="1" s="1"/>
  <c r="AZ50" i="1" l="1"/>
  <c r="AZ68" i="1"/>
  <c r="AS71" i="1"/>
  <c r="BA59" i="1"/>
  <c r="AZ59" i="1"/>
  <c r="AQ17" i="1"/>
  <c r="BP31" i="1"/>
  <c r="BB59" i="1"/>
  <c r="BD59" i="1" s="1"/>
  <c r="AQ105" i="1"/>
  <c r="BP119" i="1"/>
  <c r="CW102" i="1"/>
  <c r="AR88" i="1"/>
  <c r="I88" i="1"/>
  <c r="BO102" i="1" s="1"/>
  <c r="I122" i="1"/>
  <c r="BO136" i="1" s="1"/>
  <c r="CW136" i="1"/>
  <c r="AR122" i="1"/>
  <c r="BA66" i="1"/>
  <c r="AZ66" i="1"/>
  <c r="AQ37" i="1"/>
  <c r="BP51" i="1"/>
  <c r="AQ74" i="1"/>
  <c r="BP85" i="1"/>
  <c r="AQ54" i="1"/>
  <c r="BP68" i="1"/>
  <c r="BA76" i="1"/>
  <c r="AZ76" i="1"/>
  <c r="BA62" i="1"/>
  <c r="AZ62" i="1"/>
  <c r="BA65" i="1"/>
  <c r="AZ65" i="1"/>
  <c r="BB20" i="1"/>
  <c r="BD20" i="1" s="1"/>
  <c r="BB22" i="1"/>
  <c r="BD22" i="1" s="1"/>
  <c r="BB68" i="1"/>
  <c r="BD68" i="1" s="1"/>
  <c r="BB18" i="1"/>
  <c r="BD18" i="1" s="1"/>
  <c r="BB24" i="1"/>
  <c r="BD24" i="1" s="1"/>
  <c r="BB62" i="1"/>
  <c r="BD62" i="1" s="1"/>
  <c r="BA20" i="1"/>
  <c r="AZ20" i="1"/>
  <c r="BA18" i="1"/>
  <c r="AZ18" i="1"/>
  <c r="AZ22" i="1"/>
  <c r="BA22" i="1"/>
  <c r="AZ24" i="1"/>
  <c r="BA24" i="1"/>
  <c r="AS122" i="1" l="1"/>
  <c r="CX136" i="1"/>
  <c r="AS88" i="1"/>
  <c r="CX102" i="1"/>
  <c r="CW119" i="1"/>
  <c r="AR105" i="1"/>
  <c r="I105" i="1"/>
  <c r="BO119" i="1" s="1"/>
  <c r="CW68" i="1"/>
  <c r="I54" i="1"/>
  <c r="BO68" i="1" s="1"/>
  <c r="AR54" i="1"/>
  <c r="CW51" i="1"/>
  <c r="AR37" i="1"/>
  <c r="I37" i="1"/>
  <c r="BO51" i="1" s="1"/>
  <c r="AV71" i="1"/>
  <c r="I74" i="1"/>
  <c r="BO85" i="1" s="1"/>
  <c r="AR74" i="1"/>
  <c r="CW85" i="1"/>
  <c r="CW31" i="1"/>
  <c r="I17" i="1"/>
  <c r="BO31" i="1" s="1"/>
  <c r="AR17" i="1"/>
  <c r="AS54" i="1" l="1"/>
  <c r="CX68" i="1"/>
  <c r="AS105" i="1"/>
  <c r="CX119" i="1"/>
  <c r="AS37" i="1"/>
  <c r="CX51" i="1"/>
  <c r="AS17" i="1"/>
  <c r="CX31" i="1"/>
  <c r="F71" i="1"/>
  <c r="AV88" i="1"/>
  <c r="CY102" i="1"/>
  <c r="AS74" i="1"/>
  <c r="CX85" i="1"/>
  <c r="AV122" i="1"/>
  <c r="CY136" i="1"/>
  <c r="F122" i="1" l="1"/>
  <c r="DB136" i="1"/>
  <c r="AY71" i="1"/>
  <c r="BB71" i="1"/>
  <c r="AV74" i="1"/>
  <c r="CY85" i="1"/>
  <c r="AV37" i="1"/>
  <c r="CY51" i="1"/>
  <c r="F88" i="1"/>
  <c r="DB102" i="1"/>
  <c r="AV17" i="1"/>
  <c r="CY31" i="1"/>
  <c r="AV105" i="1"/>
  <c r="CY119" i="1"/>
  <c r="AV54" i="1"/>
  <c r="CY68" i="1"/>
  <c r="F37" i="1" l="1"/>
  <c r="DB51" i="1"/>
  <c r="AY88" i="1"/>
  <c r="BL102" i="1"/>
  <c r="BB88" i="1"/>
  <c r="F74" i="1"/>
  <c r="DB85" i="1"/>
  <c r="F54" i="1"/>
  <c r="DB68" i="1"/>
  <c r="F105" i="1"/>
  <c r="DB119" i="1"/>
  <c r="F17" i="1"/>
  <c r="DB31" i="1"/>
  <c r="BD71" i="1"/>
  <c r="G71" i="1"/>
  <c r="AY122" i="1"/>
  <c r="BL136" i="1"/>
  <c r="BB122" i="1"/>
  <c r="AY54" i="1" l="1"/>
  <c r="BL68" i="1"/>
  <c r="BB54" i="1"/>
  <c r="AY105" i="1"/>
  <c r="BL119" i="1"/>
  <c r="BB105" i="1"/>
  <c r="DH136" i="1"/>
  <c r="BD122" i="1"/>
  <c r="DJ136" i="1" s="1"/>
  <c r="DE136" i="1"/>
  <c r="G122" i="1"/>
  <c r="AY74" i="1"/>
  <c r="BB74" i="1"/>
  <c r="BL85" i="1"/>
  <c r="DH102" i="1"/>
  <c r="BD88" i="1"/>
  <c r="DJ102" i="1" s="1"/>
  <c r="DE102" i="1"/>
  <c r="G88" i="1"/>
  <c r="AZ71" i="1"/>
  <c r="BA71" i="1"/>
  <c r="AY17" i="1"/>
  <c r="BL31" i="1"/>
  <c r="BB17" i="1"/>
  <c r="AY37" i="1"/>
  <c r="BL51" i="1"/>
  <c r="BB37" i="1"/>
  <c r="BM102" i="1" l="1"/>
  <c r="AZ88" i="1"/>
  <c r="DF102" i="1" s="1"/>
  <c r="BA88" i="1"/>
  <c r="DG102" i="1" s="1"/>
  <c r="G74" i="1"/>
  <c r="DE85" i="1"/>
  <c r="BD74" i="1"/>
  <c r="DJ85" i="1" s="1"/>
  <c r="DH85" i="1"/>
  <c r="BM136" i="1"/>
  <c r="AZ122" i="1"/>
  <c r="DF136" i="1" s="1"/>
  <c r="BA122" i="1"/>
  <c r="DG136" i="1" s="1"/>
  <c r="BD37" i="1"/>
  <c r="DJ51" i="1" s="1"/>
  <c r="DH51" i="1"/>
  <c r="BD105" i="1"/>
  <c r="DJ119" i="1" s="1"/>
  <c r="DH119" i="1"/>
  <c r="G37" i="1"/>
  <c r="DE51" i="1"/>
  <c r="BD17" i="1"/>
  <c r="DJ31" i="1" s="1"/>
  <c r="DH31" i="1"/>
  <c r="G105" i="1"/>
  <c r="DE119" i="1"/>
  <c r="BD54" i="1"/>
  <c r="DJ68" i="1" s="1"/>
  <c r="DH68" i="1"/>
  <c r="G17" i="1"/>
  <c r="DE31" i="1"/>
  <c r="G54" i="1"/>
  <c r="DE68" i="1"/>
  <c r="BM51" i="1" l="1"/>
  <c r="AZ37" i="1"/>
  <c r="DF51" i="1" s="1"/>
  <c r="BA37" i="1"/>
  <c r="DG51" i="1" s="1"/>
  <c r="BM119" i="1"/>
  <c r="AZ105" i="1"/>
  <c r="DF119" i="1" s="1"/>
  <c r="BA105" i="1"/>
  <c r="DG119" i="1" s="1"/>
  <c r="BM68" i="1"/>
  <c r="AZ54" i="1"/>
  <c r="DF68" i="1" s="1"/>
  <c r="BA54" i="1"/>
  <c r="DG68" i="1" s="1"/>
  <c r="BM31" i="1"/>
  <c r="AZ17" i="1"/>
  <c r="DF31" i="1" s="1"/>
  <c r="BA17" i="1"/>
  <c r="DG31" i="1" s="1"/>
  <c r="AZ74" i="1"/>
  <c r="DF85" i="1" s="1"/>
  <c r="BA74" i="1"/>
  <c r="DG85" i="1" s="1"/>
  <c r="BM85" i="1"/>
</calcChain>
</file>

<file path=xl/sharedStrings.xml><?xml version="1.0" encoding="utf-8"?>
<sst xmlns="http://schemas.openxmlformats.org/spreadsheetml/2006/main" count="385" uniqueCount="146">
  <si>
    <t>OPEN 6.2.4</t>
  </si>
  <si>
    <t>Sat Jun 27 2015 15:15:41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</si>
  <si>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</si>
  <si>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</si>
  <si>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</si>
  <si>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</si>
  <si>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</si>
  <si>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</si>
  <si>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</si>
  <si>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</si>
  <si>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</si>
  <si>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</si>
  <si>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</si>
  <si>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</si>
  <si>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</si>
  <si>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</si>
  <si>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</si>
  <si>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</si>
  <si>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</si>
  <si>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</si>
  <si>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</si>
  <si>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</si>
  <si>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</si>
  <si>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</si>
  <si>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</si>
  <si>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</si>
  <si>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</si>
  <si>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</si>
  <si>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</si>
  <si>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</si>
  <si>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</si>
  <si>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</si>
  <si>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</si>
  <si>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</si>
  <si>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</si>
  <si>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</si>
  <si>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</si>
  <si>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</si>
  <si>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</si>
  <si>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</si>
  <si>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</si>
  <si>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</si>
  <si>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</si>
  <si>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</si>
  <si>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</si>
  <si>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</si>
  <si>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</si>
  <si>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</si>
  <si>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</si>
  <si>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</si>
  <si>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</si>
  <si>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</si>
  <si>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</si>
  <si>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</si>
  <si>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</si>
  <si>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</si>
  <si>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</si>
  <si>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</si>
  <si>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</si>
  <si>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</si>
  <si>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</si>
  <si>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</si>
  <si>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</si>
  <si>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</si>
  <si>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</si>
  <si>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</si>
  <si>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</si>
  <si>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</si>
  <si>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</si>
  <si>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"15:17:34 CO2 Mixer: CO2R -&gt; 400 uml"
</t>
  </si>
  <si>
    <t xml:space="preserve">"15:17:42 Lamp: ParIn -&gt;  1500 uml"
</t>
  </si>
  <si>
    <t xml:space="preserve">"15:17:48 Coolers: Tblock -&gt; 0.00 C"
</t>
  </si>
  <si>
    <t xml:space="preserve">"15:34:14 Coolers: Tblock -&gt; 8.00 C"
</t>
  </si>
  <si>
    <t xml:space="preserve">"15:36:03 Flow: Fixed -&gt; 500 umol/s"
</t>
  </si>
  <si>
    <t xml:space="preserve">"15:37:46 Flow: Fixed -&gt; 500 umol/s"
</t>
  </si>
  <si>
    <t>15:38:14</t>
  </si>
  <si>
    <t>15:38:15</t>
  </si>
  <si>
    <t>15:38:16</t>
  </si>
  <si>
    <t>15:38:17</t>
  </si>
  <si>
    <t>15:38:18</t>
  </si>
  <si>
    <t>15:38:19</t>
  </si>
  <si>
    <t>15:38:20</t>
  </si>
  <si>
    <t>15:38:21</t>
  </si>
  <si>
    <t xml:space="preserve">"15:38:42 Coolers: Tblock -&gt; 13.00 C"
</t>
  </si>
  <si>
    <t xml:space="preserve">"15:40:27 Flow: Fixed -&gt; 500 umol/s"
</t>
  </si>
  <si>
    <t xml:space="preserve">"15:42:24 Flow: Fixed -&gt; 500 umol/s"
</t>
  </si>
  <si>
    <t xml:space="preserve">"15:43:22 Flow: Fixed -&gt; 500 umol/s"
</t>
  </si>
  <si>
    <t>15:45:13</t>
  </si>
  <si>
    <t>15:45:14</t>
  </si>
  <si>
    <t>15:45:15</t>
  </si>
  <si>
    <t>15:45:16</t>
  </si>
  <si>
    <t>15:45:17</t>
  </si>
  <si>
    <t>15:45:18</t>
  </si>
  <si>
    <t>15:45:19</t>
  </si>
  <si>
    <t>15:45:20</t>
  </si>
  <si>
    <t>15:45:21</t>
  </si>
  <si>
    <t xml:space="preserve">"15:45:30 Coolers: Tblock -&gt; 18.00 C"
</t>
  </si>
  <si>
    <t xml:space="preserve">"15:48:54 Flow: Fixed -&gt; 500 umol/s"
</t>
  </si>
  <si>
    <t>15:49:59</t>
  </si>
  <si>
    <t>15:50:00</t>
  </si>
  <si>
    <t>15:50:01</t>
  </si>
  <si>
    <t>15:50:02</t>
  </si>
  <si>
    <t>15:50:03</t>
  </si>
  <si>
    <t>15:50:04</t>
  </si>
  <si>
    <t>15:50:05</t>
  </si>
  <si>
    <t>15:50:06</t>
  </si>
  <si>
    <t xml:space="preserve">"15:50:13 Coolers: Tblock -&gt; 23.00 C"
</t>
  </si>
  <si>
    <t xml:space="preserve">"15:52:31 Flow: Fixed -&gt; 500 umol/s"
</t>
  </si>
  <si>
    <t>15:53:40</t>
  </si>
  <si>
    <t>15:53:41</t>
  </si>
  <si>
    <t>15:53:42</t>
  </si>
  <si>
    <t>15:53:43</t>
  </si>
  <si>
    <t>15:53:44</t>
  </si>
  <si>
    <t>15:53:45</t>
  </si>
  <si>
    <t>15:53:46</t>
  </si>
  <si>
    <t>15:53:47</t>
  </si>
  <si>
    <t xml:space="preserve">"15:53:58 Coolers: Tblock -&gt; 28.00 C"
</t>
  </si>
  <si>
    <t xml:space="preserve">"15:55:51 Flow: Fixed -&gt; 500 umol/s"
</t>
  </si>
  <si>
    <t>15:56:20</t>
  </si>
  <si>
    <t>15:56:21</t>
  </si>
  <si>
    <t>15:56:22</t>
  </si>
  <si>
    <t>15:56:23</t>
  </si>
  <si>
    <t>15:56:24</t>
  </si>
  <si>
    <t>15:56:25</t>
  </si>
  <si>
    <t>15:56:26</t>
  </si>
  <si>
    <t>15:56:27</t>
  </si>
  <si>
    <t xml:space="preserve">"15:56:41 Coolers: Tblock -&gt; 33.00 C"
</t>
  </si>
  <si>
    <t xml:space="preserve">"15:59:29 Flow: Fixed -&gt; 500 umol/s"
</t>
  </si>
  <si>
    <t>16:00:19</t>
  </si>
  <si>
    <t>16:00:20</t>
  </si>
  <si>
    <t>16:00:21</t>
  </si>
  <si>
    <t>16:00:22</t>
  </si>
  <si>
    <t>16:00:23</t>
  </si>
  <si>
    <t>16:00:24</t>
  </si>
  <si>
    <t>16:00:25</t>
  </si>
  <si>
    <t>16:00:26</t>
  </si>
  <si>
    <t xml:space="preserve">"16:00:42 Coolers: Tblock -&gt; 38.00 C"
</t>
  </si>
  <si>
    <t xml:space="preserve">"16:07:52 Flow: Fixed -&gt; 500 umol/s"
</t>
  </si>
  <si>
    <t>16:08:58</t>
  </si>
  <si>
    <t>16:08:59</t>
  </si>
  <si>
    <t>16:09:00</t>
  </si>
  <si>
    <t>16:09:01</t>
  </si>
  <si>
    <t>16:09:02</t>
  </si>
  <si>
    <t>16:09:03</t>
  </si>
  <si>
    <t>16:09:04</t>
  </si>
  <si>
    <t>16:09:05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</si>
</sst>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6"/>
  <sheetViews>
    <sheetView tabSelected="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1394.9999994412065</v>
      </c>
      <c r="D17" s="1">
        <v>0</v>
      </c>
      <c r="E17">
        <f t="shared" ref="E17:E31" si="0">(R17-S17*(1000-T17)/(1000-U17))*AK17</f>
        <v>19.76166167590225</v>
      </c>
      <c r="F17">
        <f t="shared" ref="F17:F31" si="1">IF(AV17&lt;&gt;0,1/(1/AV17-1/N17),0)</f>
        <v>0.26209968051998467</v>
      </c>
      <c r="G17">
        <f t="shared" ref="G17:G31" si="2">((AY17-AL17/2)*S17-E17)/(AY17+AL17/2)</f>
        <v>252.09963394756929</v>
      </c>
      <c r="H17">
        <f t="shared" ref="H17:H31" si="3">AL17*1000</f>
        <v>4.7798789047850407</v>
      </c>
      <c r="I17">
        <f t="shared" ref="I17:I31" si="4">(AQ17-AW17)</f>
        <v>1.3359327174767339</v>
      </c>
      <c r="J17">
        <f t="shared" ref="J17:J31" si="5">(P17+AP17*D17)</f>
        <v>15.969355583190918</v>
      </c>
      <c r="K17" s="1">
        <v>2.4394840009999998</v>
      </c>
      <c r="L17">
        <f t="shared" ref="L17:L31" si="6">(K17*AE17+AF17)</f>
        <v>2.2017655755378192</v>
      </c>
      <c r="M17" s="1">
        <v>1</v>
      </c>
      <c r="N17">
        <f t="shared" ref="N17:N31" si="7">L17*(M17+1)*(M17+1)/(M17*M17+1)</f>
        <v>4.4035311510756383</v>
      </c>
      <c r="O17" s="1">
        <v>10.701728820800781</v>
      </c>
      <c r="P17" s="1">
        <v>15.969355583190918</v>
      </c>
      <c r="Q17" s="1">
        <v>8.0295095443725586</v>
      </c>
      <c r="R17" s="1">
        <v>399.260986328125</v>
      </c>
      <c r="S17" s="1">
        <v>388.70932006835937</v>
      </c>
      <c r="T17" s="1">
        <v>4.5858092308044434</v>
      </c>
      <c r="U17" s="1">
        <v>6.9025702476501465</v>
      </c>
      <c r="V17" s="1">
        <v>24.956802368164062</v>
      </c>
      <c r="W17" s="1">
        <v>37.565036773681641</v>
      </c>
      <c r="X17" s="1">
        <v>499.83364868164062</v>
      </c>
      <c r="Y17" s="1">
        <v>1499.6046142578125</v>
      </c>
      <c r="Z17" s="1">
        <v>286.92422485351563</v>
      </c>
      <c r="AA17" s="1">
        <v>70.292449951171875</v>
      </c>
      <c r="AB17" s="1">
        <v>-0.79135143756866455</v>
      </c>
      <c r="AC17" s="1">
        <v>0.37944713234901428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2.0489318580353362</v>
      </c>
      <c r="AL17">
        <f t="shared" ref="AL17:AL31" si="9">(U17-T17)/(1000-U17)*AK17</f>
        <v>4.7798789047850407E-3</v>
      </c>
      <c r="AM17">
        <f t="shared" ref="AM17:AM31" si="10">(P17+273.15)</f>
        <v>289.1193555831909</v>
      </c>
      <c r="AN17">
        <f t="shared" ref="AN17:AN31" si="11">(O17+273.15)</f>
        <v>283.85172882080076</v>
      </c>
      <c r="AO17">
        <f t="shared" ref="AO17:AO31" si="12">(Y17*AG17+Z17*AH17)*AI17</f>
        <v>239.93673291824598</v>
      </c>
      <c r="AP17">
        <f t="shared" ref="AP17:AP31" si="13">((AO17+0.00000010773*(AN17^4-AM17^4))-AL17*44100)/(L17*51.4+0.00000043092*AM17^3)</f>
        <v>-0.19608537531414119</v>
      </c>
      <c r="AQ17">
        <f t="shared" ref="AQ17:AQ31" si="14">0.61365*EXP(17.502*J17/(240.97+J17))</f>
        <v>1.82113129114413</v>
      </c>
      <c r="AR17">
        <f t="shared" ref="AR17:AR31" si="15">AQ17*1000/AA17</f>
        <v>25.90792172429849</v>
      </c>
      <c r="AS17">
        <f t="shared" ref="AS17:AS31" si="16">(AR17-U17)</f>
        <v>19.005351476648343</v>
      </c>
      <c r="AT17">
        <f t="shared" ref="AT17:AT31" si="17">IF(D17,P17,(O17+P17)/2)</f>
        <v>13.33554220199585</v>
      </c>
      <c r="AU17">
        <f t="shared" ref="AU17:AU31" si="18">0.61365*EXP(17.502*AT17/(240.97+AT17))</f>
        <v>1.5364242283744158</v>
      </c>
      <c r="AV17">
        <f t="shared" ref="AV17:AV31" si="19">IF(AS17&lt;&gt;0,(1000-(AR17+U17)/2)/AS17*AL17,0)</f>
        <v>0.24737578893742151</v>
      </c>
      <c r="AW17">
        <f t="shared" ref="AW17:AW31" si="20">U17*AA17/1000</f>
        <v>0.48519857366739599</v>
      </c>
      <c r="AX17">
        <f t="shared" ref="AX17:AX31" si="21">(AU17-AW17)</f>
        <v>1.0512256547070198</v>
      </c>
      <c r="AY17">
        <f t="shared" ref="AY17:AY31" si="22">1/(1.6/F17+1.37/N17)</f>
        <v>0.15586856892214743</v>
      </c>
      <c r="AZ17">
        <f t="shared" ref="AZ17:AZ31" si="23">G17*AA17*0.001</f>
        <v>17.720700901968264</v>
      </c>
      <c r="BA17">
        <f t="shared" ref="BA17:BA31" si="24">G17/S17</f>
        <v>0.6485556711200916</v>
      </c>
      <c r="BB17">
        <f t="shared" ref="BB17:BB31" si="25">(1-AL17*AA17/AQ17/F17)*100</f>
        <v>29.608887943267348</v>
      </c>
      <c r="BC17">
        <f t="shared" ref="BC17:BC31" si="26">(S17-E17/(N17/1.35))</f>
        <v>382.65094501724809</v>
      </c>
      <c r="BD17">
        <f t="shared" ref="BD17:BD31" si="27">E17*BB17/100/BC17</f>
        <v>1.5291242155645951E-2</v>
      </c>
    </row>
    <row r="18" spans="1:114" x14ac:dyDescent="0.25">
      <c r="A18" s="1">
        <v>2</v>
      </c>
      <c r="B18" s="1" t="s">
        <v>76</v>
      </c>
      <c r="C18" s="1">
        <v>1394.9999994412065</v>
      </c>
      <c r="D18" s="1">
        <v>0</v>
      </c>
      <c r="E18">
        <f t="shared" si="0"/>
        <v>19.76166167590225</v>
      </c>
      <c r="F18">
        <f t="shared" si="1"/>
        <v>0.26209968051998467</v>
      </c>
      <c r="G18">
        <f t="shared" si="2"/>
        <v>252.09963394756929</v>
      </c>
      <c r="H18">
        <f t="shared" si="3"/>
        <v>4.7798789047850407</v>
      </c>
      <c r="I18">
        <f t="shared" si="4"/>
        <v>1.3359327174767339</v>
      </c>
      <c r="J18">
        <f t="shared" si="5"/>
        <v>15.969355583190918</v>
      </c>
      <c r="K18" s="1">
        <v>2.4394840009999998</v>
      </c>
      <c r="L18">
        <f t="shared" si="6"/>
        <v>2.2017655755378192</v>
      </c>
      <c r="M18" s="1">
        <v>1</v>
      </c>
      <c r="N18">
        <f t="shared" si="7"/>
        <v>4.4035311510756383</v>
      </c>
      <c r="O18" s="1">
        <v>10.701728820800781</v>
      </c>
      <c r="P18" s="1">
        <v>15.969355583190918</v>
      </c>
      <c r="Q18" s="1">
        <v>8.0295095443725586</v>
      </c>
      <c r="R18" s="1">
        <v>399.260986328125</v>
      </c>
      <c r="S18" s="1">
        <v>388.70932006835937</v>
      </c>
      <c r="T18" s="1">
        <v>4.5858092308044434</v>
      </c>
      <c r="U18" s="1">
        <v>6.9025702476501465</v>
      </c>
      <c r="V18" s="1">
        <v>24.956802368164062</v>
      </c>
      <c r="W18" s="1">
        <v>37.565036773681641</v>
      </c>
      <c r="X18" s="1">
        <v>499.83364868164062</v>
      </c>
      <c r="Y18" s="1">
        <v>1499.6046142578125</v>
      </c>
      <c r="Z18" s="1">
        <v>286.92422485351563</v>
      </c>
      <c r="AA18" s="1">
        <v>70.292449951171875</v>
      </c>
      <c r="AB18" s="1">
        <v>-0.79135143756866455</v>
      </c>
      <c r="AC18" s="1">
        <v>0.37944713234901428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2.0489318580353362</v>
      </c>
      <c r="AL18">
        <f t="shared" si="9"/>
        <v>4.7798789047850407E-3</v>
      </c>
      <c r="AM18">
        <f t="shared" si="10"/>
        <v>289.1193555831909</v>
      </c>
      <c r="AN18">
        <f t="shared" si="11"/>
        <v>283.85172882080076</v>
      </c>
      <c r="AO18">
        <f t="shared" si="12"/>
        <v>239.93673291824598</v>
      </c>
      <c r="AP18">
        <f t="shared" si="13"/>
        <v>-0.19608537531414119</v>
      </c>
      <c r="AQ18">
        <f t="shared" si="14"/>
        <v>1.82113129114413</v>
      </c>
      <c r="AR18">
        <f t="shared" si="15"/>
        <v>25.90792172429849</v>
      </c>
      <c r="AS18">
        <f t="shared" si="16"/>
        <v>19.005351476648343</v>
      </c>
      <c r="AT18">
        <f t="shared" si="17"/>
        <v>13.33554220199585</v>
      </c>
      <c r="AU18">
        <f t="shared" si="18"/>
        <v>1.5364242283744158</v>
      </c>
      <c r="AV18">
        <f t="shared" si="19"/>
        <v>0.24737578893742151</v>
      </c>
      <c r="AW18">
        <f t="shared" si="20"/>
        <v>0.48519857366739599</v>
      </c>
      <c r="AX18">
        <f t="shared" si="21"/>
        <v>1.0512256547070198</v>
      </c>
      <c r="AY18">
        <f t="shared" si="22"/>
        <v>0.15586856892214743</v>
      </c>
      <c r="AZ18">
        <f t="shared" si="23"/>
        <v>17.720700901968264</v>
      </c>
      <c r="BA18">
        <f t="shared" si="24"/>
        <v>0.6485556711200916</v>
      </c>
      <c r="BB18">
        <f t="shared" si="25"/>
        <v>29.608887943267348</v>
      </c>
      <c r="BC18">
        <f t="shared" si="26"/>
        <v>382.65094501724809</v>
      </c>
      <c r="BD18">
        <f t="shared" si="27"/>
        <v>1.5291242155645951E-2</v>
      </c>
    </row>
    <row r="19" spans="1:114" x14ac:dyDescent="0.25">
      <c r="A19" s="1">
        <v>3</v>
      </c>
      <c r="B19" s="1" t="s">
        <v>76</v>
      </c>
      <c r="C19" s="1">
        <v>1395.4999994300306</v>
      </c>
      <c r="D19" s="1">
        <v>0</v>
      </c>
      <c r="E19">
        <f t="shared" si="0"/>
        <v>19.659126906860752</v>
      </c>
      <c r="F19">
        <f t="shared" si="1"/>
        <v>0.26163513886674661</v>
      </c>
      <c r="G19">
        <f t="shared" si="2"/>
        <v>252.5419285905711</v>
      </c>
      <c r="H19">
        <f t="shared" si="3"/>
        <v>4.7750680811968955</v>
      </c>
      <c r="I19">
        <f t="shared" si="4"/>
        <v>1.3368164470755413</v>
      </c>
      <c r="J19">
        <f t="shared" si="5"/>
        <v>15.976655960083008</v>
      </c>
      <c r="K19" s="1">
        <v>2.4394840009999998</v>
      </c>
      <c r="L19">
        <f t="shared" si="6"/>
        <v>2.2017655755378192</v>
      </c>
      <c r="M19" s="1">
        <v>1</v>
      </c>
      <c r="N19">
        <f t="shared" si="7"/>
        <v>4.4035311510756383</v>
      </c>
      <c r="O19" s="1">
        <v>10.702740669250488</v>
      </c>
      <c r="P19" s="1">
        <v>15.976655960083008</v>
      </c>
      <c r="Q19" s="1">
        <v>8.0302352905273437</v>
      </c>
      <c r="R19" s="1">
        <v>399.221435546875</v>
      </c>
      <c r="S19" s="1">
        <v>388.72052001953125</v>
      </c>
      <c r="T19" s="1">
        <v>4.5876150131225586</v>
      </c>
      <c r="U19" s="1">
        <v>6.9020848274230957</v>
      </c>
      <c r="V19" s="1">
        <v>24.964942932128906</v>
      </c>
      <c r="W19" s="1">
        <v>37.559852600097656</v>
      </c>
      <c r="X19" s="1">
        <v>499.82513427734375</v>
      </c>
      <c r="Y19" s="1">
        <v>1499.6444091796875</v>
      </c>
      <c r="Z19" s="1">
        <v>287.2547607421875</v>
      </c>
      <c r="AA19" s="1">
        <v>70.292434692382813</v>
      </c>
      <c r="AB19" s="1">
        <v>-0.79135143756866455</v>
      </c>
      <c r="AC19" s="1">
        <v>0.37944713234901428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2.0488969555547571</v>
      </c>
      <c r="AL19">
        <f t="shared" si="9"/>
        <v>4.7750680811968959E-3</v>
      </c>
      <c r="AM19">
        <f t="shared" si="10"/>
        <v>289.12665596008299</v>
      </c>
      <c r="AN19">
        <f t="shared" si="11"/>
        <v>283.85274066925047</v>
      </c>
      <c r="AO19">
        <f t="shared" si="12"/>
        <v>239.94310010560366</v>
      </c>
      <c r="AP19">
        <f t="shared" si="13"/>
        <v>-0.19485043966856003</v>
      </c>
      <c r="AQ19">
        <f t="shared" si="14"/>
        <v>1.8219807940484656</v>
      </c>
      <c r="AR19">
        <f t="shared" si="15"/>
        <v>25.9200126161785</v>
      </c>
      <c r="AS19">
        <f t="shared" si="16"/>
        <v>19.017927788755404</v>
      </c>
      <c r="AT19">
        <f t="shared" si="17"/>
        <v>13.339698314666748</v>
      </c>
      <c r="AU19">
        <f t="shared" si="18"/>
        <v>1.5368407036498899</v>
      </c>
      <c r="AV19">
        <f t="shared" si="19"/>
        <v>0.24696193288963084</v>
      </c>
      <c r="AW19">
        <f t="shared" si="20"/>
        <v>0.48516434697292427</v>
      </c>
      <c r="AX19">
        <f t="shared" si="21"/>
        <v>1.0516763566769656</v>
      </c>
      <c r="AY19">
        <f t="shared" si="22"/>
        <v>0.1556056837533753</v>
      </c>
      <c r="AZ19">
        <f t="shared" si="23"/>
        <v>17.751787022541123</v>
      </c>
      <c r="BA19">
        <f t="shared" si="24"/>
        <v>0.64967480640816733</v>
      </c>
      <c r="BB19">
        <f t="shared" si="25"/>
        <v>29.587739348872422</v>
      </c>
      <c r="BC19">
        <f t="shared" si="26"/>
        <v>382.69357927272193</v>
      </c>
      <c r="BD19">
        <f t="shared" si="27"/>
        <v>1.519934365901867E-2</v>
      </c>
    </row>
    <row r="20" spans="1:114" x14ac:dyDescent="0.25">
      <c r="A20" s="1">
        <v>4</v>
      </c>
      <c r="B20" s="1" t="s">
        <v>77</v>
      </c>
      <c r="C20" s="1">
        <v>1395.9999994188547</v>
      </c>
      <c r="D20" s="1">
        <v>0</v>
      </c>
      <c r="E20">
        <f t="shared" si="0"/>
        <v>19.790598098047532</v>
      </c>
      <c r="F20">
        <f t="shared" si="1"/>
        <v>0.26157076309244598</v>
      </c>
      <c r="G20">
        <f t="shared" si="2"/>
        <v>251.66534615149197</v>
      </c>
      <c r="H20">
        <f t="shared" si="3"/>
        <v>4.7764423257001134</v>
      </c>
      <c r="I20">
        <f t="shared" si="4"/>
        <v>1.33752415884742</v>
      </c>
      <c r="J20">
        <f t="shared" si="5"/>
        <v>15.984113693237305</v>
      </c>
      <c r="K20" s="1">
        <v>2.4394840009999998</v>
      </c>
      <c r="L20">
        <f t="shared" si="6"/>
        <v>2.2017655755378192</v>
      </c>
      <c r="M20" s="1">
        <v>1</v>
      </c>
      <c r="N20">
        <f t="shared" si="7"/>
        <v>4.4035311510756383</v>
      </c>
      <c r="O20" s="1">
        <v>10.703372001647949</v>
      </c>
      <c r="P20" s="1">
        <v>15.984113693237305</v>
      </c>
      <c r="Q20" s="1">
        <v>8.0309324264526367</v>
      </c>
      <c r="R20" s="1">
        <v>399.27529907226562</v>
      </c>
      <c r="S20" s="1">
        <v>388.71014404296875</v>
      </c>
      <c r="T20" s="1">
        <v>4.5891594886779785</v>
      </c>
      <c r="U20" s="1">
        <v>6.9042544364929199</v>
      </c>
      <c r="V20" s="1">
        <v>24.972707748413086</v>
      </c>
      <c r="W20" s="1">
        <v>37.570697784423828</v>
      </c>
      <c r="X20" s="1">
        <v>499.8328857421875</v>
      </c>
      <c r="Y20" s="1">
        <v>1499.5621337890625</v>
      </c>
      <c r="Z20" s="1">
        <v>287.82342529296875</v>
      </c>
      <c r="AA20" s="1">
        <v>70.293586730957031</v>
      </c>
      <c r="AB20" s="1">
        <v>-0.79135143756866455</v>
      </c>
      <c r="AC20" s="1">
        <v>0.37944713234901428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2.0489287305729187</v>
      </c>
      <c r="AL20">
        <f t="shared" si="9"/>
        <v>4.7764423257001132E-3</v>
      </c>
      <c r="AM20">
        <f t="shared" si="10"/>
        <v>289.13411369323728</v>
      </c>
      <c r="AN20">
        <f t="shared" si="11"/>
        <v>283.85337200164793</v>
      </c>
      <c r="AO20">
        <f t="shared" si="12"/>
        <v>239.9299360433979</v>
      </c>
      <c r="AP20">
        <f t="shared" si="13"/>
        <v>-0.19602422987232046</v>
      </c>
      <c r="AQ20">
        <f t="shared" si="14"/>
        <v>1.8228489668916299</v>
      </c>
      <c r="AR20">
        <f t="shared" si="15"/>
        <v>25.9319384834983</v>
      </c>
      <c r="AS20">
        <f t="shared" si="16"/>
        <v>19.02768404700538</v>
      </c>
      <c r="AT20">
        <f t="shared" si="17"/>
        <v>13.343742847442627</v>
      </c>
      <c r="AU20">
        <f t="shared" si="18"/>
        <v>1.5372460930524785</v>
      </c>
      <c r="AV20">
        <f t="shared" si="19"/>
        <v>0.24690457457961357</v>
      </c>
      <c r="AW20">
        <f t="shared" si="20"/>
        <v>0.48532480804420991</v>
      </c>
      <c r="AX20">
        <f t="shared" si="21"/>
        <v>1.0519212850082686</v>
      </c>
      <c r="AY20">
        <f t="shared" si="22"/>
        <v>0.15556924979219791</v>
      </c>
      <c r="AZ20">
        <f t="shared" si="23"/>
        <v>17.690459836876222</v>
      </c>
      <c r="BA20">
        <f t="shared" si="24"/>
        <v>0.6474370427638555</v>
      </c>
      <c r="BB20">
        <f t="shared" si="25"/>
        <v>29.582539950112054</v>
      </c>
      <c r="BC20">
        <f t="shared" si="26"/>
        <v>382.6428978907897</v>
      </c>
      <c r="BD20">
        <f t="shared" si="27"/>
        <v>1.530032733128626E-2</v>
      </c>
    </row>
    <row r="21" spans="1:114" x14ac:dyDescent="0.25">
      <c r="A21" s="1">
        <v>5</v>
      </c>
      <c r="B21" s="1" t="s">
        <v>77</v>
      </c>
      <c r="C21" s="1">
        <v>1396.4999994076788</v>
      </c>
      <c r="D21" s="1">
        <v>0</v>
      </c>
      <c r="E21">
        <f t="shared" si="0"/>
        <v>19.853133923395536</v>
      </c>
      <c r="F21">
        <f t="shared" si="1"/>
        <v>0.26182897309926573</v>
      </c>
      <c r="G21">
        <f t="shared" si="2"/>
        <v>251.38280546308039</v>
      </c>
      <c r="H21">
        <f t="shared" si="3"/>
        <v>4.7788386726732641</v>
      </c>
      <c r="I21">
        <f t="shared" si="4"/>
        <v>1.3369511992399972</v>
      </c>
      <c r="J21">
        <f t="shared" si="5"/>
        <v>15.979715347290039</v>
      </c>
      <c r="K21" s="1">
        <v>2.4394840009999998</v>
      </c>
      <c r="L21">
        <f t="shared" si="6"/>
        <v>2.2017655755378192</v>
      </c>
      <c r="M21" s="1">
        <v>1</v>
      </c>
      <c r="N21">
        <f t="shared" si="7"/>
        <v>4.4035311510756383</v>
      </c>
      <c r="O21" s="1">
        <v>10.703166961669922</v>
      </c>
      <c r="P21" s="1">
        <v>15.979715347290039</v>
      </c>
      <c r="Q21" s="1">
        <v>8.0315027236938477</v>
      </c>
      <c r="R21" s="1">
        <v>399.29718017578125</v>
      </c>
      <c r="S21" s="1">
        <v>388.7010498046875</v>
      </c>
      <c r="T21" s="1">
        <v>4.5888752937316895</v>
      </c>
      <c r="U21" s="1">
        <v>6.9051342010498047</v>
      </c>
      <c r="V21" s="1">
        <v>24.971450805664063</v>
      </c>
      <c r="W21" s="1">
        <v>37.575920104980469</v>
      </c>
      <c r="X21" s="1">
        <v>499.8319091796875</v>
      </c>
      <c r="Y21" s="1">
        <v>1499.6260986328125</v>
      </c>
      <c r="Z21" s="1">
        <v>288.18411254882812</v>
      </c>
      <c r="AA21" s="1">
        <v>70.293449401855469</v>
      </c>
      <c r="AB21" s="1">
        <v>-0.79135143756866455</v>
      </c>
      <c r="AC21" s="1">
        <v>0.37944713234901428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2.0489247274210243</v>
      </c>
      <c r="AL21">
        <f t="shared" si="9"/>
        <v>4.778838672673264E-3</v>
      </c>
      <c r="AM21">
        <f t="shared" si="10"/>
        <v>289.12971534729002</v>
      </c>
      <c r="AN21">
        <f t="shared" si="11"/>
        <v>283.8531669616699</v>
      </c>
      <c r="AO21">
        <f t="shared" si="12"/>
        <v>239.94017041816915</v>
      </c>
      <c r="AP21">
        <f t="shared" si="13"/>
        <v>-0.19644294204121446</v>
      </c>
      <c r="AQ21">
        <f t="shared" si="14"/>
        <v>1.8223369008145134</v>
      </c>
      <c r="AR21">
        <f t="shared" si="15"/>
        <v>25.924704454273247</v>
      </c>
      <c r="AS21">
        <f t="shared" si="16"/>
        <v>19.019570253223442</v>
      </c>
      <c r="AT21">
        <f t="shared" si="17"/>
        <v>13.34144115447998</v>
      </c>
      <c r="AU21">
        <f t="shared" si="18"/>
        <v>1.5370153794904655</v>
      </c>
      <c r="AV21">
        <f t="shared" si="19"/>
        <v>0.24713462811205206</v>
      </c>
      <c r="AW21">
        <f t="shared" si="20"/>
        <v>0.48538570157451616</v>
      </c>
      <c r="AX21">
        <f t="shared" si="21"/>
        <v>1.0516296779159493</v>
      </c>
      <c r="AY21">
        <f t="shared" si="22"/>
        <v>0.15571538047672498</v>
      </c>
      <c r="AZ21">
        <f t="shared" si="23"/>
        <v>17.670564516315519</v>
      </c>
      <c r="BA21">
        <f t="shared" si="24"/>
        <v>0.64672530622027891</v>
      </c>
      <c r="BB21">
        <f t="shared" si="25"/>
        <v>29.597050665387094</v>
      </c>
      <c r="BC21">
        <f t="shared" si="26"/>
        <v>382.61463191025814</v>
      </c>
      <c r="BD21">
        <f t="shared" si="27"/>
        <v>1.5357337686324359E-2</v>
      </c>
    </row>
    <row r="22" spans="1:114" x14ac:dyDescent="0.25">
      <c r="A22" s="1">
        <v>6</v>
      </c>
      <c r="B22" s="1" t="s">
        <v>78</v>
      </c>
      <c r="C22" s="1">
        <v>1396.999999396503</v>
      </c>
      <c r="D22" s="1">
        <v>0</v>
      </c>
      <c r="E22">
        <f t="shared" si="0"/>
        <v>19.855140677078662</v>
      </c>
      <c r="F22">
        <f t="shared" si="1"/>
        <v>0.26179484262369918</v>
      </c>
      <c r="G22">
        <f t="shared" si="2"/>
        <v>251.3800015241217</v>
      </c>
      <c r="H22">
        <f t="shared" si="3"/>
        <v>4.7775217683131199</v>
      </c>
      <c r="I22">
        <f t="shared" si="4"/>
        <v>1.3367468095566108</v>
      </c>
      <c r="J22">
        <f t="shared" si="5"/>
        <v>15.978245735168457</v>
      </c>
      <c r="K22" s="1">
        <v>2.4394840009999998</v>
      </c>
      <c r="L22">
        <f t="shared" si="6"/>
        <v>2.2017655755378192</v>
      </c>
      <c r="M22" s="1">
        <v>1</v>
      </c>
      <c r="N22">
        <f t="shared" si="7"/>
        <v>4.4035311510756383</v>
      </c>
      <c r="O22" s="1">
        <v>10.703369140625</v>
      </c>
      <c r="P22" s="1">
        <v>15.978245735168457</v>
      </c>
      <c r="Q22" s="1">
        <v>8.0317068099975586</v>
      </c>
      <c r="R22" s="1">
        <v>399.32244873046875</v>
      </c>
      <c r="S22" s="1">
        <v>388.72579956054687</v>
      </c>
      <c r="T22" s="1">
        <v>4.5900564193725586</v>
      </c>
      <c r="U22" s="1">
        <v>6.9056172370910645</v>
      </c>
      <c r="V22" s="1">
        <v>24.977510452270508</v>
      </c>
      <c r="W22" s="1">
        <v>37.577995300292969</v>
      </c>
      <c r="X22" s="1">
        <v>499.84457397460938</v>
      </c>
      <c r="Y22" s="1">
        <v>1499.6375732421875</v>
      </c>
      <c r="Z22" s="1">
        <v>288.598388671875</v>
      </c>
      <c r="AA22" s="1">
        <v>70.293357849121094</v>
      </c>
      <c r="AB22" s="1">
        <v>-0.79135143756866455</v>
      </c>
      <c r="AC22" s="1">
        <v>0.37944713234901428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2.0489766432971548</v>
      </c>
      <c r="AL22">
        <f t="shared" si="9"/>
        <v>4.7775217683131196E-3</v>
      </c>
      <c r="AM22">
        <f t="shared" si="10"/>
        <v>289.12824573516843</v>
      </c>
      <c r="AN22">
        <f t="shared" si="11"/>
        <v>283.85336914062498</v>
      </c>
      <c r="AO22">
        <f t="shared" si="12"/>
        <v>239.94200635562811</v>
      </c>
      <c r="AP22">
        <f t="shared" si="13"/>
        <v>-0.19581844365208206</v>
      </c>
      <c r="AQ22">
        <f t="shared" si="14"/>
        <v>1.8221658331725119</v>
      </c>
      <c r="AR22">
        <f t="shared" si="15"/>
        <v>25.922304595032163</v>
      </c>
      <c r="AS22">
        <f t="shared" si="16"/>
        <v>19.016687357941098</v>
      </c>
      <c r="AT22">
        <f t="shared" si="17"/>
        <v>13.340807437896729</v>
      </c>
      <c r="AU22">
        <f t="shared" si="18"/>
        <v>1.5369518633277095</v>
      </c>
      <c r="AV22">
        <f t="shared" si="19"/>
        <v>0.24710422085001651</v>
      </c>
      <c r="AW22">
        <f t="shared" si="20"/>
        <v>0.48541902361590111</v>
      </c>
      <c r="AX22">
        <f t="shared" si="21"/>
        <v>1.0515328397118084</v>
      </c>
      <c r="AY22">
        <f t="shared" si="22"/>
        <v>0.15569606556700172</v>
      </c>
      <c r="AZ22">
        <f t="shared" si="23"/>
        <v>17.670344403247693</v>
      </c>
      <c r="BA22">
        <f t="shared" si="24"/>
        <v>0.64667691675804873</v>
      </c>
      <c r="BB22">
        <f t="shared" si="25"/>
        <v>29.600758740843713</v>
      </c>
      <c r="BC22">
        <f t="shared" si="26"/>
        <v>382.63876645133206</v>
      </c>
      <c r="BD22">
        <f t="shared" si="27"/>
        <v>1.5359845381021293E-2</v>
      </c>
    </row>
    <row r="23" spans="1:114" x14ac:dyDescent="0.25">
      <c r="A23" s="1">
        <v>7</v>
      </c>
      <c r="B23" s="1" t="s">
        <v>78</v>
      </c>
      <c r="C23" s="1">
        <v>1397.4999993853271</v>
      </c>
      <c r="D23" s="1">
        <v>0</v>
      </c>
      <c r="E23">
        <f t="shared" si="0"/>
        <v>19.941813987988418</v>
      </c>
      <c r="F23">
        <f t="shared" si="1"/>
        <v>0.26167726184735479</v>
      </c>
      <c r="G23">
        <f t="shared" si="2"/>
        <v>250.77886326255023</v>
      </c>
      <c r="H23">
        <f t="shared" si="3"/>
        <v>4.7767798402630959</v>
      </c>
      <c r="I23">
        <f t="shared" si="4"/>
        <v>1.3370942251524618</v>
      </c>
      <c r="J23">
        <f t="shared" si="5"/>
        <v>15.981657981872559</v>
      </c>
      <c r="K23" s="1">
        <v>2.4394840009999998</v>
      </c>
      <c r="L23">
        <f t="shared" si="6"/>
        <v>2.2017655755378192</v>
      </c>
      <c r="M23" s="1">
        <v>1</v>
      </c>
      <c r="N23">
        <f t="shared" si="7"/>
        <v>4.4035311510756383</v>
      </c>
      <c r="O23" s="1">
        <v>10.703817367553711</v>
      </c>
      <c r="P23" s="1">
        <v>15.981657981872559</v>
      </c>
      <c r="Q23" s="1">
        <v>8.032628059387207</v>
      </c>
      <c r="R23" s="1">
        <v>399.36807250976562</v>
      </c>
      <c r="S23" s="1">
        <v>388.7296142578125</v>
      </c>
      <c r="T23" s="1">
        <v>4.591242790222168</v>
      </c>
      <c r="U23" s="1">
        <v>6.9063639640808105</v>
      </c>
      <c r="V23" s="1">
        <v>24.983081817626953</v>
      </c>
      <c r="W23" s="1">
        <v>37.580730438232422</v>
      </c>
      <c r="X23" s="1">
        <v>499.86148071289062</v>
      </c>
      <c r="Y23" s="1">
        <v>1499.7059326171875</v>
      </c>
      <c r="Z23" s="1">
        <v>288.87185668945312</v>
      </c>
      <c r="AA23" s="1">
        <v>70.29296875</v>
      </c>
      <c r="AB23" s="1">
        <v>-0.79135143756866455</v>
      </c>
      <c r="AC23" s="1">
        <v>0.37944713234901428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2.049045947864327</v>
      </c>
      <c r="AL23">
        <f t="shared" si="9"/>
        <v>4.7767798402630962E-3</v>
      </c>
      <c r="AM23">
        <f t="shared" si="10"/>
        <v>289.13165798187254</v>
      </c>
      <c r="AN23">
        <f t="shared" si="11"/>
        <v>283.85381736755369</v>
      </c>
      <c r="AO23">
        <f t="shared" si="12"/>
        <v>239.95294385538364</v>
      </c>
      <c r="AP23">
        <f t="shared" si="13"/>
        <v>-0.19571643933816413</v>
      </c>
      <c r="AQ23">
        <f t="shared" si="14"/>
        <v>1.8225630514557203</v>
      </c>
      <c r="AR23">
        <f t="shared" si="15"/>
        <v>25.928098981531782</v>
      </c>
      <c r="AS23">
        <f t="shared" si="16"/>
        <v>19.021735017450972</v>
      </c>
      <c r="AT23">
        <f t="shared" si="17"/>
        <v>13.342737674713135</v>
      </c>
      <c r="AU23">
        <f t="shared" si="18"/>
        <v>1.5371453343475687</v>
      </c>
      <c r="AV23">
        <f t="shared" si="19"/>
        <v>0.24699946327821734</v>
      </c>
      <c r="AW23">
        <f t="shared" si="20"/>
        <v>0.48546882630325855</v>
      </c>
      <c r="AX23">
        <f t="shared" si="21"/>
        <v>1.0516765080443102</v>
      </c>
      <c r="AY23">
        <f t="shared" si="22"/>
        <v>0.15562952310621384</v>
      </c>
      <c r="AZ23">
        <f t="shared" si="23"/>
        <v>17.627990798474965</v>
      </c>
      <c r="BA23">
        <f t="shared" si="24"/>
        <v>0.64512415330474193</v>
      </c>
      <c r="BB23">
        <f t="shared" si="25"/>
        <v>29.595800874666612</v>
      </c>
      <c r="BC23">
        <f t="shared" si="26"/>
        <v>382.61600952557205</v>
      </c>
      <c r="BD23">
        <f t="shared" si="27"/>
        <v>1.5425228980877264E-2</v>
      </c>
    </row>
    <row r="24" spans="1:114" x14ac:dyDescent="0.25">
      <c r="A24" s="1">
        <v>8</v>
      </c>
      <c r="B24" s="1" t="s">
        <v>79</v>
      </c>
      <c r="C24" s="1">
        <v>1397.9999993741512</v>
      </c>
      <c r="D24" s="1">
        <v>0</v>
      </c>
      <c r="E24">
        <f t="shared" si="0"/>
        <v>20.045404930945605</v>
      </c>
      <c r="F24">
        <f t="shared" si="1"/>
        <v>0.26173281211748811</v>
      </c>
      <c r="G24">
        <f t="shared" si="2"/>
        <v>250.14313758111189</v>
      </c>
      <c r="H24">
        <f t="shared" si="3"/>
        <v>4.7746454968134611</v>
      </c>
      <c r="I24">
        <f t="shared" si="4"/>
        <v>1.3362287282982741</v>
      </c>
      <c r="J24">
        <f t="shared" si="5"/>
        <v>15.974343299865723</v>
      </c>
      <c r="K24" s="1">
        <v>2.4394840009999998</v>
      </c>
      <c r="L24">
        <f t="shared" si="6"/>
        <v>2.2017655755378192</v>
      </c>
      <c r="M24" s="1">
        <v>1</v>
      </c>
      <c r="N24">
        <f t="shared" si="7"/>
        <v>4.4035311510756383</v>
      </c>
      <c r="O24" s="1">
        <v>10.70387077331543</v>
      </c>
      <c r="P24" s="1">
        <v>15.974343299865723</v>
      </c>
      <c r="Q24" s="1">
        <v>8.0328798294067383</v>
      </c>
      <c r="R24" s="1">
        <v>399.40597534179687</v>
      </c>
      <c r="S24" s="1">
        <v>388.71719360351562</v>
      </c>
      <c r="T24" s="1">
        <v>4.5924773216247559</v>
      </c>
      <c r="U24" s="1">
        <v>6.9066071510314941</v>
      </c>
      <c r="V24" s="1">
        <v>24.989553451538086</v>
      </c>
      <c r="W24" s="1">
        <v>37.581684112548828</v>
      </c>
      <c r="X24" s="1">
        <v>499.85205078125</v>
      </c>
      <c r="Y24" s="1">
        <v>1499.7427978515625</v>
      </c>
      <c r="Z24" s="1">
        <v>289.01150512695312</v>
      </c>
      <c r="AA24" s="1">
        <v>70.292533874511719</v>
      </c>
      <c r="AB24" s="1">
        <v>-0.79135143756866455</v>
      </c>
      <c r="AC24" s="1">
        <v>0.37944713234901428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2.0490072924288465</v>
      </c>
      <c r="AL24">
        <f t="shared" si="9"/>
        <v>4.7746454968134611E-3</v>
      </c>
      <c r="AM24">
        <f t="shared" si="10"/>
        <v>289.1243432998657</v>
      </c>
      <c r="AN24">
        <f t="shared" si="11"/>
        <v>283.85387077331541</v>
      </c>
      <c r="AO24">
        <f t="shared" si="12"/>
        <v>239.9588422927518</v>
      </c>
      <c r="AP24">
        <f t="shared" si="13"/>
        <v>-0.19428764436021106</v>
      </c>
      <c r="AQ24">
        <f t="shared" si="14"/>
        <v>1.8217116454201003</v>
      </c>
      <c r="AR24">
        <f t="shared" si="15"/>
        <v>25.916147064384859</v>
      </c>
      <c r="AS24">
        <f t="shared" si="16"/>
        <v>19.009539913353365</v>
      </c>
      <c r="AT24">
        <f t="shared" si="17"/>
        <v>13.339107036590576</v>
      </c>
      <c r="AU24">
        <f t="shared" si="18"/>
        <v>1.5367814468656504</v>
      </c>
      <c r="AV24">
        <f t="shared" si="19"/>
        <v>0.24704895596714049</v>
      </c>
      <c r="AW24">
        <f t="shared" si="20"/>
        <v>0.48548291712182617</v>
      </c>
      <c r="AX24">
        <f t="shared" si="21"/>
        <v>1.0512985297438242</v>
      </c>
      <c r="AY24">
        <f t="shared" si="22"/>
        <v>0.15566096101820046</v>
      </c>
      <c r="AZ24">
        <f t="shared" si="23"/>
        <v>17.583194971896951</v>
      </c>
      <c r="BA24">
        <f t="shared" si="24"/>
        <v>0.64350932167989794</v>
      </c>
      <c r="BB24">
        <f t="shared" si="25"/>
        <v>29.609747196513759</v>
      </c>
      <c r="BC24">
        <f t="shared" si="26"/>
        <v>382.57183077346809</v>
      </c>
      <c r="BD24">
        <f t="shared" si="27"/>
        <v>1.5514455710370941E-2</v>
      </c>
    </row>
    <row r="25" spans="1:114" x14ac:dyDescent="0.25">
      <c r="A25" s="1">
        <v>9</v>
      </c>
      <c r="B25" s="1" t="s">
        <v>79</v>
      </c>
      <c r="C25" s="1">
        <v>1398.4999993629754</v>
      </c>
      <c r="D25" s="1">
        <v>0</v>
      </c>
      <c r="E25">
        <f t="shared" si="0"/>
        <v>20.03287494098835</v>
      </c>
      <c r="F25">
        <f t="shared" si="1"/>
        <v>0.26170990673708588</v>
      </c>
      <c r="G25">
        <f t="shared" si="2"/>
        <v>250.24756456505222</v>
      </c>
      <c r="H25">
        <f t="shared" si="3"/>
        <v>4.7739201604058641</v>
      </c>
      <c r="I25">
        <f t="shared" si="4"/>
        <v>1.336135348563714</v>
      </c>
      <c r="J25">
        <f t="shared" si="5"/>
        <v>15.974345207214355</v>
      </c>
      <c r="K25" s="1">
        <v>2.4394840009999998</v>
      </c>
      <c r="L25">
        <f t="shared" si="6"/>
        <v>2.2017655755378192</v>
      </c>
      <c r="M25" s="1">
        <v>1</v>
      </c>
      <c r="N25">
        <f t="shared" si="7"/>
        <v>4.4035311510756383</v>
      </c>
      <c r="O25" s="1">
        <v>10.703899383544922</v>
      </c>
      <c r="P25" s="1">
        <v>15.974345207214355</v>
      </c>
      <c r="Q25" s="1">
        <v>8.0333280563354492</v>
      </c>
      <c r="R25" s="1">
        <v>399.4364013671875</v>
      </c>
      <c r="S25" s="1">
        <v>388.75332641601562</v>
      </c>
      <c r="T25" s="1">
        <v>4.5940628051757812</v>
      </c>
      <c r="U25" s="1">
        <v>6.9079380035400391</v>
      </c>
      <c r="V25" s="1">
        <v>24.998138427734375</v>
      </c>
      <c r="W25" s="1">
        <v>37.588863372802734</v>
      </c>
      <c r="X25" s="1">
        <v>499.8304443359375</v>
      </c>
      <c r="Y25" s="1">
        <v>1499.724609375</v>
      </c>
      <c r="Z25" s="1">
        <v>288.90032958984375</v>
      </c>
      <c r="AA25" s="1">
        <v>70.29254150390625</v>
      </c>
      <c r="AB25" s="1">
        <v>-0.79135143756866455</v>
      </c>
      <c r="AC25" s="1">
        <v>0.37944713234901428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2.0489187226931826</v>
      </c>
      <c r="AL25">
        <f t="shared" si="9"/>
        <v>4.773920160405864E-3</v>
      </c>
      <c r="AM25">
        <f t="shared" si="10"/>
        <v>289.12434520721433</v>
      </c>
      <c r="AN25">
        <f t="shared" si="11"/>
        <v>283.8538993835449</v>
      </c>
      <c r="AO25">
        <f t="shared" si="12"/>
        <v>239.95593213656684</v>
      </c>
      <c r="AP25">
        <f t="shared" si="13"/>
        <v>-0.1940502434173261</v>
      </c>
      <c r="AQ25">
        <f t="shared" si="14"/>
        <v>1.8217118673839634</v>
      </c>
      <c r="AR25">
        <f t="shared" si="15"/>
        <v>25.916147409220201</v>
      </c>
      <c r="AS25">
        <f t="shared" si="16"/>
        <v>19.008209405680162</v>
      </c>
      <c r="AT25">
        <f t="shared" si="17"/>
        <v>13.339122295379639</v>
      </c>
      <c r="AU25">
        <f t="shared" si="18"/>
        <v>1.5367829760477283</v>
      </c>
      <c r="AV25">
        <f t="shared" si="19"/>
        <v>0.24702854848880568</v>
      </c>
      <c r="AW25">
        <f t="shared" si="20"/>
        <v>0.48557651882024949</v>
      </c>
      <c r="AX25">
        <f t="shared" si="21"/>
        <v>1.0512064572274789</v>
      </c>
      <c r="AY25">
        <f t="shared" si="22"/>
        <v>0.15564799811123747</v>
      </c>
      <c r="AZ25">
        <f t="shared" si="23"/>
        <v>17.59053731844039</v>
      </c>
      <c r="BA25">
        <f t="shared" si="24"/>
        <v>0.64371813065145433</v>
      </c>
      <c r="BB25">
        <f t="shared" si="25"/>
        <v>29.614281649948904</v>
      </c>
      <c r="BC25">
        <f t="shared" si="26"/>
        <v>382.611804931893</v>
      </c>
      <c r="BD25">
        <f t="shared" si="27"/>
        <v>1.5505512195742E-2</v>
      </c>
    </row>
    <row r="26" spans="1:114" x14ac:dyDescent="0.25">
      <c r="A26" s="1">
        <v>10</v>
      </c>
      <c r="B26" s="1" t="s">
        <v>80</v>
      </c>
      <c r="C26" s="1">
        <v>1398.9999993517995</v>
      </c>
      <c r="D26" s="1">
        <v>0</v>
      </c>
      <c r="E26">
        <f t="shared" si="0"/>
        <v>20.06730322274111</v>
      </c>
      <c r="F26">
        <f t="shared" si="1"/>
        <v>0.26196230031412432</v>
      </c>
      <c r="G26">
        <f t="shared" si="2"/>
        <v>250.1608606732039</v>
      </c>
      <c r="H26">
        <f t="shared" si="3"/>
        <v>4.7764584587939289</v>
      </c>
      <c r="I26">
        <f t="shared" si="4"/>
        <v>1.3356420714833614</v>
      </c>
      <c r="J26">
        <f t="shared" si="5"/>
        <v>15.971254348754883</v>
      </c>
      <c r="K26" s="1">
        <v>2.4394840009999998</v>
      </c>
      <c r="L26">
        <f t="shared" si="6"/>
        <v>2.2017655755378192</v>
      </c>
      <c r="M26" s="1">
        <v>1</v>
      </c>
      <c r="N26">
        <f t="shared" si="7"/>
        <v>4.4035311510756383</v>
      </c>
      <c r="O26" s="1">
        <v>10.703976631164551</v>
      </c>
      <c r="P26" s="1">
        <v>15.971254348754883</v>
      </c>
      <c r="Q26" s="1">
        <v>8.0339679718017578</v>
      </c>
      <c r="R26" s="1">
        <v>399.4649658203125</v>
      </c>
      <c r="S26" s="1">
        <v>388.76467895507812</v>
      </c>
      <c r="T26" s="1">
        <v>4.5947089195251465</v>
      </c>
      <c r="U26" s="1">
        <v>6.9097886085510254</v>
      </c>
      <c r="V26" s="1">
        <v>25.001707077026367</v>
      </c>
      <c r="W26" s="1">
        <v>37.599010467529297</v>
      </c>
      <c r="X26" s="1">
        <v>499.8350830078125</v>
      </c>
      <c r="Y26" s="1">
        <v>1499.7047119140625</v>
      </c>
      <c r="Z26" s="1">
        <v>288.93557739257812</v>
      </c>
      <c r="AA26" s="1">
        <v>70.293052673339844</v>
      </c>
      <c r="AB26" s="1">
        <v>-0.79135143756866455</v>
      </c>
      <c r="AC26" s="1">
        <v>0.37944713234901428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2.0489377376646809</v>
      </c>
      <c r="AL26">
        <f t="shared" si="9"/>
        <v>4.776458458793929E-3</v>
      </c>
      <c r="AM26">
        <f t="shared" si="10"/>
        <v>289.12125434875486</v>
      </c>
      <c r="AN26">
        <f t="shared" si="11"/>
        <v>283.85397663116453</v>
      </c>
      <c r="AO26">
        <f t="shared" si="12"/>
        <v>239.952748542888</v>
      </c>
      <c r="AP26">
        <f t="shared" si="13"/>
        <v>-0.19471566215755454</v>
      </c>
      <c r="AQ26">
        <f t="shared" si="14"/>
        <v>1.8213522061058822</v>
      </c>
      <c r="AR26">
        <f t="shared" si="15"/>
        <v>25.910842349811183</v>
      </c>
      <c r="AS26">
        <f t="shared" si="16"/>
        <v>19.001053741260158</v>
      </c>
      <c r="AT26">
        <f t="shared" si="17"/>
        <v>13.337615489959717</v>
      </c>
      <c r="AU26">
        <f t="shared" si="18"/>
        <v>1.5366319757756479</v>
      </c>
      <c r="AV26">
        <f t="shared" si="19"/>
        <v>0.2472534067102922</v>
      </c>
      <c r="AW26">
        <f t="shared" si="20"/>
        <v>0.48571013462252083</v>
      </c>
      <c r="AX26">
        <f t="shared" si="21"/>
        <v>1.0509218411531271</v>
      </c>
      <c r="AY26">
        <f t="shared" si="22"/>
        <v>0.15579082985994067</v>
      </c>
      <c r="AZ26">
        <f t="shared" si="23"/>
        <v>17.584570556109554</v>
      </c>
      <c r="BA26">
        <f t="shared" si="24"/>
        <v>0.64347630897330066</v>
      </c>
      <c r="BB26">
        <f t="shared" si="25"/>
        <v>29.630303536390734</v>
      </c>
      <c r="BC26">
        <f t="shared" si="26"/>
        <v>382.61260271869605</v>
      </c>
      <c r="BD26">
        <f t="shared" si="27"/>
        <v>1.5540530589468646E-2</v>
      </c>
    </row>
    <row r="27" spans="1:114" x14ac:dyDescent="0.25">
      <c r="A27" s="1">
        <v>11</v>
      </c>
      <c r="B27" s="1" t="s">
        <v>80</v>
      </c>
      <c r="C27" s="1">
        <v>1399.4999993406236</v>
      </c>
      <c r="D27" s="1">
        <v>0</v>
      </c>
      <c r="E27">
        <f t="shared" si="0"/>
        <v>20.1221804845609</v>
      </c>
      <c r="F27">
        <f t="shared" si="1"/>
        <v>0.26204110271626418</v>
      </c>
      <c r="G27">
        <f t="shared" si="2"/>
        <v>249.85278032496223</v>
      </c>
      <c r="H27">
        <f t="shared" si="3"/>
        <v>4.7784010711967611</v>
      </c>
      <c r="I27">
        <f t="shared" si="4"/>
        <v>1.335810681399592</v>
      </c>
      <c r="J27">
        <f t="shared" si="5"/>
        <v>15.973446846008301</v>
      </c>
      <c r="K27" s="1">
        <v>2.4394840009999998</v>
      </c>
      <c r="L27">
        <f t="shared" si="6"/>
        <v>2.2017655755378192</v>
      </c>
      <c r="M27" s="1">
        <v>1</v>
      </c>
      <c r="N27">
        <f t="shared" si="7"/>
        <v>4.4035311510756383</v>
      </c>
      <c r="O27" s="1">
        <v>10.703409194946289</v>
      </c>
      <c r="P27" s="1">
        <v>15.973446846008301</v>
      </c>
      <c r="Q27" s="1">
        <v>8.0334939956665039</v>
      </c>
      <c r="R27" s="1">
        <v>399.4954833984375</v>
      </c>
      <c r="S27" s="1">
        <v>388.76840209960937</v>
      </c>
      <c r="T27" s="1">
        <v>4.5950393676757812</v>
      </c>
      <c r="U27" s="1">
        <v>6.9109787940979004</v>
      </c>
      <c r="V27" s="1">
        <v>25.004598617553711</v>
      </c>
      <c r="W27" s="1">
        <v>37.607128143310547</v>
      </c>
      <c r="X27" s="1">
        <v>499.85214233398438</v>
      </c>
      <c r="Y27" s="1">
        <v>1499.6904296875</v>
      </c>
      <c r="Z27" s="1">
        <v>288.97677612304687</v>
      </c>
      <c r="AA27" s="1">
        <v>70.293464660644531</v>
      </c>
      <c r="AB27" s="1">
        <v>-0.79135143756866455</v>
      </c>
      <c r="AC27" s="1">
        <v>0.37944713234901428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2.0490076677243372</v>
      </c>
      <c r="AL27">
        <f t="shared" si="9"/>
        <v>4.778401071196761E-3</v>
      </c>
      <c r="AM27">
        <f t="shared" si="10"/>
        <v>289.12344684600828</v>
      </c>
      <c r="AN27">
        <f t="shared" si="11"/>
        <v>283.85340919494627</v>
      </c>
      <c r="AO27">
        <f t="shared" si="12"/>
        <v>239.95046338668908</v>
      </c>
      <c r="AP27">
        <f t="shared" si="13"/>
        <v>-0.19565699103950754</v>
      </c>
      <c r="AQ27">
        <f t="shared" si="14"/>
        <v>1.8216073250329765</v>
      </c>
      <c r="AR27">
        <f t="shared" si="15"/>
        <v>25.914319827983192</v>
      </c>
      <c r="AS27">
        <f t="shared" si="16"/>
        <v>19.003341033885292</v>
      </c>
      <c r="AT27">
        <f t="shared" si="17"/>
        <v>13.338428020477295</v>
      </c>
      <c r="AU27">
        <f t="shared" si="18"/>
        <v>1.5367133996178357</v>
      </c>
      <c r="AV27">
        <f t="shared" si="19"/>
        <v>0.24732360703136755</v>
      </c>
      <c r="AW27">
        <f t="shared" si="20"/>
        <v>0.48579664363338454</v>
      </c>
      <c r="AX27">
        <f t="shared" si="21"/>
        <v>1.0509167559844512</v>
      </c>
      <c r="AY27">
        <f t="shared" si="22"/>
        <v>0.15583542210084989</v>
      </c>
      <c r="AZ27">
        <f t="shared" si="23"/>
        <v>17.563017584136514</v>
      </c>
      <c r="BA27">
        <f t="shared" si="24"/>
        <v>0.64267769442061162</v>
      </c>
      <c r="BB27">
        <f t="shared" si="25"/>
        <v>29.632298350849439</v>
      </c>
      <c r="BC27">
        <f t="shared" si="26"/>
        <v>382.59950202324188</v>
      </c>
      <c r="BD27">
        <f t="shared" si="27"/>
        <v>1.5584611386972666E-2</v>
      </c>
    </row>
    <row r="28" spans="1:114" x14ac:dyDescent="0.25">
      <c r="A28" s="1">
        <v>12</v>
      </c>
      <c r="B28" s="1" t="s">
        <v>81</v>
      </c>
      <c r="C28" s="1">
        <v>1399.9999993294477</v>
      </c>
      <c r="D28" s="1">
        <v>0</v>
      </c>
      <c r="E28">
        <f t="shared" si="0"/>
        <v>20.066420276160173</v>
      </c>
      <c r="F28">
        <f t="shared" si="1"/>
        <v>0.26217923143909005</v>
      </c>
      <c r="G28">
        <f t="shared" si="2"/>
        <v>250.2895222898012</v>
      </c>
      <c r="H28">
        <f t="shared" si="3"/>
        <v>4.7766888892812034</v>
      </c>
      <c r="I28">
        <f t="shared" si="4"/>
        <v>1.334681551132689</v>
      </c>
      <c r="J28">
        <f t="shared" si="5"/>
        <v>15.963558197021484</v>
      </c>
      <c r="K28" s="1">
        <v>2.4394840009999998</v>
      </c>
      <c r="L28">
        <f t="shared" si="6"/>
        <v>2.2017655755378192</v>
      </c>
      <c r="M28" s="1">
        <v>1</v>
      </c>
      <c r="N28">
        <f t="shared" si="7"/>
        <v>4.4035311510756383</v>
      </c>
      <c r="O28" s="1">
        <v>10.702519416809082</v>
      </c>
      <c r="P28" s="1">
        <v>15.963558197021484</v>
      </c>
      <c r="Q28" s="1">
        <v>8.0335206985473633</v>
      </c>
      <c r="R28" s="1">
        <v>399.48095703125</v>
      </c>
      <c r="S28" s="1">
        <v>388.78125</v>
      </c>
      <c r="T28" s="1">
        <v>4.5955257415771484</v>
      </c>
      <c r="U28" s="1">
        <v>6.9106650352478027</v>
      </c>
      <c r="V28" s="1">
        <v>25.008762359619141</v>
      </c>
      <c r="W28" s="1">
        <v>37.607707977294922</v>
      </c>
      <c r="X28" s="1">
        <v>499.84588623046875</v>
      </c>
      <c r="Y28" s="1">
        <v>1499.8018798828125</v>
      </c>
      <c r="Z28" s="1">
        <v>288.88522338867187</v>
      </c>
      <c r="AA28" s="1">
        <v>70.2935791015625</v>
      </c>
      <c r="AB28" s="1">
        <v>-0.79135143756866455</v>
      </c>
      <c r="AC28" s="1">
        <v>0.37944713234901428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2.0489820225325133</v>
      </c>
      <c r="AL28">
        <f t="shared" si="9"/>
        <v>4.7766888892812037E-3</v>
      </c>
      <c r="AM28">
        <f t="shared" si="10"/>
        <v>289.11355819702146</v>
      </c>
      <c r="AN28">
        <f t="shared" si="11"/>
        <v>283.85251941680906</v>
      </c>
      <c r="AO28">
        <f t="shared" si="12"/>
        <v>239.9682954175405</v>
      </c>
      <c r="AP28">
        <f t="shared" si="13"/>
        <v>-0.1941410794377304</v>
      </c>
      <c r="AQ28">
        <f t="shared" si="14"/>
        <v>1.8204569304322826</v>
      </c>
      <c r="AR28">
        <f t="shared" si="15"/>
        <v>25.897912066790994</v>
      </c>
      <c r="AS28">
        <f t="shared" si="16"/>
        <v>18.987247031543191</v>
      </c>
      <c r="AT28">
        <f t="shared" si="17"/>
        <v>13.333038806915283</v>
      </c>
      <c r="AU28">
        <f t="shared" si="18"/>
        <v>1.536173416338547</v>
      </c>
      <c r="AV28">
        <f t="shared" si="19"/>
        <v>0.24744665188258885</v>
      </c>
      <c r="AW28">
        <f t="shared" si="20"/>
        <v>0.48577537929959363</v>
      </c>
      <c r="AX28">
        <f t="shared" si="21"/>
        <v>1.0503980370389534</v>
      </c>
      <c r="AY28">
        <f t="shared" si="22"/>
        <v>0.15591358243486306</v>
      </c>
      <c r="AZ28">
        <f t="shared" si="23"/>
        <v>17.593746333370433</v>
      </c>
      <c r="BA28">
        <f t="shared" si="24"/>
        <v>0.64377981780191607</v>
      </c>
      <c r="BB28">
        <f t="shared" si="25"/>
        <v>29.650029738135707</v>
      </c>
      <c r="BC28">
        <f t="shared" si="26"/>
        <v>382.62944445044707</v>
      </c>
      <c r="BD28">
        <f t="shared" si="27"/>
        <v>1.5549507926150487E-2</v>
      </c>
    </row>
    <row r="29" spans="1:114" x14ac:dyDescent="0.25">
      <c r="A29" s="1">
        <v>13</v>
      </c>
      <c r="B29" s="1" t="s">
        <v>81</v>
      </c>
      <c r="C29" s="1">
        <v>1400.4999993182719</v>
      </c>
      <c r="D29" s="1">
        <v>0</v>
      </c>
      <c r="E29">
        <f t="shared" si="0"/>
        <v>20.076315960070627</v>
      </c>
      <c r="F29">
        <f t="shared" si="1"/>
        <v>0.26207657559925446</v>
      </c>
      <c r="G29">
        <f t="shared" si="2"/>
        <v>250.19532717525351</v>
      </c>
      <c r="H29">
        <f t="shared" si="3"/>
        <v>4.7753706515123309</v>
      </c>
      <c r="I29">
        <f t="shared" si="4"/>
        <v>1.3348115770951214</v>
      </c>
      <c r="J29">
        <f t="shared" si="5"/>
        <v>15.965003967285156</v>
      </c>
      <c r="K29" s="1">
        <v>2.4394840009999998</v>
      </c>
      <c r="L29">
        <f t="shared" si="6"/>
        <v>2.2017655755378192</v>
      </c>
      <c r="M29" s="1">
        <v>1</v>
      </c>
      <c r="N29">
        <f t="shared" si="7"/>
        <v>4.4035311510756383</v>
      </c>
      <c r="O29" s="1">
        <v>10.702783584594727</v>
      </c>
      <c r="P29" s="1">
        <v>15.965003967285156</v>
      </c>
      <c r="Q29" s="1">
        <v>8.0333976745605469</v>
      </c>
      <c r="R29" s="1">
        <v>399.50271606445312</v>
      </c>
      <c r="S29" s="1">
        <v>388.79827880859375</v>
      </c>
      <c r="T29" s="1">
        <v>4.5966482162475586</v>
      </c>
      <c r="U29" s="1">
        <v>6.9111714363098145</v>
      </c>
      <c r="V29" s="1">
        <v>25.014564514160156</v>
      </c>
      <c r="W29" s="1">
        <v>37.610004425048828</v>
      </c>
      <c r="X29" s="1">
        <v>499.8406982421875</v>
      </c>
      <c r="Y29" s="1">
        <v>1499.759521484375</v>
      </c>
      <c r="Z29" s="1">
        <v>288.6041259765625</v>
      </c>
      <c r="AA29" s="1">
        <v>70.2939453125</v>
      </c>
      <c r="AB29" s="1">
        <v>-0.79135143756866455</v>
      </c>
      <c r="AC29" s="1">
        <v>0.37944713234901428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2.048960755788074</v>
      </c>
      <c r="AL29">
        <f t="shared" si="9"/>
        <v>4.7753706515123312E-3</v>
      </c>
      <c r="AM29">
        <f t="shared" si="10"/>
        <v>289.11500396728513</v>
      </c>
      <c r="AN29">
        <f t="shared" si="11"/>
        <v>283.8527835845947</v>
      </c>
      <c r="AO29">
        <f t="shared" si="12"/>
        <v>239.96151807394199</v>
      </c>
      <c r="AP29">
        <f t="shared" si="13"/>
        <v>-0.19382603246484986</v>
      </c>
      <c r="AQ29">
        <f t="shared" si="14"/>
        <v>1.8206250840843956</v>
      </c>
      <c r="AR29">
        <f t="shared" si="15"/>
        <v>25.900169296097875</v>
      </c>
      <c r="AS29">
        <f t="shared" si="16"/>
        <v>18.988997859788061</v>
      </c>
      <c r="AT29">
        <f t="shared" si="17"/>
        <v>13.333893775939941</v>
      </c>
      <c r="AU29">
        <f t="shared" si="18"/>
        <v>1.5362590705716053</v>
      </c>
      <c r="AV29">
        <f t="shared" si="19"/>
        <v>0.2473552069155692</v>
      </c>
      <c r="AW29">
        <f t="shared" si="20"/>
        <v>0.48581350698927417</v>
      </c>
      <c r="AX29">
        <f t="shared" si="21"/>
        <v>1.0504455635823311</v>
      </c>
      <c r="AY29">
        <f t="shared" si="22"/>
        <v>0.15585549486331446</v>
      </c>
      <c r="AZ29">
        <f t="shared" si="23"/>
        <v>17.587216645900316</v>
      </c>
      <c r="BA29">
        <f t="shared" si="24"/>
        <v>0.64350934870888465</v>
      </c>
      <c r="BB29">
        <f t="shared" si="25"/>
        <v>29.648027630382735</v>
      </c>
      <c r="BC29">
        <f t="shared" si="26"/>
        <v>382.64343951797696</v>
      </c>
      <c r="BD29">
        <f t="shared" si="27"/>
        <v>1.5555556657400986E-2</v>
      </c>
    </row>
    <row r="30" spans="1:114" x14ac:dyDescent="0.25">
      <c r="A30" s="1">
        <v>14</v>
      </c>
      <c r="B30" s="1" t="s">
        <v>82</v>
      </c>
      <c r="C30" s="1">
        <v>1400.999999307096</v>
      </c>
      <c r="D30" s="1">
        <v>0</v>
      </c>
      <c r="E30">
        <f t="shared" si="0"/>
        <v>20.11985815005773</v>
      </c>
      <c r="F30">
        <f t="shared" si="1"/>
        <v>0.26225026195369522</v>
      </c>
      <c r="G30">
        <f t="shared" si="2"/>
        <v>249.99944803590108</v>
      </c>
      <c r="H30">
        <f t="shared" si="3"/>
        <v>4.7777288689596134</v>
      </c>
      <c r="I30">
        <f t="shared" si="4"/>
        <v>1.334640937897797</v>
      </c>
      <c r="J30">
        <f t="shared" si="5"/>
        <v>15.964544296264648</v>
      </c>
      <c r="K30" s="1">
        <v>2.4394840009999998</v>
      </c>
      <c r="L30">
        <f t="shared" si="6"/>
        <v>2.2017655755378192</v>
      </c>
      <c r="M30" s="1">
        <v>1</v>
      </c>
      <c r="N30">
        <f t="shared" si="7"/>
        <v>4.4035311510756383</v>
      </c>
      <c r="O30" s="1">
        <v>10.703037261962891</v>
      </c>
      <c r="P30" s="1">
        <v>15.964544296264648</v>
      </c>
      <c r="Q30" s="1">
        <v>8.0329065322875977</v>
      </c>
      <c r="R30" s="1">
        <v>399.522216796875</v>
      </c>
      <c r="S30" s="1">
        <v>388.79605102539062</v>
      </c>
      <c r="T30" s="1">
        <v>4.597139835357666</v>
      </c>
      <c r="U30" s="1">
        <v>6.9128098487854004</v>
      </c>
      <c r="V30" s="1">
        <v>25.016923904418945</v>
      </c>
      <c r="W30" s="1">
        <v>37.618438720703125</v>
      </c>
      <c r="X30" s="1">
        <v>499.83905029296875</v>
      </c>
      <c r="Y30" s="1">
        <v>1499.7784423828125</v>
      </c>
      <c r="Z30" s="1">
        <v>288.61532592773437</v>
      </c>
      <c r="AA30" s="1">
        <v>70.294235229492188</v>
      </c>
      <c r="AB30" s="1">
        <v>-0.79135143756866455</v>
      </c>
      <c r="AC30" s="1">
        <v>0.37944713234901428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2.0489540004692524</v>
      </c>
      <c r="AL30">
        <f t="shared" si="9"/>
        <v>4.7777288689596136E-3</v>
      </c>
      <c r="AM30">
        <f t="shared" si="10"/>
        <v>289.11454429626463</v>
      </c>
      <c r="AN30">
        <f t="shared" si="11"/>
        <v>283.85303726196287</v>
      </c>
      <c r="AO30">
        <f t="shared" si="12"/>
        <v>239.96454541762432</v>
      </c>
      <c r="AP30">
        <f t="shared" si="13"/>
        <v>-0.19458415889736269</v>
      </c>
      <c r="AQ30">
        <f t="shared" si="14"/>
        <v>1.8205716195050683</v>
      </c>
      <c r="AR30">
        <f t="shared" si="15"/>
        <v>25.899301892415231</v>
      </c>
      <c r="AS30">
        <f t="shared" si="16"/>
        <v>18.986492043629831</v>
      </c>
      <c r="AT30">
        <f t="shared" si="17"/>
        <v>13.33379077911377</v>
      </c>
      <c r="AU30">
        <f t="shared" si="18"/>
        <v>1.5362487517131087</v>
      </c>
      <c r="AV30">
        <f t="shared" si="19"/>
        <v>0.24750992291793905</v>
      </c>
      <c r="AW30">
        <f t="shared" si="20"/>
        <v>0.48593068160727126</v>
      </c>
      <c r="AX30">
        <f t="shared" si="21"/>
        <v>1.0503180701058374</v>
      </c>
      <c r="AY30">
        <f t="shared" si="22"/>
        <v>0.15595377359711152</v>
      </c>
      <c r="AZ30">
        <f t="shared" si="23"/>
        <v>17.573520007478841</v>
      </c>
      <c r="BA30">
        <f t="shared" si="24"/>
        <v>0.64300922649951164</v>
      </c>
      <c r="BB30">
        <f t="shared" si="25"/>
        <v>29.657546570289504</v>
      </c>
      <c r="BC30">
        <f t="shared" si="26"/>
        <v>382.62786291209812</v>
      </c>
      <c r="BD30">
        <f t="shared" si="27"/>
        <v>1.5594934083774197E-2</v>
      </c>
    </row>
    <row r="31" spans="1:114" x14ac:dyDescent="0.25">
      <c r="A31" s="1">
        <v>15</v>
      </c>
      <c r="B31" s="1" t="s">
        <v>82</v>
      </c>
      <c r="C31" s="1">
        <v>1401.4999992959201</v>
      </c>
      <c r="D31" s="1">
        <v>0</v>
      </c>
      <c r="E31">
        <f t="shared" si="0"/>
        <v>20.108872123798079</v>
      </c>
      <c r="F31">
        <f t="shared" si="1"/>
        <v>0.26236579378900443</v>
      </c>
      <c r="G31">
        <f t="shared" si="2"/>
        <v>250.14857367132799</v>
      </c>
      <c r="H31">
        <f t="shared" si="3"/>
        <v>4.7776540486525887</v>
      </c>
      <c r="I31">
        <f t="shared" si="4"/>
        <v>1.3340717720384552</v>
      </c>
      <c r="J31">
        <f t="shared" si="5"/>
        <v>15.960033416748047</v>
      </c>
      <c r="K31" s="1">
        <v>2.4394840009999998</v>
      </c>
      <c r="L31">
        <f t="shared" si="6"/>
        <v>2.2017655755378192</v>
      </c>
      <c r="M31" s="1">
        <v>1</v>
      </c>
      <c r="N31">
        <f t="shared" si="7"/>
        <v>4.4035311510756383</v>
      </c>
      <c r="O31" s="1">
        <v>10.703103065490723</v>
      </c>
      <c r="P31" s="1">
        <v>15.960033416748047</v>
      </c>
      <c r="Q31" s="1">
        <v>8.0331592559814453</v>
      </c>
      <c r="R31" s="1">
        <v>399.5396728515625</v>
      </c>
      <c r="S31" s="1">
        <v>388.819091796875</v>
      </c>
      <c r="T31" s="1">
        <v>4.5978593826293945</v>
      </c>
      <c r="U31" s="1">
        <v>6.9134349822998047</v>
      </c>
      <c r="V31" s="1">
        <v>25.020759582519531</v>
      </c>
      <c r="W31" s="1">
        <v>37.621723175048828</v>
      </c>
      <c r="X31" s="1">
        <v>499.85128784179687</v>
      </c>
      <c r="Y31" s="1">
        <v>1499.72021484375</v>
      </c>
      <c r="Z31" s="1">
        <v>288.72659301757813</v>
      </c>
      <c r="AA31" s="1">
        <v>70.294326782226563</v>
      </c>
      <c r="AB31" s="1">
        <v>-0.79135143756866455</v>
      </c>
      <c r="AC31" s="1">
        <v>0.37944713234901428</v>
      </c>
      <c r="AD31" s="1">
        <v>0.66666668653488159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2.0490041649664295</v>
      </c>
      <c r="AL31">
        <f t="shared" si="9"/>
        <v>4.777654048652589E-3</v>
      </c>
      <c r="AM31">
        <f t="shared" si="10"/>
        <v>289.11003341674802</v>
      </c>
      <c r="AN31">
        <f t="shared" si="11"/>
        <v>283.8531030654907</v>
      </c>
      <c r="AO31">
        <f t="shared" si="12"/>
        <v>239.95522901158256</v>
      </c>
      <c r="AP31">
        <f t="shared" si="13"/>
        <v>-0.19424826712939297</v>
      </c>
      <c r="AQ31">
        <f t="shared" si="14"/>
        <v>1.8200470298719142</v>
      </c>
      <c r="AR31">
        <f t="shared" si="15"/>
        <v>25.891805401458097</v>
      </c>
      <c r="AS31">
        <f t="shared" si="16"/>
        <v>18.978370419158292</v>
      </c>
      <c r="AT31">
        <f t="shared" si="17"/>
        <v>13.331568241119385</v>
      </c>
      <c r="AU31">
        <f t="shared" si="18"/>
        <v>1.5360260989710248</v>
      </c>
      <c r="AV31">
        <f t="shared" si="19"/>
        <v>0.24761282976859328</v>
      </c>
      <c r="AW31">
        <f t="shared" si="20"/>
        <v>0.48597525783345918</v>
      </c>
      <c r="AX31">
        <f t="shared" si="21"/>
        <v>1.0500508411375655</v>
      </c>
      <c r="AY31">
        <f t="shared" si="22"/>
        <v>0.1560191426641348</v>
      </c>
      <c r="AZ31">
        <f t="shared" si="23"/>
        <v>17.584025581760205</v>
      </c>
      <c r="BA31">
        <f t="shared" si="24"/>
        <v>0.64335465760001675</v>
      </c>
      <c r="BB31">
        <f t="shared" si="25"/>
        <v>29.669265647883847</v>
      </c>
      <c r="BC31">
        <f t="shared" si="26"/>
        <v>382.65427169324153</v>
      </c>
      <c r="BD31">
        <f t="shared" si="27"/>
        <v>1.5591501599610365E-2</v>
      </c>
      <c r="BE31">
        <f>AVERAGE(E17:E31)</f>
        <v>19.95082446896653</v>
      </c>
      <c r="BF31">
        <f>AVERAGE(O17:O31)</f>
        <v>10.703101539611817</v>
      </c>
      <c r="BG31">
        <f>AVERAGE(P17:P31)</f>
        <v>15.972375297546387</v>
      </c>
      <c r="BH31" t="e">
        <f>AVERAGE(B17:B31)</f>
        <v>#DIV/0!</v>
      </c>
      <c r="BI31">
        <f t="shared" ref="BI31:DJ31" si="28">AVERAGE(C17:C31)</f>
        <v>1398.0333327067394</v>
      </c>
      <c r="BJ31">
        <f t="shared" si="28"/>
        <v>0</v>
      </c>
      <c r="BK31">
        <f t="shared" si="28"/>
        <v>19.95082446896653</v>
      </c>
      <c r="BL31">
        <f t="shared" si="28"/>
        <v>0.26193495501569919</v>
      </c>
      <c r="BM31">
        <f t="shared" si="28"/>
        <v>250.86569514690453</v>
      </c>
      <c r="BN31">
        <f t="shared" si="28"/>
        <v>4.7770184095554891</v>
      </c>
      <c r="BO31">
        <f t="shared" si="28"/>
        <v>1.3359347295156334</v>
      </c>
      <c r="BP31">
        <f t="shared" si="28"/>
        <v>15.972375297546387</v>
      </c>
      <c r="BQ31">
        <f t="shared" si="28"/>
        <v>2.4394840009999994</v>
      </c>
      <c r="BR31">
        <f t="shared" si="28"/>
        <v>2.2017655755378196</v>
      </c>
      <c r="BS31">
        <f t="shared" si="28"/>
        <v>1</v>
      </c>
      <c r="BT31">
        <f t="shared" si="28"/>
        <v>4.4035311510756392</v>
      </c>
      <c r="BU31">
        <f t="shared" si="28"/>
        <v>10.703101539611817</v>
      </c>
      <c r="BV31">
        <f t="shared" si="28"/>
        <v>15.972375297546387</v>
      </c>
      <c r="BW31">
        <f t="shared" si="28"/>
        <v>8.0321785608927403</v>
      </c>
      <c r="BX31">
        <f t="shared" si="28"/>
        <v>399.39031982421875</v>
      </c>
      <c r="BY31">
        <f t="shared" si="28"/>
        <v>388.74693603515624</v>
      </c>
      <c r="BZ31">
        <f t="shared" si="28"/>
        <v>4.5921352704366045</v>
      </c>
      <c r="CA31">
        <f t="shared" si="28"/>
        <v>6.907465934753418</v>
      </c>
      <c r="CB31">
        <f t="shared" si="28"/>
        <v>24.989220428466798</v>
      </c>
      <c r="CC31">
        <f t="shared" si="28"/>
        <v>37.588655344645183</v>
      </c>
      <c r="CD31">
        <f t="shared" si="28"/>
        <v>499.84066162109377</v>
      </c>
      <c r="CE31">
        <f t="shared" si="28"/>
        <v>1499.6871988932292</v>
      </c>
      <c r="CF31">
        <f t="shared" si="28"/>
        <v>288.34909667968748</v>
      </c>
      <c r="CG31">
        <f t="shared" si="28"/>
        <v>70.293225097656247</v>
      </c>
      <c r="CH31">
        <f t="shared" si="28"/>
        <v>-0.79135143756866455</v>
      </c>
      <c r="CI31">
        <f t="shared" si="28"/>
        <v>0.37944713234901428</v>
      </c>
      <c r="CJ31">
        <f t="shared" si="28"/>
        <v>0.8888888955116272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2.0489606056698779</v>
      </c>
      <c r="CR31">
        <f t="shared" si="28"/>
        <v>4.7770184095554885E-3</v>
      </c>
      <c r="CS31">
        <f t="shared" si="28"/>
        <v>289.12237529754645</v>
      </c>
      <c r="CT31">
        <f t="shared" si="28"/>
        <v>283.85310153961188</v>
      </c>
      <c r="CU31">
        <f t="shared" si="28"/>
        <v>239.94994645961731</v>
      </c>
      <c r="CV31">
        <f t="shared" si="28"/>
        <v>-0.19510222160697055</v>
      </c>
      <c r="CW31">
        <f t="shared" si="28"/>
        <v>1.8214827891005119</v>
      </c>
      <c r="CX31">
        <f t="shared" si="28"/>
        <v>25.912636525818172</v>
      </c>
      <c r="CY31">
        <f t="shared" si="28"/>
        <v>19.005170591064754</v>
      </c>
      <c r="CZ31">
        <f t="shared" si="28"/>
        <v>13.337738418579102</v>
      </c>
      <c r="DA31">
        <f t="shared" si="28"/>
        <v>1.5366443311012064</v>
      </c>
      <c r="DB31">
        <f t="shared" si="28"/>
        <v>0.2472290351511113</v>
      </c>
      <c r="DC31">
        <f t="shared" si="28"/>
        <v>0.48554805958487879</v>
      </c>
      <c r="DD31">
        <f t="shared" si="28"/>
        <v>1.0510962715163275</v>
      </c>
      <c r="DE31">
        <f t="shared" si="28"/>
        <v>0.1557753496792974</v>
      </c>
      <c r="DF31">
        <f t="shared" si="28"/>
        <v>17.634158492032348</v>
      </c>
      <c r="DG31">
        <f t="shared" si="28"/>
        <v>0.64531893826872466</v>
      </c>
      <c r="DH31">
        <f t="shared" si="28"/>
        <v>29.619544385787414</v>
      </c>
      <c r="DI31">
        <f t="shared" si="28"/>
        <v>382.63056894041557</v>
      </c>
      <c r="DJ31">
        <f t="shared" si="28"/>
        <v>1.5444078499954002E-2</v>
      </c>
    </row>
    <row r="32" spans="1:114" x14ac:dyDescent="0.25">
      <c r="A32" s="1" t="s">
        <v>9</v>
      </c>
      <c r="B32" s="1" t="s">
        <v>83</v>
      </c>
    </row>
    <row r="33" spans="1:56" x14ac:dyDescent="0.25">
      <c r="A33" s="1" t="s">
        <v>9</v>
      </c>
      <c r="B33" s="1" t="s">
        <v>84</v>
      </c>
    </row>
    <row r="34" spans="1:56" x14ac:dyDescent="0.25">
      <c r="A34" s="1" t="s">
        <v>9</v>
      </c>
      <c r="B34" s="1" t="s">
        <v>85</v>
      </c>
    </row>
    <row r="35" spans="1:56" x14ac:dyDescent="0.25">
      <c r="A35" s="1" t="s">
        <v>9</v>
      </c>
      <c r="B35" s="1" t="s">
        <v>86</v>
      </c>
    </row>
    <row r="36" spans="1:56" x14ac:dyDescent="0.25">
      <c r="A36" s="1">
        <v>16</v>
      </c>
      <c r="B36" s="1" t="s">
        <v>87</v>
      </c>
      <c r="C36" s="1">
        <v>1812.9999976083636</v>
      </c>
      <c r="D36" s="1">
        <v>0</v>
      </c>
      <c r="E36">
        <f t="shared" ref="E36:E51" si="29">(R36-S36*(1000-T36)/(1000-U36))*AK36</f>
        <v>20.547784387469154</v>
      </c>
      <c r="F36">
        <f t="shared" ref="F36:F51" si="30">IF(AV36&lt;&gt;0,1/(1/AV36-1/N36),0)</f>
        <v>0.2679973624892219</v>
      </c>
      <c r="G36">
        <f t="shared" ref="G36:G51" si="31">((AY36-AL36/2)*S36-E36)/(AY36+AL36/2)</f>
        <v>248.89793093831287</v>
      </c>
      <c r="H36">
        <f t="shared" ref="H36:H51" si="32">AL36*1000</f>
        <v>5.4406718936630032</v>
      </c>
      <c r="I36">
        <f t="shared" ref="I36:I51" si="33">(AQ36-AW36)</f>
        <v>1.4840467267563255</v>
      </c>
      <c r="J36">
        <f t="shared" ref="J36:J51" si="34">(P36+AP36*D36)</f>
        <v>18.377222061157227</v>
      </c>
      <c r="K36" s="1">
        <v>2.4394840009999998</v>
      </c>
      <c r="L36">
        <f t="shared" ref="L36:L51" si="35">(K36*AE36+AF36)</f>
        <v>2.2017655755378192</v>
      </c>
      <c r="M36" s="1">
        <v>1</v>
      </c>
      <c r="N36">
        <f t="shared" ref="N36:N51" si="36">L36*(M36+1)*(M36+1)/(M36*M36+1)</f>
        <v>4.4035311510756383</v>
      </c>
      <c r="O36" s="1">
        <v>14.844912528991699</v>
      </c>
      <c r="P36" s="1">
        <v>18.377222061157227</v>
      </c>
      <c r="Q36" s="1">
        <v>13.105932235717773</v>
      </c>
      <c r="R36" s="1">
        <v>399.92300415039062</v>
      </c>
      <c r="S36" s="1">
        <v>388.86279296875</v>
      </c>
      <c r="T36" s="1">
        <v>6.4300875663757324</v>
      </c>
      <c r="U36" s="1">
        <v>9.061182975769043</v>
      </c>
      <c r="V36" s="1">
        <v>26.673624038696289</v>
      </c>
      <c r="W36" s="1">
        <v>37.58807373046875</v>
      </c>
      <c r="X36" s="1">
        <v>499.87423706054687</v>
      </c>
      <c r="Y36" s="1">
        <v>1499.241455078125</v>
      </c>
      <c r="Z36" s="1">
        <v>283.31173706054687</v>
      </c>
      <c r="AA36" s="1">
        <v>70.286582946777344</v>
      </c>
      <c r="AB36" s="1">
        <v>-1.0830079317092896</v>
      </c>
      <c r="AC36" s="1">
        <v>0.37919154763221741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ref="AK36:AK51" si="37">X36*0.000001/(K36*0.0001)</f>
        <v>2.0490982390359478</v>
      </c>
      <c r="AL36">
        <f t="shared" ref="AL36:AL51" si="38">(U36-T36)/(1000-U36)*AK36</f>
        <v>5.4406718936630032E-3</v>
      </c>
      <c r="AM36">
        <f t="shared" ref="AM36:AM51" si="39">(P36+273.15)</f>
        <v>291.5272220611572</v>
      </c>
      <c r="AN36">
        <f t="shared" ref="AN36:AN51" si="40">(O36+273.15)</f>
        <v>287.99491252899168</v>
      </c>
      <c r="AO36">
        <f t="shared" ref="AO36:AO51" si="41">(Y36*AG36+Z36*AH36)*AI36</f>
        <v>239.87862745079474</v>
      </c>
      <c r="AP36">
        <f t="shared" ref="AP36:AP51" si="42">((AO36+0.00000010773*(AN36^4-AM36^4))-AL36*44100)/(L36*51.4+0.00000043092*AM36^3)</f>
        <v>-0.29946728086965202</v>
      </c>
      <c r="AQ36">
        <f t="shared" ref="AQ36:AQ51" si="43">0.61365*EXP(17.502*J36/(240.97+J36))</f>
        <v>2.1209263155786431</v>
      </c>
      <c r="AR36">
        <f t="shared" ref="AR36:AR51" si="44">AQ36*1000/AA36</f>
        <v>30.175407974871369</v>
      </c>
      <c r="AS36">
        <f t="shared" ref="AS36:AS51" si="45">(AR36-U36)</f>
        <v>21.114224999102326</v>
      </c>
      <c r="AT36">
        <f t="shared" ref="AT36:AT51" si="46">IF(D36,P36,(O36+P36)/2)</f>
        <v>16.611067295074463</v>
      </c>
      <c r="AU36">
        <f t="shared" ref="AU36:AU51" si="47">0.61365*EXP(17.502*AT36/(240.97+AT36))</f>
        <v>1.8971459432570867</v>
      </c>
      <c r="AV36">
        <f t="shared" ref="AV36:AV51" si="48">IF(AS36&lt;&gt;0,(1000-(AR36+U36)/2)/AS36*AL36,0)</f>
        <v>0.2526228258482433</v>
      </c>
      <c r="AW36">
        <f t="shared" ref="AW36:AW51" si="49">U36*AA36/1000</f>
        <v>0.63687958882231765</v>
      </c>
      <c r="AX36">
        <f t="shared" ref="AX36:AX51" si="50">(AU36-AW36)</f>
        <v>1.2602663544347692</v>
      </c>
      <c r="AY36">
        <f t="shared" ref="AY36:AY51" si="51">1/(1.6/F36+1.37/N36)</f>
        <v>0.1592021560764669</v>
      </c>
      <c r="AZ36">
        <f t="shared" ref="AZ36:AZ51" si="52">G36*AA36*0.001</f>
        <v>17.494185068176986</v>
      </c>
      <c r="BA36">
        <f t="shared" ref="BA36:BA51" si="53">G36/S36</f>
        <v>0.64006620185520025</v>
      </c>
      <c r="BB36">
        <f t="shared" ref="BB36:BB51" si="54">(1-AL36*AA36/AQ36/F36)*100</f>
        <v>32.722651706814197</v>
      </c>
      <c r="BC36">
        <f t="shared" ref="BC36:BC51" si="55">(S36-E36/(N36/1.35))</f>
        <v>382.56341459003511</v>
      </c>
      <c r="BD36">
        <f t="shared" ref="BD36:BD51" si="56">E36*BB36/100/BC36</f>
        <v>1.7575595736942212E-2</v>
      </c>
    </row>
    <row r="37" spans="1:56" x14ac:dyDescent="0.25">
      <c r="A37" s="1">
        <v>17</v>
      </c>
      <c r="B37" s="1" t="s">
        <v>88</v>
      </c>
      <c r="C37" s="1">
        <v>1812.9999976083636</v>
      </c>
      <c r="D37" s="1">
        <v>0</v>
      </c>
      <c r="E37">
        <f t="shared" si="29"/>
        <v>20.547784387469154</v>
      </c>
      <c r="F37">
        <f t="shared" si="30"/>
        <v>0.2679973624892219</v>
      </c>
      <c r="G37">
        <f t="shared" si="31"/>
        <v>248.89793093831287</v>
      </c>
      <c r="H37">
        <f t="shared" si="32"/>
        <v>5.4406718936630032</v>
      </c>
      <c r="I37">
        <f t="shared" si="33"/>
        <v>1.4840467267563255</v>
      </c>
      <c r="J37">
        <f t="shared" si="34"/>
        <v>18.377222061157227</v>
      </c>
      <c r="K37" s="1">
        <v>2.4394840009999998</v>
      </c>
      <c r="L37">
        <f t="shared" si="35"/>
        <v>2.2017655755378192</v>
      </c>
      <c r="M37" s="1">
        <v>1</v>
      </c>
      <c r="N37">
        <f t="shared" si="36"/>
        <v>4.4035311510756383</v>
      </c>
      <c r="O37" s="1">
        <v>14.844912528991699</v>
      </c>
      <c r="P37" s="1">
        <v>18.377222061157227</v>
      </c>
      <c r="Q37" s="1">
        <v>13.105932235717773</v>
      </c>
      <c r="R37" s="1">
        <v>399.92300415039062</v>
      </c>
      <c r="S37" s="1">
        <v>388.86279296875</v>
      </c>
      <c r="T37" s="1">
        <v>6.4300875663757324</v>
      </c>
      <c r="U37" s="1">
        <v>9.061182975769043</v>
      </c>
      <c r="V37" s="1">
        <v>26.673624038696289</v>
      </c>
      <c r="W37" s="1">
        <v>37.58807373046875</v>
      </c>
      <c r="X37" s="1">
        <v>499.87423706054687</v>
      </c>
      <c r="Y37" s="1">
        <v>1499.241455078125</v>
      </c>
      <c r="Z37" s="1">
        <v>283.31173706054687</v>
      </c>
      <c r="AA37" s="1">
        <v>70.286582946777344</v>
      </c>
      <c r="AB37" s="1">
        <v>-1.0830079317092896</v>
      </c>
      <c r="AC37" s="1">
        <v>0.37919154763221741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2.0490982390359478</v>
      </c>
      <c r="AL37">
        <f t="shared" si="38"/>
        <v>5.4406718936630032E-3</v>
      </c>
      <c r="AM37">
        <f t="shared" si="39"/>
        <v>291.5272220611572</v>
      </c>
      <c r="AN37">
        <f t="shared" si="40"/>
        <v>287.99491252899168</v>
      </c>
      <c r="AO37">
        <f t="shared" si="41"/>
        <v>239.87862745079474</v>
      </c>
      <c r="AP37">
        <f t="shared" si="42"/>
        <v>-0.29946728086965202</v>
      </c>
      <c r="AQ37">
        <f t="shared" si="43"/>
        <v>2.1209263155786431</v>
      </c>
      <c r="AR37">
        <f t="shared" si="44"/>
        <v>30.175407974871369</v>
      </c>
      <c r="AS37">
        <f t="shared" si="45"/>
        <v>21.114224999102326</v>
      </c>
      <c r="AT37">
        <f t="shared" si="46"/>
        <v>16.611067295074463</v>
      </c>
      <c r="AU37">
        <f t="shared" si="47"/>
        <v>1.8971459432570867</v>
      </c>
      <c r="AV37">
        <f t="shared" si="48"/>
        <v>0.2526228258482433</v>
      </c>
      <c r="AW37">
        <f t="shared" si="49"/>
        <v>0.63687958882231765</v>
      </c>
      <c r="AX37">
        <f t="shared" si="50"/>
        <v>1.2602663544347692</v>
      </c>
      <c r="AY37">
        <f t="shared" si="51"/>
        <v>0.1592021560764669</v>
      </c>
      <c r="AZ37">
        <f t="shared" si="52"/>
        <v>17.494185068176986</v>
      </c>
      <c r="BA37">
        <f t="shared" si="53"/>
        <v>0.64006620185520025</v>
      </c>
      <c r="BB37">
        <f t="shared" si="54"/>
        <v>32.722651706814197</v>
      </c>
      <c r="BC37">
        <f t="shared" si="55"/>
        <v>382.56341459003511</v>
      </c>
      <c r="BD37">
        <f t="shared" si="56"/>
        <v>1.7575595736942212E-2</v>
      </c>
    </row>
    <row r="38" spans="1:56" x14ac:dyDescent="0.25">
      <c r="A38" s="1">
        <v>18</v>
      </c>
      <c r="B38" s="1" t="s">
        <v>88</v>
      </c>
      <c r="C38" s="1">
        <v>1813.4999975971878</v>
      </c>
      <c r="D38" s="1">
        <v>0</v>
      </c>
      <c r="E38">
        <f t="shared" si="29"/>
        <v>20.52311460065604</v>
      </c>
      <c r="F38">
        <f t="shared" si="30"/>
        <v>0.26792954741063268</v>
      </c>
      <c r="G38">
        <f t="shared" si="31"/>
        <v>249.0273247371085</v>
      </c>
      <c r="H38">
        <f t="shared" si="32"/>
        <v>5.4407057765967224</v>
      </c>
      <c r="I38">
        <f t="shared" si="33"/>
        <v>1.4844117080466468</v>
      </c>
      <c r="J38">
        <f t="shared" si="34"/>
        <v>18.38007926940918</v>
      </c>
      <c r="K38" s="1">
        <v>2.4394840009999998</v>
      </c>
      <c r="L38">
        <f t="shared" si="35"/>
        <v>2.2017655755378192</v>
      </c>
      <c r="M38" s="1">
        <v>1</v>
      </c>
      <c r="N38">
        <f t="shared" si="36"/>
        <v>4.4035311510756383</v>
      </c>
      <c r="O38" s="1">
        <v>14.844585418701172</v>
      </c>
      <c r="P38" s="1">
        <v>18.38007926940918</v>
      </c>
      <c r="Q38" s="1">
        <v>13.105949401855469</v>
      </c>
      <c r="R38" s="1">
        <v>399.92202758789062</v>
      </c>
      <c r="S38" s="1">
        <v>388.87332153320312</v>
      </c>
      <c r="T38" s="1">
        <v>6.4301309585571289</v>
      </c>
      <c r="U38" s="1">
        <v>9.0613613128662109</v>
      </c>
      <c r="V38" s="1">
        <v>26.674472808837891</v>
      </c>
      <c r="W38" s="1">
        <v>37.589752197265625</v>
      </c>
      <c r="X38" s="1">
        <v>499.85162353515625</v>
      </c>
      <c r="Y38" s="1">
        <v>1499.226318359375</v>
      </c>
      <c r="Z38" s="1">
        <v>283.3607177734375</v>
      </c>
      <c r="AA38" s="1">
        <v>70.286857604980469</v>
      </c>
      <c r="AB38" s="1">
        <v>-1.0830079317092896</v>
      </c>
      <c r="AC38" s="1">
        <v>0.37919154763221741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2.0490055410498926</v>
      </c>
      <c r="AL38">
        <f t="shared" si="38"/>
        <v>5.4407057765967224E-3</v>
      </c>
      <c r="AM38">
        <f t="shared" si="39"/>
        <v>291.53007926940916</v>
      </c>
      <c r="AN38">
        <f t="shared" si="40"/>
        <v>287.99458541870115</v>
      </c>
      <c r="AO38">
        <f t="shared" si="41"/>
        <v>239.87620557584887</v>
      </c>
      <c r="AP38">
        <f t="shared" si="42"/>
        <v>-0.29977164588495731</v>
      </c>
      <c r="AQ38">
        <f t="shared" si="43"/>
        <v>2.1213063203513531</v>
      </c>
      <c r="AR38">
        <f t="shared" si="44"/>
        <v>30.180696543204672</v>
      </c>
      <c r="AS38">
        <f t="shared" si="45"/>
        <v>21.119335230338461</v>
      </c>
      <c r="AT38">
        <f t="shared" si="46"/>
        <v>16.612332344055176</v>
      </c>
      <c r="AU38">
        <f t="shared" si="47"/>
        <v>1.897298505193231</v>
      </c>
      <c r="AV38">
        <f t="shared" si="48"/>
        <v>0.25256256757091622</v>
      </c>
      <c r="AW38">
        <f t="shared" si="49"/>
        <v>0.63689461230470623</v>
      </c>
      <c r="AX38">
        <f t="shared" si="50"/>
        <v>1.2604038928885246</v>
      </c>
      <c r="AY38">
        <f t="shared" si="51"/>
        <v>0.15916386579616751</v>
      </c>
      <c r="AZ38">
        <f t="shared" si="52"/>
        <v>17.503348113546377</v>
      </c>
      <c r="BA38">
        <f t="shared" si="53"/>
        <v>0.64038161259114768</v>
      </c>
      <c r="BB38">
        <f t="shared" si="54"/>
        <v>32.716996268100786</v>
      </c>
      <c r="BC38">
        <f t="shared" si="55"/>
        <v>382.58150622400109</v>
      </c>
      <c r="BD38">
        <f t="shared" si="56"/>
        <v>1.7550630463730059E-2</v>
      </c>
    </row>
    <row r="39" spans="1:56" x14ac:dyDescent="0.25">
      <c r="A39" s="1">
        <v>19</v>
      </c>
      <c r="B39" s="1" t="s">
        <v>89</v>
      </c>
      <c r="C39" s="1">
        <v>1813.9999975860119</v>
      </c>
      <c r="D39" s="1">
        <v>0</v>
      </c>
      <c r="E39">
        <f t="shared" si="29"/>
        <v>20.629802789768707</v>
      </c>
      <c r="F39">
        <f t="shared" si="30"/>
        <v>0.26814217706710786</v>
      </c>
      <c r="G39">
        <f t="shared" si="31"/>
        <v>248.43661870974853</v>
      </c>
      <c r="H39">
        <f t="shared" si="32"/>
        <v>5.4445958785471777</v>
      </c>
      <c r="I39">
        <f t="shared" si="33"/>
        <v>1.4843519104218719</v>
      </c>
      <c r="J39">
        <f t="shared" si="34"/>
        <v>18.380458831787109</v>
      </c>
      <c r="K39" s="1">
        <v>2.4394840009999998</v>
      </c>
      <c r="L39">
        <f t="shared" si="35"/>
        <v>2.2017655755378192</v>
      </c>
      <c r="M39" s="1">
        <v>1</v>
      </c>
      <c r="N39">
        <f t="shared" si="36"/>
        <v>4.4035311510756383</v>
      </c>
      <c r="O39" s="1">
        <v>14.845059394836426</v>
      </c>
      <c r="P39" s="1">
        <v>18.380458831787109</v>
      </c>
      <c r="Q39" s="1">
        <v>13.106108665466309</v>
      </c>
      <c r="R39" s="1">
        <v>399.94497680664062</v>
      </c>
      <c r="S39" s="1">
        <v>388.84420776367187</v>
      </c>
      <c r="T39" s="1">
        <v>6.4300351142883301</v>
      </c>
      <c r="U39" s="1">
        <v>9.0629844665527344</v>
      </c>
      <c r="V39" s="1">
        <v>26.673101425170898</v>
      </c>
      <c r="W39" s="1">
        <v>37.595115661621094</v>
      </c>
      <c r="X39" s="1">
        <v>499.88162231445312</v>
      </c>
      <c r="Y39" s="1">
        <v>1499.2767333984375</v>
      </c>
      <c r="Z39" s="1">
        <v>283.43179321289062</v>
      </c>
      <c r="AA39" s="1">
        <v>70.28643798828125</v>
      </c>
      <c r="AB39" s="1">
        <v>-1.0830079317092896</v>
      </c>
      <c r="AC39" s="1">
        <v>0.37919154763221741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2.0491285128721493</v>
      </c>
      <c r="AL39">
        <f t="shared" si="38"/>
        <v>5.4445958785471777E-3</v>
      </c>
      <c r="AM39">
        <f t="shared" si="39"/>
        <v>291.53045883178709</v>
      </c>
      <c r="AN39">
        <f t="shared" si="40"/>
        <v>287.9950593948364</v>
      </c>
      <c r="AO39">
        <f t="shared" si="41"/>
        <v>239.88427198191857</v>
      </c>
      <c r="AP39">
        <f t="shared" si="42"/>
        <v>-0.30108493943322678</v>
      </c>
      <c r="AQ39">
        <f t="shared" si="43"/>
        <v>2.1213568061189867</v>
      </c>
      <c r="AR39">
        <f t="shared" si="44"/>
        <v>30.181595010870765</v>
      </c>
      <c r="AS39">
        <f t="shared" si="45"/>
        <v>21.118610544318031</v>
      </c>
      <c r="AT39">
        <f t="shared" si="46"/>
        <v>16.612759113311768</v>
      </c>
      <c r="AU39">
        <f t="shared" si="47"/>
        <v>1.897349974992748</v>
      </c>
      <c r="AV39">
        <f t="shared" si="48"/>
        <v>0.25275149752426562</v>
      </c>
      <c r="AW39">
        <f t="shared" si="49"/>
        <v>0.63700489569711494</v>
      </c>
      <c r="AX39">
        <f t="shared" si="50"/>
        <v>1.2603450792956332</v>
      </c>
      <c r="AY39">
        <f t="shared" si="51"/>
        <v>0.15928391920344664</v>
      </c>
      <c r="AZ39">
        <f t="shared" si="52"/>
        <v>17.461724994961013</v>
      </c>
      <c r="BA39">
        <f t="shared" si="53"/>
        <v>0.63891042671964149</v>
      </c>
      <c r="BB39">
        <f t="shared" si="54"/>
        <v>32.724283516398742</v>
      </c>
      <c r="BC39">
        <f t="shared" si="55"/>
        <v>382.51968482725869</v>
      </c>
      <c r="BD39">
        <f t="shared" si="56"/>
        <v>1.7648647694683998E-2</v>
      </c>
    </row>
    <row r="40" spans="1:56" x14ac:dyDescent="0.25">
      <c r="A40" s="1">
        <v>20</v>
      </c>
      <c r="B40" s="1" t="s">
        <v>89</v>
      </c>
      <c r="C40" s="1">
        <v>1814.499997574836</v>
      </c>
      <c r="D40" s="1">
        <v>0</v>
      </c>
      <c r="E40">
        <f t="shared" si="29"/>
        <v>20.744073158781841</v>
      </c>
      <c r="F40">
        <f t="shared" si="30"/>
        <v>0.26849136518133115</v>
      </c>
      <c r="G40">
        <f t="shared" si="31"/>
        <v>247.87084075450849</v>
      </c>
      <c r="H40">
        <f t="shared" si="32"/>
        <v>5.4489809910104139</v>
      </c>
      <c r="I40">
        <f t="shared" si="33"/>
        <v>1.4837363999509749</v>
      </c>
      <c r="J40">
        <f t="shared" si="34"/>
        <v>18.377017974853516</v>
      </c>
      <c r="K40" s="1">
        <v>2.4394840009999998</v>
      </c>
      <c r="L40">
        <f t="shared" si="35"/>
        <v>2.2017655755378192</v>
      </c>
      <c r="M40" s="1">
        <v>1</v>
      </c>
      <c r="N40">
        <f t="shared" si="36"/>
        <v>4.4035311510756383</v>
      </c>
      <c r="O40" s="1">
        <v>14.844801902770996</v>
      </c>
      <c r="P40" s="1">
        <v>18.377017974853516</v>
      </c>
      <c r="Q40" s="1">
        <v>13.106406211853027</v>
      </c>
      <c r="R40" s="1">
        <v>399.97772216796875</v>
      </c>
      <c r="S40" s="1">
        <v>388.820068359375</v>
      </c>
      <c r="T40" s="1">
        <v>6.4300422668457031</v>
      </c>
      <c r="U40" s="1">
        <v>9.0651893615722656</v>
      </c>
      <c r="V40" s="1">
        <v>26.673694610595703</v>
      </c>
      <c r="W40" s="1">
        <v>37.605052947998047</v>
      </c>
      <c r="X40" s="1">
        <v>499.86587524414062</v>
      </c>
      <c r="Y40" s="1">
        <v>1499.27001953125</v>
      </c>
      <c r="Z40" s="1">
        <v>283.47213745117187</v>
      </c>
      <c r="AA40" s="1">
        <v>70.286758422851562</v>
      </c>
      <c r="AB40" s="1">
        <v>-1.0830079317092896</v>
      </c>
      <c r="AC40" s="1">
        <v>0.37919154763221741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2.0490639620478519</v>
      </c>
      <c r="AL40">
        <f t="shared" si="38"/>
        <v>5.4489809910104135E-3</v>
      </c>
      <c r="AM40">
        <f t="shared" si="39"/>
        <v>291.52701797485349</v>
      </c>
      <c r="AN40">
        <f t="shared" si="40"/>
        <v>287.99480190277097</v>
      </c>
      <c r="AO40">
        <f t="shared" si="41"/>
        <v>239.88319776319258</v>
      </c>
      <c r="AP40">
        <f t="shared" si="42"/>
        <v>-0.30238076536686481</v>
      </c>
      <c r="AQ40">
        <f t="shared" si="43"/>
        <v>2.1208991746652086</v>
      </c>
      <c r="AR40">
        <f t="shared" si="44"/>
        <v>30.174946494269737</v>
      </c>
      <c r="AS40">
        <f t="shared" si="45"/>
        <v>21.109757132697471</v>
      </c>
      <c r="AT40">
        <f t="shared" si="46"/>
        <v>16.610909938812256</v>
      </c>
      <c r="AU40">
        <f t="shared" si="47"/>
        <v>1.8971269672145095</v>
      </c>
      <c r="AV40">
        <f t="shared" si="48"/>
        <v>0.25306172781847691</v>
      </c>
      <c r="AW40">
        <f t="shared" si="49"/>
        <v>0.63716277471423377</v>
      </c>
      <c r="AX40">
        <f t="shared" si="50"/>
        <v>1.2599641925002758</v>
      </c>
      <c r="AY40">
        <f t="shared" si="51"/>
        <v>0.15948105478274421</v>
      </c>
      <c r="AZ40">
        <f t="shared" si="52"/>
        <v>17.422037904181249</v>
      </c>
      <c r="BA40">
        <f t="shared" si="53"/>
        <v>0.63749497756224027</v>
      </c>
      <c r="BB40">
        <f t="shared" si="54"/>
        <v>32.742849882663336</v>
      </c>
      <c r="BC40">
        <f t="shared" si="55"/>
        <v>382.46051331057856</v>
      </c>
      <c r="BD40">
        <f t="shared" si="56"/>
        <v>1.775922088044201E-2</v>
      </c>
    </row>
    <row r="41" spans="1:56" x14ac:dyDescent="0.25">
      <c r="A41" s="1">
        <v>21</v>
      </c>
      <c r="B41" s="1" t="s">
        <v>90</v>
      </c>
      <c r="C41" s="1">
        <v>1814.9999975636601</v>
      </c>
      <c r="D41" s="1">
        <v>0</v>
      </c>
      <c r="E41">
        <f t="shared" si="29"/>
        <v>20.67966168592395</v>
      </c>
      <c r="F41">
        <f t="shared" si="30"/>
        <v>0.26805200117974004</v>
      </c>
      <c r="G41">
        <f t="shared" si="31"/>
        <v>248.06861456940584</v>
      </c>
      <c r="H41">
        <f t="shared" si="32"/>
        <v>5.4479529479189894</v>
      </c>
      <c r="I41">
        <f t="shared" si="33"/>
        <v>1.4857161159256176</v>
      </c>
      <c r="J41">
        <f t="shared" si="34"/>
        <v>18.392339706420898</v>
      </c>
      <c r="K41" s="1">
        <v>2.4394840009999998</v>
      </c>
      <c r="L41">
        <f t="shared" si="35"/>
        <v>2.2017655755378192</v>
      </c>
      <c r="M41" s="1">
        <v>1</v>
      </c>
      <c r="N41">
        <f t="shared" si="36"/>
        <v>4.4035311510756383</v>
      </c>
      <c r="O41" s="1">
        <v>14.84428596496582</v>
      </c>
      <c r="P41" s="1">
        <v>18.392339706420898</v>
      </c>
      <c r="Q41" s="1">
        <v>13.105987548828125</v>
      </c>
      <c r="R41" s="1">
        <v>399.96109008789062</v>
      </c>
      <c r="S41" s="1">
        <v>388.83447265625</v>
      </c>
      <c r="T41" s="1">
        <v>6.4313030242919922</v>
      </c>
      <c r="U41" s="1">
        <v>9.0660820007324219</v>
      </c>
      <c r="V41" s="1">
        <v>26.679645538330078</v>
      </c>
      <c r="W41" s="1">
        <v>37.609771728515625</v>
      </c>
      <c r="X41" s="1">
        <v>499.8409423828125</v>
      </c>
      <c r="Y41" s="1">
        <v>1499.3045654296875</v>
      </c>
      <c r="Z41" s="1">
        <v>283.67037963867187</v>
      </c>
      <c r="AA41" s="1">
        <v>70.28631591796875</v>
      </c>
      <c r="AB41" s="1">
        <v>-1.0830079317092896</v>
      </c>
      <c r="AC41" s="1">
        <v>0.37919154763221741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2.0489617565760478</v>
      </c>
      <c r="AL41">
        <f t="shared" si="38"/>
        <v>5.4479529479189897E-3</v>
      </c>
      <c r="AM41">
        <f t="shared" si="39"/>
        <v>291.54233970642088</v>
      </c>
      <c r="AN41">
        <f t="shared" si="40"/>
        <v>287.9942859649658</v>
      </c>
      <c r="AO41">
        <f t="shared" si="41"/>
        <v>239.88872510681904</v>
      </c>
      <c r="AP41">
        <f t="shared" si="42"/>
        <v>-0.30332977946901379</v>
      </c>
      <c r="AQ41">
        <f t="shared" si="43"/>
        <v>2.1229376195673066</v>
      </c>
      <c r="AR41">
        <f t="shared" si="44"/>
        <v>30.204138484722829</v>
      </c>
      <c r="AS41">
        <f t="shared" si="45"/>
        <v>21.138056483990407</v>
      </c>
      <c r="AT41">
        <f t="shared" si="46"/>
        <v>16.618312835693359</v>
      </c>
      <c r="AU41">
        <f t="shared" si="47"/>
        <v>1.8980198842550076</v>
      </c>
      <c r="AV41">
        <f t="shared" si="48"/>
        <v>0.25267137474226042</v>
      </c>
      <c r="AW41">
        <f t="shared" si="49"/>
        <v>0.63722150364168917</v>
      </c>
      <c r="AX41">
        <f t="shared" si="50"/>
        <v>1.2607983806133185</v>
      </c>
      <c r="AY41">
        <f t="shared" si="51"/>
        <v>0.15923300590325212</v>
      </c>
      <c r="AZ41">
        <f t="shared" si="52"/>
        <v>17.435829012958084</v>
      </c>
      <c r="BA41">
        <f t="shared" si="53"/>
        <v>0.63797999409561468</v>
      </c>
      <c r="BB41">
        <f t="shared" si="54"/>
        <v>32.710416311880344</v>
      </c>
      <c r="BC41">
        <f t="shared" si="55"/>
        <v>382.49466437098829</v>
      </c>
      <c r="BD41">
        <f t="shared" si="56"/>
        <v>1.7684961541824865E-2</v>
      </c>
    </row>
    <row r="42" spans="1:56" x14ac:dyDescent="0.25">
      <c r="A42" s="1">
        <v>22</v>
      </c>
      <c r="B42" s="1" t="s">
        <v>90</v>
      </c>
      <c r="C42" s="1">
        <v>1815.4999975524843</v>
      </c>
      <c r="D42" s="1">
        <v>0</v>
      </c>
      <c r="E42">
        <f t="shared" si="29"/>
        <v>20.560213562752416</v>
      </c>
      <c r="F42">
        <f t="shared" si="30"/>
        <v>0.26784670761287604</v>
      </c>
      <c r="G42">
        <f t="shared" si="31"/>
        <v>248.68871626178026</v>
      </c>
      <c r="H42">
        <f t="shared" si="32"/>
        <v>5.4490920295889982</v>
      </c>
      <c r="I42">
        <f t="shared" si="33"/>
        <v>1.4870935542286885</v>
      </c>
      <c r="J42">
        <f t="shared" si="34"/>
        <v>18.40269660949707</v>
      </c>
      <c r="K42" s="1">
        <v>2.4394840009999998</v>
      </c>
      <c r="L42">
        <f t="shared" si="35"/>
        <v>2.2017655755378192</v>
      </c>
      <c r="M42" s="1">
        <v>1</v>
      </c>
      <c r="N42">
        <f t="shared" si="36"/>
        <v>4.4035311510756383</v>
      </c>
      <c r="O42" s="1">
        <v>14.844487190246582</v>
      </c>
      <c r="P42" s="1">
        <v>18.40269660949707</v>
      </c>
      <c r="Q42" s="1">
        <v>13.105250358581543</v>
      </c>
      <c r="R42" s="1">
        <v>399.88775634765625</v>
      </c>
      <c r="S42" s="1">
        <v>388.81906127929687</v>
      </c>
      <c r="T42" s="1">
        <v>6.4306769371032715</v>
      </c>
      <c r="U42" s="1">
        <v>9.0660543441772461</v>
      </c>
      <c r="V42" s="1">
        <v>26.676843643188477</v>
      </c>
      <c r="W42" s="1">
        <v>37.609371185302734</v>
      </c>
      <c r="X42" s="1">
        <v>499.83193969726562</v>
      </c>
      <c r="Y42" s="1">
        <v>1499.281982421875</v>
      </c>
      <c r="Z42" s="1">
        <v>283.58721923828125</v>
      </c>
      <c r="AA42" s="1">
        <v>70.286689758300781</v>
      </c>
      <c r="AB42" s="1">
        <v>-1.0830079317092896</v>
      </c>
      <c r="AC42" s="1">
        <v>0.37919154763221741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2.0489248525195212</v>
      </c>
      <c r="AL42">
        <f t="shared" si="38"/>
        <v>5.4490920295889979E-3</v>
      </c>
      <c r="AM42">
        <f t="shared" si="39"/>
        <v>291.55269660949705</v>
      </c>
      <c r="AN42">
        <f t="shared" si="40"/>
        <v>287.99448719024656</v>
      </c>
      <c r="AO42">
        <f t="shared" si="41"/>
        <v>239.8851118256498</v>
      </c>
      <c r="AP42">
        <f t="shared" si="42"/>
        <v>-0.30463805536561039</v>
      </c>
      <c r="AQ42">
        <f t="shared" si="43"/>
        <v>2.1243165032497697</v>
      </c>
      <c r="AR42">
        <f t="shared" si="44"/>
        <v>30.223595826674853</v>
      </c>
      <c r="AS42">
        <f t="shared" si="45"/>
        <v>21.157541482497606</v>
      </c>
      <c r="AT42">
        <f t="shared" si="46"/>
        <v>16.623591899871826</v>
      </c>
      <c r="AU42">
        <f t="shared" si="47"/>
        <v>1.8986568557699903</v>
      </c>
      <c r="AV42">
        <f t="shared" si="48"/>
        <v>0.25248895644196157</v>
      </c>
      <c r="AW42">
        <f t="shared" si="49"/>
        <v>0.63722294902108112</v>
      </c>
      <c r="AX42">
        <f t="shared" si="50"/>
        <v>1.2614339067489091</v>
      </c>
      <c r="AY42">
        <f t="shared" si="51"/>
        <v>0.15911709083899891</v>
      </c>
      <c r="AZ42">
        <f t="shared" si="52"/>
        <v>17.479506646281841</v>
      </c>
      <c r="BA42">
        <f t="shared" si="53"/>
        <v>0.63960011488002111</v>
      </c>
      <c r="BB42">
        <f t="shared" si="54"/>
        <v>32.68812355623588</v>
      </c>
      <c r="BC42">
        <f t="shared" si="55"/>
        <v>382.51587246162819</v>
      </c>
      <c r="BD42">
        <f t="shared" si="56"/>
        <v>1.7569853950289774E-2</v>
      </c>
    </row>
    <row r="43" spans="1:56" x14ac:dyDescent="0.25">
      <c r="A43" s="1">
        <v>23</v>
      </c>
      <c r="B43" s="1" t="s">
        <v>91</v>
      </c>
      <c r="C43" s="1">
        <v>1815.9999975413084</v>
      </c>
      <c r="D43" s="1">
        <v>0</v>
      </c>
      <c r="E43">
        <f t="shared" si="29"/>
        <v>20.464478043521879</v>
      </c>
      <c r="F43">
        <f t="shared" si="30"/>
        <v>0.26760173251324354</v>
      </c>
      <c r="G43">
        <f t="shared" si="31"/>
        <v>249.14127217037799</v>
      </c>
      <c r="H43">
        <f t="shared" si="32"/>
        <v>5.4484646781177117</v>
      </c>
      <c r="I43">
        <f t="shared" si="33"/>
        <v>1.4881915059073083</v>
      </c>
      <c r="J43">
        <f t="shared" si="34"/>
        <v>18.411279678344727</v>
      </c>
      <c r="K43" s="1">
        <v>2.4394840009999998</v>
      </c>
      <c r="L43">
        <f t="shared" si="35"/>
        <v>2.2017655755378192</v>
      </c>
      <c r="M43" s="1">
        <v>1</v>
      </c>
      <c r="N43">
        <f t="shared" si="36"/>
        <v>4.4035311510756383</v>
      </c>
      <c r="O43" s="1">
        <v>14.845083236694336</v>
      </c>
      <c r="P43" s="1">
        <v>18.411279678344727</v>
      </c>
      <c r="Q43" s="1">
        <v>13.104800224304199</v>
      </c>
      <c r="R43" s="1">
        <v>399.81948852539062</v>
      </c>
      <c r="S43" s="1">
        <v>388.7974853515625</v>
      </c>
      <c r="T43" s="1">
        <v>6.431584358215332</v>
      </c>
      <c r="U43" s="1">
        <v>9.066706657409668</v>
      </c>
      <c r="V43" s="1">
        <v>26.679563522338867</v>
      </c>
      <c r="W43" s="1">
        <v>37.610607147216797</v>
      </c>
      <c r="X43" s="1">
        <v>499.82244873046875</v>
      </c>
      <c r="Y43" s="1">
        <v>1499.2830810546875</v>
      </c>
      <c r="Z43" s="1">
        <v>283.61468505859375</v>
      </c>
      <c r="AA43" s="1">
        <v>70.286636352539063</v>
      </c>
      <c r="AB43" s="1">
        <v>-1.0830079317092896</v>
      </c>
      <c r="AC43" s="1">
        <v>0.37919154763221741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2.0488859468870473</v>
      </c>
      <c r="AL43">
        <f t="shared" si="38"/>
        <v>5.4484646781177114E-3</v>
      </c>
      <c r="AM43">
        <f t="shared" si="39"/>
        <v>291.5612796783447</v>
      </c>
      <c r="AN43">
        <f t="shared" si="40"/>
        <v>287.99508323669431</v>
      </c>
      <c r="AO43">
        <f t="shared" si="41"/>
        <v>239.88528760689587</v>
      </c>
      <c r="AP43">
        <f t="shared" si="42"/>
        <v>-0.30510152906809207</v>
      </c>
      <c r="AQ43">
        <f t="shared" si="43"/>
        <v>2.1254598196518066</v>
      </c>
      <c r="AR43">
        <f t="shared" si="44"/>
        <v>30.239885274792009</v>
      </c>
      <c r="AS43">
        <f t="shared" si="45"/>
        <v>21.173178617382341</v>
      </c>
      <c r="AT43">
        <f t="shared" si="46"/>
        <v>16.628181457519531</v>
      </c>
      <c r="AU43">
        <f t="shared" si="47"/>
        <v>1.8992107839567882</v>
      </c>
      <c r="AV43">
        <f t="shared" si="48"/>
        <v>0.2522712572241162</v>
      </c>
      <c r="AW43">
        <f t="shared" si="49"/>
        <v>0.63726831374449833</v>
      </c>
      <c r="AX43">
        <f t="shared" si="50"/>
        <v>1.2619424702122899</v>
      </c>
      <c r="AY43">
        <f t="shared" si="51"/>
        <v>0.15897875884904375</v>
      </c>
      <c r="AZ43">
        <f t="shared" si="52"/>
        <v>17.511301997448317</v>
      </c>
      <c r="BA43">
        <f t="shared" si="53"/>
        <v>0.64079959762367511</v>
      </c>
      <c r="BB43">
        <f t="shared" si="54"/>
        <v>32.670547997699472</v>
      </c>
      <c r="BC43">
        <f t="shared" si="55"/>
        <v>382.52364637758222</v>
      </c>
      <c r="BD43">
        <f t="shared" si="56"/>
        <v>1.7478284506072066E-2</v>
      </c>
    </row>
    <row r="44" spans="1:56" x14ac:dyDescent="0.25">
      <c r="A44" s="1">
        <v>24</v>
      </c>
      <c r="B44" s="1" t="s">
        <v>91</v>
      </c>
      <c r="C44" s="1">
        <v>1816.4999975301325</v>
      </c>
      <c r="D44" s="1">
        <v>0</v>
      </c>
      <c r="E44">
        <f t="shared" si="29"/>
        <v>20.313963089309443</v>
      </c>
      <c r="F44">
        <f t="shared" si="30"/>
        <v>0.26764698700273037</v>
      </c>
      <c r="G44">
        <f t="shared" si="31"/>
        <v>250.10810191157168</v>
      </c>
      <c r="H44">
        <f t="shared" si="32"/>
        <v>5.4496280293934491</v>
      </c>
      <c r="I44">
        <f t="shared" si="33"/>
        <v>1.4882691220416646</v>
      </c>
      <c r="J44">
        <f t="shared" si="34"/>
        <v>18.412342071533203</v>
      </c>
      <c r="K44" s="1">
        <v>2.4394840009999998</v>
      </c>
      <c r="L44">
        <f t="shared" si="35"/>
        <v>2.2017655755378192</v>
      </c>
      <c r="M44" s="1">
        <v>1</v>
      </c>
      <c r="N44">
        <f t="shared" si="36"/>
        <v>4.4035311510756383</v>
      </c>
      <c r="O44" s="1">
        <v>14.845081329345703</v>
      </c>
      <c r="P44" s="1">
        <v>18.412342071533203</v>
      </c>
      <c r="Q44" s="1">
        <v>13.104740142822266</v>
      </c>
      <c r="R44" s="1">
        <v>399.7635498046875</v>
      </c>
      <c r="S44" s="1">
        <v>388.814453125</v>
      </c>
      <c r="T44" s="1">
        <v>6.4318680763244629</v>
      </c>
      <c r="U44" s="1">
        <v>9.0676202774047852</v>
      </c>
      <c r="V44" s="1">
        <v>26.680732727050781</v>
      </c>
      <c r="W44" s="1">
        <v>37.614383697509766</v>
      </c>
      <c r="X44" s="1">
        <v>499.80923461914062</v>
      </c>
      <c r="Y44" s="1">
        <v>1499.1610107421875</v>
      </c>
      <c r="Z44" s="1">
        <v>283.61312866210937</v>
      </c>
      <c r="AA44" s="1">
        <v>70.286605834960938</v>
      </c>
      <c r="AB44" s="1">
        <v>-1.0830079317092896</v>
      </c>
      <c r="AC44" s="1">
        <v>0.37919154763221741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2.0488317792379758</v>
      </c>
      <c r="AL44">
        <f t="shared" si="38"/>
        <v>5.4496280293934492E-3</v>
      </c>
      <c r="AM44">
        <f t="shared" si="39"/>
        <v>291.56234207153318</v>
      </c>
      <c r="AN44">
        <f t="shared" si="40"/>
        <v>287.99508132934568</v>
      </c>
      <c r="AO44">
        <f t="shared" si="41"/>
        <v>239.86575635733243</v>
      </c>
      <c r="AP44">
        <f t="shared" si="42"/>
        <v>-0.3057649529263497</v>
      </c>
      <c r="AQ44">
        <f t="shared" si="43"/>
        <v>2.1256013743407141</v>
      </c>
      <c r="AR44">
        <f t="shared" si="44"/>
        <v>30.24191236850746</v>
      </c>
      <c r="AS44">
        <f t="shared" si="45"/>
        <v>21.174292091102675</v>
      </c>
      <c r="AT44">
        <f t="shared" si="46"/>
        <v>16.628711700439453</v>
      </c>
      <c r="AU44">
        <f t="shared" si="47"/>
        <v>1.8992747897879596</v>
      </c>
      <c r="AV44">
        <f t="shared" si="48"/>
        <v>0.25231147473277682</v>
      </c>
      <c r="AW44">
        <f t="shared" si="49"/>
        <v>0.63733225229904933</v>
      </c>
      <c r="AX44">
        <f t="shared" si="50"/>
        <v>1.2619425374889102</v>
      </c>
      <c r="AY44">
        <f t="shared" si="51"/>
        <v>0.15900431399599663</v>
      </c>
      <c r="AZ44">
        <f t="shared" si="52"/>
        <v>17.579249575188879</v>
      </c>
      <c r="BA44">
        <f t="shared" si="53"/>
        <v>0.64325824284922972</v>
      </c>
      <c r="BB44">
        <f t="shared" si="54"/>
        <v>32.672071798870341</v>
      </c>
      <c r="BC44">
        <f t="shared" si="55"/>
        <v>382.5867578437099</v>
      </c>
      <c r="BD44">
        <f t="shared" si="56"/>
        <v>1.7347679891331919E-2</v>
      </c>
    </row>
    <row r="45" spans="1:56" x14ac:dyDescent="0.25">
      <c r="A45" s="1">
        <v>25</v>
      </c>
      <c r="B45" s="1" t="s">
        <v>92</v>
      </c>
      <c r="C45" s="1">
        <v>1816.9999975189567</v>
      </c>
      <c r="D45" s="1">
        <v>0</v>
      </c>
      <c r="E45">
        <f t="shared" si="29"/>
        <v>20.226159788507029</v>
      </c>
      <c r="F45">
        <f t="shared" si="30"/>
        <v>0.26808589405232297</v>
      </c>
      <c r="G45">
        <f t="shared" si="31"/>
        <v>250.86683037101866</v>
      </c>
      <c r="H45">
        <f t="shared" si="32"/>
        <v>5.4534022093762688</v>
      </c>
      <c r="I45">
        <f t="shared" si="33"/>
        <v>1.4870142485283475</v>
      </c>
      <c r="J45">
        <f t="shared" si="34"/>
        <v>18.40357780456543</v>
      </c>
      <c r="K45" s="1">
        <v>2.4394840009999998</v>
      </c>
      <c r="L45">
        <f t="shared" si="35"/>
        <v>2.2017655755378192</v>
      </c>
      <c r="M45" s="1">
        <v>1</v>
      </c>
      <c r="N45">
        <f t="shared" si="36"/>
        <v>4.4035311510756383</v>
      </c>
      <c r="O45" s="1">
        <v>14.844962120056152</v>
      </c>
      <c r="P45" s="1">
        <v>18.40357780456543</v>
      </c>
      <c r="Q45" s="1">
        <v>13.104016304016113</v>
      </c>
      <c r="R45" s="1">
        <v>399.7333984375</v>
      </c>
      <c r="S45" s="1">
        <v>388.82675170898437</v>
      </c>
      <c r="T45" s="1">
        <v>6.4313640594482422</v>
      </c>
      <c r="U45" s="1">
        <v>9.0688552856445313</v>
      </c>
      <c r="V45" s="1">
        <v>26.678869247436523</v>
      </c>
      <c r="W45" s="1">
        <v>37.619827270507813</v>
      </c>
      <c r="X45" s="1">
        <v>499.82498168945312</v>
      </c>
      <c r="Y45" s="1">
        <v>1499.1507568359375</v>
      </c>
      <c r="Z45" s="1">
        <v>283.61904907226563</v>
      </c>
      <c r="AA45" s="1">
        <v>70.286666870117187</v>
      </c>
      <c r="AB45" s="1">
        <v>-1.0830079317092896</v>
      </c>
      <c r="AC45" s="1">
        <v>0.37919154763221741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2.0488963300622731</v>
      </c>
      <c r="AL45">
        <f t="shared" si="38"/>
        <v>5.4534022093762685E-3</v>
      </c>
      <c r="AM45">
        <f t="shared" si="39"/>
        <v>291.55357780456541</v>
      </c>
      <c r="AN45">
        <f t="shared" si="40"/>
        <v>287.99496212005613</v>
      </c>
      <c r="AO45">
        <f t="shared" si="41"/>
        <v>239.8641157323691</v>
      </c>
      <c r="AP45">
        <f t="shared" si="42"/>
        <v>-0.30637860605487666</v>
      </c>
      <c r="AQ45">
        <f t="shared" si="43"/>
        <v>2.1244338588837461</v>
      </c>
      <c r="AR45">
        <f t="shared" si="44"/>
        <v>30.225275340051194</v>
      </c>
      <c r="AS45">
        <f t="shared" si="45"/>
        <v>21.156420054406663</v>
      </c>
      <c r="AT45">
        <f t="shared" si="46"/>
        <v>16.624269962310791</v>
      </c>
      <c r="AU45">
        <f t="shared" si="47"/>
        <v>1.898738684334345</v>
      </c>
      <c r="AV45">
        <f t="shared" si="48"/>
        <v>0.25270148948842858</v>
      </c>
      <c r="AW45">
        <f t="shared" si="49"/>
        <v>0.63741961035539862</v>
      </c>
      <c r="AX45">
        <f t="shared" si="50"/>
        <v>1.2613190739789464</v>
      </c>
      <c r="AY45">
        <f t="shared" si="51"/>
        <v>0.15925214201597529</v>
      </c>
      <c r="AZ45">
        <f t="shared" si="52"/>
        <v>17.632593335049986</v>
      </c>
      <c r="BA45">
        <f t="shared" si="53"/>
        <v>0.64518922442553239</v>
      </c>
      <c r="BB45">
        <f t="shared" si="54"/>
        <v>32.698723621042888</v>
      </c>
      <c r="BC45">
        <f t="shared" si="55"/>
        <v>382.6259744741476</v>
      </c>
      <c r="BD45">
        <f t="shared" si="56"/>
        <v>1.7285015993709768E-2</v>
      </c>
    </row>
    <row r="46" spans="1:56" x14ac:dyDescent="0.25">
      <c r="A46" s="1">
        <v>26</v>
      </c>
      <c r="B46" s="1" t="s">
        <v>92</v>
      </c>
      <c r="C46" s="1">
        <v>1817.4999975077808</v>
      </c>
      <c r="D46" s="1">
        <v>0</v>
      </c>
      <c r="E46">
        <f t="shared" si="29"/>
        <v>20.213130453166659</v>
      </c>
      <c r="F46">
        <f t="shared" si="30"/>
        <v>0.26808968509504633</v>
      </c>
      <c r="G46">
        <f t="shared" si="31"/>
        <v>250.95625339124302</v>
      </c>
      <c r="H46">
        <f t="shared" si="32"/>
        <v>5.4541506245885421</v>
      </c>
      <c r="I46">
        <f t="shared" si="33"/>
        <v>1.4872009217861635</v>
      </c>
      <c r="J46">
        <f t="shared" si="34"/>
        <v>18.405727386474609</v>
      </c>
      <c r="K46" s="1">
        <v>2.4394840009999998</v>
      </c>
      <c r="L46">
        <f t="shared" si="35"/>
        <v>2.2017655755378192</v>
      </c>
      <c r="M46" s="1">
        <v>1</v>
      </c>
      <c r="N46">
        <f t="shared" si="36"/>
        <v>4.4035311510756383</v>
      </c>
      <c r="O46" s="1">
        <v>14.844696044921875</v>
      </c>
      <c r="P46" s="1">
        <v>18.405727386474609</v>
      </c>
      <c r="Q46" s="1">
        <v>13.104145050048828</v>
      </c>
      <c r="R46" s="1">
        <v>399.73623657226562</v>
      </c>
      <c r="S46" s="1">
        <v>388.835693359375</v>
      </c>
      <c r="T46" s="1">
        <v>6.4323620796203613</v>
      </c>
      <c r="U46" s="1">
        <v>9.0702333450317383</v>
      </c>
      <c r="V46" s="1">
        <v>26.683582305908203</v>
      </c>
      <c r="W46" s="1">
        <v>37.626350402832031</v>
      </c>
      <c r="X46" s="1">
        <v>499.82086181640625</v>
      </c>
      <c r="Y46" s="1">
        <v>1499.1591796875</v>
      </c>
      <c r="Z46" s="1">
        <v>283.65045166015625</v>
      </c>
      <c r="AA46" s="1">
        <v>70.286972045898437</v>
      </c>
      <c r="AB46" s="1">
        <v>-1.0830079317092896</v>
      </c>
      <c r="AC46" s="1">
        <v>0.37919154763221741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2.0488794417652185</v>
      </c>
      <c r="AL46">
        <f t="shared" si="38"/>
        <v>5.454150624588542E-3</v>
      </c>
      <c r="AM46">
        <f t="shared" si="39"/>
        <v>291.55572738647459</v>
      </c>
      <c r="AN46">
        <f t="shared" si="40"/>
        <v>287.99469604492185</v>
      </c>
      <c r="AO46">
        <f t="shared" si="41"/>
        <v>239.86546338858898</v>
      </c>
      <c r="AP46">
        <f t="shared" si="42"/>
        <v>-0.3068411040242075</v>
      </c>
      <c r="AQ46">
        <f t="shared" si="43"/>
        <v>2.1247201593581853</v>
      </c>
      <c r="AR46">
        <f t="shared" si="44"/>
        <v>30.229217414156231</v>
      </c>
      <c r="AS46">
        <f t="shared" si="45"/>
        <v>21.158984069124493</v>
      </c>
      <c r="AT46">
        <f t="shared" si="46"/>
        <v>16.625211715698242</v>
      </c>
      <c r="AU46">
        <f t="shared" si="47"/>
        <v>1.898852340254036</v>
      </c>
      <c r="AV46">
        <f t="shared" si="48"/>
        <v>0.25270485790661501</v>
      </c>
      <c r="AW46">
        <f t="shared" si="49"/>
        <v>0.63751923757202167</v>
      </c>
      <c r="AX46">
        <f t="shared" si="50"/>
        <v>1.2613331026820145</v>
      </c>
      <c r="AY46">
        <f t="shared" si="51"/>
        <v>0.15925428244580972</v>
      </c>
      <c r="AZ46">
        <f t="shared" si="52"/>
        <v>17.638955166853702</v>
      </c>
      <c r="BA46">
        <f t="shared" si="53"/>
        <v>0.64540436404664325</v>
      </c>
      <c r="BB46">
        <f t="shared" si="54"/>
        <v>32.699216725014594</v>
      </c>
      <c r="BC46">
        <f t="shared" si="55"/>
        <v>382.63891055584935</v>
      </c>
      <c r="BD46">
        <f t="shared" si="56"/>
        <v>1.7273557788959296E-2</v>
      </c>
    </row>
    <row r="47" spans="1:56" x14ac:dyDescent="0.25">
      <c r="A47" s="1">
        <v>27</v>
      </c>
      <c r="B47" s="1" t="s">
        <v>93</v>
      </c>
      <c r="C47" s="1">
        <v>1817.9999974966049</v>
      </c>
      <c r="D47" s="1">
        <v>0</v>
      </c>
      <c r="E47">
        <f t="shared" si="29"/>
        <v>20.085180572382221</v>
      </c>
      <c r="F47">
        <f t="shared" si="30"/>
        <v>0.26783982033923437</v>
      </c>
      <c r="G47">
        <f t="shared" si="31"/>
        <v>251.67799455394101</v>
      </c>
      <c r="H47">
        <f t="shared" si="32"/>
        <v>5.451304375917605</v>
      </c>
      <c r="I47">
        <f t="shared" si="33"/>
        <v>1.4877263890018</v>
      </c>
      <c r="J47">
        <f t="shared" si="34"/>
        <v>18.409622192382812</v>
      </c>
      <c r="K47" s="1">
        <v>2.4394840009999998</v>
      </c>
      <c r="L47">
        <f t="shared" si="35"/>
        <v>2.2017655755378192</v>
      </c>
      <c r="M47" s="1">
        <v>1</v>
      </c>
      <c r="N47">
        <f t="shared" si="36"/>
        <v>4.4035311510756383</v>
      </c>
      <c r="O47" s="1">
        <v>14.844952583312988</v>
      </c>
      <c r="P47" s="1">
        <v>18.409622192382812</v>
      </c>
      <c r="Q47" s="1">
        <v>13.103745460510254</v>
      </c>
      <c r="R47" s="1">
        <v>399.72088623046875</v>
      </c>
      <c r="S47" s="1">
        <v>388.88299560546875</v>
      </c>
      <c r="T47" s="1">
        <v>6.4335927963256836</v>
      </c>
      <c r="U47" s="1">
        <v>9.0701389312744141</v>
      </c>
      <c r="V47" s="1">
        <v>26.68824577331543</v>
      </c>
      <c r="W47" s="1">
        <v>37.625339508056641</v>
      </c>
      <c r="X47" s="1">
        <v>499.8111572265625</v>
      </c>
      <c r="Y47" s="1">
        <v>1499.1436767578125</v>
      </c>
      <c r="Z47" s="1">
        <v>283.51007080078125</v>
      </c>
      <c r="AA47" s="1">
        <v>70.286972045898437</v>
      </c>
      <c r="AB47" s="1">
        <v>-1.0830079317092896</v>
      </c>
      <c r="AC47" s="1">
        <v>0.37919154763221741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2.0488396604432682</v>
      </c>
      <c r="AL47">
        <f t="shared" si="38"/>
        <v>5.4513043759176049E-3</v>
      </c>
      <c r="AM47">
        <f t="shared" si="39"/>
        <v>291.55962219238279</v>
      </c>
      <c r="AN47">
        <f t="shared" si="40"/>
        <v>287.99495258331297</v>
      </c>
      <c r="AO47">
        <f t="shared" si="41"/>
        <v>239.86298291989442</v>
      </c>
      <c r="AP47">
        <f t="shared" si="42"/>
        <v>-0.30616113648722632</v>
      </c>
      <c r="AQ47">
        <f t="shared" si="43"/>
        <v>2.1252389905166997</v>
      </c>
      <c r="AR47">
        <f t="shared" si="44"/>
        <v>30.236599026187768</v>
      </c>
      <c r="AS47">
        <f t="shared" si="45"/>
        <v>21.166460094913354</v>
      </c>
      <c r="AT47">
        <f t="shared" si="46"/>
        <v>16.6272873878479</v>
      </c>
      <c r="AU47">
        <f t="shared" si="47"/>
        <v>1.8991028647435773</v>
      </c>
      <c r="AV47">
        <f t="shared" si="48"/>
        <v>0.25248283631926793</v>
      </c>
      <c r="AW47">
        <f t="shared" si="49"/>
        <v>0.63751260151489986</v>
      </c>
      <c r="AX47">
        <f t="shared" si="50"/>
        <v>1.2615902632286775</v>
      </c>
      <c r="AY47">
        <f t="shared" si="51"/>
        <v>0.159113201919896</v>
      </c>
      <c r="AZ47">
        <f t="shared" si="52"/>
        <v>17.68968416778063</v>
      </c>
      <c r="BA47">
        <f t="shared" si="53"/>
        <v>0.64718179349059135</v>
      </c>
      <c r="BB47">
        <f t="shared" si="54"/>
        <v>32.688023037787339</v>
      </c>
      <c r="BC47">
        <f t="shared" si="55"/>
        <v>382.72543867162199</v>
      </c>
      <c r="BD47">
        <f t="shared" si="56"/>
        <v>1.7154460585293456E-2</v>
      </c>
    </row>
    <row r="48" spans="1:56" x14ac:dyDescent="0.25">
      <c r="A48" s="1">
        <v>28</v>
      </c>
      <c r="B48" s="1" t="s">
        <v>93</v>
      </c>
      <c r="C48" s="1">
        <v>1818.499997485429</v>
      </c>
      <c r="D48" s="1">
        <v>0</v>
      </c>
      <c r="E48">
        <f t="shared" si="29"/>
        <v>20.065929595548074</v>
      </c>
      <c r="F48">
        <f t="shared" si="30"/>
        <v>0.26754981392758381</v>
      </c>
      <c r="G48">
        <f t="shared" si="31"/>
        <v>251.69122443732115</v>
      </c>
      <c r="H48">
        <f t="shared" si="32"/>
        <v>5.4492262322755805</v>
      </c>
      <c r="I48">
        <f t="shared" si="33"/>
        <v>1.4886664146015403</v>
      </c>
      <c r="J48">
        <f t="shared" si="34"/>
        <v>18.416877746582031</v>
      </c>
      <c r="K48" s="1">
        <v>2.4394840009999998</v>
      </c>
      <c r="L48">
        <f t="shared" si="35"/>
        <v>2.2017655755378192</v>
      </c>
      <c r="M48" s="1">
        <v>1</v>
      </c>
      <c r="N48">
        <f t="shared" si="36"/>
        <v>4.4035311510756383</v>
      </c>
      <c r="O48" s="1">
        <v>14.845379829406738</v>
      </c>
      <c r="P48" s="1">
        <v>18.416877746582031</v>
      </c>
      <c r="Q48" s="1">
        <v>13.102931022644043</v>
      </c>
      <c r="R48" s="1">
        <v>399.74099731445312</v>
      </c>
      <c r="S48" s="1">
        <v>388.91302490234375</v>
      </c>
      <c r="T48" s="1">
        <v>6.4350404739379883</v>
      </c>
      <c r="U48" s="1">
        <v>9.0705299377441406</v>
      </c>
      <c r="V48" s="1">
        <v>26.693485260009766</v>
      </c>
      <c r="W48" s="1">
        <v>37.625881195068359</v>
      </c>
      <c r="X48" s="1">
        <v>499.82073974609375</v>
      </c>
      <c r="Y48" s="1">
        <v>1499.142578125</v>
      </c>
      <c r="Z48" s="1">
        <v>283.55929565429687</v>
      </c>
      <c r="AA48" s="1">
        <v>70.286895751953125</v>
      </c>
      <c r="AB48" s="1">
        <v>-1.0830079317092896</v>
      </c>
      <c r="AC48" s="1">
        <v>0.37919154763221741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2.0488789413712318</v>
      </c>
      <c r="AL48">
        <f t="shared" si="38"/>
        <v>5.4492262322755804E-3</v>
      </c>
      <c r="AM48">
        <f t="shared" si="39"/>
        <v>291.56687774658201</v>
      </c>
      <c r="AN48">
        <f t="shared" si="40"/>
        <v>287.99537982940672</v>
      </c>
      <c r="AO48">
        <f t="shared" si="41"/>
        <v>239.86280713864835</v>
      </c>
      <c r="AP48">
        <f t="shared" si="42"/>
        <v>-0.30601080620523008</v>
      </c>
      <c r="AQ48">
        <f t="shared" si="43"/>
        <v>2.1262058067507326</v>
      </c>
      <c r="AR48">
        <f t="shared" si="44"/>
        <v>30.250387131254826</v>
      </c>
      <c r="AS48">
        <f t="shared" si="45"/>
        <v>21.179857193510685</v>
      </c>
      <c r="AT48">
        <f t="shared" si="46"/>
        <v>16.631128787994385</v>
      </c>
      <c r="AU48">
        <f t="shared" si="47"/>
        <v>1.8995665813665252</v>
      </c>
      <c r="AV48">
        <f t="shared" si="48"/>
        <v>0.25222511639632716</v>
      </c>
      <c r="AW48">
        <f t="shared" si="49"/>
        <v>0.63753939214919231</v>
      </c>
      <c r="AX48">
        <f t="shared" si="50"/>
        <v>1.2620271892173329</v>
      </c>
      <c r="AY48">
        <f t="shared" si="51"/>
        <v>0.15894943996972374</v>
      </c>
      <c r="AZ48">
        <f t="shared" si="52"/>
        <v>17.690594853707431</v>
      </c>
      <c r="BA48">
        <f t="shared" si="53"/>
        <v>0.64716583997288579</v>
      </c>
      <c r="BB48">
        <f t="shared" si="54"/>
        <v>32.67145203202417</v>
      </c>
      <c r="BC48">
        <f t="shared" si="55"/>
        <v>382.76136978179966</v>
      </c>
      <c r="BD48">
        <f t="shared" si="56"/>
        <v>1.7127722597310449E-2</v>
      </c>
    </row>
    <row r="49" spans="1:114" x14ac:dyDescent="0.25">
      <c r="A49" s="1">
        <v>29</v>
      </c>
      <c r="B49" s="1" t="s">
        <v>94</v>
      </c>
      <c r="C49" s="1">
        <v>1818.9999974742532</v>
      </c>
      <c r="D49" s="1">
        <v>0</v>
      </c>
      <c r="E49">
        <f t="shared" si="29"/>
        <v>20.178753441299932</v>
      </c>
      <c r="F49">
        <f t="shared" si="30"/>
        <v>0.26787003274318116</v>
      </c>
      <c r="G49">
        <f t="shared" si="31"/>
        <v>251.1193807363689</v>
      </c>
      <c r="H49">
        <f t="shared" si="32"/>
        <v>5.4518528845719896</v>
      </c>
      <c r="I49">
        <f t="shared" si="33"/>
        <v>1.4877128491326856</v>
      </c>
      <c r="J49">
        <f t="shared" si="34"/>
        <v>18.410293579101563</v>
      </c>
      <c r="K49" s="1">
        <v>2.4394840009999998</v>
      </c>
      <c r="L49">
        <f t="shared" si="35"/>
        <v>2.2017655755378192</v>
      </c>
      <c r="M49" s="1">
        <v>1</v>
      </c>
      <c r="N49">
        <f t="shared" si="36"/>
        <v>4.4035311510756383</v>
      </c>
      <c r="O49" s="1">
        <v>14.846383094787598</v>
      </c>
      <c r="P49" s="1">
        <v>18.410293579101563</v>
      </c>
      <c r="Q49" s="1">
        <v>13.102892875671387</v>
      </c>
      <c r="R49" s="1">
        <v>399.772705078125</v>
      </c>
      <c r="S49" s="1">
        <v>388.88934326171875</v>
      </c>
      <c r="T49" s="1">
        <v>6.4348921775817871</v>
      </c>
      <c r="U49" s="1">
        <v>9.0716218948364258</v>
      </c>
      <c r="V49" s="1">
        <v>26.691122055053711</v>
      </c>
      <c r="W49" s="1">
        <v>37.627944946289063</v>
      </c>
      <c r="X49" s="1">
        <v>499.82589721679687</v>
      </c>
      <c r="Y49" s="1">
        <v>1499.1539306640625</v>
      </c>
      <c r="Z49" s="1">
        <v>283.33285522460937</v>
      </c>
      <c r="AA49" s="1">
        <v>70.286834716796875</v>
      </c>
      <c r="AB49" s="1">
        <v>-1.0830079317092896</v>
      </c>
      <c r="AC49" s="1">
        <v>0.37919154763221741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2.0489000830171742</v>
      </c>
      <c r="AL49">
        <f t="shared" si="38"/>
        <v>5.4518528845719895E-3</v>
      </c>
      <c r="AM49">
        <f t="shared" si="39"/>
        <v>291.56029357910154</v>
      </c>
      <c r="AN49">
        <f t="shared" si="40"/>
        <v>287.99638309478757</v>
      </c>
      <c r="AO49">
        <f t="shared" si="41"/>
        <v>239.86462354485775</v>
      </c>
      <c r="AP49">
        <f t="shared" si="42"/>
        <v>-0.30628202284264672</v>
      </c>
      <c r="AQ49">
        <f t="shared" si="43"/>
        <v>2.1253284378683293</v>
      </c>
      <c r="AR49">
        <f t="shared" si="44"/>
        <v>30.237930708244377</v>
      </c>
      <c r="AS49">
        <f t="shared" si="45"/>
        <v>21.166308813407952</v>
      </c>
      <c r="AT49">
        <f t="shared" si="46"/>
        <v>16.62833833694458</v>
      </c>
      <c r="AU49">
        <f t="shared" si="47"/>
        <v>1.8992297207365778</v>
      </c>
      <c r="AV49">
        <f t="shared" si="48"/>
        <v>0.25250968332802465</v>
      </c>
      <c r="AW49">
        <f t="shared" si="49"/>
        <v>0.6376155887356435</v>
      </c>
      <c r="AX49">
        <f t="shared" si="50"/>
        <v>1.2616141320009344</v>
      </c>
      <c r="AY49">
        <f t="shared" si="51"/>
        <v>0.15913026136815644</v>
      </c>
      <c r="AZ49">
        <f t="shared" si="52"/>
        <v>17.650386408001545</v>
      </c>
      <c r="BA49">
        <f t="shared" si="53"/>
        <v>0.64573479599662875</v>
      </c>
      <c r="BB49">
        <f t="shared" si="54"/>
        <v>32.691807234346093</v>
      </c>
      <c r="BC49">
        <f t="shared" si="55"/>
        <v>382.70309949253345</v>
      </c>
      <c r="BD49">
        <f t="shared" si="56"/>
        <v>1.7237381108413143E-2</v>
      </c>
    </row>
    <row r="50" spans="1:114" x14ac:dyDescent="0.25">
      <c r="A50" s="1">
        <v>30</v>
      </c>
      <c r="B50" s="1" t="s">
        <v>94</v>
      </c>
      <c r="C50" s="1">
        <v>1819.4999974630773</v>
      </c>
      <c r="D50" s="1">
        <v>0</v>
      </c>
      <c r="E50">
        <f t="shared" si="29"/>
        <v>20.3073098655066</v>
      </c>
      <c r="F50">
        <f t="shared" si="30"/>
        <v>0.26767773184204613</v>
      </c>
      <c r="G50">
        <f t="shared" si="31"/>
        <v>250.21615907974211</v>
      </c>
      <c r="H50">
        <f t="shared" si="32"/>
        <v>5.451291744415709</v>
      </c>
      <c r="I50">
        <f t="shared" si="33"/>
        <v>1.488542773706353</v>
      </c>
      <c r="J50">
        <f t="shared" si="34"/>
        <v>18.416709899902344</v>
      </c>
      <c r="K50" s="1">
        <v>2.4394840009999998</v>
      </c>
      <c r="L50">
        <f t="shared" si="35"/>
        <v>2.2017655755378192</v>
      </c>
      <c r="M50" s="1">
        <v>1</v>
      </c>
      <c r="N50">
        <f t="shared" si="36"/>
        <v>4.4035311510756383</v>
      </c>
      <c r="O50" s="1">
        <v>14.846360206604004</v>
      </c>
      <c r="P50" s="1">
        <v>18.416709899902344</v>
      </c>
      <c r="Q50" s="1">
        <v>13.103174209594727</v>
      </c>
      <c r="R50" s="1">
        <v>399.81723022460937</v>
      </c>
      <c r="S50" s="1">
        <v>388.8717041015625</v>
      </c>
      <c r="T50" s="1">
        <v>6.4357128143310547</v>
      </c>
      <c r="U50" s="1">
        <v>9.0720672607421875</v>
      </c>
      <c r="V50" s="1">
        <v>26.694305419921875</v>
      </c>
      <c r="W50" s="1">
        <v>37.629482269287109</v>
      </c>
      <c r="X50" s="1">
        <v>499.84536743164063</v>
      </c>
      <c r="Y50" s="1">
        <v>1499.234130859375</v>
      </c>
      <c r="Z50" s="1">
        <v>283.27044677734375</v>
      </c>
      <c r="AA50" s="1">
        <v>70.286148071289063</v>
      </c>
      <c r="AB50" s="1">
        <v>-1.0830079317092896</v>
      </c>
      <c r="AC50" s="1">
        <v>0.37919154763221741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2.0489798958580692</v>
      </c>
      <c r="AL50">
        <f t="shared" si="38"/>
        <v>5.4512917444157092E-3</v>
      </c>
      <c r="AM50">
        <f t="shared" si="39"/>
        <v>291.56670989990232</v>
      </c>
      <c r="AN50">
        <f t="shared" si="40"/>
        <v>287.99636020660398</v>
      </c>
      <c r="AO50">
        <f t="shared" si="41"/>
        <v>239.87745557582093</v>
      </c>
      <c r="AP50">
        <f t="shared" si="42"/>
        <v>-0.30653209242179413</v>
      </c>
      <c r="AQ50">
        <f t="shared" si="43"/>
        <v>2.126183436507572</v>
      </c>
      <c r="AR50">
        <f t="shared" si="44"/>
        <v>30.250390650957996</v>
      </c>
      <c r="AS50">
        <f t="shared" si="45"/>
        <v>21.178323390215809</v>
      </c>
      <c r="AT50">
        <f t="shared" si="46"/>
        <v>16.631535053253174</v>
      </c>
      <c r="AU50">
        <f t="shared" si="47"/>
        <v>1.899615629700691</v>
      </c>
      <c r="AV50">
        <f t="shared" si="48"/>
        <v>0.25233879712085933</v>
      </c>
      <c r="AW50">
        <f t="shared" si="49"/>
        <v>0.63764066280121912</v>
      </c>
      <c r="AX50">
        <f t="shared" si="50"/>
        <v>1.261974966899472</v>
      </c>
      <c r="AY50">
        <f t="shared" si="51"/>
        <v>0.15902167531990843</v>
      </c>
      <c r="AZ50">
        <f t="shared" si="52"/>
        <v>17.586730006907974</v>
      </c>
      <c r="BA50">
        <f t="shared" si="53"/>
        <v>0.64344141381495989</v>
      </c>
      <c r="BB50">
        <f t="shared" si="54"/>
        <v>32.678126372246133</v>
      </c>
      <c r="BC50">
        <f t="shared" si="55"/>
        <v>382.64604851337907</v>
      </c>
      <c r="BD50">
        <f t="shared" si="56"/>
        <v>1.734252426344297E-2</v>
      </c>
    </row>
    <row r="51" spans="1:114" x14ac:dyDescent="0.25">
      <c r="A51" s="1">
        <v>31</v>
      </c>
      <c r="B51" s="1" t="s">
        <v>95</v>
      </c>
      <c r="C51" s="1">
        <v>1819.9999974519014</v>
      </c>
      <c r="D51" s="1">
        <v>0</v>
      </c>
      <c r="E51">
        <f t="shared" si="29"/>
        <v>20.323209139683264</v>
      </c>
      <c r="F51">
        <f t="shared" si="30"/>
        <v>0.26768514992187098</v>
      </c>
      <c r="G51">
        <f t="shared" si="31"/>
        <v>250.15463778099056</v>
      </c>
      <c r="H51">
        <f t="shared" si="32"/>
        <v>5.4501834607139372</v>
      </c>
      <c r="I51">
        <f t="shared" si="33"/>
        <v>1.488210848351379</v>
      </c>
      <c r="J51">
        <f t="shared" si="34"/>
        <v>18.414539337158203</v>
      </c>
      <c r="K51" s="1">
        <v>2.4394840009999998</v>
      </c>
      <c r="L51">
        <f t="shared" si="35"/>
        <v>2.2017655755378192</v>
      </c>
      <c r="M51" s="1">
        <v>1</v>
      </c>
      <c r="N51">
        <f t="shared" si="36"/>
        <v>4.4035311510756383</v>
      </c>
      <c r="O51" s="1">
        <v>14.846064567565918</v>
      </c>
      <c r="P51" s="1">
        <v>18.414539337158203</v>
      </c>
      <c r="Q51" s="1">
        <v>13.102435111999512</v>
      </c>
      <c r="R51" s="1">
        <v>399.85745239257812</v>
      </c>
      <c r="S51" s="1">
        <v>388.90377807617187</v>
      </c>
      <c r="T51" s="1">
        <v>6.4366922378540039</v>
      </c>
      <c r="U51" s="1">
        <v>9.0726327896118164</v>
      </c>
      <c r="V51" s="1">
        <v>26.698999404907227</v>
      </c>
      <c r="W51" s="1">
        <v>37.632717132568359</v>
      </c>
      <c r="X51" s="1">
        <v>499.82192993164062</v>
      </c>
      <c r="Y51" s="1">
        <v>1499.2098388671875</v>
      </c>
      <c r="Z51" s="1">
        <v>283.2347412109375</v>
      </c>
      <c r="AA51" s="1">
        <v>70.286468505859375</v>
      </c>
      <c r="AB51" s="1">
        <v>-1.0830079317092896</v>
      </c>
      <c r="AC51" s="1">
        <v>0.37919154763221741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2.0488838202126032</v>
      </c>
      <c r="AL51">
        <f t="shared" si="38"/>
        <v>5.4501834607139374E-3</v>
      </c>
      <c r="AM51">
        <f t="shared" si="39"/>
        <v>291.56453933715818</v>
      </c>
      <c r="AN51">
        <f t="shared" si="40"/>
        <v>287.9960645675659</v>
      </c>
      <c r="AO51">
        <f t="shared" si="41"/>
        <v>239.87356885715781</v>
      </c>
      <c r="AP51">
        <f t="shared" si="42"/>
        <v>-0.30600681972876331</v>
      </c>
      <c r="AQ51">
        <f t="shared" si="43"/>
        <v>2.1258941671836569</v>
      </c>
      <c r="AR51">
        <f t="shared" si="44"/>
        <v>30.246137163747719</v>
      </c>
      <c r="AS51">
        <f t="shared" si="45"/>
        <v>21.173504374135902</v>
      </c>
      <c r="AT51">
        <f t="shared" si="46"/>
        <v>16.630301952362061</v>
      </c>
      <c r="AU51">
        <f t="shared" si="47"/>
        <v>1.8994667610778968</v>
      </c>
      <c r="AV51">
        <f t="shared" si="48"/>
        <v>0.25234538938168943</v>
      </c>
      <c r="AW51">
        <f t="shared" si="49"/>
        <v>0.63768331883227802</v>
      </c>
      <c r="AX51">
        <f t="shared" si="50"/>
        <v>1.2617834422456187</v>
      </c>
      <c r="AY51">
        <f t="shared" si="51"/>
        <v>0.15902586421082818</v>
      </c>
      <c r="AZ51">
        <f t="shared" si="52"/>
        <v>17.582486069988253</v>
      </c>
      <c r="BA51">
        <f t="shared" si="53"/>
        <v>0.64323015584588772</v>
      </c>
      <c r="BB51">
        <f t="shared" si="54"/>
        <v>32.684213368782409</v>
      </c>
      <c r="BC51">
        <f t="shared" si="55"/>
        <v>382.67324821336604</v>
      </c>
      <c r="BD51">
        <f t="shared" si="56"/>
        <v>1.7358101381819972E-2</v>
      </c>
      <c r="BE51">
        <f>AVERAGE(E37:E51)</f>
        <v>20.390850944951818</v>
      </c>
      <c r="BF51">
        <f>AVERAGE(O37:O51)</f>
        <v>14.845139694213866</v>
      </c>
      <c r="BG51">
        <f>AVERAGE(P37:P51)</f>
        <v>18.400718943277994</v>
      </c>
      <c r="BH51" t="e">
        <f>AVERAGE(B37:B51)</f>
        <v>#DIV/0!</v>
      </c>
      <c r="BI51">
        <f t="shared" ref="BI51:DJ51" si="57">AVERAGE(C37:C51)</f>
        <v>1816.4999975301325</v>
      </c>
      <c r="BJ51">
        <f t="shared" si="57"/>
        <v>0</v>
      </c>
      <c r="BK51">
        <f t="shared" si="57"/>
        <v>20.390850944951818</v>
      </c>
      <c r="BL51">
        <f t="shared" si="57"/>
        <v>0.26790040055854464</v>
      </c>
      <c r="BM51">
        <f t="shared" si="57"/>
        <v>249.79479336022931</v>
      </c>
      <c r="BN51">
        <f t="shared" si="57"/>
        <v>5.4487669171130735</v>
      </c>
      <c r="BO51">
        <f t="shared" si="57"/>
        <v>1.486726099225824</v>
      </c>
      <c r="BP51">
        <f t="shared" si="57"/>
        <v>18.400718943277994</v>
      </c>
      <c r="BQ51">
        <f t="shared" si="57"/>
        <v>2.4394840009999994</v>
      </c>
      <c r="BR51">
        <f t="shared" si="57"/>
        <v>2.2017655755378196</v>
      </c>
      <c r="BS51">
        <f t="shared" si="57"/>
        <v>1</v>
      </c>
      <c r="BT51">
        <f t="shared" si="57"/>
        <v>4.4035311510756392</v>
      </c>
      <c r="BU51">
        <f t="shared" si="57"/>
        <v>14.845139694213866</v>
      </c>
      <c r="BV51">
        <f t="shared" si="57"/>
        <v>18.400718943277994</v>
      </c>
      <c r="BW51">
        <f t="shared" si="57"/>
        <v>13.104567654927571</v>
      </c>
      <c r="BX51">
        <f t="shared" si="57"/>
        <v>399.83856811523435</v>
      </c>
      <c r="BY51">
        <f t="shared" si="57"/>
        <v>388.85261027018231</v>
      </c>
      <c r="BZ51">
        <f t="shared" si="57"/>
        <v>6.4323589960734049</v>
      </c>
      <c r="CA51">
        <f t="shared" si="57"/>
        <v>9.067550722757975</v>
      </c>
      <c r="CB51">
        <f t="shared" si="57"/>
        <v>26.682685852050781</v>
      </c>
      <c r="CC51">
        <f t="shared" si="57"/>
        <v>37.613978068033852</v>
      </c>
      <c r="CD51">
        <f t="shared" si="57"/>
        <v>499.83659057617189</v>
      </c>
      <c r="CE51">
        <f t="shared" si="57"/>
        <v>1499.2159505208333</v>
      </c>
      <c r="CF51">
        <f t="shared" si="57"/>
        <v>283.48258056640623</v>
      </c>
      <c r="CG51">
        <f t="shared" si="57"/>
        <v>70.286656188964841</v>
      </c>
      <c r="CH51">
        <f t="shared" si="57"/>
        <v>-1.0830079317092896</v>
      </c>
      <c r="CI51">
        <f t="shared" si="57"/>
        <v>0.37919154763221741</v>
      </c>
      <c r="CJ51">
        <f t="shared" si="57"/>
        <v>1</v>
      </c>
      <c r="CK51">
        <f t="shared" si="57"/>
        <v>-0.21956524252891541</v>
      </c>
      <c r="CL51">
        <f t="shared" si="57"/>
        <v>2.737391471862793</v>
      </c>
      <c r="CM51">
        <f t="shared" si="57"/>
        <v>1</v>
      </c>
      <c r="CN51">
        <f t="shared" si="57"/>
        <v>0</v>
      </c>
      <c r="CO51">
        <f t="shared" si="57"/>
        <v>0.15999999642372131</v>
      </c>
      <c r="CP51">
        <f t="shared" si="57"/>
        <v>111115</v>
      </c>
      <c r="CQ51">
        <f t="shared" si="57"/>
        <v>2.0489439175304178</v>
      </c>
      <c r="CR51">
        <f t="shared" si="57"/>
        <v>5.4487669171130728E-3</v>
      </c>
      <c r="CS51">
        <f t="shared" si="57"/>
        <v>291.55071894327807</v>
      </c>
      <c r="CT51">
        <f t="shared" si="57"/>
        <v>287.99513969421395</v>
      </c>
      <c r="CU51">
        <f t="shared" si="57"/>
        <v>239.87454672171927</v>
      </c>
      <c r="CV51">
        <f t="shared" si="57"/>
        <v>-0.30438343574323412</v>
      </c>
      <c r="CW51">
        <f t="shared" si="57"/>
        <v>2.1240539193728467</v>
      </c>
      <c r="CX51">
        <f t="shared" si="57"/>
        <v>30.219874360834254</v>
      </c>
      <c r="CY51">
        <f t="shared" si="57"/>
        <v>21.152323638076279</v>
      </c>
      <c r="CZ51">
        <f t="shared" si="57"/>
        <v>16.622929318745932</v>
      </c>
      <c r="DA51">
        <f t="shared" si="57"/>
        <v>1.8985770857760644</v>
      </c>
      <c r="DB51">
        <f t="shared" si="57"/>
        <v>0.25253665678961534</v>
      </c>
      <c r="DC51">
        <f t="shared" si="57"/>
        <v>0.63732782014702294</v>
      </c>
      <c r="DD51">
        <f t="shared" si="57"/>
        <v>1.2612492656290419</v>
      </c>
      <c r="DE51">
        <f t="shared" si="57"/>
        <v>0.15914740217976095</v>
      </c>
      <c r="DF51">
        <f t="shared" si="57"/>
        <v>17.557240888068815</v>
      </c>
      <c r="DG51">
        <f t="shared" si="57"/>
        <v>0.6423892503846601</v>
      </c>
      <c r="DH51">
        <f t="shared" si="57"/>
        <v>32.697300228660445</v>
      </c>
      <c r="DI51">
        <f t="shared" si="57"/>
        <v>382.60134331389861</v>
      </c>
      <c r="DJ51">
        <f t="shared" si="57"/>
        <v>1.7426242558951064E-2</v>
      </c>
    </row>
    <row r="52" spans="1:114" x14ac:dyDescent="0.25">
      <c r="A52" s="1" t="s">
        <v>9</v>
      </c>
      <c r="B52" s="1" t="s">
        <v>96</v>
      </c>
    </row>
    <row r="53" spans="1:114" x14ac:dyDescent="0.25">
      <c r="A53" s="1" t="s">
        <v>9</v>
      </c>
      <c r="B53" s="1" t="s">
        <v>97</v>
      </c>
    </row>
    <row r="54" spans="1:114" x14ac:dyDescent="0.25">
      <c r="A54" s="1">
        <v>32</v>
      </c>
      <c r="B54" s="1" t="s">
        <v>98</v>
      </c>
      <c r="C54" s="1">
        <v>2099.4999986253679</v>
      </c>
      <c r="D54" s="1">
        <v>0</v>
      </c>
      <c r="E54">
        <f t="shared" ref="E54:E68" si="58">(R54-S54*(1000-T54)/(1000-U54))*AK54</f>
        <v>21.222598248545061</v>
      </c>
      <c r="F54">
        <f t="shared" ref="F54:F68" si="59">IF(AV54&lt;&gt;0,1/(1/AV54-1/N54),0)</f>
        <v>0.27056003633564663</v>
      </c>
      <c r="G54">
        <f t="shared" ref="G54:G68" si="60">((AY54-AL54/2)*S54-E54)/(AY54+AL54/2)</f>
        <v>243.97241647087912</v>
      </c>
      <c r="H54">
        <f t="shared" ref="H54:H68" si="61">AL54*1000</f>
        <v>6.2714545671875914</v>
      </c>
      <c r="I54">
        <f t="shared" ref="I54:I68" si="62">(AQ54-AW54)</f>
        <v>1.6879636697666558</v>
      </c>
      <c r="J54">
        <f t="shared" ref="J54:J68" si="63">(P54+AP54*D54)</f>
        <v>21.117347717285156</v>
      </c>
      <c r="K54" s="1">
        <v>2.4394840009999998</v>
      </c>
      <c r="L54">
        <f t="shared" ref="L54:L68" si="64">(K54*AE54+AF54)</f>
        <v>2.2017655755378192</v>
      </c>
      <c r="M54" s="1">
        <v>1</v>
      </c>
      <c r="N54">
        <f t="shared" ref="N54:N68" si="65">L54*(M54+1)*(M54+1)/(M54*M54+1)</f>
        <v>4.4035311510756383</v>
      </c>
      <c r="O54" s="1">
        <v>18.990446090698242</v>
      </c>
      <c r="P54" s="1">
        <v>21.117347717285156</v>
      </c>
      <c r="Q54" s="1">
        <v>17.986791610717773</v>
      </c>
      <c r="R54" s="1">
        <v>399.968505859375</v>
      </c>
      <c r="S54" s="1">
        <v>388.422119140625</v>
      </c>
      <c r="T54" s="1">
        <v>8.7292366027832031</v>
      </c>
      <c r="U54" s="1">
        <v>11.753996849060059</v>
      </c>
      <c r="V54" s="1">
        <v>27.835456848144531</v>
      </c>
      <c r="W54" s="1">
        <v>37.480701446533203</v>
      </c>
      <c r="X54" s="1">
        <v>499.85076904296875</v>
      </c>
      <c r="Y54" s="1">
        <v>1500.153076171875</v>
      </c>
      <c r="Z54" s="1">
        <v>280.59466552734375</v>
      </c>
      <c r="AA54" s="1">
        <v>70.276046752929688</v>
      </c>
      <c r="AB54" s="1">
        <v>-1.3363038301467896</v>
      </c>
      <c r="AC54" s="1">
        <v>0.38121047616004944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ref="AK54:AK68" si="66">X54*0.000001/(K54*0.0001)</f>
        <v>2.0490020382919854</v>
      </c>
      <c r="AL54">
        <f t="shared" ref="AL54:AL68" si="67">(U54-T54)/(1000-U54)*AK54</f>
        <v>6.2714545671875913E-3</v>
      </c>
      <c r="AM54">
        <f t="shared" ref="AM54:AM68" si="68">(P54+273.15)</f>
        <v>294.26734771728513</v>
      </c>
      <c r="AN54">
        <f t="shared" ref="AN54:AN68" si="69">(O54+273.15)</f>
        <v>292.14044609069822</v>
      </c>
      <c r="AO54">
        <f t="shared" ref="AO54:AO68" si="70">(Y54*AG54+Z54*AH54)*AI54</f>
        <v>240.02448682253453</v>
      </c>
      <c r="AP54">
        <f t="shared" ref="AP54:AP68" si="71">((AO54+0.00000010773*(AN54^4-AM54^4))-AL54*44100)/(L54*51.4+0.00000043092*AM54^3)</f>
        <v>-0.48045549481616961</v>
      </c>
      <c r="AQ54">
        <f t="shared" ref="AQ54:AQ68" si="72">0.61365*EXP(17.502*J54/(240.97+J54))</f>
        <v>2.5139881018649888</v>
      </c>
      <c r="AR54">
        <f t="shared" ref="AR54:AR68" si="73">AQ54*1000/AA54</f>
        <v>35.773043846695678</v>
      </c>
      <c r="AS54">
        <f t="shared" ref="AS54:AS68" si="74">(AR54-U54)</f>
        <v>24.01904699763562</v>
      </c>
      <c r="AT54">
        <f t="shared" ref="AT54:AT68" si="75">IF(D54,P54,(O54+P54)/2)</f>
        <v>20.053896903991699</v>
      </c>
      <c r="AU54">
        <f t="shared" ref="AU54:AU68" si="76">0.61365*EXP(17.502*AT54/(240.97+AT54))</f>
        <v>2.3544565946570413</v>
      </c>
      <c r="AV54">
        <f t="shared" ref="AV54:AV68" si="77">IF(AS54&lt;&gt;0,(1000-(AR54+U54)/2)/AS54*AL54,0)</f>
        <v>0.25489865312192089</v>
      </c>
      <c r="AW54">
        <f t="shared" ref="AW54:AW68" si="78">U54*AA54/1000</f>
        <v>0.82602443209833287</v>
      </c>
      <c r="AX54">
        <f t="shared" ref="AX54:AX68" si="79">(AU54-AW54)</f>
        <v>1.5284321625587083</v>
      </c>
      <c r="AY54">
        <f t="shared" ref="AY54:AY68" si="80">1/(1.6/F54+1.37/N54)</f>
        <v>0.16064840992378146</v>
      </c>
      <c r="AZ54">
        <f t="shared" ref="AZ54:AZ68" si="81">G54*AA54*0.001</f>
        <v>17.145416946332734</v>
      </c>
      <c r="BA54">
        <f t="shared" ref="BA54:BA68" si="82">G54/S54</f>
        <v>0.6281115426965449</v>
      </c>
      <c r="BB54">
        <f t="shared" ref="BB54:BB68" si="83">(1-AL54*AA54/AQ54/F54)*100</f>
        <v>35.203919394949679</v>
      </c>
      <c r="BC54">
        <f t="shared" ref="BC54:BC68" si="84">(S54-E54/(N54/1.35))</f>
        <v>381.91586162759768</v>
      </c>
      <c r="BD54">
        <f t="shared" ref="BD54:BD68" si="85">E54*BB54/100/BC54</f>
        <v>1.9562388294353916E-2</v>
      </c>
    </row>
    <row r="55" spans="1:114" x14ac:dyDescent="0.25">
      <c r="A55" s="1">
        <v>33</v>
      </c>
      <c r="B55" s="1" t="s">
        <v>99</v>
      </c>
      <c r="C55" s="1">
        <v>2099.4999986253679</v>
      </c>
      <c r="D55" s="1">
        <v>0</v>
      </c>
      <c r="E55">
        <f t="shared" si="58"/>
        <v>21.222598248545061</v>
      </c>
      <c r="F55">
        <f t="shared" si="59"/>
        <v>0.27056003633564663</v>
      </c>
      <c r="G55">
        <f t="shared" si="60"/>
        <v>243.97241647087912</v>
      </c>
      <c r="H55">
        <f t="shared" si="61"/>
        <v>6.2714545671875914</v>
      </c>
      <c r="I55">
        <f t="shared" si="62"/>
        <v>1.6879636697666558</v>
      </c>
      <c r="J55">
        <f t="shared" si="63"/>
        <v>21.117347717285156</v>
      </c>
      <c r="K55" s="1">
        <v>2.4394840009999998</v>
      </c>
      <c r="L55">
        <f t="shared" si="64"/>
        <v>2.2017655755378192</v>
      </c>
      <c r="M55" s="1">
        <v>1</v>
      </c>
      <c r="N55">
        <f t="shared" si="65"/>
        <v>4.4035311510756383</v>
      </c>
      <c r="O55" s="1">
        <v>18.990446090698242</v>
      </c>
      <c r="P55" s="1">
        <v>21.117347717285156</v>
      </c>
      <c r="Q55" s="1">
        <v>17.986791610717773</v>
      </c>
      <c r="R55" s="1">
        <v>399.968505859375</v>
      </c>
      <c r="S55" s="1">
        <v>388.422119140625</v>
      </c>
      <c r="T55" s="1">
        <v>8.7292366027832031</v>
      </c>
      <c r="U55" s="1">
        <v>11.753996849060059</v>
      </c>
      <c r="V55" s="1">
        <v>27.835456848144531</v>
      </c>
      <c r="W55" s="1">
        <v>37.480701446533203</v>
      </c>
      <c r="X55" s="1">
        <v>499.85076904296875</v>
      </c>
      <c r="Y55" s="1">
        <v>1500.153076171875</v>
      </c>
      <c r="Z55" s="1">
        <v>280.59466552734375</v>
      </c>
      <c r="AA55" s="1">
        <v>70.276046752929688</v>
      </c>
      <c r="AB55" s="1">
        <v>-1.3363038301467896</v>
      </c>
      <c r="AC55" s="1">
        <v>0.38121047616004944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2.0490020382919854</v>
      </c>
      <c r="AL55">
        <f t="shared" si="67"/>
        <v>6.2714545671875913E-3</v>
      </c>
      <c r="AM55">
        <f t="shared" si="68"/>
        <v>294.26734771728513</v>
      </c>
      <c r="AN55">
        <f t="shared" si="69"/>
        <v>292.14044609069822</v>
      </c>
      <c r="AO55">
        <f t="shared" si="70"/>
        <v>240.02448682253453</v>
      </c>
      <c r="AP55">
        <f t="shared" si="71"/>
        <v>-0.48045549481616961</v>
      </c>
      <c r="AQ55">
        <f t="shared" si="72"/>
        <v>2.5139881018649888</v>
      </c>
      <c r="AR55">
        <f t="shared" si="73"/>
        <v>35.773043846695678</v>
      </c>
      <c r="AS55">
        <f t="shared" si="74"/>
        <v>24.01904699763562</v>
      </c>
      <c r="AT55">
        <f t="shared" si="75"/>
        <v>20.053896903991699</v>
      </c>
      <c r="AU55">
        <f t="shared" si="76"/>
        <v>2.3544565946570413</v>
      </c>
      <c r="AV55">
        <f t="shared" si="77"/>
        <v>0.25489865312192089</v>
      </c>
      <c r="AW55">
        <f t="shared" si="78"/>
        <v>0.82602443209833287</v>
      </c>
      <c r="AX55">
        <f t="shared" si="79"/>
        <v>1.5284321625587083</v>
      </c>
      <c r="AY55">
        <f t="shared" si="80"/>
        <v>0.16064840992378146</v>
      </c>
      <c r="AZ55">
        <f t="shared" si="81"/>
        <v>17.145416946332734</v>
      </c>
      <c r="BA55">
        <f t="shared" si="82"/>
        <v>0.6281115426965449</v>
      </c>
      <c r="BB55">
        <f t="shared" si="83"/>
        <v>35.203919394949679</v>
      </c>
      <c r="BC55">
        <f t="shared" si="84"/>
        <v>381.91586162759768</v>
      </c>
      <c r="BD55">
        <f t="shared" si="85"/>
        <v>1.9562388294353916E-2</v>
      </c>
    </row>
    <row r="56" spans="1:114" x14ac:dyDescent="0.25">
      <c r="A56" s="1">
        <v>34</v>
      </c>
      <c r="B56" s="1" t="s">
        <v>99</v>
      </c>
      <c r="C56" s="1">
        <v>2099.999998614192</v>
      </c>
      <c r="D56" s="1">
        <v>0</v>
      </c>
      <c r="E56">
        <f t="shared" si="58"/>
        <v>21.315826971778005</v>
      </c>
      <c r="F56">
        <f t="shared" si="59"/>
        <v>0.27111805118525817</v>
      </c>
      <c r="G56">
        <f t="shared" si="60"/>
        <v>243.64548155907045</v>
      </c>
      <c r="H56">
        <f t="shared" si="61"/>
        <v>6.2799243937039231</v>
      </c>
      <c r="I56">
        <f t="shared" si="62"/>
        <v>1.6869684520497519</v>
      </c>
      <c r="J56">
        <f t="shared" si="63"/>
        <v>21.112298965454102</v>
      </c>
      <c r="K56" s="1">
        <v>2.4394840009999998</v>
      </c>
      <c r="L56">
        <f t="shared" si="64"/>
        <v>2.2017655755378192</v>
      </c>
      <c r="M56" s="1">
        <v>1</v>
      </c>
      <c r="N56">
        <f t="shared" si="65"/>
        <v>4.4035311510756383</v>
      </c>
      <c r="O56" s="1">
        <v>18.990985870361328</v>
      </c>
      <c r="P56" s="1">
        <v>21.112298965454102</v>
      </c>
      <c r="Q56" s="1">
        <v>17.986246109008789</v>
      </c>
      <c r="R56" s="1">
        <v>399.99484252929687</v>
      </c>
      <c r="S56" s="1">
        <v>388.40179443359375</v>
      </c>
      <c r="T56" s="1">
        <v>8.7283639907836914</v>
      </c>
      <c r="U56" s="1">
        <v>11.757100105285645</v>
      </c>
      <c r="V56" s="1">
        <v>27.831670761108398</v>
      </c>
      <c r="W56" s="1">
        <v>37.489238739013672</v>
      </c>
      <c r="X56" s="1">
        <v>499.86721801757812</v>
      </c>
      <c r="Y56" s="1">
        <v>1500.202392578125</v>
      </c>
      <c r="Z56" s="1">
        <v>280.56655883789062</v>
      </c>
      <c r="AA56" s="1">
        <v>70.275871276855469</v>
      </c>
      <c r="AB56" s="1">
        <v>-1.3363038301467896</v>
      </c>
      <c r="AC56" s="1">
        <v>0.38121047616004944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2.0490694663817068</v>
      </c>
      <c r="AL56">
        <f t="shared" si="67"/>
        <v>6.2799243937039229E-3</v>
      </c>
      <c r="AM56">
        <f t="shared" si="68"/>
        <v>294.26229896545408</v>
      </c>
      <c r="AN56">
        <f t="shared" si="69"/>
        <v>292.14098587036131</v>
      </c>
      <c r="AO56">
        <f t="shared" si="70"/>
        <v>240.03237744735816</v>
      </c>
      <c r="AP56">
        <f t="shared" si="71"/>
        <v>-0.48290948240636383</v>
      </c>
      <c r="AQ56">
        <f t="shared" si="72"/>
        <v>2.5132089056379097</v>
      </c>
      <c r="AR56">
        <f t="shared" si="73"/>
        <v>35.762045492641306</v>
      </c>
      <c r="AS56">
        <f t="shared" si="74"/>
        <v>24.004945387355662</v>
      </c>
      <c r="AT56">
        <f t="shared" si="75"/>
        <v>20.051642417907715</v>
      </c>
      <c r="AU56">
        <f t="shared" si="76"/>
        <v>2.354128044397906</v>
      </c>
      <c r="AV56">
        <f t="shared" si="77"/>
        <v>0.2553938771353762</v>
      </c>
      <c r="AW56">
        <f t="shared" si="78"/>
        <v>0.82624045358815779</v>
      </c>
      <c r="AX56">
        <f t="shared" si="79"/>
        <v>1.5278875908097482</v>
      </c>
      <c r="AY56">
        <f t="shared" si="80"/>
        <v>0.16096314600949641</v>
      </c>
      <c r="AZ56">
        <f t="shared" si="81"/>
        <v>17.122398499232698</v>
      </c>
      <c r="BA56">
        <f t="shared" si="82"/>
        <v>0.62730266711146021</v>
      </c>
      <c r="BB56">
        <f t="shared" si="83"/>
        <v>35.230039868530419</v>
      </c>
      <c r="BC56">
        <f t="shared" si="84"/>
        <v>381.86695559070938</v>
      </c>
      <c r="BD56">
        <f t="shared" si="85"/>
        <v>1.9665420719234016E-2</v>
      </c>
    </row>
    <row r="57" spans="1:114" x14ac:dyDescent="0.25">
      <c r="A57" s="1">
        <v>35</v>
      </c>
      <c r="B57" s="1" t="s">
        <v>100</v>
      </c>
      <c r="C57" s="1">
        <v>2100.4999986030161</v>
      </c>
      <c r="D57" s="1">
        <v>0</v>
      </c>
      <c r="E57">
        <f t="shared" si="58"/>
        <v>21.212293816402077</v>
      </c>
      <c r="F57">
        <f t="shared" si="59"/>
        <v>0.2709435577550911</v>
      </c>
      <c r="G57">
        <f t="shared" si="60"/>
        <v>244.2172732036523</v>
      </c>
      <c r="H57">
        <f t="shared" si="61"/>
        <v>6.2755930669152606</v>
      </c>
      <c r="I57">
        <f t="shared" si="62"/>
        <v>1.6868283652232297</v>
      </c>
      <c r="J57">
        <f t="shared" si="63"/>
        <v>21.111362457275391</v>
      </c>
      <c r="K57" s="1">
        <v>2.4394840009999998</v>
      </c>
      <c r="L57">
        <f t="shared" si="64"/>
        <v>2.2017655755378192</v>
      </c>
      <c r="M57" s="1">
        <v>1</v>
      </c>
      <c r="N57">
        <f t="shared" si="65"/>
        <v>4.4035311510756383</v>
      </c>
      <c r="O57" s="1">
        <v>18.991220474243164</v>
      </c>
      <c r="P57" s="1">
        <v>21.111362457275391</v>
      </c>
      <c r="Q57" s="1">
        <v>17.985311508178711</v>
      </c>
      <c r="R57" s="1">
        <v>399.96282958984375</v>
      </c>
      <c r="S57" s="1">
        <v>388.42156982421875</v>
      </c>
      <c r="T57" s="1">
        <v>8.7305288314819336</v>
      </c>
      <c r="U57" s="1">
        <v>11.757044792175293</v>
      </c>
      <c r="V57" s="1">
        <v>27.838146209716797</v>
      </c>
      <c r="W57" s="1">
        <v>37.488491058349609</v>
      </c>
      <c r="X57" s="1">
        <v>499.888916015625</v>
      </c>
      <c r="Y57" s="1">
        <v>1500.164306640625</v>
      </c>
      <c r="Z57" s="1">
        <v>280.5960693359375</v>
      </c>
      <c r="AA57" s="1">
        <v>70.275825500488281</v>
      </c>
      <c r="AB57" s="1">
        <v>-1.3363038301467896</v>
      </c>
      <c r="AC57" s="1">
        <v>0.38121047616004944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2.0491584114128609</v>
      </c>
      <c r="AL57">
        <f t="shared" si="67"/>
        <v>6.275593066915261E-3</v>
      </c>
      <c r="AM57">
        <f t="shared" si="68"/>
        <v>294.26136245727537</v>
      </c>
      <c r="AN57">
        <f t="shared" si="69"/>
        <v>292.14122047424314</v>
      </c>
      <c r="AO57">
        <f t="shared" si="70"/>
        <v>240.02628369749436</v>
      </c>
      <c r="AP57">
        <f t="shared" si="71"/>
        <v>-0.48131729888858787</v>
      </c>
      <c r="AQ57">
        <f t="shared" si="72"/>
        <v>2.5130643934395649</v>
      </c>
      <c r="AR57">
        <f t="shared" si="73"/>
        <v>35.76001243019342</v>
      </c>
      <c r="AS57">
        <f t="shared" si="74"/>
        <v>24.002967638018127</v>
      </c>
      <c r="AT57">
        <f t="shared" si="75"/>
        <v>20.051291465759277</v>
      </c>
      <c r="AU57">
        <f t="shared" si="76"/>
        <v>2.3540769031319875</v>
      </c>
      <c r="AV57">
        <f t="shared" si="77"/>
        <v>0.25523903135123571</v>
      </c>
      <c r="AW57">
        <f t="shared" si="78"/>
        <v>0.82623602821633535</v>
      </c>
      <c r="AX57">
        <f t="shared" si="79"/>
        <v>1.5278408749156522</v>
      </c>
      <c r="AY57">
        <f t="shared" si="80"/>
        <v>0.16086473377435523</v>
      </c>
      <c r="AZ57">
        <f t="shared" si="81"/>
        <v>17.162570475864943</v>
      </c>
      <c r="BA57">
        <f t="shared" si="82"/>
        <v>0.62874282011211036</v>
      </c>
      <c r="BB57">
        <f t="shared" si="83"/>
        <v>35.229345699477136</v>
      </c>
      <c r="BC57">
        <f t="shared" si="84"/>
        <v>381.9184713630786</v>
      </c>
      <c r="BD57">
        <f t="shared" si="85"/>
        <v>1.9566878482462257E-2</v>
      </c>
    </row>
    <row r="58" spans="1:114" x14ac:dyDescent="0.25">
      <c r="A58" s="1">
        <v>36</v>
      </c>
      <c r="B58" s="1" t="s">
        <v>100</v>
      </c>
      <c r="C58" s="1">
        <v>2100.4999986030161</v>
      </c>
      <c r="D58" s="1">
        <v>0</v>
      </c>
      <c r="E58">
        <f t="shared" si="58"/>
        <v>21.212293816402077</v>
      </c>
      <c r="F58">
        <f t="shared" si="59"/>
        <v>0.2709435577550911</v>
      </c>
      <c r="G58">
        <f t="shared" si="60"/>
        <v>244.2172732036523</v>
      </c>
      <c r="H58">
        <f t="shared" si="61"/>
        <v>6.2755930669152606</v>
      </c>
      <c r="I58">
        <f t="shared" si="62"/>
        <v>1.6868283652232297</v>
      </c>
      <c r="J58">
        <f t="shared" si="63"/>
        <v>21.111362457275391</v>
      </c>
      <c r="K58" s="1">
        <v>2.4394840009999998</v>
      </c>
      <c r="L58">
        <f t="shared" si="64"/>
        <v>2.2017655755378192</v>
      </c>
      <c r="M58" s="1">
        <v>1</v>
      </c>
      <c r="N58">
        <f t="shared" si="65"/>
        <v>4.4035311510756383</v>
      </c>
      <c r="O58" s="1">
        <v>18.991220474243164</v>
      </c>
      <c r="P58" s="1">
        <v>21.111362457275391</v>
      </c>
      <c r="Q58" s="1">
        <v>17.985311508178711</v>
      </c>
      <c r="R58" s="1">
        <v>399.96282958984375</v>
      </c>
      <c r="S58" s="1">
        <v>388.42156982421875</v>
      </c>
      <c r="T58" s="1">
        <v>8.7305288314819336</v>
      </c>
      <c r="U58" s="1">
        <v>11.757044792175293</v>
      </c>
      <c r="V58" s="1">
        <v>27.838146209716797</v>
      </c>
      <c r="W58" s="1">
        <v>37.488491058349609</v>
      </c>
      <c r="X58" s="1">
        <v>499.888916015625</v>
      </c>
      <c r="Y58" s="1">
        <v>1500.164306640625</v>
      </c>
      <c r="Z58" s="1">
        <v>280.5960693359375</v>
      </c>
      <c r="AA58" s="1">
        <v>70.275825500488281</v>
      </c>
      <c r="AB58" s="1">
        <v>-1.3363038301467896</v>
      </c>
      <c r="AC58" s="1">
        <v>0.38121047616004944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2.0491584114128609</v>
      </c>
      <c r="AL58">
        <f t="shared" si="67"/>
        <v>6.275593066915261E-3</v>
      </c>
      <c r="AM58">
        <f t="shared" si="68"/>
        <v>294.26136245727537</v>
      </c>
      <c r="AN58">
        <f t="shared" si="69"/>
        <v>292.14122047424314</v>
      </c>
      <c r="AO58">
        <f t="shared" si="70"/>
        <v>240.02628369749436</v>
      </c>
      <c r="AP58">
        <f t="shared" si="71"/>
        <v>-0.48131729888858787</v>
      </c>
      <c r="AQ58">
        <f t="shared" si="72"/>
        <v>2.5130643934395649</v>
      </c>
      <c r="AR58">
        <f t="shared" si="73"/>
        <v>35.76001243019342</v>
      </c>
      <c r="AS58">
        <f t="shared" si="74"/>
        <v>24.002967638018127</v>
      </c>
      <c r="AT58">
        <f t="shared" si="75"/>
        <v>20.051291465759277</v>
      </c>
      <c r="AU58">
        <f t="shared" si="76"/>
        <v>2.3540769031319875</v>
      </c>
      <c r="AV58">
        <f t="shared" si="77"/>
        <v>0.25523903135123571</v>
      </c>
      <c r="AW58">
        <f t="shared" si="78"/>
        <v>0.82623602821633535</v>
      </c>
      <c r="AX58">
        <f t="shared" si="79"/>
        <v>1.5278408749156522</v>
      </c>
      <c r="AY58">
        <f t="shared" si="80"/>
        <v>0.16086473377435523</v>
      </c>
      <c r="AZ58">
        <f t="shared" si="81"/>
        <v>17.162570475864943</v>
      </c>
      <c r="BA58">
        <f t="shared" si="82"/>
        <v>0.62874282011211036</v>
      </c>
      <c r="BB58">
        <f t="shared" si="83"/>
        <v>35.229345699477136</v>
      </c>
      <c r="BC58">
        <f t="shared" si="84"/>
        <v>381.9184713630786</v>
      </c>
      <c r="BD58">
        <f t="shared" si="85"/>
        <v>1.9566878482462257E-2</v>
      </c>
    </row>
    <row r="59" spans="1:114" x14ac:dyDescent="0.25">
      <c r="A59" s="1">
        <v>37</v>
      </c>
      <c r="B59" s="1" t="s">
        <v>100</v>
      </c>
      <c r="C59" s="1">
        <v>2100.9999985918403</v>
      </c>
      <c r="D59" s="1">
        <v>0</v>
      </c>
      <c r="E59">
        <f t="shared" si="58"/>
        <v>21.073105778685392</v>
      </c>
      <c r="F59">
        <f t="shared" si="59"/>
        <v>0.27059434418872103</v>
      </c>
      <c r="G59">
        <f t="shared" si="60"/>
        <v>244.92224717099188</v>
      </c>
      <c r="H59">
        <f t="shared" si="61"/>
        <v>6.2672958794343652</v>
      </c>
      <c r="I59">
        <f t="shared" si="62"/>
        <v>1.6866572370352686</v>
      </c>
      <c r="J59">
        <f t="shared" si="63"/>
        <v>21.109376907348633</v>
      </c>
      <c r="K59" s="1">
        <v>2.4394840009999998</v>
      </c>
      <c r="L59">
        <f t="shared" si="64"/>
        <v>2.2017655755378192</v>
      </c>
      <c r="M59" s="1">
        <v>1</v>
      </c>
      <c r="N59">
        <f t="shared" si="65"/>
        <v>4.4035311510756383</v>
      </c>
      <c r="O59" s="1">
        <v>18.992834091186523</v>
      </c>
      <c r="P59" s="1">
        <v>21.109376907348633</v>
      </c>
      <c r="Q59" s="1">
        <v>17.984861373901367</v>
      </c>
      <c r="R59" s="1">
        <v>399.907470703125</v>
      </c>
      <c r="S59" s="1">
        <v>388.4346923828125</v>
      </c>
      <c r="T59" s="1">
        <v>8.732304573059082</v>
      </c>
      <c r="U59" s="1">
        <v>11.755082130432129</v>
      </c>
      <c r="V59" s="1">
        <v>27.841094970703125</v>
      </c>
      <c r="W59" s="1">
        <v>37.47857666015625</v>
      </c>
      <c r="X59" s="1">
        <v>499.84640502929687</v>
      </c>
      <c r="Y59" s="1">
        <v>1500.1737060546875</v>
      </c>
      <c r="Z59" s="1">
        <v>280.524169921875</v>
      </c>
      <c r="AA59" s="1">
        <v>70.276054382324219</v>
      </c>
      <c r="AB59" s="1">
        <v>-1.3363038301467896</v>
      </c>
      <c r="AC59" s="1">
        <v>0.38121047616004944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2.0489841492069569</v>
      </c>
      <c r="AL59">
        <f t="shared" si="67"/>
        <v>6.2672958794343656E-3</v>
      </c>
      <c r="AM59">
        <f t="shared" si="68"/>
        <v>294.25937690734861</v>
      </c>
      <c r="AN59">
        <f t="shared" si="69"/>
        <v>292.1428340911865</v>
      </c>
      <c r="AO59">
        <f t="shared" si="70"/>
        <v>240.02778760371075</v>
      </c>
      <c r="AP59">
        <f t="shared" si="71"/>
        <v>-0.47804351968107411</v>
      </c>
      <c r="AQ59">
        <f t="shared" si="72"/>
        <v>2.5127580281022044</v>
      </c>
      <c r="AR59">
        <f t="shared" si="73"/>
        <v>35.755536507954709</v>
      </c>
      <c r="AS59">
        <f t="shared" si="74"/>
        <v>24.00045437752258</v>
      </c>
      <c r="AT59">
        <f t="shared" si="75"/>
        <v>20.051105499267578</v>
      </c>
      <c r="AU59">
        <f t="shared" si="76"/>
        <v>2.3540498042144717</v>
      </c>
      <c r="AV59">
        <f t="shared" si="77"/>
        <v>0.25492910388203499</v>
      </c>
      <c r="AW59">
        <f t="shared" si="78"/>
        <v>0.8261007910669359</v>
      </c>
      <c r="AX59">
        <f t="shared" si="79"/>
        <v>1.527949013147536</v>
      </c>
      <c r="AY59">
        <f t="shared" si="80"/>
        <v>0.16066776239085753</v>
      </c>
      <c r="AZ59">
        <f t="shared" si="81"/>
        <v>17.212169161629681</v>
      </c>
      <c r="BA59">
        <f t="shared" si="82"/>
        <v>0.63053648907758897</v>
      </c>
      <c r="BB59">
        <f t="shared" si="83"/>
        <v>35.223394731127243</v>
      </c>
      <c r="BC59">
        <f t="shared" si="84"/>
        <v>381.97426509725187</v>
      </c>
      <c r="BD59">
        <f t="shared" si="85"/>
        <v>1.9432364713482746E-2</v>
      </c>
    </row>
    <row r="60" spans="1:114" x14ac:dyDescent="0.25">
      <c r="A60" s="1">
        <v>38</v>
      </c>
      <c r="B60" s="1" t="s">
        <v>101</v>
      </c>
      <c r="C60" s="1">
        <v>2101.4999985806644</v>
      </c>
      <c r="D60" s="1">
        <v>0</v>
      </c>
      <c r="E60">
        <f t="shared" si="58"/>
        <v>21.072761658856194</v>
      </c>
      <c r="F60">
        <f t="shared" si="59"/>
        <v>0.27084039329103798</v>
      </c>
      <c r="G60">
        <f t="shared" si="60"/>
        <v>245.02816921612214</v>
      </c>
      <c r="H60">
        <f t="shared" si="61"/>
        <v>6.2699086257086041</v>
      </c>
      <c r="I60">
        <f t="shared" si="62"/>
        <v>1.6859169226042021</v>
      </c>
      <c r="J60">
        <f t="shared" si="63"/>
        <v>21.105554580688477</v>
      </c>
      <c r="K60" s="1">
        <v>2.4394840009999998</v>
      </c>
      <c r="L60">
        <f t="shared" si="64"/>
        <v>2.2017655755378192</v>
      </c>
      <c r="M60" s="1">
        <v>1</v>
      </c>
      <c r="N60">
        <f t="shared" si="65"/>
        <v>4.4035311510756383</v>
      </c>
      <c r="O60" s="1">
        <v>18.993534088134766</v>
      </c>
      <c r="P60" s="1">
        <v>21.105554580688477</v>
      </c>
      <c r="Q60" s="1">
        <v>17.984174728393555</v>
      </c>
      <c r="R60" s="1">
        <v>399.89505004882812</v>
      </c>
      <c r="S60" s="1">
        <v>388.42156982421875</v>
      </c>
      <c r="T60" s="1">
        <v>8.7331171035766602</v>
      </c>
      <c r="U60" s="1">
        <v>11.757257461547852</v>
      </c>
      <c r="V60" s="1">
        <v>27.842395782470703</v>
      </c>
      <c r="W60" s="1">
        <v>37.483776092529297</v>
      </c>
      <c r="X60" s="1">
        <v>499.82833862304688</v>
      </c>
      <c r="Y60" s="1">
        <v>1500.172607421875</v>
      </c>
      <c r="Z60" s="1">
        <v>280.40158081054687</v>
      </c>
      <c r="AA60" s="1">
        <v>70.275863647460938</v>
      </c>
      <c r="AB60" s="1">
        <v>-1.3363038301467896</v>
      </c>
      <c r="AC60" s="1">
        <v>0.38121047616004944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2.0489100908969102</v>
      </c>
      <c r="AL60">
        <f t="shared" si="67"/>
        <v>6.2699086257086041E-3</v>
      </c>
      <c r="AM60">
        <f t="shared" si="68"/>
        <v>294.25555458068845</v>
      </c>
      <c r="AN60">
        <f t="shared" si="69"/>
        <v>292.14353408813474</v>
      </c>
      <c r="AO60">
        <f t="shared" si="70"/>
        <v>240.02761182246468</v>
      </c>
      <c r="AP60">
        <f t="shared" si="71"/>
        <v>-0.47857605671891479</v>
      </c>
      <c r="AQ60">
        <f t="shared" si="72"/>
        <v>2.5121683448400316</v>
      </c>
      <c r="AR60">
        <f t="shared" si="73"/>
        <v>35.747242573102071</v>
      </c>
      <c r="AS60">
        <f t="shared" si="74"/>
        <v>23.989985111554219</v>
      </c>
      <c r="AT60">
        <f t="shared" si="75"/>
        <v>20.049544334411621</v>
      </c>
      <c r="AU60">
        <f t="shared" si="76"/>
        <v>2.3538223230547479</v>
      </c>
      <c r="AV60">
        <f t="shared" si="77"/>
        <v>0.25514747758209155</v>
      </c>
      <c r="AW60">
        <f t="shared" si="78"/>
        <v>0.82625142223582948</v>
      </c>
      <c r="AX60">
        <f t="shared" si="79"/>
        <v>1.5275709008189184</v>
      </c>
      <c r="AY60">
        <f t="shared" si="80"/>
        <v>0.16080654725009114</v>
      </c>
      <c r="AZ60">
        <f t="shared" si="81"/>
        <v>17.219566209619185</v>
      </c>
      <c r="BA60">
        <f t="shared" si="82"/>
        <v>0.63083048999315439</v>
      </c>
      <c r="BB60">
        <f t="shared" si="83"/>
        <v>35.240240299818041</v>
      </c>
      <c r="BC60">
        <f t="shared" si="84"/>
        <v>381.96124803621302</v>
      </c>
      <c r="BD60">
        <f t="shared" si="85"/>
        <v>1.9442003304180194E-2</v>
      </c>
    </row>
    <row r="61" spans="1:114" x14ac:dyDescent="0.25">
      <c r="A61" s="1">
        <v>39</v>
      </c>
      <c r="B61" s="1" t="s">
        <v>101</v>
      </c>
      <c r="C61" s="1">
        <v>2101.9999985694885</v>
      </c>
      <c r="D61" s="1">
        <v>0</v>
      </c>
      <c r="E61">
        <f t="shared" si="58"/>
        <v>21.092496163790489</v>
      </c>
      <c r="F61">
        <f t="shared" si="59"/>
        <v>0.27130301611347929</v>
      </c>
      <c r="G61">
        <f t="shared" si="60"/>
        <v>245.09384724310098</v>
      </c>
      <c r="H61">
        <f t="shared" si="61"/>
        <v>6.2789520984116383</v>
      </c>
      <c r="I61">
        <f t="shared" si="62"/>
        <v>1.6856404104826654</v>
      </c>
      <c r="J61">
        <f t="shared" si="63"/>
        <v>21.105501174926758</v>
      </c>
      <c r="K61" s="1">
        <v>2.4394840009999998</v>
      </c>
      <c r="L61">
        <f t="shared" si="64"/>
        <v>2.2017655755378192</v>
      </c>
      <c r="M61" s="1">
        <v>1</v>
      </c>
      <c r="N61">
        <f t="shared" si="65"/>
        <v>4.4035311510756383</v>
      </c>
      <c r="O61" s="1">
        <v>18.994348526000977</v>
      </c>
      <c r="P61" s="1">
        <v>21.105501174926758</v>
      </c>
      <c r="Q61" s="1">
        <v>17.984365463256836</v>
      </c>
      <c r="R61" s="1">
        <v>399.88067626953125</v>
      </c>
      <c r="S61" s="1">
        <v>388.39605712890625</v>
      </c>
      <c r="T61" s="1">
        <v>8.732569694519043</v>
      </c>
      <c r="U61" s="1">
        <v>11.761026382446289</v>
      </c>
      <c r="V61" s="1">
        <v>27.839349746704102</v>
      </c>
      <c r="W61" s="1">
        <v>37.494041442871094</v>
      </c>
      <c r="X61" s="1">
        <v>499.83395385742187</v>
      </c>
      <c r="Y61" s="1">
        <v>1500.1988525390625</v>
      </c>
      <c r="Z61" s="1">
        <v>280.44314575195312</v>
      </c>
      <c r="AA61" s="1">
        <v>70.276153564453125</v>
      </c>
      <c r="AB61" s="1">
        <v>-1.3363038301467896</v>
      </c>
      <c r="AC61" s="1">
        <v>0.38121047616004944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2.0489331090203033</v>
      </c>
      <c r="AL61">
        <f t="shared" si="67"/>
        <v>6.2789520984116382E-3</v>
      </c>
      <c r="AM61">
        <f t="shared" si="68"/>
        <v>294.25550117492674</v>
      </c>
      <c r="AN61">
        <f t="shared" si="69"/>
        <v>292.14434852600095</v>
      </c>
      <c r="AO61">
        <f t="shared" si="70"/>
        <v>240.03181104112082</v>
      </c>
      <c r="AP61">
        <f t="shared" si="71"/>
        <v>-0.48167943055072954</v>
      </c>
      <c r="AQ61">
        <f t="shared" si="72"/>
        <v>2.5121601066110455</v>
      </c>
      <c r="AR61">
        <f t="shared" si="73"/>
        <v>35.74697787503468</v>
      </c>
      <c r="AS61">
        <f t="shared" si="74"/>
        <v>23.985951492588391</v>
      </c>
      <c r="AT61">
        <f t="shared" si="75"/>
        <v>20.049924850463867</v>
      </c>
      <c r="AU61">
        <f t="shared" si="76"/>
        <v>2.353877767206586</v>
      </c>
      <c r="AV61">
        <f t="shared" si="77"/>
        <v>0.25555800272479512</v>
      </c>
      <c r="AW61">
        <f t="shared" si="78"/>
        <v>0.82651969612838005</v>
      </c>
      <c r="AX61">
        <f t="shared" si="79"/>
        <v>1.527358071078206</v>
      </c>
      <c r="AY61">
        <f t="shared" si="80"/>
        <v>0.16106745711997839</v>
      </c>
      <c r="AZ61">
        <f t="shared" si="81"/>
        <v>17.224252846558784</v>
      </c>
      <c r="BA61">
        <f t="shared" si="82"/>
        <v>0.63104102820939778</v>
      </c>
      <c r="BB61">
        <f t="shared" si="83"/>
        <v>35.256940817065619</v>
      </c>
      <c r="BC61">
        <f t="shared" si="84"/>
        <v>381.92968529134998</v>
      </c>
      <c r="BD61">
        <f t="shared" si="85"/>
        <v>1.9471041858494346E-2</v>
      </c>
    </row>
    <row r="62" spans="1:114" x14ac:dyDescent="0.25">
      <c r="A62" s="1">
        <v>40</v>
      </c>
      <c r="B62" s="1" t="s">
        <v>102</v>
      </c>
      <c r="C62" s="1">
        <v>2102.4999985583127</v>
      </c>
      <c r="D62" s="1">
        <v>0</v>
      </c>
      <c r="E62">
        <f t="shared" si="58"/>
        <v>21.17308010918299</v>
      </c>
      <c r="F62">
        <f t="shared" si="59"/>
        <v>0.27129563729198602</v>
      </c>
      <c r="G62">
        <f t="shared" si="60"/>
        <v>244.56998447282768</v>
      </c>
      <c r="H62">
        <f t="shared" si="61"/>
        <v>6.2814671856649991</v>
      </c>
      <c r="I62">
        <f t="shared" si="62"/>
        <v>1.6863469957677126</v>
      </c>
      <c r="J62">
        <f t="shared" si="63"/>
        <v>21.111005783081055</v>
      </c>
      <c r="K62" s="1">
        <v>2.4394840009999998</v>
      </c>
      <c r="L62">
        <f t="shared" si="64"/>
        <v>2.2017655755378192</v>
      </c>
      <c r="M62" s="1">
        <v>1</v>
      </c>
      <c r="N62">
        <f t="shared" si="65"/>
        <v>4.4035311510756383</v>
      </c>
      <c r="O62" s="1">
        <v>18.995651245117188</v>
      </c>
      <c r="P62" s="1">
        <v>21.111005783081055</v>
      </c>
      <c r="Q62" s="1">
        <v>17.984437942504883</v>
      </c>
      <c r="R62" s="1">
        <v>399.89501953125</v>
      </c>
      <c r="S62" s="1">
        <v>388.37045288085937</v>
      </c>
      <c r="T62" s="1">
        <v>8.733332633972168</v>
      </c>
      <c r="U62" s="1">
        <v>11.763053894042969</v>
      </c>
      <c r="V62" s="1">
        <v>27.839521408081055</v>
      </c>
      <c r="W62" s="1">
        <v>37.497459411621094</v>
      </c>
      <c r="X62" s="1">
        <v>499.82443237304687</v>
      </c>
      <c r="Y62" s="1">
        <v>1500.20849609375</v>
      </c>
      <c r="Z62" s="1">
        <v>280.301025390625</v>
      </c>
      <c r="AA62" s="1">
        <v>70.276168823242187</v>
      </c>
      <c r="AB62" s="1">
        <v>-1.3363038301467896</v>
      </c>
      <c r="AC62" s="1">
        <v>0.38121047616004944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2.0488940782893326</v>
      </c>
      <c r="AL62">
        <f t="shared" si="67"/>
        <v>6.2814671856649988E-3</v>
      </c>
      <c r="AM62">
        <f t="shared" si="68"/>
        <v>294.26100578308103</v>
      </c>
      <c r="AN62">
        <f t="shared" si="69"/>
        <v>292.14565124511716</v>
      </c>
      <c r="AO62">
        <f t="shared" si="70"/>
        <v>240.03335400983633</v>
      </c>
      <c r="AP62">
        <f t="shared" si="71"/>
        <v>-0.48293207235142693</v>
      </c>
      <c r="AQ62">
        <f t="shared" si="72"/>
        <v>2.5130093571023728</v>
      </c>
      <c r="AR62">
        <f t="shared" si="73"/>
        <v>35.75905458681256</v>
      </c>
      <c r="AS62">
        <f t="shared" si="74"/>
        <v>23.996000692769591</v>
      </c>
      <c r="AT62">
        <f t="shared" si="75"/>
        <v>20.053328514099121</v>
      </c>
      <c r="AU62">
        <f t="shared" si="76"/>
        <v>2.3543737584014148</v>
      </c>
      <c r="AV62">
        <f t="shared" si="77"/>
        <v>0.25555145549752745</v>
      </c>
      <c r="AW62">
        <f t="shared" si="78"/>
        <v>0.82666236133466009</v>
      </c>
      <c r="AX62">
        <f t="shared" si="79"/>
        <v>1.5277113970667546</v>
      </c>
      <c r="AY62">
        <f t="shared" si="80"/>
        <v>0.1610632959645367</v>
      </c>
      <c r="AZ62">
        <f t="shared" si="81"/>
        <v>17.187441517910159</v>
      </c>
      <c r="BA62">
        <f t="shared" si="82"/>
        <v>0.6297337571863495</v>
      </c>
      <c r="BB62">
        <f t="shared" si="83"/>
        <v>35.251120497862331</v>
      </c>
      <c r="BC62">
        <f t="shared" si="84"/>
        <v>381.87937625013882</v>
      </c>
      <c r="BD62">
        <f t="shared" si="85"/>
        <v>1.9544778918639767E-2</v>
      </c>
    </row>
    <row r="63" spans="1:114" x14ac:dyDescent="0.25">
      <c r="A63" s="1">
        <v>41</v>
      </c>
      <c r="B63" s="1" t="s">
        <v>102</v>
      </c>
      <c r="C63" s="1">
        <v>2102.9999985471368</v>
      </c>
      <c r="D63" s="1">
        <v>0</v>
      </c>
      <c r="E63">
        <f t="shared" si="58"/>
        <v>20.971504042760404</v>
      </c>
      <c r="F63">
        <f t="shared" si="59"/>
        <v>0.27083009239171041</v>
      </c>
      <c r="G63">
        <f t="shared" si="60"/>
        <v>245.61494120262532</v>
      </c>
      <c r="H63">
        <f t="shared" si="61"/>
        <v>6.27484858067041</v>
      </c>
      <c r="I63">
        <f t="shared" si="62"/>
        <v>1.6872848402097735</v>
      </c>
      <c r="J63">
        <f t="shared" si="63"/>
        <v>21.11646842956543</v>
      </c>
      <c r="K63" s="1">
        <v>2.4394840009999998</v>
      </c>
      <c r="L63">
        <f t="shared" si="64"/>
        <v>2.2017655755378192</v>
      </c>
      <c r="M63" s="1">
        <v>1</v>
      </c>
      <c r="N63">
        <f t="shared" si="65"/>
        <v>4.4035311510756383</v>
      </c>
      <c r="O63" s="1">
        <v>18.996315002441406</v>
      </c>
      <c r="P63" s="1">
        <v>21.11646842956543</v>
      </c>
      <c r="Q63" s="1">
        <v>17.984825134277344</v>
      </c>
      <c r="R63" s="1">
        <v>399.82901000976562</v>
      </c>
      <c r="S63" s="1">
        <v>388.4046630859375</v>
      </c>
      <c r="T63" s="1">
        <v>8.7353792190551758</v>
      </c>
      <c r="U63" s="1">
        <v>11.761730194091797</v>
      </c>
      <c r="V63" s="1">
        <v>27.844831466674805</v>
      </c>
      <c r="W63" s="1">
        <v>37.491607666015625</v>
      </c>
      <c r="X63" s="1">
        <v>499.8544921875</v>
      </c>
      <c r="Y63" s="1">
        <v>1500.2198486328125</v>
      </c>
      <c r="Z63" s="1">
        <v>280.296142578125</v>
      </c>
      <c r="AA63" s="1">
        <v>70.276016235351563</v>
      </c>
      <c r="AB63" s="1">
        <v>-1.3363038301467896</v>
      </c>
      <c r="AC63" s="1">
        <v>0.38121047616004944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2.0490173003085825</v>
      </c>
      <c r="AL63">
        <f t="shared" si="67"/>
        <v>6.2748485806704097E-3</v>
      </c>
      <c r="AM63">
        <f t="shared" si="68"/>
        <v>294.26646842956541</v>
      </c>
      <c r="AN63">
        <f t="shared" si="69"/>
        <v>292.14631500244138</v>
      </c>
      <c r="AO63">
        <f t="shared" si="70"/>
        <v>240.03517041604573</v>
      </c>
      <c r="AP63">
        <f t="shared" si="71"/>
        <v>-0.48098973369460396</v>
      </c>
      <c r="AQ63">
        <f t="shared" si="72"/>
        <v>2.5138523822855934</v>
      </c>
      <c r="AR63">
        <f t="shared" si="73"/>
        <v>35.771128145152709</v>
      </c>
      <c r="AS63">
        <f t="shared" si="74"/>
        <v>24.009397951060912</v>
      </c>
      <c r="AT63">
        <f t="shared" si="75"/>
        <v>20.056391716003418</v>
      </c>
      <c r="AU63">
        <f t="shared" si="76"/>
        <v>2.3548202148699771</v>
      </c>
      <c r="AV63">
        <f t="shared" si="77"/>
        <v>0.25513833578059886</v>
      </c>
      <c r="AW63">
        <f t="shared" si="78"/>
        <v>0.82656754207581984</v>
      </c>
      <c r="AX63">
        <f t="shared" si="79"/>
        <v>1.5282526727941572</v>
      </c>
      <c r="AY63">
        <f t="shared" si="80"/>
        <v>0.16080073724471253</v>
      </c>
      <c r="AZ63">
        <f t="shared" si="81"/>
        <v>17.260839595600618</v>
      </c>
      <c r="BA63">
        <f t="shared" si="82"/>
        <v>0.63236867253646012</v>
      </c>
      <c r="BB63">
        <f t="shared" si="83"/>
        <v>35.230030093176723</v>
      </c>
      <c r="BC63">
        <f t="shared" si="84"/>
        <v>381.97538406271292</v>
      </c>
      <c r="BD63">
        <f t="shared" si="85"/>
        <v>1.9342259981976362E-2</v>
      </c>
    </row>
    <row r="64" spans="1:114" x14ac:dyDescent="0.25">
      <c r="A64" s="1">
        <v>42</v>
      </c>
      <c r="B64" s="1" t="s">
        <v>103</v>
      </c>
      <c r="C64" s="1">
        <v>2103.4999985359609</v>
      </c>
      <c r="D64" s="1">
        <v>0</v>
      </c>
      <c r="E64">
        <f t="shared" si="58"/>
        <v>20.954859967430867</v>
      </c>
      <c r="F64">
        <f t="shared" si="59"/>
        <v>0.27074881358041458</v>
      </c>
      <c r="G64">
        <f t="shared" si="60"/>
        <v>245.66327047315499</v>
      </c>
      <c r="H64">
        <f t="shared" si="61"/>
        <v>6.275040134403385</v>
      </c>
      <c r="I64">
        <f t="shared" si="62"/>
        <v>1.6878175589647966</v>
      </c>
      <c r="J64">
        <f t="shared" si="63"/>
        <v>21.120298385620117</v>
      </c>
      <c r="K64" s="1">
        <v>2.4394840009999998</v>
      </c>
      <c r="L64">
        <f t="shared" si="64"/>
        <v>2.2017655755378192</v>
      </c>
      <c r="M64" s="1">
        <v>1</v>
      </c>
      <c r="N64">
        <f t="shared" si="65"/>
        <v>4.4035311510756383</v>
      </c>
      <c r="O64" s="1">
        <v>18.997352600097656</v>
      </c>
      <c r="P64" s="1">
        <v>21.120298385620117</v>
      </c>
      <c r="Q64" s="1">
        <v>17.984306335449219</v>
      </c>
      <c r="R64" s="1">
        <v>399.80795288085937</v>
      </c>
      <c r="S64" s="1">
        <v>388.3912353515625</v>
      </c>
      <c r="T64" s="1">
        <v>8.7359075546264648</v>
      </c>
      <c r="U64" s="1">
        <v>11.762480735778809</v>
      </c>
      <c r="V64" s="1">
        <v>27.84490966796875</v>
      </c>
      <c r="W64" s="1">
        <v>37.491836547851563</v>
      </c>
      <c r="X64" s="1">
        <v>499.83267211914062</v>
      </c>
      <c r="Y64" s="1">
        <v>1500.1787109375</v>
      </c>
      <c r="Z64" s="1">
        <v>280.2867431640625</v>
      </c>
      <c r="AA64" s="1">
        <v>70.276504516601563</v>
      </c>
      <c r="AB64" s="1">
        <v>-1.3363038301467896</v>
      </c>
      <c r="AC64" s="1">
        <v>0.38121047616004944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2.0489278548834418</v>
      </c>
      <c r="AL64">
        <f t="shared" si="67"/>
        <v>6.2750401344033851E-3</v>
      </c>
      <c r="AM64">
        <f t="shared" si="68"/>
        <v>294.27029838562009</v>
      </c>
      <c r="AN64">
        <f t="shared" si="69"/>
        <v>292.14735260009763</v>
      </c>
      <c r="AO64">
        <f t="shared" si="70"/>
        <v>240.02858838494285</v>
      </c>
      <c r="AP64">
        <f t="shared" si="71"/>
        <v>-0.48135807249704143</v>
      </c>
      <c r="AQ64">
        <f t="shared" si="72"/>
        <v>2.5144435895191948</v>
      </c>
      <c r="AR64">
        <f t="shared" si="73"/>
        <v>35.779292194665182</v>
      </c>
      <c r="AS64">
        <f t="shared" si="74"/>
        <v>24.016811458886373</v>
      </c>
      <c r="AT64">
        <f t="shared" si="75"/>
        <v>20.058825492858887</v>
      </c>
      <c r="AU64">
        <f t="shared" si="76"/>
        <v>2.3551749865894567</v>
      </c>
      <c r="AV64">
        <f t="shared" si="77"/>
        <v>0.25506620136858998</v>
      </c>
      <c r="AW64">
        <f t="shared" si="78"/>
        <v>0.82662603055439832</v>
      </c>
      <c r="AX64">
        <f t="shared" si="79"/>
        <v>1.5285489560350585</v>
      </c>
      <c r="AY64">
        <f t="shared" si="80"/>
        <v>0.16075489286701564</v>
      </c>
      <c r="AZ64">
        <f t="shared" si="81"/>
        <v>17.264355936969789</v>
      </c>
      <c r="BA64">
        <f t="shared" si="82"/>
        <v>0.63251496973351229</v>
      </c>
      <c r="BB64">
        <f t="shared" si="83"/>
        <v>35.223392276947386</v>
      </c>
      <c r="BC64">
        <f t="shared" si="84"/>
        <v>381.96705893824895</v>
      </c>
      <c r="BD64">
        <f t="shared" si="85"/>
        <v>1.9323688665536055E-2</v>
      </c>
    </row>
    <row r="65" spans="1:114" x14ac:dyDescent="0.25">
      <c r="A65" s="1">
        <v>43</v>
      </c>
      <c r="B65" s="1" t="s">
        <v>103</v>
      </c>
      <c r="C65" s="1">
        <v>2103.999998524785</v>
      </c>
      <c r="D65" s="1">
        <v>0</v>
      </c>
      <c r="E65">
        <f t="shared" si="58"/>
        <v>20.982133657730497</v>
      </c>
      <c r="F65">
        <f t="shared" si="59"/>
        <v>0.27069709720395624</v>
      </c>
      <c r="G65">
        <f t="shared" si="60"/>
        <v>245.46183074561256</v>
      </c>
      <c r="H65">
        <f t="shared" si="61"/>
        <v>6.2758405579691869</v>
      </c>
      <c r="I65">
        <f t="shared" si="62"/>
        <v>1.688337996198616</v>
      </c>
      <c r="J65">
        <f t="shared" si="63"/>
        <v>21.124500274658203</v>
      </c>
      <c r="K65" s="1">
        <v>2.4394840009999998</v>
      </c>
      <c r="L65">
        <f t="shared" si="64"/>
        <v>2.2017655755378192</v>
      </c>
      <c r="M65" s="1">
        <v>1</v>
      </c>
      <c r="N65">
        <f t="shared" si="65"/>
        <v>4.4035311510756383</v>
      </c>
      <c r="O65" s="1">
        <v>18.998891830444336</v>
      </c>
      <c r="P65" s="1">
        <v>21.124500274658203</v>
      </c>
      <c r="Q65" s="1">
        <v>17.984811782836914</v>
      </c>
      <c r="R65" s="1">
        <v>399.81304931640625</v>
      </c>
      <c r="S65" s="1">
        <v>388.38287353515625</v>
      </c>
      <c r="T65" s="1">
        <v>8.7372732162475586</v>
      </c>
      <c r="U65" s="1">
        <v>11.764232635498047</v>
      </c>
      <c r="V65" s="1">
        <v>27.846759796142578</v>
      </c>
      <c r="W65" s="1">
        <v>37.494049072265625</v>
      </c>
      <c r="X65" s="1">
        <v>499.83175659179687</v>
      </c>
      <c r="Y65" s="1">
        <v>1500.0792236328125</v>
      </c>
      <c r="Z65" s="1">
        <v>280.22134399414063</v>
      </c>
      <c r="AA65" s="1">
        <v>70.276947021484375</v>
      </c>
      <c r="AB65" s="1">
        <v>-1.3363038301467896</v>
      </c>
      <c r="AC65" s="1">
        <v>0.38121047616004944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2.0489241019285407</v>
      </c>
      <c r="AL65">
        <f t="shared" si="67"/>
        <v>6.2758405579691869E-3</v>
      </c>
      <c r="AM65">
        <f t="shared" si="68"/>
        <v>294.27450027465818</v>
      </c>
      <c r="AN65">
        <f t="shared" si="69"/>
        <v>292.14889183044431</v>
      </c>
      <c r="AO65">
        <f t="shared" si="70"/>
        <v>240.01267041654864</v>
      </c>
      <c r="AP65">
        <f t="shared" si="71"/>
        <v>-0.48200721597764762</v>
      </c>
      <c r="AQ65">
        <f t="shared" si="72"/>
        <v>2.5150923498719298</v>
      </c>
      <c r="AR65">
        <f t="shared" si="73"/>
        <v>35.788298388987222</v>
      </c>
      <c r="AS65">
        <f t="shared" si="74"/>
        <v>24.024065753489175</v>
      </c>
      <c r="AT65">
        <f t="shared" si="75"/>
        <v>20.06169605255127</v>
      </c>
      <c r="AU65">
        <f t="shared" si="76"/>
        <v>2.3555934883489629</v>
      </c>
      <c r="AV65">
        <f t="shared" si="77"/>
        <v>0.2550203021177046</v>
      </c>
      <c r="AW65">
        <f t="shared" si="78"/>
        <v>0.82675435367331374</v>
      </c>
      <c r="AX65">
        <f t="shared" si="79"/>
        <v>1.5288391346756491</v>
      </c>
      <c r="AY65">
        <f t="shared" si="80"/>
        <v>0.16072572212368932</v>
      </c>
      <c r="AZ65">
        <f t="shared" si="81"/>
        <v>17.250308075105981</v>
      </c>
      <c r="BA65">
        <f t="shared" si="82"/>
        <v>0.63200992492629426</v>
      </c>
      <c r="BB65">
        <f t="shared" si="83"/>
        <v>35.219058860613238</v>
      </c>
      <c r="BC65">
        <f t="shared" si="84"/>
        <v>381.95033576804701</v>
      </c>
      <c r="BD65">
        <f t="shared" si="85"/>
        <v>1.9347305948217076E-2</v>
      </c>
    </row>
    <row r="66" spans="1:114" x14ac:dyDescent="0.25">
      <c r="A66" s="1">
        <v>44</v>
      </c>
      <c r="B66" s="1" t="s">
        <v>104</v>
      </c>
      <c r="C66" s="1">
        <v>2104.4999985136092</v>
      </c>
      <c r="D66" s="1">
        <v>0</v>
      </c>
      <c r="E66">
        <f t="shared" si="58"/>
        <v>20.893663524005675</v>
      </c>
      <c r="F66">
        <f t="shared" si="59"/>
        <v>0.27051078758416808</v>
      </c>
      <c r="G66">
        <f t="shared" si="60"/>
        <v>245.9398312178198</v>
      </c>
      <c r="H66">
        <f t="shared" si="61"/>
        <v>6.2749272606858648</v>
      </c>
      <c r="I66">
        <f t="shared" si="62"/>
        <v>1.6891785550142435</v>
      </c>
      <c r="J66">
        <f t="shared" si="63"/>
        <v>21.130344390869141</v>
      </c>
      <c r="K66" s="1">
        <v>2.4394840009999998</v>
      </c>
      <c r="L66">
        <f t="shared" si="64"/>
        <v>2.2017655755378192</v>
      </c>
      <c r="M66" s="1">
        <v>1</v>
      </c>
      <c r="N66">
        <f t="shared" si="65"/>
        <v>4.4035311510756383</v>
      </c>
      <c r="O66" s="1">
        <v>19.000343322753906</v>
      </c>
      <c r="P66" s="1">
        <v>21.130344390869141</v>
      </c>
      <c r="Q66" s="1">
        <v>17.984600067138672</v>
      </c>
      <c r="R66" s="1">
        <v>399.79867553710937</v>
      </c>
      <c r="S66" s="1">
        <v>388.41168212890625</v>
      </c>
      <c r="T66" s="1">
        <v>8.7385578155517578</v>
      </c>
      <c r="U66" s="1">
        <v>11.765095710754395</v>
      </c>
      <c r="V66" s="1">
        <v>27.848381042480469</v>
      </c>
      <c r="W66" s="1">
        <v>37.493473052978516</v>
      </c>
      <c r="X66" s="1">
        <v>499.82818603515625</v>
      </c>
      <c r="Y66" s="1">
        <v>1500.0933837890625</v>
      </c>
      <c r="Z66" s="1">
        <v>280.09283447265625</v>
      </c>
      <c r="AA66" s="1">
        <v>70.277061462402344</v>
      </c>
      <c r="AB66" s="1">
        <v>-1.3363038301467896</v>
      </c>
      <c r="AC66" s="1">
        <v>0.38121047616004944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2.0489094654044271</v>
      </c>
      <c r="AL66">
        <f t="shared" si="67"/>
        <v>6.2749272606858648E-3</v>
      </c>
      <c r="AM66">
        <f t="shared" si="68"/>
        <v>294.28034439086912</v>
      </c>
      <c r="AN66">
        <f t="shared" si="69"/>
        <v>292.15034332275388</v>
      </c>
      <c r="AO66">
        <f t="shared" si="70"/>
        <v>240.014936041498</v>
      </c>
      <c r="AP66">
        <f t="shared" si="71"/>
        <v>-0.48205332145527524</v>
      </c>
      <c r="AQ66">
        <f t="shared" si="72"/>
        <v>2.5159949093899763</v>
      </c>
      <c r="AR66">
        <f t="shared" si="73"/>
        <v>35.801082985463374</v>
      </c>
      <c r="AS66">
        <f t="shared" si="74"/>
        <v>24.03598727470898</v>
      </c>
      <c r="AT66">
        <f t="shared" si="75"/>
        <v>20.065343856811523</v>
      </c>
      <c r="AU66">
        <f t="shared" si="76"/>
        <v>2.356125399381094</v>
      </c>
      <c r="AV66">
        <f t="shared" si="77"/>
        <v>0.25485494042666723</v>
      </c>
      <c r="AW66">
        <f t="shared" si="78"/>
        <v>0.82681635437573275</v>
      </c>
      <c r="AX66">
        <f t="shared" si="79"/>
        <v>1.5293090450053612</v>
      </c>
      <c r="AY66">
        <f t="shared" si="80"/>
        <v>0.16062062912529559</v>
      </c>
      <c r="AZ66">
        <f t="shared" si="81"/>
        <v>17.283928634547582</v>
      </c>
      <c r="BA66">
        <f t="shared" si="82"/>
        <v>0.63319370279959086</v>
      </c>
      <c r="BB66">
        <f t="shared" si="83"/>
        <v>35.207021798162287</v>
      </c>
      <c r="BC66">
        <f t="shared" si="84"/>
        <v>382.00626684065111</v>
      </c>
      <c r="BD66">
        <f t="shared" si="85"/>
        <v>1.9256324594276442E-2</v>
      </c>
    </row>
    <row r="67" spans="1:114" x14ac:dyDescent="0.25">
      <c r="A67" s="1">
        <v>45</v>
      </c>
      <c r="B67" s="1" t="s">
        <v>104</v>
      </c>
      <c r="C67" s="1">
        <v>2104.9999985024333</v>
      </c>
      <c r="D67" s="1">
        <v>0</v>
      </c>
      <c r="E67">
        <f t="shared" si="58"/>
        <v>20.857183570664599</v>
      </c>
      <c r="F67">
        <f t="shared" si="59"/>
        <v>0.27043317795357991</v>
      </c>
      <c r="G67">
        <f t="shared" si="60"/>
        <v>246.16601348702386</v>
      </c>
      <c r="H67">
        <f t="shared" si="61"/>
        <v>6.2740864511360881</v>
      </c>
      <c r="I67">
        <f t="shared" si="62"/>
        <v>1.6894006402351689</v>
      </c>
      <c r="J67">
        <f t="shared" si="63"/>
        <v>21.132286071777344</v>
      </c>
      <c r="K67" s="1">
        <v>2.4394840009999998</v>
      </c>
      <c r="L67">
        <f t="shared" si="64"/>
        <v>2.2017655755378192</v>
      </c>
      <c r="M67" s="1">
        <v>1</v>
      </c>
      <c r="N67">
        <f t="shared" si="65"/>
        <v>4.4035311510756383</v>
      </c>
      <c r="O67" s="1">
        <v>19.001642227172852</v>
      </c>
      <c r="P67" s="1">
        <v>21.132286071777344</v>
      </c>
      <c r="Q67" s="1">
        <v>17.984733581542969</v>
      </c>
      <c r="R67" s="1">
        <v>399.82177734375</v>
      </c>
      <c r="S67" s="1">
        <v>388.45309448242187</v>
      </c>
      <c r="T67" s="1">
        <v>8.7402248382568359</v>
      </c>
      <c r="U67" s="1">
        <v>11.766227722167969</v>
      </c>
      <c r="V67" s="1">
        <v>27.851377487182617</v>
      </c>
      <c r="W67" s="1">
        <v>37.493961334228516</v>
      </c>
      <c r="X67" s="1">
        <v>499.8489990234375</v>
      </c>
      <c r="Y67" s="1">
        <v>1500.0191650390625</v>
      </c>
      <c r="Z67" s="1">
        <v>280.20697021484375</v>
      </c>
      <c r="AA67" s="1">
        <v>70.27691650390625</v>
      </c>
      <c r="AB67" s="1">
        <v>-1.3363038301467896</v>
      </c>
      <c r="AC67" s="1">
        <v>0.38121047616004944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2.0489947825791766</v>
      </c>
      <c r="AL67">
        <f t="shared" si="67"/>
        <v>6.2740864511360885E-3</v>
      </c>
      <c r="AM67">
        <f t="shared" si="68"/>
        <v>294.28228607177732</v>
      </c>
      <c r="AN67">
        <f t="shared" si="69"/>
        <v>292.15164222717283</v>
      </c>
      <c r="AO67">
        <f t="shared" si="70"/>
        <v>240.00306104176343</v>
      </c>
      <c r="AP67">
        <f t="shared" si="71"/>
        <v>-0.48190879878948661</v>
      </c>
      <c r="AQ67">
        <f t="shared" si="72"/>
        <v>2.5162948434319143</v>
      </c>
      <c r="AR67">
        <f t="shared" si="73"/>
        <v>35.805424719965472</v>
      </c>
      <c r="AS67">
        <f t="shared" si="74"/>
        <v>24.039196997797504</v>
      </c>
      <c r="AT67">
        <f t="shared" si="75"/>
        <v>20.066964149475098</v>
      </c>
      <c r="AU67">
        <f t="shared" si="76"/>
        <v>2.3563616989757867</v>
      </c>
      <c r="AV67">
        <f t="shared" si="77"/>
        <v>0.25478605303141288</v>
      </c>
      <c r="AW67">
        <f t="shared" si="78"/>
        <v>0.82689420319674534</v>
      </c>
      <c r="AX67">
        <f t="shared" si="79"/>
        <v>1.5294674957790413</v>
      </c>
      <c r="AY67">
        <f t="shared" si="80"/>
        <v>0.16057684917209841</v>
      </c>
      <c r="AZ67">
        <f t="shared" si="81"/>
        <v>17.299788375927037</v>
      </c>
      <c r="BA67">
        <f t="shared" si="82"/>
        <v>0.63370846309003537</v>
      </c>
      <c r="BB67">
        <f t="shared" si="83"/>
        <v>35.204969712642651</v>
      </c>
      <c r="BC67">
        <f t="shared" si="84"/>
        <v>382.0588629317902</v>
      </c>
      <c r="BD67">
        <f t="shared" si="85"/>
        <v>1.9218936848151777E-2</v>
      </c>
    </row>
    <row r="68" spans="1:114" x14ac:dyDescent="0.25">
      <c r="A68" s="1">
        <v>46</v>
      </c>
      <c r="B68" s="1" t="s">
        <v>105</v>
      </c>
      <c r="C68" s="1">
        <v>2105.4999984912574</v>
      </c>
      <c r="D68" s="1">
        <v>0</v>
      </c>
      <c r="E68">
        <f t="shared" si="58"/>
        <v>20.886559127399227</v>
      </c>
      <c r="F68">
        <f t="shared" si="59"/>
        <v>0.27023711300355158</v>
      </c>
      <c r="G68">
        <f t="shared" si="60"/>
        <v>245.89400541327311</v>
      </c>
      <c r="H68">
        <f t="shared" si="61"/>
        <v>6.2760017176083407</v>
      </c>
      <c r="I68">
        <f t="shared" si="62"/>
        <v>1.6910540246419321</v>
      </c>
      <c r="J68">
        <f t="shared" si="63"/>
        <v>21.143655776977539</v>
      </c>
      <c r="K68" s="1">
        <v>2.4394840009999998</v>
      </c>
      <c r="L68">
        <f t="shared" si="64"/>
        <v>2.2017655755378192</v>
      </c>
      <c r="M68" s="1">
        <v>1</v>
      </c>
      <c r="N68">
        <f t="shared" si="65"/>
        <v>4.4035311510756383</v>
      </c>
      <c r="O68" s="1">
        <v>19.002824783325195</v>
      </c>
      <c r="P68" s="1">
        <v>21.143655776977539</v>
      </c>
      <c r="Q68" s="1">
        <v>17.985675811767578</v>
      </c>
      <c r="R68" s="1">
        <v>399.8438720703125</v>
      </c>
      <c r="S68" s="1">
        <v>388.46084594726562</v>
      </c>
      <c r="T68" s="1">
        <v>8.7408428192138672</v>
      </c>
      <c r="U68" s="1">
        <v>11.767663955688477</v>
      </c>
      <c r="V68" s="1">
        <v>27.851377487182617</v>
      </c>
      <c r="W68" s="1">
        <v>37.495887756347656</v>
      </c>
      <c r="X68" s="1">
        <v>499.86569213867187</v>
      </c>
      <c r="Y68" s="1">
        <v>1499.9774169921875</v>
      </c>
      <c r="Z68" s="1">
        <v>280.27035522460937</v>
      </c>
      <c r="AA68" s="1">
        <v>70.277137756347656</v>
      </c>
      <c r="AB68" s="1">
        <v>-1.3363038301467896</v>
      </c>
      <c r="AC68" s="1">
        <v>0.38121047616004944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2.0490632114568719</v>
      </c>
      <c r="AL68">
        <f t="shared" si="67"/>
        <v>6.2760017176083406E-3</v>
      </c>
      <c r="AM68">
        <f t="shared" si="68"/>
        <v>294.29365577697752</v>
      </c>
      <c r="AN68">
        <f t="shared" si="69"/>
        <v>292.15282478332517</v>
      </c>
      <c r="AO68">
        <f t="shared" si="70"/>
        <v>239.99638135441273</v>
      </c>
      <c r="AP68">
        <f t="shared" si="71"/>
        <v>-0.48354139676501623</v>
      </c>
      <c r="AQ68">
        <f t="shared" si="72"/>
        <v>2.5180517655262582</v>
      </c>
      <c r="AR68">
        <f t="shared" si="73"/>
        <v>35.830311903942331</v>
      </c>
      <c r="AS68">
        <f t="shared" si="74"/>
        <v>24.062647948253854</v>
      </c>
      <c r="AT68">
        <f t="shared" si="75"/>
        <v>20.073240280151367</v>
      </c>
      <c r="AU68">
        <f t="shared" si="76"/>
        <v>2.3572771908212293</v>
      </c>
      <c r="AV68">
        <f t="shared" si="77"/>
        <v>0.25461201284491503</v>
      </c>
      <c r="AW68">
        <f t="shared" si="78"/>
        <v>0.82699774088432609</v>
      </c>
      <c r="AX68">
        <f t="shared" si="79"/>
        <v>1.5302794499369032</v>
      </c>
      <c r="AY68">
        <f t="shared" si="80"/>
        <v>0.16046624243104085</v>
      </c>
      <c r="AZ68">
        <f t="shared" si="81"/>
        <v>17.28072689188869</v>
      </c>
      <c r="BA68">
        <f t="shared" si="82"/>
        <v>0.63299559782829118</v>
      </c>
      <c r="BB68">
        <f t="shared" si="83"/>
        <v>35.183216969015461</v>
      </c>
      <c r="BC68">
        <f t="shared" si="84"/>
        <v>382.05760866913226</v>
      </c>
      <c r="BD68">
        <f t="shared" si="85"/>
        <v>1.9234176334696533E-2</v>
      </c>
      <c r="BE68">
        <f>AVERAGE(E54:E68)</f>
        <v>21.076197246811905</v>
      </c>
      <c r="BF68">
        <f>AVERAGE(O54:O68)</f>
        <v>18.99520378112793</v>
      </c>
      <c r="BG68">
        <f>AVERAGE(P54:P68)</f>
        <v>21.117914072672527</v>
      </c>
      <c r="BH68" t="e">
        <f>AVERAGE(B54:B68)</f>
        <v>#DIV/0!</v>
      </c>
      <c r="BI68">
        <f t="shared" ref="BI68:DJ68" si="86">AVERAGE(C54:C68)</f>
        <v>2102.1666652324298</v>
      </c>
      <c r="BJ68">
        <f t="shared" si="86"/>
        <v>0</v>
      </c>
      <c r="BK68">
        <f t="shared" si="86"/>
        <v>21.076197246811905</v>
      </c>
      <c r="BL68">
        <f t="shared" si="86"/>
        <v>0.2707743807979559</v>
      </c>
      <c r="BM68">
        <f t="shared" si="86"/>
        <v>244.95860010337904</v>
      </c>
      <c r="BN68">
        <f t="shared" si="86"/>
        <v>6.2748258769068341</v>
      </c>
      <c r="BO68">
        <f t="shared" si="86"/>
        <v>1.6876125135455935</v>
      </c>
      <c r="BP68">
        <f t="shared" si="86"/>
        <v>21.117914072672527</v>
      </c>
      <c r="BQ68">
        <f t="shared" si="86"/>
        <v>2.4394840009999994</v>
      </c>
      <c r="BR68">
        <f t="shared" si="86"/>
        <v>2.2017655755378196</v>
      </c>
      <c r="BS68">
        <f t="shared" si="86"/>
        <v>1</v>
      </c>
      <c r="BT68">
        <f t="shared" si="86"/>
        <v>4.4035311510756392</v>
      </c>
      <c r="BU68">
        <f t="shared" si="86"/>
        <v>18.99520378112793</v>
      </c>
      <c r="BV68">
        <f t="shared" si="86"/>
        <v>21.117914072672527</v>
      </c>
      <c r="BW68">
        <f t="shared" si="86"/>
        <v>17.985149637858072</v>
      </c>
      <c r="BX68">
        <f t="shared" si="86"/>
        <v>399.89000447591144</v>
      </c>
      <c r="BY68">
        <f t="shared" si="86"/>
        <v>388.4144226074219</v>
      </c>
      <c r="BZ68">
        <f t="shared" si="86"/>
        <v>8.7338269551595058</v>
      </c>
      <c r="CA68">
        <f t="shared" si="86"/>
        <v>11.760202280680339</v>
      </c>
      <c r="CB68">
        <f t="shared" si="86"/>
        <v>27.841925048828124</v>
      </c>
      <c r="CC68">
        <f t="shared" si="86"/>
        <v>37.489486185709637</v>
      </c>
      <c r="CD68">
        <f t="shared" si="86"/>
        <v>499.84943440755211</v>
      </c>
      <c r="CE68">
        <f t="shared" si="86"/>
        <v>1500.1439046223959</v>
      </c>
      <c r="CF68">
        <f t="shared" si="86"/>
        <v>280.39948933919271</v>
      </c>
      <c r="CG68">
        <f t="shared" si="86"/>
        <v>70.276295979817704</v>
      </c>
      <c r="CH68">
        <f t="shared" si="86"/>
        <v>-1.3363038301467896</v>
      </c>
      <c r="CI68">
        <f t="shared" si="86"/>
        <v>0.38121047616004944</v>
      </c>
      <c r="CJ68">
        <f t="shared" si="86"/>
        <v>1</v>
      </c>
      <c r="CK68">
        <f t="shared" si="86"/>
        <v>-0.21956524252891541</v>
      </c>
      <c r="CL68">
        <f t="shared" si="86"/>
        <v>2.737391471862793</v>
      </c>
      <c r="CM68">
        <f t="shared" si="86"/>
        <v>1</v>
      </c>
      <c r="CN68">
        <f t="shared" si="86"/>
        <v>0</v>
      </c>
      <c r="CO68">
        <f t="shared" si="86"/>
        <v>0.15999999642372131</v>
      </c>
      <c r="CP68">
        <f t="shared" si="86"/>
        <v>111115</v>
      </c>
      <c r="CQ68">
        <f t="shared" si="86"/>
        <v>2.0489965673177299</v>
      </c>
      <c r="CR68">
        <f t="shared" si="86"/>
        <v>6.2748258769068331E-3</v>
      </c>
      <c r="CS68">
        <f t="shared" si="86"/>
        <v>294.26791407267251</v>
      </c>
      <c r="CT68">
        <f t="shared" si="86"/>
        <v>292.14520378112798</v>
      </c>
      <c r="CU68">
        <f t="shared" si="86"/>
        <v>240.02301937465066</v>
      </c>
      <c r="CV68">
        <f t="shared" si="86"/>
        <v>-0.4813029792198063</v>
      </c>
      <c r="CW68">
        <f t="shared" si="86"/>
        <v>2.5140759715285026</v>
      </c>
      <c r="CX68">
        <f t="shared" si="86"/>
        <v>35.774167195166655</v>
      </c>
      <c r="CY68">
        <f t="shared" si="86"/>
        <v>24.013964914486319</v>
      </c>
      <c r="CZ68">
        <f t="shared" si="86"/>
        <v>20.056558926900227</v>
      </c>
      <c r="DA68">
        <f t="shared" si="86"/>
        <v>2.3548447781226463</v>
      </c>
      <c r="DB68">
        <f t="shared" si="86"/>
        <v>0.25508887542253517</v>
      </c>
      <c r="DC68">
        <f t="shared" si="86"/>
        <v>0.82646345798290921</v>
      </c>
      <c r="DD68">
        <f t="shared" si="86"/>
        <v>1.5283813201397372</v>
      </c>
      <c r="DE68">
        <f t="shared" si="86"/>
        <v>0.16076930460633904</v>
      </c>
      <c r="DF68">
        <f t="shared" si="86"/>
        <v>17.214783372625707</v>
      </c>
      <c r="DG68">
        <f t="shared" si="86"/>
        <v>0.6306629658739632</v>
      </c>
      <c r="DH68">
        <f t="shared" si="86"/>
        <v>35.222397074254339</v>
      </c>
      <c r="DI68">
        <f t="shared" si="86"/>
        <v>381.95304756383979</v>
      </c>
      <c r="DJ68">
        <f t="shared" si="86"/>
        <v>1.9435789029367843E-2</v>
      </c>
    </row>
    <row r="69" spans="1:114" x14ac:dyDescent="0.25">
      <c r="A69" s="1" t="s">
        <v>9</v>
      </c>
      <c r="B69" s="1" t="s">
        <v>106</v>
      </c>
    </row>
    <row r="70" spans="1:114" x14ac:dyDescent="0.25">
      <c r="A70" s="1" t="s">
        <v>9</v>
      </c>
      <c r="B70" s="1" t="s">
        <v>107</v>
      </c>
    </row>
    <row r="71" spans="1:114" x14ac:dyDescent="0.25">
      <c r="A71" s="1">
        <v>47</v>
      </c>
      <c r="B71" s="1" t="s">
        <v>108</v>
      </c>
      <c r="C71" s="1">
        <v>2320.4999985359609</v>
      </c>
      <c r="D71" s="1">
        <v>0</v>
      </c>
      <c r="E71">
        <f t="shared" ref="E71:E85" si="87">(R71-S71*(1000-T71)/(1000-U71))*AK71</f>
        <v>20.61727060270503</v>
      </c>
      <c r="F71">
        <f t="shared" ref="F71:F85" si="88">IF(AV71&lt;&gt;0,1/(1/AV71-1/N71),0)</f>
        <v>0.2655339427609329</v>
      </c>
      <c r="G71">
        <f t="shared" ref="G71:G85" si="89">((AY71-AL71/2)*S71-E71)/(AY71+AL71/2)</f>
        <v>244.55943353708</v>
      </c>
      <c r="H71">
        <f t="shared" ref="H71:H85" si="90">AL71*1000</f>
        <v>7.0431257122153275</v>
      </c>
      <c r="I71">
        <f t="shared" ref="I71:I85" si="91">(AQ71-AW71)</f>
        <v>1.9205054921628861</v>
      </c>
      <c r="J71">
        <f t="shared" ref="J71:J85" si="92">(P71+AP71*D71)</f>
        <v>23.775445938110352</v>
      </c>
      <c r="K71" s="1">
        <v>2.4394840009999998</v>
      </c>
      <c r="L71">
        <f t="shared" ref="L71:L85" si="93">(K71*AE71+AF71)</f>
        <v>2.2017655755378192</v>
      </c>
      <c r="M71" s="1">
        <v>1</v>
      </c>
      <c r="N71">
        <f t="shared" ref="N71:N85" si="94">L71*(M71+1)*(M71+1)/(M71*M71+1)</f>
        <v>4.4035311510756383</v>
      </c>
      <c r="O71" s="1">
        <v>23.279148101806641</v>
      </c>
      <c r="P71" s="1">
        <v>23.775445938110352</v>
      </c>
      <c r="Q71" s="1">
        <v>23.065595626831055</v>
      </c>
      <c r="R71" s="1">
        <v>400.75332641601562</v>
      </c>
      <c r="S71" s="1">
        <v>389.35086059570312</v>
      </c>
      <c r="T71" s="1">
        <v>11.329155921936035</v>
      </c>
      <c r="U71" s="1">
        <v>14.716517448425293</v>
      </c>
      <c r="V71" s="1">
        <v>27.765525817871094</v>
      </c>
      <c r="W71" s="1">
        <v>36.067279815673828</v>
      </c>
      <c r="X71" s="1">
        <v>499.76181030273437</v>
      </c>
      <c r="Y71" s="1">
        <v>1500.01416015625</v>
      </c>
      <c r="Z71" s="1">
        <v>279.77639770507812</v>
      </c>
      <c r="AA71" s="1">
        <v>70.282073974609375</v>
      </c>
      <c r="AB71" s="1">
        <v>-1.2073060274124146</v>
      </c>
      <c r="AC71" s="1">
        <v>0.35525050759315491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ref="AK71:AK85" si="95">X71*0.000001/(K71*0.0001)</f>
        <v>2.0486373761741032</v>
      </c>
      <c r="AL71">
        <f t="shared" ref="AL71:AL85" si="96">(U71-T71)/(1000-U71)*AK71</f>
        <v>7.0431257122153274E-3</v>
      </c>
      <c r="AM71">
        <f t="shared" ref="AM71:AM85" si="97">(P71+273.15)</f>
        <v>296.92544593811033</v>
      </c>
      <c r="AN71">
        <f t="shared" ref="AN71:AN85" si="98">(O71+273.15)</f>
        <v>296.42914810180662</v>
      </c>
      <c r="AO71">
        <f t="shared" ref="AO71:AO85" si="99">(Y71*AG71+Z71*AH71)*AI71</f>
        <v>240.00226026053133</v>
      </c>
      <c r="AP71">
        <f t="shared" ref="AP71:AP85" si="100">((AO71+0.00000010773*(AN71^4-AM71^4))-AL71*44100)/(L71*51.4+0.00000043092*AM71^3)</f>
        <v>-0.61215952533861329</v>
      </c>
      <c r="AQ71">
        <f t="shared" ref="AQ71:AQ85" si="101">0.61365*EXP(17.502*J71/(240.97+J71))</f>
        <v>2.9548128601217423</v>
      </c>
      <c r="AR71">
        <f t="shared" ref="AR71:AR85" si="102">AQ71*1000/AA71</f>
        <v>42.042197860996815</v>
      </c>
      <c r="AS71">
        <f t="shared" ref="AS71:AS85" si="103">(AR71-U71)</f>
        <v>27.325680412571522</v>
      </c>
      <c r="AT71">
        <f t="shared" ref="AT71:AT85" si="104">IF(D71,P71,(O71+P71)/2)</f>
        <v>23.527297019958496</v>
      </c>
      <c r="AU71">
        <f t="shared" ref="AU71:AU85" si="105">0.61365*EXP(17.502*AT71/(240.97+AT71))</f>
        <v>2.9109797855877955</v>
      </c>
      <c r="AV71">
        <f t="shared" ref="AV71:AV85" si="106">IF(AS71&lt;&gt;0,(1000-(AR71+U71)/2)/AS71*AL71,0)</f>
        <v>0.25043278795989121</v>
      </c>
      <c r="AW71">
        <f t="shared" ref="AW71:AW85" si="107">U71*AA71/1000</f>
        <v>1.0343073679588561</v>
      </c>
      <c r="AX71">
        <f t="shared" ref="AX71:AX85" si="108">(AU71-AW71)</f>
        <v>1.8766724176289393</v>
      </c>
      <c r="AY71">
        <f t="shared" ref="AY71:AY85" si="109">1/(1.6/F71+1.37/N71)</f>
        <v>0.15781062465373707</v>
      </c>
      <c r="AZ71">
        <f t="shared" ref="AZ71:AZ85" si="110">G71*AA71*0.001</f>
        <v>17.18814419904162</v>
      </c>
      <c r="BA71">
        <f t="shared" ref="BA71:BA85" si="111">G71/S71</f>
        <v>0.62812095281594182</v>
      </c>
      <c r="BB71">
        <f t="shared" ref="BB71:BB85" si="112">(1-AL71*AA71/AQ71/F71)*100</f>
        <v>36.910078901925083</v>
      </c>
      <c r="BC71">
        <f t="shared" ref="BC71:BC85" si="113">(S71-E71/(N71/1.35))</f>
        <v>383.03017967878645</v>
      </c>
      <c r="BD71">
        <f t="shared" ref="BD71:BD85" si="114">E71*BB71/100/BC71</f>
        <v>1.9867496742067534E-2</v>
      </c>
    </row>
    <row r="72" spans="1:114" x14ac:dyDescent="0.25">
      <c r="A72" s="1">
        <v>48</v>
      </c>
      <c r="B72" s="1" t="s">
        <v>109</v>
      </c>
      <c r="C72" s="1">
        <v>2320.4999985359609</v>
      </c>
      <c r="D72" s="1">
        <v>0</v>
      </c>
      <c r="E72">
        <f t="shared" si="87"/>
        <v>20.61727060270503</v>
      </c>
      <c r="F72">
        <f t="shared" si="88"/>
        <v>0.2655339427609329</v>
      </c>
      <c r="G72">
        <f t="shared" si="89"/>
        <v>244.55943353708</v>
      </c>
      <c r="H72">
        <f t="shared" si="90"/>
        <v>7.0431257122153275</v>
      </c>
      <c r="I72">
        <f t="shared" si="91"/>
        <v>1.9205054921628861</v>
      </c>
      <c r="J72">
        <f t="shared" si="92"/>
        <v>23.775445938110352</v>
      </c>
      <c r="K72" s="1">
        <v>2.4394840009999998</v>
      </c>
      <c r="L72">
        <f t="shared" si="93"/>
        <v>2.2017655755378192</v>
      </c>
      <c r="M72" s="1">
        <v>1</v>
      </c>
      <c r="N72">
        <f t="shared" si="94"/>
        <v>4.4035311510756383</v>
      </c>
      <c r="O72" s="1">
        <v>23.279148101806641</v>
      </c>
      <c r="P72" s="1">
        <v>23.775445938110352</v>
      </c>
      <c r="Q72" s="1">
        <v>23.065595626831055</v>
      </c>
      <c r="R72" s="1">
        <v>400.75332641601562</v>
      </c>
      <c r="S72" s="1">
        <v>389.35086059570312</v>
      </c>
      <c r="T72" s="1">
        <v>11.329155921936035</v>
      </c>
      <c r="U72" s="1">
        <v>14.716517448425293</v>
      </c>
      <c r="V72" s="1">
        <v>27.765525817871094</v>
      </c>
      <c r="W72" s="1">
        <v>36.067279815673828</v>
      </c>
      <c r="X72" s="1">
        <v>499.76181030273437</v>
      </c>
      <c r="Y72" s="1">
        <v>1500.01416015625</v>
      </c>
      <c r="Z72" s="1">
        <v>279.77639770507812</v>
      </c>
      <c r="AA72" s="1">
        <v>70.282073974609375</v>
      </c>
      <c r="AB72" s="1">
        <v>-1.2073060274124146</v>
      </c>
      <c r="AC72" s="1">
        <v>0.35525050759315491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2.0486373761741032</v>
      </c>
      <c r="AL72">
        <f t="shared" si="96"/>
        <v>7.0431257122153274E-3</v>
      </c>
      <c r="AM72">
        <f t="shared" si="97"/>
        <v>296.92544593811033</v>
      </c>
      <c r="AN72">
        <f t="shared" si="98"/>
        <v>296.42914810180662</v>
      </c>
      <c r="AO72">
        <f t="shared" si="99"/>
        <v>240.00226026053133</v>
      </c>
      <c r="AP72">
        <f t="shared" si="100"/>
        <v>-0.61215952533861329</v>
      </c>
      <c r="AQ72">
        <f t="shared" si="101"/>
        <v>2.9548128601217423</v>
      </c>
      <c r="AR72">
        <f t="shared" si="102"/>
        <v>42.042197860996815</v>
      </c>
      <c r="AS72">
        <f t="shared" si="103"/>
        <v>27.325680412571522</v>
      </c>
      <c r="AT72">
        <f t="shared" si="104"/>
        <v>23.527297019958496</v>
      </c>
      <c r="AU72">
        <f t="shared" si="105"/>
        <v>2.9109797855877955</v>
      </c>
      <c r="AV72">
        <f t="shared" si="106"/>
        <v>0.25043278795989121</v>
      </c>
      <c r="AW72">
        <f t="shared" si="107"/>
        <v>1.0343073679588561</v>
      </c>
      <c r="AX72">
        <f t="shared" si="108"/>
        <v>1.8766724176289393</v>
      </c>
      <c r="AY72">
        <f t="shared" si="109"/>
        <v>0.15781062465373707</v>
      </c>
      <c r="AZ72">
        <f t="shared" si="110"/>
        <v>17.18814419904162</v>
      </c>
      <c r="BA72">
        <f t="shared" si="111"/>
        <v>0.62812095281594182</v>
      </c>
      <c r="BB72">
        <f t="shared" si="112"/>
        <v>36.910078901925083</v>
      </c>
      <c r="BC72">
        <f t="shared" si="113"/>
        <v>383.03017967878645</v>
      </c>
      <c r="BD72">
        <f t="shared" si="114"/>
        <v>1.9867496742067534E-2</v>
      </c>
    </row>
    <row r="73" spans="1:114" x14ac:dyDescent="0.25">
      <c r="A73" s="1">
        <v>49</v>
      </c>
      <c r="B73" s="1" t="s">
        <v>109</v>
      </c>
      <c r="C73" s="1">
        <v>2320.4999985359609</v>
      </c>
      <c r="D73" s="1">
        <v>0</v>
      </c>
      <c r="E73">
        <f t="shared" si="87"/>
        <v>20.61727060270503</v>
      </c>
      <c r="F73">
        <f t="shared" si="88"/>
        <v>0.2655339427609329</v>
      </c>
      <c r="G73">
        <f t="shared" si="89"/>
        <v>244.55943353708</v>
      </c>
      <c r="H73">
        <f t="shared" si="90"/>
        <v>7.0431257122153275</v>
      </c>
      <c r="I73">
        <f t="shared" si="91"/>
        <v>1.9205054921628861</v>
      </c>
      <c r="J73">
        <f t="shared" si="92"/>
        <v>23.775445938110352</v>
      </c>
      <c r="K73" s="1">
        <v>2.4394840009999998</v>
      </c>
      <c r="L73">
        <f t="shared" si="93"/>
        <v>2.2017655755378192</v>
      </c>
      <c r="M73" s="1">
        <v>1</v>
      </c>
      <c r="N73">
        <f t="shared" si="94"/>
        <v>4.4035311510756383</v>
      </c>
      <c r="O73" s="1">
        <v>23.279148101806641</v>
      </c>
      <c r="P73" s="1">
        <v>23.775445938110352</v>
      </c>
      <c r="Q73" s="1">
        <v>23.065595626831055</v>
      </c>
      <c r="R73" s="1">
        <v>400.75332641601562</v>
      </c>
      <c r="S73" s="1">
        <v>389.35086059570312</v>
      </c>
      <c r="T73" s="1">
        <v>11.329155921936035</v>
      </c>
      <c r="U73" s="1">
        <v>14.716517448425293</v>
      </c>
      <c r="V73" s="1">
        <v>27.765525817871094</v>
      </c>
      <c r="W73" s="1">
        <v>36.067279815673828</v>
      </c>
      <c r="X73" s="1">
        <v>499.76181030273437</v>
      </c>
      <c r="Y73" s="1">
        <v>1500.01416015625</v>
      </c>
      <c r="Z73" s="1">
        <v>279.77639770507812</v>
      </c>
      <c r="AA73" s="1">
        <v>70.282073974609375</v>
      </c>
      <c r="AB73" s="1">
        <v>-1.2073060274124146</v>
      </c>
      <c r="AC73" s="1">
        <v>0.35525050759315491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2.0486373761741032</v>
      </c>
      <c r="AL73">
        <f t="shared" si="96"/>
        <v>7.0431257122153274E-3</v>
      </c>
      <c r="AM73">
        <f t="shared" si="97"/>
        <v>296.92544593811033</v>
      </c>
      <c r="AN73">
        <f t="shared" si="98"/>
        <v>296.42914810180662</v>
      </c>
      <c r="AO73">
        <f t="shared" si="99"/>
        <v>240.00226026053133</v>
      </c>
      <c r="AP73">
        <f t="shared" si="100"/>
        <v>-0.61215952533861329</v>
      </c>
      <c r="AQ73">
        <f t="shared" si="101"/>
        <v>2.9548128601217423</v>
      </c>
      <c r="AR73">
        <f t="shared" si="102"/>
        <v>42.042197860996815</v>
      </c>
      <c r="AS73">
        <f t="shared" si="103"/>
        <v>27.325680412571522</v>
      </c>
      <c r="AT73">
        <f t="shared" si="104"/>
        <v>23.527297019958496</v>
      </c>
      <c r="AU73">
        <f t="shared" si="105"/>
        <v>2.9109797855877955</v>
      </c>
      <c r="AV73">
        <f t="shared" si="106"/>
        <v>0.25043278795989121</v>
      </c>
      <c r="AW73">
        <f t="shared" si="107"/>
        <v>1.0343073679588561</v>
      </c>
      <c r="AX73">
        <f t="shared" si="108"/>
        <v>1.8766724176289393</v>
      </c>
      <c r="AY73">
        <f t="shared" si="109"/>
        <v>0.15781062465373707</v>
      </c>
      <c r="AZ73">
        <f t="shared" si="110"/>
        <v>17.18814419904162</v>
      </c>
      <c r="BA73">
        <f t="shared" si="111"/>
        <v>0.62812095281594182</v>
      </c>
      <c r="BB73">
        <f t="shared" si="112"/>
        <v>36.910078901925083</v>
      </c>
      <c r="BC73">
        <f t="shared" si="113"/>
        <v>383.03017967878645</v>
      </c>
      <c r="BD73">
        <f t="shared" si="114"/>
        <v>1.9867496742067534E-2</v>
      </c>
    </row>
    <row r="74" spans="1:114" x14ac:dyDescent="0.25">
      <c r="A74" s="1">
        <v>50</v>
      </c>
      <c r="B74" s="1" t="s">
        <v>109</v>
      </c>
      <c r="C74" s="1">
        <v>2320.999998524785</v>
      </c>
      <c r="D74" s="1">
        <v>0</v>
      </c>
      <c r="E74">
        <f t="shared" si="87"/>
        <v>20.697823507227508</v>
      </c>
      <c r="F74">
        <f t="shared" si="88"/>
        <v>0.26572996414092148</v>
      </c>
      <c r="G74">
        <f t="shared" si="89"/>
        <v>244.14623749679703</v>
      </c>
      <c r="H74">
        <f t="shared" si="90"/>
        <v>7.0480884318917099</v>
      </c>
      <c r="I74">
        <f t="shared" si="91"/>
        <v>1.9205174758717807</v>
      </c>
      <c r="J74">
        <f t="shared" si="92"/>
        <v>23.776613235473633</v>
      </c>
      <c r="K74" s="1">
        <v>2.4394840009999998</v>
      </c>
      <c r="L74">
        <f t="shared" si="93"/>
        <v>2.2017655755378192</v>
      </c>
      <c r="M74" s="1">
        <v>1</v>
      </c>
      <c r="N74">
        <f t="shared" si="94"/>
        <v>4.4035311510756383</v>
      </c>
      <c r="O74" s="1">
        <v>23.279813766479492</v>
      </c>
      <c r="P74" s="1">
        <v>23.776613235473633</v>
      </c>
      <c r="Q74" s="1">
        <v>23.065309524536133</v>
      </c>
      <c r="R74" s="1">
        <v>400.78912353515625</v>
      </c>
      <c r="S74" s="1">
        <v>389.34683227539062</v>
      </c>
      <c r="T74" s="1">
        <v>11.329675674438477</v>
      </c>
      <c r="U74" s="1">
        <v>14.71928882598877</v>
      </c>
      <c r="V74" s="1">
        <v>27.765703201293945</v>
      </c>
      <c r="W74" s="1">
        <v>36.072647094726562</v>
      </c>
      <c r="X74" s="1">
        <v>499.78033447265625</v>
      </c>
      <c r="Y74" s="1">
        <v>1499.9664306640625</v>
      </c>
      <c r="Z74" s="1">
        <v>279.71786499023437</v>
      </c>
      <c r="AA74" s="1">
        <v>70.282127380371094</v>
      </c>
      <c r="AB74" s="1">
        <v>-1.2073060274124146</v>
      </c>
      <c r="AC74" s="1">
        <v>0.35525050759315491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2.0487133109616003</v>
      </c>
      <c r="AL74">
        <f t="shared" si="96"/>
        <v>7.04808843189171E-3</v>
      </c>
      <c r="AM74">
        <f t="shared" si="97"/>
        <v>296.92661323547361</v>
      </c>
      <c r="AN74">
        <f t="shared" si="98"/>
        <v>296.42981376647947</v>
      </c>
      <c r="AO74">
        <f t="shared" si="99"/>
        <v>239.99462354195202</v>
      </c>
      <c r="AP74">
        <f t="shared" si="100"/>
        <v>-0.61402456807763517</v>
      </c>
      <c r="AQ74">
        <f t="shared" si="101"/>
        <v>2.9550204080883962</v>
      </c>
      <c r="AR74">
        <f t="shared" si="102"/>
        <v>42.045118983033177</v>
      </c>
      <c r="AS74">
        <f t="shared" si="103"/>
        <v>27.325830157044408</v>
      </c>
      <c r="AT74">
        <f t="shared" si="104"/>
        <v>23.528213500976563</v>
      </c>
      <c r="AU74">
        <f t="shared" si="105"/>
        <v>2.9111406208744088</v>
      </c>
      <c r="AV74">
        <f t="shared" si="106"/>
        <v>0.25060714018656649</v>
      </c>
      <c r="AW74">
        <f t="shared" si="107"/>
        <v>1.0345029322166155</v>
      </c>
      <c r="AX74">
        <f t="shared" si="108"/>
        <v>1.8766376886577933</v>
      </c>
      <c r="AY74">
        <f t="shared" si="109"/>
        <v>0.15792139922405124</v>
      </c>
      <c r="AZ74">
        <f t="shared" si="110"/>
        <v>17.159116963188222</v>
      </c>
      <c r="BA74">
        <f t="shared" si="111"/>
        <v>0.62706619717432011</v>
      </c>
      <c r="BB74">
        <f t="shared" si="112"/>
        <v>36.916580050331973</v>
      </c>
      <c r="BC74">
        <f t="shared" si="113"/>
        <v>383.00145608157584</v>
      </c>
      <c r="BD74">
        <f t="shared" si="114"/>
        <v>1.9950129333436848E-2</v>
      </c>
    </row>
    <row r="75" spans="1:114" x14ac:dyDescent="0.25">
      <c r="A75" s="1">
        <v>51</v>
      </c>
      <c r="B75" s="1" t="s">
        <v>110</v>
      </c>
      <c r="C75" s="1">
        <v>2321.4999985136092</v>
      </c>
      <c r="D75" s="1">
        <v>0</v>
      </c>
      <c r="E75">
        <f t="shared" si="87"/>
        <v>20.546687931487813</v>
      </c>
      <c r="F75">
        <f t="shared" si="88"/>
        <v>0.26563471796215526</v>
      </c>
      <c r="G75">
        <f t="shared" si="89"/>
        <v>245.08145557066237</v>
      </c>
      <c r="H75">
        <f t="shared" si="90"/>
        <v>7.0468273873915583</v>
      </c>
      <c r="I75">
        <f t="shared" si="91"/>
        <v>1.9208222784162077</v>
      </c>
      <c r="J75">
        <f t="shared" si="92"/>
        <v>23.778593063354492</v>
      </c>
      <c r="K75" s="1">
        <v>2.4394840009999998</v>
      </c>
      <c r="L75">
        <f t="shared" si="93"/>
        <v>2.2017655755378192</v>
      </c>
      <c r="M75" s="1">
        <v>1</v>
      </c>
      <c r="N75">
        <f t="shared" si="94"/>
        <v>4.4035311510756383</v>
      </c>
      <c r="O75" s="1">
        <v>23.280899047851563</v>
      </c>
      <c r="P75" s="1">
        <v>23.778593063354492</v>
      </c>
      <c r="Q75" s="1">
        <v>23.065343856811523</v>
      </c>
      <c r="R75" s="1">
        <v>400.7620849609375</v>
      </c>
      <c r="S75" s="1">
        <v>389.39358520507812</v>
      </c>
      <c r="T75" s="1">
        <v>11.330904006958008</v>
      </c>
      <c r="U75" s="1">
        <v>14.719925880432129</v>
      </c>
      <c r="V75" s="1">
        <v>27.766960144042969</v>
      </c>
      <c r="W75" s="1">
        <v>36.071933746337891</v>
      </c>
      <c r="X75" s="1">
        <v>499.77777099609375</v>
      </c>
      <c r="Y75" s="1">
        <v>1499.9609375</v>
      </c>
      <c r="Z75" s="1">
        <v>279.71005249023437</v>
      </c>
      <c r="AA75" s="1">
        <v>70.282295227050781</v>
      </c>
      <c r="AB75" s="1">
        <v>-1.2073060274124146</v>
      </c>
      <c r="AC75" s="1">
        <v>0.35525050759315491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2.048702802687878</v>
      </c>
      <c r="AL75">
        <f t="shared" si="96"/>
        <v>7.0468273873915584E-3</v>
      </c>
      <c r="AM75">
        <f t="shared" si="97"/>
        <v>296.92859306335447</v>
      </c>
      <c r="AN75">
        <f t="shared" si="98"/>
        <v>296.43089904785154</v>
      </c>
      <c r="AO75">
        <f t="shared" si="99"/>
        <v>239.99374463572167</v>
      </c>
      <c r="AP75">
        <f t="shared" si="100"/>
        <v>-0.61366524115664423</v>
      </c>
      <c r="AQ75">
        <f t="shared" si="101"/>
        <v>2.955372454865044</v>
      </c>
      <c r="AR75">
        <f t="shared" si="102"/>
        <v>42.050027611044179</v>
      </c>
      <c r="AS75">
        <f t="shared" si="103"/>
        <v>27.33010173061205</v>
      </c>
      <c r="AT75">
        <f t="shared" si="104"/>
        <v>23.529746055603027</v>
      </c>
      <c r="AU75">
        <f t="shared" si="105"/>
        <v>2.9114095896491419</v>
      </c>
      <c r="AV75">
        <f t="shared" si="106"/>
        <v>0.25052242481045045</v>
      </c>
      <c r="AW75">
        <f t="shared" si="107"/>
        <v>1.0345501764488363</v>
      </c>
      <c r="AX75">
        <f t="shared" si="108"/>
        <v>1.8768594132003056</v>
      </c>
      <c r="AY75">
        <f t="shared" si="109"/>
        <v>0.15786757520784384</v>
      </c>
      <c r="AZ75">
        <f t="shared" si="110"/>
        <v>17.224887215092622</v>
      </c>
      <c r="BA75">
        <f t="shared" si="111"/>
        <v>0.62939263737893292</v>
      </c>
      <c r="BB75">
        <f t="shared" si="112"/>
        <v>36.912616992757428</v>
      </c>
      <c r="BC75">
        <f t="shared" si="113"/>
        <v>383.09454296922769</v>
      </c>
      <c r="BD75">
        <f t="shared" si="114"/>
        <v>1.9797515678672627E-2</v>
      </c>
    </row>
    <row r="76" spans="1:114" x14ac:dyDescent="0.25">
      <c r="A76" s="1">
        <v>52</v>
      </c>
      <c r="B76" s="1" t="s">
        <v>110</v>
      </c>
      <c r="C76" s="1">
        <v>2321.9999985024333</v>
      </c>
      <c r="D76" s="1">
        <v>0</v>
      </c>
      <c r="E76">
        <f t="shared" si="87"/>
        <v>20.480822092563926</v>
      </c>
      <c r="F76">
        <f t="shared" si="88"/>
        <v>0.26562438845772707</v>
      </c>
      <c r="G76">
        <f t="shared" si="89"/>
        <v>245.50049127661376</v>
      </c>
      <c r="H76">
        <f t="shared" si="90"/>
        <v>7.0462845467046211</v>
      </c>
      <c r="I76">
        <f t="shared" si="91"/>
        <v>1.9207476177585698</v>
      </c>
      <c r="J76">
        <f t="shared" si="92"/>
        <v>23.77836799621582</v>
      </c>
      <c r="K76" s="1">
        <v>2.4394840009999998</v>
      </c>
      <c r="L76">
        <f t="shared" si="93"/>
        <v>2.2017655755378192</v>
      </c>
      <c r="M76" s="1">
        <v>1</v>
      </c>
      <c r="N76">
        <f t="shared" si="94"/>
        <v>4.4035311510756383</v>
      </c>
      <c r="O76" s="1">
        <v>23.281198501586914</v>
      </c>
      <c r="P76" s="1">
        <v>23.77836799621582</v>
      </c>
      <c r="Q76" s="1">
        <v>23.065528869628906</v>
      </c>
      <c r="R76" s="1">
        <v>400.74517822265625</v>
      </c>
      <c r="S76" s="1">
        <v>389.40933227539062</v>
      </c>
      <c r="T76" s="1">
        <v>11.331774711608887</v>
      </c>
      <c r="U76" s="1">
        <v>14.72039794921875</v>
      </c>
      <c r="V76" s="1">
        <v>27.768630981445313</v>
      </c>
      <c r="W76" s="1">
        <v>36.072486877441406</v>
      </c>
      <c r="X76" s="1">
        <v>499.79782104492188</v>
      </c>
      <c r="Y76" s="1">
        <v>1500.0045166015625</v>
      </c>
      <c r="Z76" s="1">
        <v>279.78646850585937</v>
      </c>
      <c r="AA76" s="1">
        <v>70.282394409179687</v>
      </c>
      <c r="AB76" s="1">
        <v>-1.2073060274124146</v>
      </c>
      <c r="AC76" s="1">
        <v>0.35525050759315491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2.0487849924002099</v>
      </c>
      <c r="AL76">
        <f t="shared" si="96"/>
        <v>7.0462845467046207E-3</v>
      </c>
      <c r="AM76">
        <f t="shared" si="97"/>
        <v>296.9283679962158</v>
      </c>
      <c r="AN76">
        <f t="shared" si="98"/>
        <v>296.43119850158689</v>
      </c>
      <c r="AO76">
        <f t="shared" si="99"/>
        <v>240.00071729181582</v>
      </c>
      <c r="AP76">
        <f t="shared" si="100"/>
        <v>-0.6133695732391713</v>
      </c>
      <c r="AQ76">
        <f t="shared" si="101"/>
        <v>2.9553324322856418</v>
      </c>
      <c r="AR76">
        <f t="shared" si="102"/>
        <v>42.049398816435904</v>
      </c>
      <c r="AS76">
        <f t="shared" si="103"/>
        <v>27.329000867217154</v>
      </c>
      <c r="AT76">
        <f t="shared" si="104"/>
        <v>23.529783248901367</v>
      </c>
      <c r="AU76">
        <f t="shared" si="105"/>
        <v>2.9114161174750861</v>
      </c>
      <c r="AV76">
        <f t="shared" si="106"/>
        <v>0.25051323717005913</v>
      </c>
      <c r="AW76">
        <f t="shared" si="107"/>
        <v>1.034584814527072</v>
      </c>
      <c r="AX76">
        <f t="shared" si="108"/>
        <v>1.8768313029480141</v>
      </c>
      <c r="AY76">
        <f t="shared" si="109"/>
        <v>0.15786173784750127</v>
      </c>
      <c r="AZ76">
        <f t="shared" si="110"/>
        <v>17.254362355550345</v>
      </c>
      <c r="BA76">
        <f t="shared" si="111"/>
        <v>0.63044326606686352</v>
      </c>
      <c r="BB76">
        <f t="shared" si="112"/>
        <v>36.914080340157675</v>
      </c>
      <c r="BC76">
        <f t="shared" si="113"/>
        <v>383.13048267120251</v>
      </c>
      <c r="BD76">
        <f t="shared" si="114"/>
        <v>1.9732982530815658E-2</v>
      </c>
    </row>
    <row r="77" spans="1:114" x14ac:dyDescent="0.25">
      <c r="A77" s="1">
        <v>53</v>
      </c>
      <c r="B77" s="1" t="s">
        <v>111</v>
      </c>
      <c r="C77" s="1">
        <v>2322.4999984912574</v>
      </c>
      <c r="D77" s="1">
        <v>0</v>
      </c>
      <c r="E77">
        <f t="shared" si="87"/>
        <v>20.559588782887428</v>
      </c>
      <c r="F77">
        <f t="shared" si="88"/>
        <v>0.26559673530524208</v>
      </c>
      <c r="G77">
        <f t="shared" si="89"/>
        <v>244.97202313042388</v>
      </c>
      <c r="H77">
        <f t="shared" si="90"/>
        <v>7.0468660104259309</v>
      </c>
      <c r="I77">
        <f t="shared" si="91"/>
        <v>1.9210793082124213</v>
      </c>
      <c r="J77">
        <f t="shared" si="92"/>
        <v>23.780454635620117</v>
      </c>
      <c r="K77" s="1">
        <v>2.4394840009999998</v>
      </c>
      <c r="L77">
        <f t="shared" si="93"/>
        <v>2.2017655755378192</v>
      </c>
      <c r="M77" s="1">
        <v>1</v>
      </c>
      <c r="N77">
        <f t="shared" si="94"/>
        <v>4.4035311510756383</v>
      </c>
      <c r="O77" s="1">
        <v>23.281747817993164</v>
      </c>
      <c r="P77" s="1">
        <v>23.780454635620117</v>
      </c>
      <c r="Q77" s="1">
        <v>23.066444396972656</v>
      </c>
      <c r="R77" s="1">
        <v>400.75732421875</v>
      </c>
      <c r="S77" s="1">
        <v>389.38290405273438</v>
      </c>
      <c r="T77" s="1">
        <v>11.332097053527832</v>
      </c>
      <c r="U77" s="1">
        <v>14.721030235290527</v>
      </c>
      <c r="V77" s="1">
        <v>27.768363952636719</v>
      </c>
      <c r="W77" s="1">
        <v>36.072666168212891</v>
      </c>
      <c r="X77" s="1">
        <v>499.79302978515625</v>
      </c>
      <c r="Y77" s="1">
        <v>1500.0931396484375</v>
      </c>
      <c r="Z77" s="1">
        <v>279.72390747070312</v>
      </c>
      <c r="AA77" s="1">
        <v>70.282051086425781</v>
      </c>
      <c r="AB77" s="1">
        <v>-1.2073060274124146</v>
      </c>
      <c r="AC77" s="1">
        <v>0.35525050759315491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2.0487653519362281</v>
      </c>
      <c r="AL77">
        <f t="shared" si="96"/>
        <v>7.0468660104259307E-3</v>
      </c>
      <c r="AM77">
        <f t="shared" si="97"/>
        <v>296.93045463562009</v>
      </c>
      <c r="AN77">
        <f t="shared" si="98"/>
        <v>296.43174781799314</v>
      </c>
      <c r="AO77">
        <f t="shared" si="99"/>
        <v>240.01489697899888</v>
      </c>
      <c r="AP77">
        <f t="shared" si="100"/>
        <v>-0.61360011170929285</v>
      </c>
      <c r="AQ77">
        <f t="shared" si="101"/>
        <v>2.9557035072539288</v>
      </c>
      <c r="AR77">
        <f t="shared" si="102"/>
        <v>42.054884021800994</v>
      </c>
      <c r="AS77">
        <f t="shared" si="103"/>
        <v>27.333853786510467</v>
      </c>
      <c r="AT77">
        <f t="shared" si="104"/>
        <v>23.531101226806641</v>
      </c>
      <c r="AU77">
        <f t="shared" si="105"/>
        <v>2.9116474451095304</v>
      </c>
      <c r="AV77">
        <f t="shared" si="106"/>
        <v>0.25048864070569987</v>
      </c>
      <c r="AW77">
        <f t="shared" si="107"/>
        <v>1.0346241990415075</v>
      </c>
      <c r="AX77">
        <f t="shared" si="108"/>
        <v>1.877023246068023</v>
      </c>
      <c r="AY77">
        <f t="shared" si="109"/>
        <v>0.15784611051993389</v>
      </c>
      <c r="AZ77">
        <f t="shared" si="110"/>
        <v>17.21713624439753</v>
      </c>
      <c r="BA77">
        <f t="shared" si="111"/>
        <v>0.62912886154151015</v>
      </c>
      <c r="BB77">
        <f t="shared" si="112"/>
        <v>36.910535401122523</v>
      </c>
      <c r="BC77">
        <f t="shared" si="113"/>
        <v>383.07990677517034</v>
      </c>
      <c r="BD77">
        <f t="shared" si="114"/>
        <v>1.9809585837888024E-2</v>
      </c>
    </row>
    <row r="78" spans="1:114" x14ac:dyDescent="0.25">
      <c r="A78" s="1">
        <v>54</v>
      </c>
      <c r="B78" s="1" t="s">
        <v>111</v>
      </c>
      <c r="C78" s="1">
        <v>2322.9999984800816</v>
      </c>
      <c r="D78" s="1">
        <v>0</v>
      </c>
      <c r="E78">
        <f t="shared" si="87"/>
        <v>20.659815372972904</v>
      </c>
      <c r="F78">
        <f t="shared" si="88"/>
        <v>0.26577514066927233</v>
      </c>
      <c r="G78">
        <f t="shared" si="89"/>
        <v>244.41572042921663</v>
      </c>
      <c r="H78">
        <f t="shared" si="90"/>
        <v>7.0503832950753749</v>
      </c>
      <c r="I78">
        <f t="shared" si="91"/>
        <v>1.9208201314930835</v>
      </c>
      <c r="J78">
        <f t="shared" si="92"/>
        <v>23.779758453369141</v>
      </c>
      <c r="K78" s="1">
        <v>2.4394840009999998</v>
      </c>
      <c r="L78">
        <f t="shared" si="93"/>
        <v>2.2017655755378192</v>
      </c>
      <c r="M78" s="1">
        <v>1</v>
      </c>
      <c r="N78">
        <f t="shared" si="94"/>
        <v>4.4035311510756383</v>
      </c>
      <c r="O78" s="1">
        <v>23.282621383666992</v>
      </c>
      <c r="P78" s="1">
        <v>23.779758453369141</v>
      </c>
      <c r="Q78" s="1">
        <v>23.066390991210938</v>
      </c>
      <c r="R78" s="1">
        <v>400.7867431640625</v>
      </c>
      <c r="S78" s="1">
        <v>389.36318969726562</v>
      </c>
      <c r="T78" s="1">
        <v>11.332461357116699</v>
      </c>
      <c r="U78" s="1">
        <v>14.722964286804199</v>
      </c>
      <c r="V78" s="1">
        <v>27.767778396606445</v>
      </c>
      <c r="W78" s="1">
        <v>36.075481414794922</v>
      </c>
      <c r="X78" s="1">
        <v>499.80999755859375</v>
      </c>
      <c r="Y78" s="1">
        <v>1500.1722412109375</v>
      </c>
      <c r="Z78" s="1">
        <v>279.75445556640625</v>
      </c>
      <c r="AA78" s="1">
        <v>70.282012939453125</v>
      </c>
      <c r="AB78" s="1">
        <v>-1.2073060274124146</v>
      </c>
      <c r="AC78" s="1">
        <v>0.35525050759315491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2.0488349067003933</v>
      </c>
      <c r="AL78">
        <f t="shared" si="96"/>
        <v>7.0503832950753751E-3</v>
      </c>
      <c r="AM78">
        <f t="shared" si="97"/>
        <v>296.92975845336912</v>
      </c>
      <c r="AN78">
        <f t="shared" si="98"/>
        <v>296.43262138366697</v>
      </c>
      <c r="AO78">
        <f t="shared" si="99"/>
        <v>240.02755322871599</v>
      </c>
      <c r="AP78">
        <f t="shared" si="100"/>
        <v>-0.6146032724868995</v>
      </c>
      <c r="AQ78">
        <f t="shared" si="101"/>
        <v>2.9555796980053626</v>
      </c>
      <c r="AR78">
        <f t="shared" si="102"/>
        <v>42.053145241465252</v>
      </c>
      <c r="AS78">
        <f t="shared" si="103"/>
        <v>27.330180954661053</v>
      </c>
      <c r="AT78">
        <f t="shared" si="104"/>
        <v>23.531189918518066</v>
      </c>
      <c r="AU78">
        <f t="shared" si="105"/>
        <v>2.911663012597054</v>
      </c>
      <c r="AV78">
        <f t="shared" si="106"/>
        <v>0.25064732060686756</v>
      </c>
      <c r="AW78">
        <f t="shared" si="107"/>
        <v>1.0347595665122791</v>
      </c>
      <c r="AX78">
        <f t="shared" si="108"/>
        <v>1.8769034460847749</v>
      </c>
      <c r="AY78">
        <f t="shared" si="109"/>
        <v>0.1579469280074067</v>
      </c>
      <c r="AZ78">
        <f t="shared" si="110"/>
        <v>17.17802882581196</v>
      </c>
      <c r="BA78">
        <f t="shared" si="111"/>
        <v>0.62773196567259648</v>
      </c>
      <c r="BB78">
        <f t="shared" si="112"/>
        <v>36.91880843372919</v>
      </c>
      <c r="BC78">
        <f t="shared" si="113"/>
        <v>383.02946573877819</v>
      </c>
      <c r="BD78">
        <f t="shared" si="114"/>
        <v>1.9913239952959058E-2</v>
      </c>
    </row>
    <row r="79" spans="1:114" x14ac:dyDescent="0.25">
      <c r="A79" s="1">
        <v>55</v>
      </c>
      <c r="B79" s="1" t="s">
        <v>112</v>
      </c>
      <c r="C79" s="1">
        <v>2323.4999984689057</v>
      </c>
      <c r="D79" s="1">
        <v>0</v>
      </c>
      <c r="E79">
        <f t="shared" si="87"/>
        <v>20.572331136237587</v>
      </c>
      <c r="F79">
        <f t="shared" si="88"/>
        <v>0.26564667504059974</v>
      </c>
      <c r="G79">
        <f t="shared" si="89"/>
        <v>244.91147618236025</v>
      </c>
      <c r="H79">
        <f t="shared" si="90"/>
        <v>7.0484946645515958</v>
      </c>
      <c r="I79">
        <f t="shared" si="91"/>
        <v>1.9211704512630796</v>
      </c>
      <c r="J79">
        <f t="shared" si="92"/>
        <v>23.781898498535156</v>
      </c>
      <c r="K79" s="1">
        <v>2.4394840009999998</v>
      </c>
      <c r="L79">
        <f t="shared" si="93"/>
        <v>2.2017655755378192</v>
      </c>
      <c r="M79" s="1">
        <v>1</v>
      </c>
      <c r="N79">
        <f t="shared" si="94"/>
        <v>4.4035311510756383</v>
      </c>
      <c r="O79" s="1">
        <v>23.2833251953125</v>
      </c>
      <c r="P79" s="1">
        <v>23.781898498535156</v>
      </c>
      <c r="Q79" s="1">
        <v>23.066417694091797</v>
      </c>
      <c r="R79" s="1">
        <v>400.75979614257812</v>
      </c>
      <c r="S79" s="1">
        <v>389.37908935546875</v>
      </c>
      <c r="T79" s="1">
        <v>11.333793640136719</v>
      </c>
      <c r="U79" s="1">
        <v>14.723433494567871</v>
      </c>
      <c r="V79" s="1">
        <v>27.769792556762695</v>
      </c>
      <c r="W79" s="1">
        <v>36.075008392333984</v>
      </c>
      <c r="X79" s="1">
        <v>499.8031005859375</v>
      </c>
      <c r="Y79" s="1">
        <v>1500.2158203125</v>
      </c>
      <c r="Z79" s="1">
        <v>279.77127075195312</v>
      </c>
      <c r="AA79" s="1">
        <v>70.281829833984375</v>
      </c>
      <c r="AB79" s="1">
        <v>-1.2073060274124146</v>
      </c>
      <c r="AC79" s="1">
        <v>0.35525050759315491</v>
      </c>
      <c r="AD79" s="1">
        <v>0.66666668653488159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2.0488066344401394</v>
      </c>
      <c r="AL79">
        <f t="shared" si="96"/>
        <v>7.0484946645515958E-3</v>
      </c>
      <c r="AM79">
        <f t="shared" si="97"/>
        <v>296.93189849853513</v>
      </c>
      <c r="AN79">
        <f t="shared" si="98"/>
        <v>296.43332519531248</v>
      </c>
      <c r="AO79">
        <f t="shared" si="99"/>
        <v>240.03452588481014</v>
      </c>
      <c r="AP79">
        <f t="shared" si="100"/>
        <v>-0.61400731224286564</v>
      </c>
      <c r="AQ79">
        <f t="shared" si="101"/>
        <v>2.9559602987002846</v>
      </c>
      <c r="AR79">
        <f t="shared" si="102"/>
        <v>42.058670152480104</v>
      </c>
      <c r="AS79">
        <f t="shared" si="103"/>
        <v>27.335236657912233</v>
      </c>
      <c r="AT79">
        <f t="shared" si="104"/>
        <v>23.532611846923828</v>
      </c>
      <c r="AU79">
        <f t="shared" si="105"/>
        <v>2.9119126045133266</v>
      </c>
      <c r="AV79">
        <f t="shared" si="106"/>
        <v>0.25053306005566273</v>
      </c>
      <c r="AW79">
        <f t="shared" si="107"/>
        <v>1.034789847437205</v>
      </c>
      <c r="AX79">
        <f t="shared" si="108"/>
        <v>1.8771227570761215</v>
      </c>
      <c r="AY79">
        <f t="shared" si="109"/>
        <v>0.1578743323072182</v>
      </c>
      <c r="AZ79">
        <f t="shared" si="110"/>
        <v>17.212826693438561</v>
      </c>
      <c r="BA79">
        <f t="shared" si="111"/>
        <v>0.62897952888984665</v>
      </c>
      <c r="BB79">
        <f t="shared" si="112"/>
        <v>36.913497016824181</v>
      </c>
      <c r="BC79">
        <f t="shared" si="113"/>
        <v>383.07218562727854</v>
      </c>
      <c r="BD79">
        <f t="shared" si="114"/>
        <v>1.9823853375914455E-2</v>
      </c>
    </row>
    <row r="80" spans="1:114" x14ac:dyDescent="0.25">
      <c r="A80" s="1">
        <v>56</v>
      </c>
      <c r="B80" s="1" t="s">
        <v>112</v>
      </c>
      <c r="C80" s="1">
        <v>2323.9999984577298</v>
      </c>
      <c r="D80" s="1">
        <v>0</v>
      </c>
      <c r="E80">
        <f t="shared" si="87"/>
        <v>20.488826245365129</v>
      </c>
      <c r="F80">
        <f t="shared" si="88"/>
        <v>0.26548964716217655</v>
      </c>
      <c r="G80">
        <f t="shared" si="89"/>
        <v>245.36062533473074</v>
      </c>
      <c r="H80">
        <f t="shared" si="90"/>
        <v>7.0447797575613507</v>
      </c>
      <c r="I80">
        <f t="shared" si="91"/>
        <v>1.9212206575014963</v>
      </c>
      <c r="J80">
        <f t="shared" si="92"/>
        <v>23.78211784362793</v>
      </c>
      <c r="K80" s="1">
        <v>2.4394840009999998</v>
      </c>
      <c r="L80">
        <f t="shared" si="93"/>
        <v>2.2017655755378192</v>
      </c>
      <c r="M80" s="1">
        <v>1</v>
      </c>
      <c r="N80">
        <f t="shared" si="94"/>
        <v>4.4035311510756383</v>
      </c>
      <c r="O80" s="1">
        <v>23.28424072265625</v>
      </c>
      <c r="P80" s="1">
        <v>23.78211784362793</v>
      </c>
      <c r="Q80" s="1">
        <v>23.066255569458008</v>
      </c>
      <c r="R80" s="1">
        <v>400.72164916992187</v>
      </c>
      <c r="S80" s="1">
        <v>389.38290405273438</v>
      </c>
      <c r="T80" s="1">
        <v>11.33563232421875</v>
      </c>
      <c r="U80" s="1">
        <v>14.723333358764648</v>
      </c>
      <c r="V80" s="1">
        <v>27.772647857666016</v>
      </c>
      <c r="W80" s="1">
        <v>36.072620391845703</v>
      </c>
      <c r="X80" s="1">
        <v>499.82562255859375</v>
      </c>
      <c r="Y80" s="1">
        <v>1500.2371826171875</v>
      </c>
      <c r="Z80" s="1">
        <v>279.81674194335937</v>
      </c>
      <c r="AA80" s="1">
        <v>70.281547546386719</v>
      </c>
      <c r="AB80" s="1">
        <v>-1.2073060274124146</v>
      </c>
      <c r="AC80" s="1">
        <v>0.35525050759315491</v>
      </c>
      <c r="AD80" s="1">
        <v>0.66666668653488159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2.0488989571307039</v>
      </c>
      <c r="AL80">
        <f t="shared" si="96"/>
        <v>7.0447797575613506E-3</v>
      </c>
      <c r="AM80">
        <f t="shared" si="97"/>
        <v>296.93211784362791</v>
      </c>
      <c r="AN80">
        <f t="shared" si="98"/>
        <v>296.43424072265623</v>
      </c>
      <c r="AO80">
        <f t="shared" si="99"/>
        <v>240.03794385348374</v>
      </c>
      <c r="AP80">
        <f t="shared" si="100"/>
        <v>-0.61260064615287702</v>
      </c>
      <c r="AQ80">
        <f t="shared" si="101"/>
        <v>2.9559993109968157</v>
      </c>
      <c r="AR80">
        <f t="shared" si="102"/>
        <v>42.059394168089689</v>
      </c>
      <c r="AS80">
        <f t="shared" si="103"/>
        <v>27.336060809325041</v>
      </c>
      <c r="AT80">
        <f t="shared" si="104"/>
        <v>23.53317928314209</v>
      </c>
      <c r="AU80">
        <f t="shared" si="105"/>
        <v>2.9120122121445791</v>
      </c>
      <c r="AV80">
        <f t="shared" si="106"/>
        <v>0.2503933869834043</v>
      </c>
      <c r="AW80">
        <f t="shared" si="107"/>
        <v>1.0347786534953194</v>
      </c>
      <c r="AX80">
        <f t="shared" si="108"/>
        <v>1.8772335586492597</v>
      </c>
      <c r="AY80">
        <f t="shared" si="109"/>
        <v>0.15778559144586252</v>
      </c>
      <c r="AZ80">
        <f t="shared" si="110"/>
        <v>17.244324455474057</v>
      </c>
      <c r="BA80">
        <f t="shared" si="111"/>
        <v>0.63012685657483669</v>
      </c>
      <c r="BB80">
        <f t="shared" si="112"/>
        <v>36.91053898474479</v>
      </c>
      <c r="BC80">
        <f t="shared" si="113"/>
        <v>383.1016005982359</v>
      </c>
      <c r="BD80">
        <f t="shared" si="114"/>
        <v>1.9740288704100342E-2</v>
      </c>
    </row>
    <row r="81" spans="1:114" x14ac:dyDescent="0.25">
      <c r="A81" s="1">
        <v>57</v>
      </c>
      <c r="B81" s="1" t="s">
        <v>113</v>
      </c>
      <c r="C81" s="1">
        <v>2324.4999984465539</v>
      </c>
      <c r="D81" s="1">
        <v>0</v>
      </c>
      <c r="E81">
        <f t="shared" si="87"/>
        <v>20.471148418254714</v>
      </c>
      <c r="F81">
        <f t="shared" si="88"/>
        <v>0.26548493903980219</v>
      </c>
      <c r="G81">
        <f t="shared" si="89"/>
        <v>245.45911965496643</v>
      </c>
      <c r="H81">
        <f t="shared" si="90"/>
        <v>7.0462757109199075</v>
      </c>
      <c r="I81">
        <f t="shared" si="91"/>
        <v>1.9216498027602489</v>
      </c>
      <c r="J81">
        <f t="shared" si="92"/>
        <v>23.785257339477539</v>
      </c>
      <c r="K81" s="1">
        <v>2.4394840009999998</v>
      </c>
      <c r="L81">
        <f t="shared" si="93"/>
        <v>2.2017655755378192</v>
      </c>
      <c r="M81" s="1">
        <v>1</v>
      </c>
      <c r="N81">
        <f t="shared" si="94"/>
        <v>4.4035311510756383</v>
      </c>
      <c r="O81" s="1">
        <v>23.285432815551758</v>
      </c>
      <c r="P81" s="1">
        <v>23.785257339477539</v>
      </c>
      <c r="Q81" s="1">
        <v>23.065940856933594</v>
      </c>
      <c r="R81" s="1">
        <v>400.7081298828125</v>
      </c>
      <c r="S81" s="1">
        <v>389.37686157226563</v>
      </c>
      <c r="T81" s="1">
        <v>11.336503028869629</v>
      </c>
      <c r="U81" s="1">
        <v>14.72518253326416</v>
      </c>
      <c r="V81" s="1">
        <v>27.772762298583984</v>
      </c>
      <c r="W81" s="1">
        <v>36.074527740478516</v>
      </c>
      <c r="X81" s="1">
        <v>499.78646850585937</v>
      </c>
      <c r="Y81" s="1">
        <v>1500.2392578125</v>
      </c>
      <c r="Z81" s="1">
        <v>279.8172607421875</v>
      </c>
      <c r="AA81" s="1">
        <v>70.281501770019531</v>
      </c>
      <c r="AB81" s="1">
        <v>-1.2073060274124146</v>
      </c>
      <c r="AC81" s="1">
        <v>0.35525050759315491</v>
      </c>
      <c r="AD81" s="1">
        <v>0.66666668653488159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2.048738455759437</v>
      </c>
      <c r="AL81">
        <f t="shared" si="96"/>
        <v>7.0462757109199074E-3</v>
      </c>
      <c r="AM81">
        <f t="shared" si="97"/>
        <v>296.93525733947752</v>
      </c>
      <c r="AN81">
        <f t="shared" si="98"/>
        <v>296.43543281555174</v>
      </c>
      <c r="AO81">
        <f t="shared" si="99"/>
        <v>240.03827588472632</v>
      </c>
      <c r="AP81">
        <f t="shared" si="100"/>
        <v>-0.61330338740174772</v>
      </c>
      <c r="AQ81">
        <f t="shared" si="101"/>
        <v>2.9565577450357146</v>
      </c>
      <c r="AR81">
        <f t="shared" si="102"/>
        <v>42.0673672385429</v>
      </c>
      <c r="AS81">
        <f t="shared" si="103"/>
        <v>27.34218470527874</v>
      </c>
      <c r="AT81">
        <f t="shared" si="104"/>
        <v>23.535345077514648</v>
      </c>
      <c r="AU81">
        <f t="shared" si="105"/>
        <v>2.912392422614078</v>
      </c>
      <c r="AV81">
        <f t="shared" si="106"/>
        <v>0.25038919906019874</v>
      </c>
      <c r="AW81">
        <f t="shared" si="107"/>
        <v>1.0349079422754657</v>
      </c>
      <c r="AX81">
        <f t="shared" si="108"/>
        <v>1.8774844803386124</v>
      </c>
      <c r="AY81">
        <f t="shared" si="109"/>
        <v>0.15778293067419871</v>
      </c>
      <c r="AZ81">
        <f t="shared" si="110"/>
        <v>17.251235552497956</v>
      </c>
      <c r="BA81">
        <f t="shared" si="111"/>
        <v>0.63038958880049145</v>
      </c>
      <c r="BB81">
        <f t="shared" si="112"/>
        <v>36.907983079297544</v>
      </c>
      <c r="BC81">
        <f t="shared" si="113"/>
        <v>383.10097764718125</v>
      </c>
      <c r="BD81">
        <f t="shared" si="114"/>
        <v>1.9721923031231731E-2</v>
      </c>
    </row>
    <row r="82" spans="1:114" x14ac:dyDescent="0.25">
      <c r="A82" s="1">
        <v>58</v>
      </c>
      <c r="B82" s="1" t="s">
        <v>113</v>
      </c>
      <c r="C82" s="1">
        <v>2324.9999984353781</v>
      </c>
      <c r="D82" s="1">
        <v>0</v>
      </c>
      <c r="E82">
        <f t="shared" si="87"/>
        <v>20.351363964472466</v>
      </c>
      <c r="F82">
        <f t="shared" si="88"/>
        <v>0.26523319773456577</v>
      </c>
      <c r="G82">
        <f t="shared" si="89"/>
        <v>246.08439529880093</v>
      </c>
      <c r="H82">
        <f t="shared" si="90"/>
        <v>7.0424688556727366</v>
      </c>
      <c r="I82">
        <f t="shared" si="91"/>
        <v>1.9223307794246729</v>
      </c>
      <c r="J82">
        <f t="shared" si="92"/>
        <v>23.789203643798828</v>
      </c>
      <c r="K82" s="1">
        <v>2.4394840009999998</v>
      </c>
      <c r="L82">
        <f t="shared" si="93"/>
        <v>2.2017655755378192</v>
      </c>
      <c r="M82" s="1">
        <v>1</v>
      </c>
      <c r="N82">
        <f t="shared" si="94"/>
        <v>4.4035311510756383</v>
      </c>
      <c r="O82" s="1">
        <v>23.286342620849609</v>
      </c>
      <c r="P82" s="1">
        <v>23.789203643798828</v>
      </c>
      <c r="Q82" s="1">
        <v>23.066850662231445</v>
      </c>
      <c r="R82" s="1">
        <v>400.65069580078125</v>
      </c>
      <c r="S82" s="1">
        <v>389.37850952148437</v>
      </c>
      <c r="T82" s="1">
        <v>11.338528633117676</v>
      </c>
      <c r="U82" s="1">
        <v>14.725407600402832</v>
      </c>
      <c r="V82" s="1">
        <v>27.776342391967773</v>
      </c>
      <c r="W82" s="1">
        <v>36.073284149169922</v>
      </c>
      <c r="X82" s="1">
        <v>499.78189086914063</v>
      </c>
      <c r="Y82" s="1">
        <v>1500.296875</v>
      </c>
      <c r="Z82" s="1">
        <v>279.83197021484375</v>
      </c>
      <c r="AA82" s="1">
        <v>70.2818603515625</v>
      </c>
      <c r="AB82" s="1">
        <v>-1.2073060274124146</v>
      </c>
      <c r="AC82" s="1">
        <v>0.35525050759315491</v>
      </c>
      <c r="AD82" s="1">
        <v>0.66666668653488159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2.0487196909849326</v>
      </c>
      <c r="AL82">
        <f t="shared" si="96"/>
        <v>7.0424688556727363E-3</v>
      </c>
      <c r="AM82">
        <f t="shared" si="97"/>
        <v>296.93920364379881</v>
      </c>
      <c r="AN82">
        <f t="shared" si="98"/>
        <v>296.43634262084959</v>
      </c>
      <c r="AO82">
        <f t="shared" si="99"/>
        <v>240.04749463452026</v>
      </c>
      <c r="AP82">
        <f t="shared" si="100"/>
        <v>-0.61215382256039796</v>
      </c>
      <c r="AQ82">
        <f t="shared" si="101"/>
        <v>2.9572598200160218</v>
      </c>
      <c r="AR82">
        <f t="shared" si="102"/>
        <v>42.077142028160274</v>
      </c>
      <c r="AS82">
        <f t="shared" si="103"/>
        <v>27.351734427757442</v>
      </c>
      <c r="AT82">
        <f t="shared" si="104"/>
        <v>23.537773132324219</v>
      </c>
      <c r="AU82">
        <f t="shared" si="105"/>
        <v>2.9128187251605535</v>
      </c>
      <c r="AV82">
        <f t="shared" si="106"/>
        <v>0.25016526028374303</v>
      </c>
      <c r="AW82">
        <f t="shared" si="107"/>
        <v>1.0349290405913489</v>
      </c>
      <c r="AX82">
        <f t="shared" si="108"/>
        <v>1.8778896845692046</v>
      </c>
      <c r="AY82">
        <f t="shared" si="109"/>
        <v>0.15764065359610369</v>
      </c>
      <c r="AZ82">
        <f t="shared" si="110"/>
        <v>17.295269105089034</v>
      </c>
      <c r="BA82">
        <f t="shared" si="111"/>
        <v>0.63199275070732419</v>
      </c>
      <c r="BB82">
        <f t="shared" si="112"/>
        <v>36.896881847259507</v>
      </c>
      <c r="BC82">
        <f t="shared" si="113"/>
        <v>383.13934817359046</v>
      </c>
      <c r="BD82">
        <f t="shared" si="114"/>
        <v>1.9598662345886263E-2</v>
      </c>
    </row>
    <row r="83" spans="1:114" x14ac:dyDescent="0.25">
      <c r="A83" s="1">
        <v>59</v>
      </c>
      <c r="B83" s="1" t="s">
        <v>114</v>
      </c>
      <c r="C83" s="1">
        <v>2325.4999984242022</v>
      </c>
      <c r="D83" s="1">
        <v>0</v>
      </c>
      <c r="E83">
        <f t="shared" si="87"/>
        <v>20.418185534058868</v>
      </c>
      <c r="F83">
        <f t="shared" si="88"/>
        <v>0.26499169908608683</v>
      </c>
      <c r="G83">
        <f t="shared" si="89"/>
        <v>245.50178841893128</v>
      </c>
      <c r="H83">
        <f t="shared" si="90"/>
        <v>7.0394013790736469</v>
      </c>
      <c r="I83">
        <f t="shared" si="91"/>
        <v>1.9231196257098511</v>
      </c>
      <c r="J83">
        <f t="shared" si="92"/>
        <v>23.793508529663086</v>
      </c>
      <c r="K83" s="1">
        <v>2.4394840009999998</v>
      </c>
      <c r="L83">
        <f t="shared" si="93"/>
        <v>2.2017655755378192</v>
      </c>
      <c r="M83" s="1">
        <v>1</v>
      </c>
      <c r="N83">
        <f t="shared" si="94"/>
        <v>4.4035311510756383</v>
      </c>
      <c r="O83" s="1">
        <v>23.287372589111328</v>
      </c>
      <c r="P83" s="1">
        <v>23.793508529663086</v>
      </c>
      <c r="Q83" s="1">
        <v>23.068031311035156</v>
      </c>
      <c r="R83" s="1">
        <v>400.62777709960937</v>
      </c>
      <c r="S83" s="1">
        <v>389.32391357421875</v>
      </c>
      <c r="T83" s="1">
        <v>11.339840888977051</v>
      </c>
      <c r="U83" s="1">
        <v>14.725194931030273</v>
      </c>
      <c r="V83" s="1">
        <v>27.777616500854492</v>
      </c>
      <c r="W83" s="1">
        <v>36.070243835449219</v>
      </c>
      <c r="X83" s="1">
        <v>499.78933715820312</v>
      </c>
      <c r="Y83" s="1">
        <v>1500.3343505859375</v>
      </c>
      <c r="Z83" s="1">
        <v>279.79830932617188</v>
      </c>
      <c r="AA83" s="1">
        <v>70.281326293945312</v>
      </c>
      <c r="AB83" s="1">
        <v>-1.2073060274124146</v>
      </c>
      <c r="AC83" s="1">
        <v>0.35525050759315491</v>
      </c>
      <c r="AD83" s="1">
        <v>0.66666668653488159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2.0487502150181269</v>
      </c>
      <c r="AL83">
        <f t="shared" si="96"/>
        <v>7.0394013790736473E-3</v>
      </c>
      <c r="AM83">
        <f t="shared" si="97"/>
        <v>296.94350852966306</v>
      </c>
      <c r="AN83">
        <f t="shared" si="98"/>
        <v>296.43737258911131</v>
      </c>
      <c r="AO83">
        <f t="shared" si="99"/>
        <v>240.05349072813624</v>
      </c>
      <c r="AP83">
        <f t="shared" si="100"/>
        <v>-0.61131364165432711</v>
      </c>
      <c r="AQ83">
        <f t="shared" si="101"/>
        <v>2.9580258553995393</v>
      </c>
      <c r="AR83">
        <f t="shared" si="102"/>
        <v>42.088361324142674</v>
      </c>
      <c r="AS83">
        <f t="shared" si="103"/>
        <v>27.363166393112401</v>
      </c>
      <c r="AT83">
        <f t="shared" si="104"/>
        <v>23.540440559387207</v>
      </c>
      <c r="AU83">
        <f t="shared" si="105"/>
        <v>2.9132871180847695</v>
      </c>
      <c r="AV83">
        <f t="shared" si="106"/>
        <v>0.24995041025912976</v>
      </c>
      <c r="AW83">
        <f t="shared" si="107"/>
        <v>1.0349062296896883</v>
      </c>
      <c r="AX83">
        <f t="shared" si="108"/>
        <v>1.8783808883950812</v>
      </c>
      <c r="AY83">
        <f t="shared" si="109"/>
        <v>0.15750415292947065</v>
      </c>
      <c r="AZ83">
        <f t="shared" si="110"/>
        <v>17.254191297618036</v>
      </c>
      <c r="BA83">
        <f t="shared" si="111"/>
        <v>0.6305849187764575</v>
      </c>
      <c r="BB83">
        <f t="shared" si="112"/>
        <v>36.883713053956257</v>
      </c>
      <c r="BC83">
        <f t="shared" si="113"/>
        <v>383.06426659426126</v>
      </c>
      <c r="BD83">
        <f t="shared" si="114"/>
        <v>1.9659847237026264E-2</v>
      </c>
    </row>
    <row r="84" spans="1:114" x14ac:dyDescent="0.25">
      <c r="A84" s="1">
        <v>60</v>
      </c>
      <c r="B84" s="1" t="s">
        <v>114</v>
      </c>
      <c r="C84" s="1">
        <v>2325.9999984130263</v>
      </c>
      <c r="D84" s="1">
        <v>0</v>
      </c>
      <c r="E84">
        <f t="shared" si="87"/>
        <v>20.36902959801813</v>
      </c>
      <c r="F84">
        <f t="shared" si="88"/>
        <v>0.26486006083545982</v>
      </c>
      <c r="G84">
        <f t="shared" si="89"/>
        <v>245.74214909200808</v>
      </c>
      <c r="H84">
        <f t="shared" si="90"/>
        <v>7.0389080324949305</v>
      </c>
      <c r="I84">
        <f t="shared" si="91"/>
        <v>1.9238613599784222</v>
      </c>
      <c r="J84">
        <f t="shared" si="92"/>
        <v>23.798473358154297</v>
      </c>
      <c r="K84" s="1">
        <v>2.4394840009999998</v>
      </c>
      <c r="L84">
        <f t="shared" si="93"/>
        <v>2.2017655755378192</v>
      </c>
      <c r="M84" s="1">
        <v>1</v>
      </c>
      <c r="N84">
        <f t="shared" si="94"/>
        <v>4.4035311510756383</v>
      </c>
      <c r="O84" s="1">
        <v>23.289115905761719</v>
      </c>
      <c r="P84" s="1">
        <v>23.798473358154297</v>
      </c>
      <c r="Q84" s="1">
        <v>23.068231582641602</v>
      </c>
      <c r="R84" s="1">
        <v>400.60409545898437</v>
      </c>
      <c r="S84" s="1">
        <v>389.32440185546875</v>
      </c>
      <c r="T84" s="1">
        <v>11.342208862304688</v>
      </c>
      <c r="U84" s="1">
        <v>14.727293014526367</v>
      </c>
      <c r="V84" s="1">
        <v>27.780344009399414</v>
      </c>
      <c r="W84" s="1">
        <v>36.071395874023438</v>
      </c>
      <c r="X84" s="1">
        <v>499.7930908203125</v>
      </c>
      <c r="Y84" s="1">
        <v>1500.354736328125</v>
      </c>
      <c r="Z84" s="1">
        <v>279.7652587890625</v>
      </c>
      <c r="AA84" s="1">
        <v>70.280952453613281</v>
      </c>
      <c r="AB84" s="1">
        <v>-1.2073060274124146</v>
      </c>
      <c r="AC84" s="1">
        <v>0.35525050759315491</v>
      </c>
      <c r="AD84" s="1">
        <v>0.66666668653488159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2.048765602133221</v>
      </c>
      <c r="AL84">
        <f t="shared" si="96"/>
        <v>7.0389080324949303E-3</v>
      </c>
      <c r="AM84">
        <f t="shared" si="97"/>
        <v>296.94847335815427</v>
      </c>
      <c r="AN84">
        <f t="shared" si="98"/>
        <v>296.4391159057617</v>
      </c>
      <c r="AO84">
        <f t="shared" si="99"/>
        <v>240.05675244681333</v>
      </c>
      <c r="AP84">
        <f t="shared" si="100"/>
        <v>-0.61140271176849736</v>
      </c>
      <c r="AQ84">
        <f t="shared" si="101"/>
        <v>2.958909540102781</v>
      </c>
      <c r="AR84">
        <f t="shared" si="102"/>
        <v>42.101158803385815</v>
      </c>
      <c r="AS84">
        <f t="shared" si="103"/>
        <v>27.373865788859447</v>
      </c>
      <c r="AT84">
        <f t="shared" si="104"/>
        <v>23.543794631958008</v>
      </c>
      <c r="AU84">
        <f t="shared" si="105"/>
        <v>2.9138761775773601</v>
      </c>
      <c r="AV84">
        <f t="shared" si="106"/>
        <v>0.24983328851895428</v>
      </c>
      <c r="AW84">
        <f t="shared" si="107"/>
        <v>1.0350481801243587</v>
      </c>
      <c r="AX84">
        <f t="shared" si="108"/>
        <v>1.8788279974530013</v>
      </c>
      <c r="AY84">
        <f t="shared" si="109"/>
        <v>0.15742974278703489</v>
      </c>
      <c r="AZ84">
        <f t="shared" si="110"/>
        <v>17.270992296184165</v>
      </c>
      <c r="BA84">
        <f t="shared" si="111"/>
        <v>0.63120150681753673</v>
      </c>
      <c r="BB84">
        <f t="shared" si="112"/>
        <v>36.875962839864997</v>
      </c>
      <c r="BC84">
        <f t="shared" si="113"/>
        <v>383.07982471636808</v>
      </c>
      <c r="BD84">
        <f t="shared" si="114"/>
        <v>1.9607599515238397E-2</v>
      </c>
    </row>
    <row r="85" spans="1:114" x14ac:dyDescent="0.25">
      <c r="A85" s="1">
        <v>61</v>
      </c>
      <c r="B85" s="1" t="s">
        <v>115</v>
      </c>
      <c r="C85" s="1">
        <v>2326.4999984018505</v>
      </c>
      <c r="D85" s="1">
        <v>0</v>
      </c>
      <c r="E85">
        <f t="shared" si="87"/>
        <v>20.30591770106712</v>
      </c>
      <c r="F85">
        <f t="shared" si="88"/>
        <v>0.26480848819246838</v>
      </c>
      <c r="G85">
        <f t="shared" si="89"/>
        <v>246.11150277184987</v>
      </c>
      <c r="H85">
        <f t="shared" si="90"/>
        <v>7.0380998114602686</v>
      </c>
      <c r="I85">
        <f t="shared" si="91"/>
        <v>1.9239944823217576</v>
      </c>
      <c r="J85">
        <f t="shared" si="92"/>
        <v>23.799448013305664</v>
      </c>
      <c r="K85" s="1">
        <v>2.4394840009999998</v>
      </c>
      <c r="L85">
        <f t="shared" si="93"/>
        <v>2.2017655755378192</v>
      </c>
      <c r="M85" s="1">
        <v>1</v>
      </c>
      <c r="N85">
        <f t="shared" si="94"/>
        <v>4.4035311510756383</v>
      </c>
      <c r="O85" s="1">
        <v>23.289943695068359</v>
      </c>
      <c r="P85" s="1">
        <v>23.799448013305664</v>
      </c>
      <c r="Q85" s="1">
        <v>23.067367553710938</v>
      </c>
      <c r="R85" s="1">
        <v>400.57504272460937</v>
      </c>
      <c r="S85" s="1">
        <v>389.3260498046875</v>
      </c>
      <c r="T85" s="1">
        <v>11.343070983886719</v>
      </c>
      <c r="U85" s="1">
        <v>14.727840423583984</v>
      </c>
      <c r="V85" s="1">
        <v>27.781116485595703</v>
      </c>
      <c r="W85" s="1">
        <v>36.070995330810547</v>
      </c>
      <c r="X85" s="1">
        <v>499.78189086914063</v>
      </c>
      <c r="Y85" s="1">
        <v>1500.34130859375</v>
      </c>
      <c r="Z85" s="1">
        <v>279.760009765625</v>
      </c>
      <c r="AA85" s="1">
        <v>70.281082153320313</v>
      </c>
      <c r="AB85" s="1">
        <v>-1.2073060274124146</v>
      </c>
      <c r="AC85" s="1">
        <v>0.35525050759315491</v>
      </c>
      <c r="AD85" s="1">
        <v>0.66666668653488159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2.0487196909849326</v>
      </c>
      <c r="AL85">
        <f t="shared" si="96"/>
        <v>7.0380998114602687E-3</v>
      </c>
      <c r="AM85">
        <f t="shared" si="97"/>
        <v>296.94944801330564</v>
      </c>
      <c r="AN85">
        <f t="shared" si="98"/>
        <v>296.43994369506834</v>
      </c>
      <c r="AO85">
        <f t="shared" si="99"/>
        <v>240.05460400936136</v>
      </c>
      <c r="AP85">
        <f t="shared" si="100"/>
        <v>-0.61114673903823369</v>
      </c>
      <c r="AQ85">
        <f t="shared" si="101"/>
        <v>2.9590830450726555</v>
      </c>
      <c r="AR85">
        <f t="shared" si="102"/>
        <v>42.103549837455915</v>
      </c>
      <c r="AS85">
        <f t="shared" si="103"/>
        <v>27.375709413871931</v>
      </c>
      <c r="AT85">
        <f t="shared" si="104"/>
        <v>23.544695854187012</v>
      </c>
      <c r="AU85">
        <f t="shared" si="105"/>
        <v>2.9140344726185301</v>
      </c>
      <c r="AV85">
        <f t="shared" si="106"/>
        <v>0.24978740128847987</v>
      </c>
      <c r="AW85">
        <f t="shared" si="107"/>
        <v>1.0350885627508979</v>
      </c>
      <c r="AX85">
        <f t="shared" si="108"/>
        <v>1.8789459098676322</v>
      </c>
      <c r="AY85">
        <f t="shared" si="109"/>
        <v>0.15740058972773421</v>
      </c>
      <c r="AZ85">
        <f t="shared" si="110"/>
        <v>17.296982745185502</v>
      </c>
      <c r="BA85">
        <f t="shared" si="111"/>
        <v>0.63214753519656897</v>
      </c>
      <c r="BB85">
        <f t="shared" si="112"/>
        <v>36.874503646366676</v>
      </c>
      <c r="BC85">
        <f t="shared" si="113"/>
        <v>383.10082101534545</v>
      </c>
      <c r="BD85">
        <f t="shared" si="114"/>
        <v>1.9545002130935879E-2</v>
      </c>
      <c r="BE85">
        <f>AVERAGE(E71:E85)</f>
        <v>20.518223472848579</v>
      </c>
      <c r="BF85">
        <f>AVERAGE(O71:O85)</f>
        <v>23.28329989115397</v>
      </c>
      <c r="BG85">
        <f>AVERAGE(P71:P85)</f>
        <v>23.783335494995118</v>
      </c>
      <c r="BH85" t="e">
        <f>AVERAGE(B71:B85)</f>
        <v>#DIV/0!</v>
      </c>
      <c r="BI85">
        <f t="shared" ref="BI85:DJ85" si="115">AVERAGE(C71:C85)</f>
        <v>2323.0999984778464</v>
      </c>
      <c r="BJ85">
        <f t="shared" si="115"/>
        <v>0</v>
      </c>
      <c r="BK85">
        <f t="shared" si="115"/>
        <v>20.518223472848579</v>
      </c>
      <c r="BL85">
        <f t="shared" si="115"/>
        <v>0.26543183212728505</v>
      </c>
      <c r="BM85">
        <f t="shared" si="115"/>
        <v>245.13101901790677</v>
      </c>
      <c r="BN85">
        <f t="shared" si="115"/>
        <v>7.044417001324641</v>
      </c>
      <c r="BO85">
        <f t="shared" si="115"/>
        <v>1.9215233631466833</v>
      </c>
      <c r="BP85">
        <f t="shared" si="115"/>
        <v>23.783335494995118</v>
      </c>
      <c r="BQ85">
        <f t="shared" si="115"/>
        <v>2.4394840009999994</v>
      </c>
      <c r="BR85">
        <f t="shared" si="115"/>
        <v>2.2017655755378196</v>
      </c>
      <c r="BS85">
        <f t="shared" si="115"/>
        <v>1</v>
      </c>
      <c r="BT85">
        <f t="shared" si="115"/>
        <v>4.4035311510756392</v>
      </c>
      <c r="BU85">
        <f t="shared" si="115"/>
        <v>23.28329989115397</v>
      </c>
      <c r="BV85">
        <f t="shared" si="115"/>
        <v>23.783335494995118</v>
      </c>
      <c r="BW85">
        <f t="shared" si="115"/>
        <v>23.066326649983726</v>
      </c>
      <c r="BX85">
        <f t="shared" si="115"/>
        <v>400.71650797526041</v>
      </c>
      <c r="BY85">
        <f t="shared" si="115"/>
        <v>389.3626770019531</v>
      </c>
      <c r="BZ85">
        <f t="shared" si="115"/>
        <v>11.334263928731282</v>
      </c>
      <c r="CA85">
        <f t="shared" si="115"/>
        <v>14.722056325276693</v>
      </c>
      <c r="CB85">
        <f t="shared" si="115"/>
        <v>27.770975748697918</v>
      </c>
      <c r="CC85">
        <f t="shared" si="115"/>
        <v>36.071675364176436</v>
      </c>
      <c r="CD85">
        <f t="shared" si="115"/>
        <v>499.78705240885415</v>
      </c>
      <c r="CE85">
        <f t="shared" si="115"/>
        <v>1500.1506184895834</v>
      </c>
      <c r="CF85">
        <f t="shared" si="115"/>
        <v>279.77218424479167</v>
      </c>
      <c r="CG85">
        <f t="shared" si="115"/>
        <v>70.281813557942712</v>
      </c>
      <c r="CH85">
        <f t="shared" si="115"/>
        <v>-1.2073060274124146</v>
      </c>
      <c r="CI85">
        <f t="shared" si="115"/>
        <v>0.35525050759315491</v>
      </c>
      <c r="CJ85">
        <f t="shared" si="115"/>
        <v>0.84444445371627808</v>
      </c>
      <c r="CK85">
        <f t="shared" si="115"/>
        <v>-0.21956524252891541</v>
      </c>
      <c r="CL85">
        <f t="shared" si="115"/>
        <v>2.737391471862793</v>
      </c>
      <c r="CM85">
        <f t="shared" si="115"/>
        <v>1</v>
      </c>
      <c r="CN85">
        <f t="shared" si="115"/>
        <v>0</v>
      </c>
      <c r="CO85">
        <f t="shared" si="115"/>
        <v>0.15999999642372131</v>
      </c>
      <c r="CP85">
        <f t="shared" si="115"/>
        <v>111115</v>
      </c>
      <c r="CQ85">
        <f t="shared" si="115"/>
        <v>2.0487408493106742</v>
      </c>
      <c r="CR85">
        <f t="shared" si="115"/>
        <v>7.0444170013246417E-3</v>
      </c>
      <c r="CS85">
        <f t="shared" si="115"/>
        <v>296.93333549499511</v>
      </c>
      <c r="CT85">
        <f t="shared" si="115"/>
        <v>296.43329989115398</v>
      </c>
      <c r="CU85">
        <f t="shared" si="115"/>
        <v>240.02409359337665</v>
      </c>
      <c r="CV85">
        <f t="shared" si="115"/>
        <v>-0.61277797356696184</v>
      </c>
      <c r="CW85">
        <f t="shared" si="115"/>
        <v>2.9562161797458275</v>
      </c>
      <c r="CX85">
        <f t="shared" si="115"/>
        <v>42.06232078726849</v>
      </c>
      <c r="CY85">
        <f t="shared" si="115"/>
        <v>27.340264461991797</v>
      </c>
      <c r="CZ85">
        <f t="shared" si="115"/>
        <v>23.533317693074544</v>
      </c>
      <c r="DA85">
        <f t="shared" si="115"/>
        <v>2.9120366583454529</v>
      </c>
      <c r="DB85">
        <f t="shared" si="115"/>
        <v>0.25034194225392598</v>
      </c>
      <c r="DC85">
        <f t="shared" si="115"/>
        <v>1.0346928165991442</v>
      </c>
      <c r="DD85">
        <f t="shared" si="115"/>
        <v>1.8773438417463095</v>
      </c>
      <c r="DE85">
        <f t="shared" si="115"/>
        <v>0.1577529078823714</v>
      </c>
      <c r="DF85">
        <f t="shared" si="115"/>
        <v>17.228252423110188</v>
      </c>
      <c r="DG85">
        <f t="shared" si="115"/>
        <v>0.62956989813634068</v>
      </c>
      <c r="DH85">
        <f t="shared" si="115"/>
        <v>36.904395892812531</v>
      </c>
      <c r="DI85">
        <f t="shared" si="115"/>
        <v>383.07236117630504</v>
      </c>
      <c r="DJ85">
        <f t="shared" si="115"/>
        <v>1.9766874660020538E-2</v>
      </c>
    </row>
    <row r="86" spans="1:114" x14ac:dyDescent="0.25">
      <c r="A86" s="1" t="s">
        <v>9</v>
      </c>
      <c r="B86" s="1" t="s">
        <v>116</v>
      </c>
    </row>
    <row r="87" spans="1:114" x14ac:dyDescent="0.25">
      <c r="A87" s="1" t="s">
        <v>9</v>
      </c>
      <c r="B87" s="1" t="s">
        <v>117</v>
      </c>
    </row>
    <row r="88" spans="1:114" x14ac:dyDescent="0.25">
      <c r="A88" s="1">
        <v>62</v>
      </c>
      <c r="B88" s="1" t="s">
        <v>118</v>
      </c>
      <c r="C88" s="1">
        <v>2480.4999994300306</v>
      </c>
      <c r="D88" s="1">
        <v>0</v>
      </c>
      <c r="E88">
        <f t="shared" ref="E88:E102" si="116">(R88-S88*(1000-T88)/(1000-U88))*AK88</f>
        <v>19.280596761655133</v>
      </c>
      <c r="F88">
        <f t="shared" ref="F88:F102" si="117">IF(AV88&lt;&gt;0,1/(1/AV88-1/N88),0)</f>
        <v>0.25720250040565534</v>
      </c>
      <c r="G88">
        <f t="shared" ref="G88:G102" si="118">((AY88-AL88/2)*S88-E88)/(AY88+AL88/2)</f>
        <v>246.47351046665935</v>
      </c>
      <c r="H88">
        <f t="shared" ref="H88:H102" si="119">AL88*1000</f>
        <v>7.4445220768375995</v>
      </c>
      <c r="I88">
        <f t="shared" ref="I88:I102" si="120">(AQ88-AW88)</f>
        <v>2.0823933002919102</v>
      </c>
      <c r="J88">
        <f t="shared" ref="J88:J102" si="121">(P88+AP88*D88)</f>
        <v>25.843912124633789</v>
      </c>
      <c r="K88" s="1">
        <v>2.4394840009999998</v>
      </c>
      <c r="L88">
        <f t="shared" ref="L88:L102" si="122">(K88*AE88+AF88)</f>
        <v>2.2017655755378192</v>
      </c>
      <c r="M88" s="1">
        <v>1</v>
      </c>
      <c r="N88">
        <f t="shared" ref="N88:N102" si="123">L88*(M88+1)*(M88+1)/(M88*M88+1)</f>
        <v>4.4035311510756383</v>
      </c>
      <c r="O88" s="1">
        <v>27.198705673217773</v>
      </c>
      <c r="P88" s="1">
        <v>25.843912124633789</v>
      </c>
      <c r="Q88" s="1">
        <v>27.949081420898438</v>
      </c>
      <c r="R88" s="1">
        <v>398.65347290039062</v>
      </c>
      <c r="S88" s="1">
        <v>387.83450317382812</v>
      </c>
      <c r="T88" s="1">
        <v>14.372739791870117</v>
      </c>
      <c r="U88" s="1">
        <v>17.940839767456055</v>
      </c>
      <c r="V88" s="1">
        <v>27.893686294555664</v>
      </c>
      <c r="W88" s="1">
        <v>34.818424224853516</v>
      </c>
      <c r="X88" s="1">
        <v>499.8450927734375</v>
      </c>
      <c r="Y88" s="1">
        <v>1500.0701904296875</v>
      </c>
      <c r="Z88" s="1">
        <v>278.14187622070313</v>
      </c>
      <c r="AA88" s="1">
        <v>70.276817321777344</v>
      </c>
      <c r="AB88" s="1">
        <v>-1.0523072481155396</v>
      </c>
      <c r="AC88" s="1">
        <v>0.32360568642616272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ref="AK88:AK102" si="124">X88*0.000001/(K88*0.0001)</f>
        <v>2.0489787699715989</v>
      </c>
      <c r="AL88">
        <f t="shared" ref="AL88:AL102" si="125">(U88-T88)/(1000-U88)*AK88</f>
        <v>7.4445220768375991E-3</v>
      </c>
      <c r="AM88">
        <f t="shared" ref="AM88:AM102" si="126">(P88+273.15)</f>
        <v>298.99391212463377</v>
      </c>
      <c r="AN88">
        <f t="shared" ref="AN88:AN102" si="127">(O88+273.15)</f>
        <v>300.34870567321775</v>
      </c>
      <c r="AO88">
        <f t="shared" ref="AO88:AO102" si="128">(Y88*AG88+Z88*AH88)*AI88</f>
        <v>240.01122510408095</v>
      </c>
      <c r="AP88">
        <f t="shared" ref="AP88:AP102" si="129">((AO88+0.00000010773*(AN88^4-AM88^4))-AL88*44100)/(L88*51.4+0.00000043092*AM88^3)</f>
        <v>-0.58209713214114556</v>
      </c>
      <c r="AQ88">
        <f t="shared" ref="AQ88:AQ102" si="130">0.61365*EXP(17.502*J88/(240.97+J88))</f>
        <v>3.3432184192286978</v>
      </c>
      <c r="AR88">
        <f t="shared" ref="AR88:AR102" si="131">AQ88*1000/AA88</f>
        <v>47.572137536067714</v>
      </c>
      <c r="AS88">
        <f t="shared" ref="AS88:AS102" si="132">(AR88-U88)</f>
        <v>29.63129776861166</v>
      </c>
      <c r="AT88">
        <f t="shared" ref="AT88:AT102" si="133">IF(D88,P88,(O88+P88)/2)</f>
        <v>26.521308898925781</v>
      </c>
      <c r="AU88">
        <f t="shared" ref="AU88:AU102" si="134">0.61365*EXP(17.502*AT88/(240.97+AT88))</f>
        <v>3.4797589495212251</v>
      </c>
      <c r="AV88">
        <f t="shared" ref="AV88:AV102" si="135">IF(AS88&lt;&gt;0,(1000-(AR88+U88)/2)/AS88*AL88,0)</f>
        <v>0.24300878517502938</v>
      </c>
      <c r="AW88">
        <f t="shared" ref="AW88:AW102" si="136">U88*AA88/1000</f>
        <v>1.2608251189367874</v>
      </c>
      <c r="AX88">
        <f t="shared" ref="AX88:AX102" si="137">(AU88-AW88)</f>
        <v>2.2189338305844375</v>
      </c>
      <c r="AY88">
        <f t="shared" ref="AY88:AY102" si="138">1/(1.6/F88+1.37/N88)</f>
        <v>0.15309496879395099</v>
      </c>
      <c r="AZ88">
        <f t="shared" ref="AZ88:AZ102" si="139">G88*AA88*0.001</f>
        <v>17.321373869722596</v>
      </c>
      <c r="BA88">
        <f t="shared" ref="BA88:BA102" si="140">G88/S88</f>
        <v>0.63551207654206432</v>
      </c>
      <c r="BB88">
        <f t="shared" ref="BB88:BB102" si="141">(1-AL88*AA88/AQ88/F88)*100</f>
        <v>39.157231115825667</v>
      </c>
      <c r="BC88">
        <f t="shared" ref="BC88:BC102" si="142">(S88-E88/(N88/1.35))</f>
        <v>381.92360922639313</v>
      </c>
      <c r="BD88">
        <f t="shared" ref="BD88:BD102" si="143">E88*BB88/100/BC88</f>
        <v>1.9767690847298288E-2</v>
      </c>
    </row>
    <row r="89" spans="1:114" x14ac:dyDescent="0.25">
      <c r="A89" s="1">
        <v>63</v>
      </c>
      <c r="B89" s="1" t="s">
        <v>119</v>
      </c>
      <c r="C89" s="1">
        <v>2480.4999994300306</v>
      </c>
      <c r="D89" s="1">
        <v>0</v>
      </c>
      <c r="E89">
        <f t="shared" si="116"/>
        <v>19.280596761655133</v>
      </c>
      <c r="F89">
        <f t="shared" si="117"/>
        <v>0.25720250040565534</v>
      </c>
      <c r="G89">
        <f t="shared" si="118"/>
        <v>246.47351046665935</v>
      </c>
      <c r="H89">
        <f t="shared" si="119"/>
        <v>7.4445220768375995</v>
      </c>
      <c r="I89">
        <f t="shared" si="120"/>
        <v>2.0823933002919102</v>
      </c>
      <c r="J89">
        <f t="shared" si="121"/>
        <v>25.843912124633789</v>
      </c>
      <c r="K89" s="1">
        <v>2.4394840009999998</v>
      </c>
      <c r="L89">
        <f t="shared" si="122"/>
        <v>2.2017655755378192</v>
      </c>
      <c r="M89" s="1">
        <v>1</v>
      </c>
      <c r="N89">
        <f t="shared" si="123"/>
        <v>4.4035311510756383</v>
      </c>
      <c r="O89" s="1">
        <v>27.198705673217773</v>
      </c>
      <c r="P89" s="1">
        <v>25.843912124633789</v>
      </c>
      <c r="Q89" s="1">
        <v>27.949081420898438</v>
      </c>
      <c r="R89" s="1">
        <v>398.65347290039062</v>
      </c>
      <c r="S89" s="1">
        <v>387.83450317382812</v>
      </c>
      <c r="T89" s="1">
        <v>14.372739791870117</v>
      </c>
      <c r="U89" s="1">
        <v>17.940839767456055</v>
      </c>
      <c r="V89" s="1">
        <v>27.893686294555664</v>
      </c>
      <c r="W89" s="1">
        <v>34.818424224853516</v>
      </c>
      <c r="X89" s="1">
        <v>499.8450927734375</v>
      </c>
      <c r="Y89" s="1">
        <v>1500.0701904296875</v>
      </c>
      <c r="Z89" s="1">
        <v>278.14187622070313</v>
      </c>
      <c r="AA89" s="1">
        <v>70.276817321777344</v>
      </c>
      <c r="AB89" s="1">
        <v>-1.0523072481155396</v>
      </c>
      <c r="AC89" s="1">
        <v>0.32360568642616272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2.0489787699715989</v>
      </c>
      <c r="AL89">
        <f t="shared" si="125"/>
        <v>7.4445220768375991E-3</v>
      </c>
      <c r="AM89">
        <f t="shared" si="126"/>
        <v>298.99391212463377</v>
      </c>
      <c r="AN89">
        <f t="shared" si="127"/>
        <v>300.34870567321775</v>
      </c>
      <c r="AO89">
        <f t="shared" si="128"/>
        <v>240.01122510408095</v>
      </c>
      <c r="AP89">
        <f t="shared" si="129"/>
        <v>-0.58209713214114556</v>
      </c>
      <c r="AQ89">
        <f t="shared" si="130"/>
        <v>3.3432184192286978</v>
      </c>
      <c r="AR89">
        <f t="shared" si="131"/>
        <v>47.572137536067714</v>
      </c>
      <c r="AS89">
        <f t="shared" si="132"/>
        <v>29.63129776861166</v>
      </c>
      <c r="AT89">
        <f t="shared" si="133"/>
        <v>26.521308898925781</v>
      </c>
      <c r="AU89">
        <f t="shared" si="134"/>
        <v>3.4797589495212251</v>
      </c>
      <c r="AV89">
        <f t="shared" si="135"/>
        <v>0.24300878517502938</v>
      </c>
      <c r="AW89">
        <f t="shared" si="136"/>
        <v>1.2608251189367874</v>
      </c>
      <c r="AX89">
        <f t="shared" si="137"/>
        <v>2.2189338305844375</v>
      </c>
      <c r="AY89">
        <f t="shared" si="138"/>
        <v>0.15309496879395099</v>
      </c>
      <c r="AZ89">
        <f t="shared" si="139"/>
        <v>17.321373869722596</v>
      </c>
      <c r="BA89">
        <f t="shared" si="140"/>
        <v>0.63551207654206432</v>
      </c>
      <c r="BB89">
        <f t="shared" si="141"/>
        <v>39.157231115825667</v>
      </c>
      <c r="BC89">
        <f t="shared" si="142"/>
        <v>381.92360922639313</v>
      </c>
      <c r="BD89">
        <f t="shared" si="143"/>
        <v>1.9767690847298288E-2</v>
      </c>
    </row>
    <row r="90" spans="1:114" x14ac:dyDescent="0.25">
      <c r="A90" s="1">
        <v>64</v>
      </c>
      <c r="B90" s="1" t="s">
        <v>119</v>
      </c>
      <c r="C90" s="1">
        <v>2480.9999994188547</v>
      </c>
      <c r="D90" s="1">
        <v>0</v>
      </c>
      <c r="E90">
        <f t="shared" si="116"/>
        <v>19.349196408001653</v>
      </c>
      <c r="F90">
        <f t="shared" si="117"/>
        <v>0.25725535465468713</v>
      </c>
      <c r="G90">
        <f t="shared" si="118"/>
        <v>246.07002313423223</v>
      </c>
      <c r="H90">
        <f t="shared" si="119"/>
        <v>7.4478519460737127</v>
      </c>
      <c r="I90">
        <f t="shared" si="120"/>
        <v>2.082899517776073</v>
      </c>
      <c r="J90">
        <f t="shared" si="121"/>
        <v>25.847309112548828</v>
      </c>
      <c r="K90" s="1">
        <v>2.4394840009999998</v>
      </c>
      <c r="L90">
        <f t="shared" si="122"/>
        <v>2.2017655755378192</v>
      </c>
      <c r="M90" s="1">
        <v>1</v>
      </c>
      <c r="N90">
        <f t="shared" si="123"/>
        <v>4.4035311510756383</v>
      </c>
      <c r="O90" s="1">
        <v>27.201013565063477</v>
      </c>
      <c r="P90" s="1">
        <v>25.847309112548828</v>
      </c>
      <c r="Q90" s="1">
        <v>27.949392318725586</v>
      </c>
      <c r="R90" s="1">
        <v>398.70220947265625</v>
      </c>
      <c r="S90" s="1">
        <v>387.84878540039062</v>
      </c>
      <c r="T90" s="1">
        <v>14.373494148254395</v>
      </c>
      <c r="U90" s="1">
        <v>17.943277359008789</v>
      </c>
      <c r="V90" s="1">
        <v>27.891271591186523</v>
      </c>
      <c r="W90" s="1">
        <v>34.818313598632813</v>
      </c>
      <c r="X90" s="1">
        <v>499.83163452148437</v>
      </c>
      <c r="Y90" s="1">
        <v>1500.0528564453125</v>
      </c>
      <c r="Z90" s="1">
        <v>278.144775390625</v>
      </c>
      <c r="AA90" s="1">
        <v>70.276557922363281</v>
      </c>
      <c r="AB90" s="1">
        <v>-1.0523072481155396</v>
      </c>
      <c r="AC90" s="1">
        <v>0.32360568642616272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2.048923601534554</v>
      </c>
      <c r="AL90">
        <f t="shared" si="125"/>
        <v>7.4478519460737126E-3</v>
      </c>
      <c r="AM90">
        <f t="shared" si="126"/>
        <v>298.99730911254881</v>
      </c>
      <c r="AN90">
        <f t="shared" si="127"/>
        <v>300.35101356506345</v>
      </c>
      <c r="AO90">
        <f t="shared" si="128"/>
        <v>240.00845166664294</v>
      </c>
      <c r="AP90">
        <f t="shared" si="129"/>
        <v>-0.58339294407793552</v>
      </c>
      <c r="AQ90">
        <f t="shared" si="130"/>
        <v>3.3438912884134835</v>
      </c>
      <c r="AR90">
        <f t="shared" si="131"/>
        <v>47.581887720050048</v>
      </c>
      <c r="AS90">
        <f t="shared" si="132"/>
        <v>29.638610361041259</v>
      </c>
      <c r="AT90">
        <f t="shared" si="133"/>
        <v>26.524161338806152</v>
      </c>
      <c r="AU90">
        <f t="shared" si="134"/>
        <v>3.4803440478313905</v>
      </c>
      <c r="AV90">
        <f t="shared" si="135"/>
        <v>0.2430559663288881</v>
      </c>
      <c r="AW90">
        <f t="shared" si="136"/>
        <v>1.2609917706374107</v>
      </c>
      <c r="AX90">
        <f t="shared" si="137"/>
        <v>2.2193522771939795</v>
      </c>
      <c r="AY90">
        <f t="shared" si="138"/>
        <v>0.15312493053892537</v>
      </c>
      <c r="AZ90">
        <f t="shared" si="139"/>
        <v>17.292954233750145</v>
      </c>
      <c r="BA90">
        <f t="shared" si="140"/>
        <v>0.63444835306163216</v>
      </c>
      <c r="BB90">
        <f t="shared" si="141"/>
        <v>39.154993222587784</v>
      </c>
      <c r="BC90">
        <f t="shared" si="142"/>
        <v>381.91686071208187</v>
      </c>
      <c r="BD90">
        <f t="shared" si="143"/>
        <v>1.9837240304218323E-2</v>
      </c>
    </row>
    <row r="91" spans="1:114" x14ac:dyDescent="0.25">
      <c r="A91" s="1">
        <v>65</v>
      </c>
      <c r="B91" s="1" t="s">
        <v>120</v>
      </c>
      <c r="C91" s="1">
        <v>2481.4999994076788</v>
      </c>
      <c r="D91" s="1">
        <v>0</v>
      </c>
      <c r="E91">
        <f t="shared" si="116"/>
        <v>19.384889884689947</v>
      </c>
      <c r="F91">
        <f t="shared" si="117"/>
        <v>0.25728365401910175</v>
      </c>
      <c r="G91">
        <f t="shared" si="118"/>
        <v>245.85059002729255</v>
      </c>
      <c r="H91">
        <f t="shared" si="119"/>
        <v>7.4503388451069767</v>
      </c>
      <c r="I91">
        <f t="shared" si="120"/>
        <v>2.0833576992553557</v>
      </c>
      <c r="J91">
        <f t="shared" si="121"/>
        <v>25.850078582763672</v>
      </c>
      <c r="K91" s="1">
        <v>2.4394840009999998</v>
      </c>
      <c r="L91">
        <f t="shared" si="122"/>
        <v>2.2017655755378192</v>
      </c>
      <c r="M91" s="1">
        <v>1</v>
      </c>
      <c r="N91">
        <f t="shared" si="123"/>
        <v>4.4035311510756383</v>
      </c>
      <c r="O91" s="1">
        <v>27.203990936279297</v>
      </c>
      <c r="P91" s="1">
        <v>25.850078582763672</v>
      </c>
      <c r="Q91" s="1">
        <v>27.949790954589844</v>
      </c>
      <c r="R91" s="1">
        <v>398.71826171875</v>
      </c>
      <c r="S91" s="1">
        <v>387.84735107421875</v>
      </c>
      <c r="T91" s="1">
        <v>14.373817443847656</v>
      </c>
      <c r="U91" s="1">
        <v>17.944656372070313</v>
      </c>
      <c r="V91" s="1">
        <v>27.88688850402832</v>
      </c>
      <c r="W91" s="1">
        <v>34.814735412597656</v>
      </c>
      <c r="X91" s="1">
        <v>499.85000610351562</v>
      </c>
      <c r="Y91" s="1">
        <v>1500.0677490234375</v>
      </c>
      <c r="Z91" s="1">
        <v>278.23788452148437</v>
      </c>
      <c r="AA91" s="1">
        <v>70.276199340820313</v>
      </c>
      <c r="AB91" s="1">
        <v>-1.0523072481155396</v>
      </c>
      <c r="AC91" s="1">
        <v>0.32360568642616272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2.0489989108295679</v>
      </c>
      <c r="AL91">
        <f t="shared" si="125"/>
        <v>7.4503388451069765E-3</v>
      </c>
      <c r="AM91">
        <f t="shared" si="126"/>
        <v>299.00007858276365</v>
      </c>
      <c r="AN91">
        <f t="shared" si="127"/>
        <v>300.35399093627927</v>
      </c>
      <c r="AO91">
        <f t="shared" si="128"/>
        <v>240.01083447908968</v>
      </c>
      <c r="AP91">
        <f t="shared" si="129"/>
        <v>-0.58422893965663802</v>
      </c>
      <c r="AQ91">
        <f t="shared" si="130"/>
        <v>3.3444399475614905</v>
      </c>
      <c r="AR91">
        <f t="shared" si="131"/>
        <v>47.589937687749348</v>
      </c>
      <c r="AS91">
        <f t="shared" si="132"/>
        <v>29.645281315679036</v>
      </c>
      <c r="AT91">
        <f t="shared" si="133"/>
        <v>26.527034759521484</v>
      </c>
      <c r="AU91">
        <f t="shared" si="134"/>
        <v>3.4809335366223855</v>
      </c>
      <c r="AV91">
        <f t="shared" si="135"/>
        <v>0.2430812277495441</v>
      </c>
      <c r="AW91">
        <f t="shared" si="136"/>
        <v>1.2610822483061348</v>
      </c>
      <c r="AX91">
        <f t="shared" si="137"/>
        <v>2.2198512883162507</v>
      </c>
      <c r="AY91">
        <f t="shared" si="138"/>
        <v>0.15314097249605627</v>
      </c>
      <c r="AZ91">
        <f t="shared" si="139"/>
        <v>17.277445072816302</v>
      </c>
      <c r="BA91">
        <f t="shared" si="140"/>
        <v>0.63388492752718684</v>
      </c>
      <c r="BB91">
        <f t="shared" si="141"/>
        <v>39.151665728121522</v>
      </c>
      <c r="BC91">
        <f t="shared" si="142"/>
        <v>381.90448376012262</v>
      </c>
      <c r="BD91">
        <f t="shared" si="143"/>
        <v>1.98727891715073E-2</v>
      </c>
    </row>
    <row r="92" spans="1:114" x14ac:dyDescent="0.25">
      <c r="A92" s="1">
        <v>66</v>
      </c>
      <c r="B92" s="1" t="s">
        <v>120</v>
      </c>
      <c r="C92" s="1">
        <v>2481.999999396503</v>
      </c>
      <c r="D92" s="1">
        <v>0</v>
      </c>
      <c r="E92">
        <f t="shared" si="116"/>
        <v>19.388732851861061</v>
      </c>
      <c r="F92">
        <f t="shared" si="117"/>
        <v>0.25732961735157261</v>
      </c>
      <c r="G92">
        <f t="shared" si="118"/>
        <v>245.85170145773563</v>
      </c>
      <c r="H92">
        <f t="shared" si="119"/>
        <v>7.4533376731556231</v>
      </c>
      <c r="I92">
        <f t="shared" si="120"/>
        <v>2.0838359688802095</v>
      </c>
      <c r="J92">
        <f t="shared" si="121"/>
        <v>25.853275299072266</v>
      </c>
      <c r="K92" s="1">
        <v>2.4394840009999998</v>
      </c>
      <c r="L92">
        <f t="shared" si="122"/>
        <v>2.2017655755378192</v>
      </c>
      <c r="M92" s="1">
        <v>1</v>
      </c>
      <c r="N92">
        <f t="shared" si="123"/>
        <v>4.4035311510756383</v>
      </c>
      <c r="O92" s="1">
        <v>27.205741882324219</v>
      </c>
      <c r="P92" s="1">
        <v>25.853275299072266</v>
      </c>
      <c r="Q92" s="1">
        <v>27.949472427368164</v>
      </c>
      <c r="R92" s="1">
        <v>398.72903442382812</v>
      </c>
      <c r="S92" s="1">
        <v>387.8558349609375</v>
      </c>
      <c r="T92" s="1">
        <v>14.374627113342285</v>
      </c>
      <c r="U92" s="1">
        <v>17.946834564208984</v>
      </c>
      <c r="V92" s="1">
        <v>27.885639190673828</v>
      </c>
      <c r="W92" s="1">
        <v>34.815441131591797</v>
      </c>
      <c r="X92" s="1">
        <v>499.8585205078125</v>
      </c>
      <c r="Y92" s="1">
        <v>1500.050048828125</v>
      </c>
      <c r="Z92" s="1">
        <v>278.23922729492187</v>
      </c>
      <c r="AA92" s="1">
        <v>70.276313781738281</v>
      </c>
      <c r="AB92" s="1">
        <v>-1.0523072481155396</v>
      </c>
      <c r="AC92" s="1">
        <v>0.32360568642616272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2.0490338133101473</v>
      </c>
      <c r="AL92">
        <f t="shared" si="125"/>
        <v>7.4533376731556232E-3</v>
      </c>
      <c r="AM92">
        <f t="shared" si="126"/>
        <v>299.00327529907224</v>
      </c>
      <c r="AN92">
        <f t="shared" si="127"/>
        <v>300.3557418823242</v>
      </c>
      <c r="AO92">
        <f t="shared" si="128"/>
        <v>240.00800244790298</v>
      </c>
      <c r="AP92">
        <f t="shared" si="129"/>
        <v>-0.58544189450565221</v>
      </c>
      <c r="AQ92">
        <f t="shared" si="130"/>
        <v>3.3450733461035065</v>
      </c>
      <c r="AR92">
        <f t="shared" si="131"/>
        <v>47.59887316361695</v>
      </c>
      <c r="AS92">
        <f t="shared" si="132"/>
        <v>29.652038599407966</v>
      </c>
      <c r="AT92">
        <f t="shared" si="133"/>
        <v>26.529508590698242</v>
      </c>
      <c r="AU92">
        <f t="shared" si="134"/>
        <v>3.4814411185469121</v>
      </c>
      <c r="AV92">
        <f t="shared" si="135"/>
        <v>0.24312225625319511</v>
      </c>
      <c r="AW92">
        <f t="shared" si="136"/>
        <v>1.2612373772232968</v>
      </c>
      <c r="AX92">
        <f t="shared" si="137"/>
        <v>2.2202037413236155</v>
      </c>
      <c r="AY92">
        <f t="shared" si="138"/>
        <v>0.15316702720380049</v>
      </c>
      <c r="AZ92">
        <f t="shared" si="139"/>
        <v>17.277551315418073</v>
      </c>
      <c r="BA92">
        <f t="shared" si="140"/>
        <v>0.63387392762183492</v>
      </c>
      <c r="BB92">
        <f t="shared" si="141"/>
        <v>39.149471905592662</v>
      </c>
      <c r="BC92">
        <f t="shared" si="142"/>
        <v>381.91178950014432</v>
      </c>
      <c r="BD92">
        <f t="shared" si="143"/>
        <v>1.9875234882443693E-2</v>
      </c>
    </row>
    <row r="93" spans="1:114" x14ac:dyDescent="0.25">
      <c r="A93" s="1">
        <v>67</v>
      </c>
      <c r="B93" s="1" t="s">
        <v>121</v>
      </c>
      <c r="C93" s="1">
        <v>2482.4999993853271</v>
      </c>
      <c r="D93" s="1">
        <v>0</v>
      </c>
      <c r="E93">
        <f t="shared" si="116"/>
        <v>19.372176992418225</v>
      </c>
      <c r="F93">
        <f t="shared" si="117"/>
        <v>0.2573175728692626</v>
      </c>
      <c r="G93">
        <f t="shared" si="118"/>
        <v>245.95543533344906</v>
      </c>
      <c r="H93">
        <f t="shared" si="119"/>
        <v>7.4547781305552334</v>
      </c>
      <c r="I93">
        <f t="shared" si="120"/>
        <v>2.0843020231533256</v>
      </c>
      <c r="J93">
        <f t="shared" si="121"/>
        <v>25.856195449829102</v>
      </c>
      <c r="K93" s="1">
        <v>2.4394840009999998</v>
      </c>
      <c r="L93">
        <f t="shared" si="122"/>
        <v>2.2017655755378192</v>
      </c>
      <c r="M93" s="1">
        <v>1</v>
      </c>
      <c r="N93">
        <f t="shared" si="123"/>
        <v>4.4035311510756383</v>
      </c>
      <c r="O93" s="1">
        <v>27.208337783813477</v>
      </c>
      <c r="P93" s="1">
        <v>25.856195449829102</v>
      </c>
      <c r="Q93" s="1">
        <v>27.949611663818359</v>
      </c>
      <c r="R93" s="1">
        <v>398.72918701171875</v>
      </c>
      <c r="S93" s="1">
        <v>387.86349487304687</v>
      </c>
      <c r="T93" s="1">
        <v>14.375608444213867</v>
      </c>
      <c r="U93" s="1">
        <v>17.948589324951172</v>
      </c>
      <c r="V93" s="1">
        <v>27.883060455322266</v>
      </c>
      <c r="W93" s="1">
        <v>34.813243865966797</v>
      </c>
      <c r="X93" s="1">
        <v>499.84600830078125</v>
      </c>
      <c r="Y93" s="1">
        <v>1499.9656982421875</v>
      </c>
      <c r="Z93" s="1">
        <v>278.29925537109375</v>
      </c>
      <c r="AA93" s="1">
        <v>70.275718688964844</v>
      </c>
      <c r="AB93" s="1">
        <v>-1.0523072481155396</v>
      </c>
      <c r="AC93" s="1">
        <v>0.32360568642616272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2.0489825229265</v>
      </c>
      <c r="AL93">
        <f t="shared" si="125"/>
        <v>7.4547781305552337E-3</v>
      </c>
      <c r="AM93">
        <f t="shared" si="126"/>
        <v>299.00619544982908</v>
      </c>
      <c r="AN93">
        <f t="shared" si="127"/>
        <v>300.35833778381345</v>
      </c>
      <c r="AO93">
        <f t="shared" si="128"/>
        <v>239.99450635445464</v>
      </c>
      <c r="AP93">
        <f t="shared" si="129"/>
        <v>-0.58608468904891509</v>
      </c>
      <c r="AQ93">
        <f t="shared" si="130"/>
        <v>3.3456520374173517</v>
      </c>
      <c r="AR93">
        <f t="shared" si="131"/>
        <v>47.607510813585009</v>
      </c>
      <c r="AS93">
        <f t="shared" si="132"/>
        <v>29.658921488633837</v>
      </c>
      <c r="AT93">
        <f t="shared" si="133"/>
        <v>26.532266616821289</v>
      </c>
      <c r="AU93">
        <f t="shared" si="134"/>
        <v>3.4820070879205227</v>
      </c>
      <c r="AV93">
        <f t="shared" si="135"/>
        <v>0.24311150499858375</v>
      </c>
      <c r="AW93">
        <f t="shared" si="136"/>
        <v>1.2613500142640259</v>
      </c>
      <c r="AX93">
        <f t="shared" si="137"/>
        <v>2.220657073656497</v>
      </c>
      <c r="AY93">
        <f t="shared" si="138"/>
        <v>0.15316019972897357</v>
      </c>
      <c r="AZ93">
        <f t="shared" si="139"/>
        <v>17.284694983515351</v>
      </c>
      <c r="BA93">
        <f t="shared" si="140"/>
        <v>0.63412885869538638</v>
      </c>
      <c r="BB93">
        <f t="shared" si="141"/>
        <v>39.145905934803196</v>
      </c>
      <c r="BC93">
        <f t="shared" si="142"/>
        <v>381.92452497763094</v>
      </c>
      <c r="BD93">
        <f t="shared" si="143"/>
        <v>1.9855792668511615E-2</v>
      </c>
    </row>
    <row r="94" spans="1:114" x14ac:dyDescent="0.25">
      <c r="A94" s="1">
        <v>68</v>
      </c>
      <c r="B94" s="1" t="s">
        <v>121</v>
      </c>
      <c r="C94" s="1">
        <v>2482.9999993741512</v>
      </c>
      <c r="D94" s="1">
        <v>0</v>
      </c>
      <c r="E94">
        <f t="shared" si="116"/>
        <v>19.387742604383405</v>
      </c>
      <c r="F94">
        <f t="shared" si="117"/>
        <v>0.25718315961398797</v>
      </c>
      <c r="G94">
        <f t="shared" si="118"/>
        <v>245.77428920475234</v>
      </c>
      <c r="H94">
        <f t="shared" si="119"/>
        <v>7.4535670381085026</v>
      </c>
      <c r="I94">
        <f t="shared" si="120"/>
        <v>2.0849575403516676</v>
      </c>
      <c r="J94">
        <f t="shared" si="121"/>
        <v>25.859739303588867</v>
      </c>
      <c r="K94" s="1">
        <v>2.4394840009999998</v>
      </c>
      <c r="L94">
        <f t="shared" si="122"/>
        <v>2.2017655755378192</v>
      </c>
      <c r="M94" s="1">
        <v>1</v>
      </c>
      <c r="N94">
        <f t="shared" si="123"/>
        <v>4.4035311510756383</v>
      </c>
      <c r="O94" s="1">
        <v>27.210960388183594</v>
      </c>
      <c r="P94" s="1">
        <v>25.859739303588867</v>
      </c>
      <c r="Q94" s="1">
        <v>27.949348449707031</v>
      </c>
      <c r="R94" s="1">
        <v>398.72064208984375</v>
      </c>
      <c r="S94" s="1">
        <v>387.84735107421875</v>
      </c>
      <c r="T94" s="1">
        <v>14.376958847045898</v>
      </c>
      <c r="U94" s="1">
        <v>17.949451446533203</v>
      </c>
      <c r="V94" s="1">
        <v>27.881092071533203</v>
      </c>
      <c r="W94" s="1">
        <v>34.809188842773438</v>
      </c>
      <c r="X94" s="1">
        <v>499.83267211914062</v>
      </c>
      <c r="Y94" s="1">
        <v>1500.0455322265625</v>
      </c>
      <c r="Z94" s="1">
        <v>278.14141845703125</v>
      </c>
      <c r="AA94" s="1">
        <v>70.274955749511719</v>
      </c>
      <c r="AB94" s="1">
        <v>-1.0523072481155396</v>
      </c>
      <c r="AC94" s="1">
        <v>0.32360568642616272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2.0489278548834418</v>
      </c>
      <c r="AL94">
        <f t="shared" si="125"/>
        <v>7.4535670381085028E-3</v>
      </c>
      <c r="AM94">
        <f t="shared" si="126"/>
        <v>299.00973930358884</v>
      </c>
      <c r="AN94">
        <f t="shared" si="127"/>
        <v>300.36096038818357</v>
      </c>
      <c r="AO94">
        <f t="shared" si="128"/>
        <v>240.00727979166913</v>
      </c>
      <c r="AP94">
        <f t="shared" si="129"/>
        <v>-0.58563380041988689</v>
      </c>
      <c r="AQ94">
        <f t="shared" si="130"/>
        <v>3.3463544464847979</v>
      </c>
      <c r="AR94">
        <f t="shared" si="131"/>
        <v>47.618022819004743</v>
      </c>
      <c r="AS94">
        <f t="shared" si="132"/>
        <v>29.66857137247154</v>
      </c>
      <c r="AT94">
        <f t="shared" si="133"/>
        <v>26.53534984588623</v>
      </c>
      <c r="AU94">
        <f t="shared" si="134"/>
        <v>3.4826398866830068</v>
      </c>
      <c r="AV94">
        <f t="shared" si="135"/>
        <v>0.24299152005407532</v>
      </c>
      <c r="AW94">
        <f t="shared" si="136"/>
        <v>1.26139690613313</v>
      </c>
      <c r="AX94">
        <f t="shared" si="137"/>
        <v>2.221242980549877</v>
      </c>
      <c r="AY94">
        <f t="shared" si="138"/>
        <v>0.15308400483881879</v>
      </c>
      <c r="AZ94">
        <f t="shared" si="139"/>
        <v>17.271777298231669</v>
      </c>
      <c r="BA94">
        <f t="shared" si="140"/>
        <v>0.6336881985245808</v>
      </c>
      <c r="BB94">
        <f t="shared" si="141"/>
        <v>39.137431607463192</v>
      </c>
      <c r="BC94">
        <f t="shared" si="142"/>
        <v>381.903609195721</v>
      </c>
      <c r="BD94">
        <f t="shared" si="143"/>
        <v>1.9868533104469482E-2</v>
      </c>
    </row>
    <row r="95" spans="1:114" x14ac:dyDescent="0.25">
      <c r="A95" s="1">
        <v>69</v>
      </c>
      <c r="B95" s="1" t="s">
        <v>122</v>
      </c>
      <c r="C95" s="1">
        <v>2483.4999993629754</v>
      </c>
      <c r="D95" s="1">
        <v>0</v>
      </c>
      <c r="E95">
        <f t="shared" si="116"/>
        <v>19.367588160599372</v>
      </c>
      <c r="F95">
        <f t="shared" si="117"/>
        <v>0.25709556534846795</v>
      </c>
      <c r="G95">
        <f t="shared" si="118"/>
        <v>245.88897874698446</v>
      </c>
      <c r="H95">
        <f t="shared" si="119"/>
        <v>7.4528791397943852</v>
      </c>
      <c r="I95">
        <f t="shared" si="120"/>
        <v>2.0854287484617946</v>
      </c>
      <c r="J95">
        <f t="shared" si="121"/>
        <v>25.862617492675781</v>
      </c>
      <c r="K95" s="1">
        <v>2.4394840009999998</v>
      </c>
      <c r="L95">
        <f t="shared" si="122"/>
        <v>2.2017655755378192</v>
      </c>
      <c r="M95" s="1">
        <v>1</v>
      </c>
      <c r="N95">
        <f t="shared" si="123"/>
        <v>4.4035311510756383</v>
      </c>
      <c r="O95" s="1">
        <v>27.21331787109375</v>
      </c>
      <c r="P95" s="1">
        <v>25.862617492675781</v>
      </c>
      <c r="Q95" s="1">
        <v>27.949125289916992</v>
      </c>
      <c r="R95" s="1">
        <v>398.74185180664062</v>
      </c>
      <c r="S95" s="1">
        <v>387.87857055664062</v>
      </c>
      <c r="T95" s="1">
        <v>14.378735542297363</v>
      </c>
      <c r="U95" s="1">
        <v>17.950841903686523</v>
      </c>
      <c r="V95" s="1">
        <v>27.880718231201172</v>
      </c>
      <c r="W95" s="1">
        <v>34.807117462158203</v>
      </c>
      <c r="X95" s="1">
        <v>499.83987426757812</v>
      </c>
      <c r="Y95" s="1">
        <v>1500.0469970703125</v>
      </c>
      <c r="Z95" s="1">
        <v>278.12326049804687</v>
      </c>
      <c r="AA95" s="1">
        <v>70.275047302246094</v>
      </c>
      <c r="AB95" s="1">
        <v>-1.0523072481155396</v>
      </c>
      <c r="AC95" s="1">
        <v>0.32360568642616272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2.0489573781286632</v>
      </c>
      <c r="AL95">
        <f t="shared" si="125"/>
        <v>7.4528791397943852E-3</v>
      </c>
      <c r="AM95">
        <f t="shared" si="126"/>
        <v>299.01261749267576</v>
      </c>
      <c r="AN95">
        <f t="shared" si="127"/>
        <v>300.36331787109373</v>
      </c>
      <c r="AO95">
        <f t="shared" si="128"/>
        <v>240.0075141666639</v>
      </c>
      <c r="AP95">
        <f t="shared" si="129"/>
        <v>-0.58543220886986513</v>
      </c>
      <c r="AQ95">
        <f t="shared" si="130"/>
        <v>3.3469250123585064</v>
      </c>
      <c r="AR95">
        <f t="shared" si="131"/>
        <v>47.626079822667499</v>
      </c>
      <c r="AS95">
        <f t="shared" si="132"/>
        <v>29.675237918980976</v>
      </c>
      <c r="AT95">
        <f t="shared" si="133"/>
        <v>26.537967681884766</v>
      </c>
      <c r="AU95">
        <f t="shared" si="134"/>
        <v>3.4831772474702167</v>
      </c>
      <c r="AV95">
        <f t="shared" si="135"/>
        <v>0.24291332468780366</v>
      </c>
      <c r="AW95">
        <f t="shared" si="136"/>
        <v>1.2614962638967118</v>
      </c>
      <c r="AX95">
        <f t="shared" si="137"/>
        <v>2.221680983573505</v>
      </c>
      <c r="AY95">
        <f t="shared" si="138"/>
        <v>0.15303434820469311</v>
      </c>
      <c r="AZ95">
        <f t="shared" si="139"/>
        <v>17.279859612545319</v>
      </c>
      <c r="BA95">
        <f t="shared" si="140"/>
        <v>0.63393287851430324</v>
      </c>
      <c r="BB95">
        <f t="shared" si="141"/>
        <v>39.132613098898574</v>
      </c>
      <c r="BC95">
        <f t="shared" si="142"/>
        <v>381.94100746924823</v>
      </c>
      <c r="BD95">
        <f t="shared" si="143"/>
        <v>1.984349204002574E-2</v>
      </c>
    </row>
    <row r="96" spans="1:114" x14ac:dyDescent="0.25">
      <c r="A96" s="1">
        <v>70</v>
      </c>
      <c r="B96" s="1" t="s">
        <v>122</v>
      </c>
      <c r="C96" s="1">
        <v>2483.9999993517995</v>
      </c>
      <c r="D96" s="1">
        <v>0</v>
      </c>
      <c r="E96">
        <f t="shared" si="116"/>
        <v>19.445197531275863</v>
      </c>
      <c r="F96">
        <f t="shared" si="117"/>
        <v>0.25715909937677395</v>
      </c>
      <c r="G96">
        <f t="shared" si="118"/>
        <v>245.39581522186828</v>
      </c>
      <c r="H96">
        <f t="shared" si="119"/>
        <v>7.4571977242316363</v>
      </c>
      <c r="I96">
        <f t="shared" si="120"/>
        <v>2.0861335458988135</v>
      </c>
      <c r="J96">
        <f t="shared" si="121"/>
        <v>25.866878509521484</v>
      </c>
      <c r="K96" s="1">
        <v>2.4394840009999998</v>
      </c>
      <c r="L96">
        <f t="shared" si="122"/>
        <v>2.2017655755378192</v>
      </c>
      <c r="M96" s="1">
        <v>1</v>
      </c>
      <c r="N96">
        <f t="shared" si="123"/>
        <v>4.4035311510756383</v>
      </c>
      <c r="O96" s="1">
        <v>27.215436935424805</v>
      </c>
      <c r="P96" s="1">
        <v>25.866878509521484</v>
      </c>
      <c r="Q96" s="1">
        <v>27.948759078979492</v>
      </c>
      <c r="R96" s="1">
        <v>398.75808715820312</v>
      </c>
      <c r="S96" s="1">
        <v>387.85537719726562</v>
      </c>
      <c r="T96" s="1">
        <v>14.378409385681152</v>
      </c>
      <c r="U96" s="1">
        <v>17.952846527099609</v>
      </c>
      <c r="V96" s="1">
        <v>27.876604080200195</v>
      </c>
      <c r="W96" s="1">
        <v>34.806655883789063</v>
      </c>
      <c r="X96" s="1">
        <v>499.8023681640625</v>
      </c>
      <c r="Y96" s="1">
        <v>1500.0723876953125</v>
      </c>
      <c r="Z96" s="1">
        <v>278.09024047851562</v>
      </c>
      <c r="AA96" s="1">
        <v>70.275001525878906</v>
      </c>
      <c r="AB96" s="1">
        <v>-1.0523072481155396</v>
      </c>
      <c r="AC96" s="1">
        <v>0.32360568642616272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2.048803632076218</v>
      </c>
      <c r="AL96">
        <f t="shared" si="125"/>
        <v>7.4571977242316361E-3</v>
      </c>
      <c r="AM96">
        <f t="shared" si="126"/>
        <v>299.01687850952146</v>
      </c>
      <c r="AN96">
        <f t="shared" si="127"/>
        <v>300.36543693542478</v>
      </c>
      <c r="AO96">
        <f t="shared" si="128"/>
        <v>240.01157666657309</v>
      </c>
      <c r="AP96">
        <f t="shared" si="129"/>
        <v>-0.58711991882500847</v>
      </c>
      <c r="AQ96">
        <f t="shared" si="130"/>
        <v>3.3477698629846087</v>
      </c>
      <c r="AR96">
        <f t="shared" si="131"/>
        <v>47.638132910630901</v>
      </c>
      <c r="AS96">
        <f t="shared" si="132"/>
        <v>29.685286383531292</v>
      </c>
      <c r="AT96">
        <f t="shared" si="133"/>
        <v>26.541157722473145</v>
      </c>
      <c r="AU96">
        <f t="shared" si="134"/>
        <v>3.4838321620265504</v>
      </c>
      <c r="AV96">
        <f t="shared" si="135"/>
        <v>0.2429700417826002</v>
      </c>
      <c r="AW96">
        <f t="shared" si="136"/>
        <v>1.2616363170857949</v>
      </c>
      <c r="AX96">
        <f t="shared" si="137"/>
        <v>2.2221958449407557</v>
      </c>
      <c r="AY96">
        <f t="shared" si="138"/>
        <v>0.15307036540326632</v>
      </c>
      <c r="AZ96">
        <f t="shared" si="139"/>
        <v>17.245191289161092</v>
      </c>
      <c r="BA96">
        <f t="shared" si="140"/>
        <v>0.63269927310317642</v>
      </c>
      <c r="BB96">
        <f t="shared" si="141"/>
        <v>39.127795445754423</v>
      </c>
      <c r="BC96">
        <f t="shared" si="142"/>
        <v>381.89402123846651</v>
      </c>
      <c r="BD96">
        <f t="shared" si="143"/>
        <v>1.9923006622063713E-2</v>
      </c>
    </row>
    <row r="97" spans="1:114" x14ac:dyDescent="0.25">
      <c r="A97" s="1">
        <v>71</v>
      </c>
      <c r="B97" s="1" t="s">
        <v>123</v>
      </c>
      <c r="C97" s="1">
        <v>2484.4999993406236</v>
      </c>
      <c r="D97" s="1">
        <v>0</v>
      </c>
      <c r="E97">
        <f t="shared" si="116"/>
        <v>19.411290214815185</v>
      </c>
      <c r="F97">
        <f t="shared" si="117"/>
        <v>0.25718570438191884</v>
      </c>
      <c r="G97">
        <f t="shared" si="118"/>
        <v>245.66661777790239</v>
      </c>
      <c r="H97">
        <f t="shared" si="119"/>
        <v>7.460488891937481</v>
      </c>
      <c r="I97">
        <f t="shared" si="120"/>
        <v>2.0868290705745576</v>
      </c>
      <c r="J97">
        <f t="shared" si="121"/>
        <v>25.87153434753418</v>
      </c>
      <c r="K97" s="1">
        <v>2.4394840009999998</v>
      </c>
      <c r="L97">
        <f t="shared" si="122"/>
        <v>2.2017655755378192</v>
      </c>
      <c r="M97" s="1">
        <v>1</v>
      </c>
      <c r="N97">
        <f t="shared" si="123"/>
        <v>4.4035311510756383</v>
      </c>
      <c r="O97" s="1">
        <v>27.217746734619141</v>
      </c>
      <c r="P97" s="1">
        <v>25.87153434753418</v>
      </c>
      <c r="Q97" s="1">
        <v>27.949123382568359</v>
      </c>
      <c r="R97" s="1">
        <v>398.792236328125</v>
      </c>
      <c r="S97" s="1">
        <v>387.9052734375</v>
      </c>
      <c r="T97" s="1">
        <v>14.380115509033203</v>
      </c>
      <c r="U97" s="1">
        <v>17.956117630004883</v>
      </c>
      <c r="V97" s="1">
        <v>27.876091003417969</v>
      </c>
      <c r="W97" s="1">
        <v>34.808231353759766</v>
      </c>
      <c r="X97" s="1">
        <v>499.80245971679687</v>
      </c>
      <c r="Y97" s="1">
        <v>1500.0362548828125</v>
      </c>
      <c r="Z97" s="1">
        <v>278.17535400390625</v>
      </c>
      <c r="AA97" s="1">
        <v>70.274887084960938</v>
      </c>
      <c r="AB97" s="1">
        <v>-1.0523072481155396</v>
      </c>
      <c r="AC97" s="1">
        <v>0.32360568642616272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2.0488040073717086</v>
      </c>
      <c r="AL97">
        <f t="shared" si="125"/>
        <v>7.4604888919374808E-3</v>
      </c>
      <c r="AM97">
        <f t="shared" si="126"/>
        <v>299.02153434753416</v>
      </c>
      <c r="AN97">
        <f t="shared" si="127"/>
        <v>300.36774673461912</v>
      </c>
      <c r="AO97">
        <f t="shared" si="128"/>
        <v>240.00579541670231</v>
      </c>
      <c r="AP97">
        <f t="shared" si="129"/>
        <v>-0.58854160745101847</v>
      </c>
      <c r="AQ97">
        <f t="shared" si="130"/>
        <v>3.3486932095074269</v>
      </c>
      <c r="AR97">
        <f t="shared" si="131"/>
        <v>47.651349556192436</v>
      </c>
      <c r="AS97">
        <f t="shared" si="132"/>
        <v>29.695231926187553</v>
      </c>
      <c r="AT97">
        <f t="shared" si="133"/>
        <v>26.54464054107666</v>
      </c>
      <c r="AU97">
        <f t="shared" si="134"/>
        <v>3.4845473066074875</v>
      </c>
      <c r="AV97">
        <f t="shared" si="135"/>
        <v>0.24299379172346791</v>
      </c>
      <c r="AW97">
        <f t="shared" si="136"/>
        <v>1.2618641389328695</v>
      </c>
      <c r="AX97">
        <f t="shared" si="137"/>
        <v>2.2226831676746182</v>
      </c>
      <c r="AY97">
        <f t="shared" si="138"/>
        <v>0.15308544742755442</v>
      </c>
      <c r="AZ97">
        <f t="shared" si="139"/>
        <v>17.264193824886348</v>
      </c>
      <c r="BA97">
        <f t="shared" si="140"/>
        <v>0.63331600419060718</v>
      </c>
      <c r="BB97">
        <f t="shared" si="141"/>
        <v>39.124119151951831</v>
      </c>
      <c r="BC97">
        <f t="shared" si="142"/>
        <v>381.95431251751211</v>
      </c>
      <c r="BD97">
        <f t="shared" si="143"/>
        <v>1.988325845182665E-2</v>
      </c>
    </row>
    <row r="98" spans="1:114" x14ac:dyDescent="0.25">
      <c r="A98" s="1">
        <v>72</v>
      </c>
      <c r="B98" s="1" t="s">
        <v>123</v>
      </c>
      <c r="C98" s="1">
        <v>2484.9999993294477</v>
      </c>
      <c r="D98" s="1">
        <v>0</v>
      </c>
      <c r="E98">
        <f t="shared" si="116"/>
        <v>19.358276160380584</v>
      </c>
      <c r="F98">
        <f t="shared" si="117"/>
        <v>0.25712574282211359</v>
      </c>
      <c r="G98">
        <f t="shared" si="118"/>
        <v>245.96999362766383</v>
      </c>
      <c r="H98">
        <f t="shared" si="119"/>
        <v>7.4616252782236652</v>
      </c>
      <c r="I98">
        <f t="shared" si="120"/>
        <v>2.0875908700702785</v>
      </c>
      <c r="J98">
        <f t="shared" si="121"/>
        <v>25.87568473815918</v>
      </c>
      <c r="K98" s="1">
        <v>2.4394840009999998</v>
      </c>
      <c r="L98">
        <f t="shared" si="122"/>
        <v>2.2017655755378192</v>
      </c>
      <c r="M98" s="1">
        <v>1</v>
      </c>
      <c r="N98">
        <f t="shared" si="123"/>
        <v>4.4035311510756383</v>
      </c>
      <c r="O98" s="1">
        <v>27.219089508056641</v>
      </c>
      <c r="P98" s="1">
        <v>25.87568473815918</v>
      </c>
      <c r="Q98" s="1">
        <v>27.948616027832031</v>
      </c>
      <c r="R98" s="1">
        <v>398.76467895507812</v>
      </c>
      <c r="S98" s="1">
        <v>387.903564453125</v>
      </c>
      <c r="T98" s="1">
        <v>14.380528450012207</v>
      </c>
      <c r="U98" s="1">
        <v>17.957012176513672</v>
      </c>
      <c r="V98" s="1">
        <v>27.874664306640625</v>
      </c>
      <c r="W98" s="1">
        <v>34.807182312011719</v>
      </c>
      <c r="X98" s="1">
        <v>499.81082153320312</v>
      </c>
      <c r="Y98" s="1">
        <v>1500.0406494140625</v>
      </c>
      <c r="Z98" s="1">
        <v>278.2353515625</v>
      </c>
      <c r="AA98" s="1">
        <v>70.274810791015625</v>
      </c>
      <c r="AB98" s="1">
        <v>-1.0523072481155396</v>
      </c>
      <c r="AC98" s="1">
        <v>0.32360568642616272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2.0488382843598041</v>
      </c>
      <c r="AL98">
        <f t="shared" si="125"/>
        <v>7.461625278223665E-3</v>
      </c>
      <c r="AM98">
        <f t="shared" si="126"/>
        <v>299.02568473815916</v>
      </c>
      <c r="AN98">
        <f t="shared" si="127"/>
        <v>300.36908950805662</v>
      </c>
      <c r="AO98">
        <f t="shared" si="128"/>
        <v>240.0064985416866</v>
      </c>
      <c r="AP98">
        <f t="shared" si="129"/>
        <v>-0.58919335220001368</v>
      </c>
      <c r="AQ98">
        <f t="shared" si="130"/>
        <v>3.3495165031467407</v>
      </c>
      <c r="AR98">
        <f t="shared" si="131"/>
        <v>47.663116633747862</v>
      </c>
      <c r="AS98">
        <f t="shared" si="132"/>
        <v>29.70610445723419</v>
      </c>
      <c r="AT98">
        <f t="shared" si="133"/>
        <v>26.54738712310791</v>
      </c>
      <c r="AU98">
        <f t="shared" si="134"/>
        <v>3.485111366442172</v>
      </c>
      <c r="AV98">
        <f t="shared" si="135"/>
        <v>0.24294026443850056</v>
      </c>
      <c r="AW98">
        <f t="shared" si="136"/>
        <v>1.2619256330764619</v>
      </c>
      <c r="AX98">
        <f t="shared" si="137"/>
        <v>2.2231857333657103</v>
      </c>
      <c r="AY98">
        <f t="shared" si="138"/>
        <v>0.1530514558051991</v>
      </c>
      <c r="AZ98">
        <f t="shared" si="139"/>
        <v>17.285494762451396</v>
      </c>
      <c r="BA98">
        <f t="shared" si="140"/>
        <v>0.63410088529203834</v>
      </c>
      <c r="BB98">
        <f t="shared" si="141"/>
        <v>39.115682962344181</v>
      </c>
      <c r="BC98">
        <f t="shared" si="142"/>
        <v>381.96885616563389</v>
      </c>
      <c r="BD98">
        <f t="shared" si="143"/>
        <v>1.9823924929068065E-2</v>
      </c>
    </row>
    <row r="99" spans="1:114" x14ac:dyDescent="0.25">
      <c r="A99" s="1">
        <v>73</v>
      </c>
      <c r="B99" s="1" t="s">
        <v>124</v>
      </c>
      <c r="C99" s="1">
        <v>2485.4999993182719</v>
      </c>
      <c r="D99" s="1">
        <v>0</v>
      </c>
      <c r="E99">
        <f t="shared" si="116"/>
        <v>19.319334665870059</v>
      </c>
      <c r="F99">
        <f t="shared" si="117"/>
        <v>0.2568778040648701</v>
      </c>
      <c r="G99">
        <f t="shared" si="118"/>
        <v>246.11598563944528</v>
      </c>
      <c r="H99">
        <f t="shared" si="119"/>
        <v>7.4587432235888675</v>
      </c>
      <c r="I99">
        <f t="shared" si="120"/>
        <v>2.0886789305542197</v>
      </c>
      <c r="J99">
        <f t="shared" si="121"/>
        <v>25.881383895874023</v>
      </c>
      <c r="K99" s="1">
        <v>2.4394840009999998</v>
      </c>
      <c r="L99">
        <f t="shared" si="122"/>
        <v>2.2017655755378192</v>
      </c>
      <c r="M99" s="1">
        <v>1</v>
      </c>
      <c r="N99">
        <f t="shared" si="123"/>
        <v>4.4035311510756383</v>
      </c>
      <c r="O99" s="1">
        <v>27.220308303833008</v>
      </c>
      <c r="P99" s="1">
        <v>25.881383895874023</v>
      </c>
      <c r="Q99" s="1">
        <v>27.948474884033203</v>
      </c>
      <c r="R99" s="1">
        <v>398.76547241210937</v>
      </c>
      <c r="S99" s="1">
        <v>387.92343139648437</v>
      </c>
      <c r="T99" s="1">
        <v>14.382308006286621</v>
      </c>
      <c r="U99" s="1">
        <v>17.957542419433594</v>
      </c>
      <c r="V99" s="1">
        <v>27.876243591308594</v>
      </c>
      <c r="W99" s="1">
        <v>34.805877685546875</v>
      </c>
      <c r="X99" s="1">
        <v>499.79208374023437</v>
      </c>
      <c r="Y99" s="1">
        <v>1500.0281982421875</v>
      </c>
      <c r="Z99" s="1">
        <v>278.18991088867187</v>
      </c>
      <c r="AA99" s="1">
        <v>70.275115966796875</v>
      </c>
      <c r="AB99" s="1">
        <v>-1.0523072481155396</v>
      </c>
      <c r="AC99" s="1">
        <v>0.32360568642616272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2.0487614738828301</v>
      </c>
      <c r="AL99">
        <f t="shared" si="125"/>
        <v>7.4587432235888674E-3</v>
      </c>
      <c r="AM99">
        <f t="shared" si="126"/>
        <v>299.031383895874</v>
      </c>
      <c r="AN99">
        <f t="shared" si="127"/>
        <v>300.37030830383299</v>
      </c>
      <c r="AO99">
        <f t="shared" si="128"/>
        <v>240.00450635423113</v>
      </c>
      <c r="AP99">
        <f t="shared" si="129"/>
        <v>-0.58859940780129394</v>
      </c>
      <c r="AQ99">
        <f t="shared" si="130"/>
        <v>3.3506473065585896</v>
      </c>
      <c r="AR99">
        <f t="shared" si="131"/>
        <v>47.6790007453233</v>
      </c>
      <c r="AS99">
        <f t="shared" si="132"/>
        <v>29.721458325889706</v>
      </c>
      <c r="AT99">
        <f t="shared" si="133"/>
        <v>26.550846099853516</v>
      </c>
      <c r="AU99">
        <f t="shared" si="134"/>
        <v>3.4858218427181016</v>
      </c>
      <c r="AV99">
        <f t="shared" si="135"/>
        <v>0.24271891653882885</v>
      </c>
      <c r="AW99">
        <f t="shared" si="136"/>
        <v>1.2619683760043698</v>
      </c>
      <c r="AX99">
        <f t="shared" si="137"/>
        <v>2.2238534667137317</v>
      </c>
      <c r="AY99">
        <f t="shared" si="138"/>
        <v>0.15291089373172909</v>
      </c>
      <c r="AZ99">
        <f t="shared" si="139"/>
        <v>17.295829432094532</v>
      </c>
      <c r="BA99">
        <f t="shared" si="140"/>
        <v>0.63444475306235848</v>
      </c>
      <c r="BB99">
        <f t="shared" si="141"/>
        <v>39.100751786594401</v>
      </c>
      <c r="BC99">
        <f t="shared" si="142"/>
        <v>382.00066148657834</v>
      </c>
      <c r="BD99">
        <f t="shared" si="143"/>
        <v>1.9774848203472941E-2</v>
      </c>
    </row>
    <row r="100" spans="1:114" x14ac:dyDescent="0.25">
      <c r="A100" s="1">
        <v>74</v>
      </c>
      <c r="B100" s="1" t="s">
        <v>124</v>
      </c>
      <c r="C100" s="1">
        <v>2485.999999307096</v>
      </c>
      <c r="D100" s="1">
        <v>0</v>
      </c>
      <c r="E100">
        <f t="shared" si="116"/>
        <v>19.385642610544501</v>
      </c>
      <c r="F100">
        <f t="shared" si="117"/>
        <v>0.25678864011200642</v>
      </c>
      <c r="G100">
        <f t="shared" si="118"/>
        <v>245.63210959658457</v>
      </c>
      <c r="H100">
        <f t="shared" si="119"/>
        <v>7.4593167242913969</v>
      </c>
      <c r="I100">
        <f t="shared" si="120"/>
        <v>2.0894943956420109</v>
      </c>
      <c r="J100">
        <f t="shared" si="121"/>
        <v>25.885892868041992</v>
      </c>
      <c r="K100" s="1">
        <v>2.4394840009999998</v>
      </c>
      <c r="L100">
        <f t="shared" si="122"/>
        <v>2.2017655755378192</v>
      </c>
      <c r="M100" s="1">
        <v>1</v>
      </c>
      <c r="N100">
        <f t="shared" si="123"/>
        <v>4.4035311510756383</v>
      </c>
      <c r="O100" s="1">
        <v>27.222597122192383</v>
      </c>
      <c r="P100" s="1">
        <v>25.885892868041992</v>
      </c>
      <c r="Q100" s="1">
        <v>27.948888778686523</v>
      </c>
      <c r="R100" s="1">
        <v>398.78411865234375</v>
      </c>
      <c r="S100" s="1">
        <v>387.90927124023437</v>
      </c>
      <c r="T100" s="1">
        <v>14.383170127868652</v>
      </c>
      <c r="U100" s="1">
        <v>17.95880126953125</v>
      </c>
      <c r="V100" s="1">
        <v>27.873973846435547</v>
      </c>
      <c r="W100" s="1">
        <v>34.803394317626953</v>
      </c>
      <c r="X100" s="1">
        <v>499.7744140625</v>
      </c>
      <c r="Y100" s="1">
        <v>1500.03857421875</v>
      </c>
      <c r="Z100" s="1">
        <v>278.14108276367188</v>
      </c>
      <c r="AA100" s="1">
        <v>70.274612426757813</v>
      </c>
      <c r="AB100" s="1">
        <v>-1.0523072481155396</v>
      </c>
      <c r="AC100" s="1">
        <v>0.32360568642616272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2.0486890418532409</v>
      </c>
      <c r="AL100">
        <f t="shared" si="125"/>
        <v>7.4593167242913965E-3</v>
      </c>
      <c r="AM100">
        <f t="shared" si="126"/>
        <v>299.03589286804197</v>
      </c>
      <c r="AN100">
        <f t="shared" si="127"/>
        <v>300.37259712219236</v>
      </c>
      <c r="AO100">
        <f t="shared" si="128"/>
        <v>240.00616651044402</v>
      </c>
      <c r="AP100">
        <f t="shared" si="129"/>
        <v>-0.58898877113516568</v>
      </c>
      <c r="AQ100">
        <f t="shared" si="130"/>
        <v>3.3515421945074855</v>
      </c>
      <c r="AR100">
        <f t="shared" si="131"/>
        <v>47.692076537605345</v>
      </c>
      <c r="AS100">
        <f t="shared" si="132"/>
        <v>29.733275268074095</v>
      </c>
      <c r="AT100">
        <f t="shared" si="133"/>
        <v>26.554244995117188</v>
      </c>
      <c r="AU100">
        <f t="shared" si="134"/>
        <v>3.4865201013992064</v>
      </c>
      <c r="AV100">
        <f t="shared" si="135"/>
        <v>0.24263930945550033</v>
      </c>
      <c r="AW100">
        <f t="shared" si="136"/>
        <v>1.2620477988654748</v>
      </c>
      <c r="AX100">
        <f t="shared" si="137"/>
        <v>2.2244723025337318</v>
      </c>
      <c r="AY100">
        <f t="shared" si="138"/>
        <v>0.15286034152002334</v>
      </c>
      <c r="AZ100">
        <f t="shared" si="139"/>
        <v>17.261701301466879</v>
      </c>
      <c r="BA100">
        <f t="shared" si="140"/>
        <v>0.63322051780624555</v>
      </c>
      <c r="BB100">
        <f t="shared" si="141"/>
        <v>39.091625670008</v>
      </c>
      <c r="BC100">
        <f t="shared" si="142"/>
        <v>381.96617316135683</v>
      </c>
      <c r="BD100">
        <f t="shared" si="143"/>
        <v>1.9839879485449418E-2</v>
      </c>
    </row>
    <row r="101" spans="1:114" x14ac:dyDescent="0.25">
      <c r="A101" s="1">
        <v>75</v>
      </c>
      <c r="B101" s="1" t="s">
        <v>125</v>
      </c>
      <c r="C101" s="1">
        <v>2486.4999992959201</v>
      </c>
      <c r="D101" s="1">
        <v>0</v>
      </c>
      <c r="E101">
        <f t="shared" si="116"/>
        <v>19.455564839400932</v>
      </c>
      <c r="F101">
        <f t="shared" si="117"/>
        <v>0.25696746735911413</v>
      </c>
      <c r="G101">
        <f t="shared" si="118"/>
        <v>245.27935404353275</v>
      </c>
      <c r="H101">
        <f t="shared" si="119"/>
        <v>7.4661049157817763</v>
      </c>
      <c r="I101">
        <f t="shared" si="120"/>
        <v>2.0900103360982816</v>
      </c>
      <c r="J101">
        <f t="shared" si="121"/>
        <v>25.889652252197266</v>
      </c>
      <c r="K101" s="1">
        <v>2.4394840009999998</v>
      </c>
      <c r="L101">
        <f t="shared" si="122"/>
        <v>2.2017655755378192</v>
      </c>
      <c r="M101" s="1">
        <v>1</v>
      </c>
      <c r="N101">
        <f t="shared" si="123"/>
        <v>4.4035311510756383</v>
      </c>
      <c r="O101" s="1">
        <v>27.223970413208008</v>
      </c>
      <c r="P101" s="1">
        <v>25.889652252197266</v>
      </c>
      <c r="Q101" s="1">
        <v>27.949089050292969</v>
      </c>
      <c r="R101" s="1">
        <v>398.83514404296875</v>
      </c>
      <c r="S101" s="1">
        <v>387.9251708984375</v>
      </c>
      <c r="T101" s="1">
        <v>14.383280754089355</v>
      </c>
      <c r="U101" s="1">
        <v>17.962039947509766</v>
      </c>
      <c r="V101" s="1">
        <v>27.872003555297852</v>
      </c>
      <c r="W101" s="1">
        <v>34.806941986083984</v>
      </c>
      <c r="X101" s="1">
        <v>499.79034423828125</v>
      </c>
      <c r="Y101" s="1">
        <v>1500.053955078125</v>
      </c>
      <c r="Z101" s="1">
        <v>278.095947265625</v>
      </c>
      <c r="AA101" s="1">
        <v>70.274765014648437</v>
      </c>
      <c r="AB101" s="1">
        <v>-1.0523072481155396</v>
      </c>
      <c r="AC101" s="1">
        <v>0.32360568642616272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2.0487543432685182</v>
      </c>
      <c r="AL101">
        <f t="shared" si="125"/>
        <v>7.4661049157817762E-3</v>
      </c>
      <c r="AM101">
        <f t="shared" si="126"/>
        <v>299.03965225219724</v>
      </c>
      <c r="AN101">
        <f t="shared" si="127"/>
        <v>300.37397041320799</v>
      </c>
      <c r="AO101">
        <f t="shared" si="128"/>
        <v>240.00862744788901</v>
      </c>
      <c r="AP101">
        <f t="shared" si="129"/>
        <v>-0.59158652521664146</v>
      </c>
      <c r="AQ101">
        <f t="shared" si="130"/>
        <v>3.3522884725932585</v>
      </c>
      <c r="AR101">
        <f t="shared" si="131"/>
        <v>47.702592415563252</v>
      </c>
      <c r="AS101">
        <f t="shared" si="132"/>
        <v>29.740552468053487</v>
      </c>
      <c r="AT101">
        <f t="shared" si="133"/>
        <v>26.556811332702637</v>
      </c>
      <c r="AU101">
        <f t="shared" si="134"/>
        <v>3.4870474028838654</v>
      </c>
      <c r="AV101">
        <f t="shared" si="135"/>
        <v>0.24279896637087983</v>
      </c>
      <c r="AW101">
        <f t="shared" si="136"/>
        <v>1.2622781364949769</v>
      </c>
      <c r="AX101">
        <f t="shared" si="137"/>
        <v>2.2247692663888885</v>
      </c>
      <c r="AY101">
        <f t="shared" si="138"/>
        <v>0.15296172736545929</v>
      </c>
      <c r="AZ101">
        <f t="shared" si="139"/>
        <v>17.236948968354024</v>
      </c>
      <c r="BA101">
        <f t="shared" si="140"/>
        <v>0.6322852252032628</v>
      </c>
      <c r="BB101">
        <f t="shared" si="141"/>
        <v>39.092052784219703</v>
      </c>
      <c r="BC101">
        <f t="shared" si="142"/>
        <v>381.96063661172633</v>
      </c>
      <c r="BD101">
        <f t="shared" si="143"/>
        <v>1.9911946277903984E-2</v>
      </c>
    </row>
    <row r="102" spans="1:114" x14ac:dyDescent="0.25">
      <c r="A102" s="1">
        <v>76</v>
      </c>
      <c r="B102" s="1" t="s">
        <v>125</v>
      </c>
      <c r="C102" s="1">
        <v>2486.9999992847443</v>
      </c>
      <c r="D102" s="1">
        <v>0</v>
      </c>
      <c r="E102">
        <f t="shared" si="116"/>
        <v>19.471668956759661</v>
      </c>
      <c r="F102">
        <f t="shared" si="117"/>
        <v>0.25697329252930773</v>
      </c>
      <c r="G102">
        <f t="shared" si="118"/>
        <v>245.18262501216171</v>
      </c>
      <c r="H102">
        <f t="shared" si="119"/>
        <v>7.467436099497867</v>
      </c>
      <c r="I102">
        <f t="shared" si="120"/>
        <v>2.0903518335427491</v>
      </c>
      <c r="J102">
        <f t="shared" si="121"/>
        <v>25.891738891601562</v>
      </c>
      <c r="K102" s="1">
        <v>2.4394840009999998</v>
      </c>
      <c r="L102">
        <f t="shared" si="122"/>
        <v>2.2017655755378192</v>
      </c>
      <c r="M102" s="1">
        <v>1</v>
      </c>
      <c r="N102">
        <f t="shared" si="123"/>
        <v>4.4035311510756383</v>
      </c>
      <c r="O102" s="1">
        <v>27.224859237670898</v>
      </c>
      <c r="P102" s="1">
        <v>25.891738891601562</v>
      </c>
      <c r="Q102" s="1">
        <v>27.948759078979492</v>
      </c>
      <c r="R102" s="1">
        <v>398.84939575195312</v>
      </c>
      <c r="S102" s="1">
        <v>387.93118286132812</v>
      </c>
      <c r="T102" s="1">
        <v>14.383471488952637</v>
      </c>
      <c r="U102" s="1">
        <v>17.962900161743164</v>
      </c>
      <c r="V102" s="1">
        <v>27.871191024780273</v>
      </c>
      <c r="W102" s="1">
        <v>34.807136535644531</v>
      </c>
      <c r="X102" s="1">
        <v>499.7855224609375</v>
      </c>
      <c r="Y102" s="1">
        <v>1499.9539794921875</v>
      </c>
      <c r="Z102" s="1">
        <v>278.24649047851562</v>
      </c>
      <c r="AA102" s="1">
        <v>70.27545166015625</v>
      </c>
      <c r="AB102" s="1">
        <v>-1.0523072481155396</v>
      </c>
      <c r="AC102" s="1">
        <v>0.32360568642616272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2.0487345777060395</v>
      </c>
      <c r="AL102">
        <f t="shared" si="125"/>
        <v>7.4674360994978674E-3</v>
      </c>
      <c r="AM102">
        <f t="shared" si="126"/>
        <v>299.04173889160154</v>
      </c>
      <c r="AN102">
        <f t="shared" si="127"/>
        <v>300.37485923767088</v>
      </c>
      <c r="AO102">
        <f t="shared" si="128"/>
        <v>239.99263135449655</v>
      </c>
      <c r="AP102">
        <f t="shared" si="129"/>
        <v>-0.59229404708137057</v>
      </c>
      <c r="AQ102">
        <f t="shared" si="130"/>
        <v>3.3527027555355438</v>
      </c>
      <c r="AR102">
        <f t="shared" si="131"/>
        <v>47.708021454615718</v>
      </c>
      <c r="AS102">
        <f t="shared" si="132"/>
        <v>29.745121292872554</v>
      </c>
      <c r="AT102">
        <f t="shared" si="133"/>
        <v>26.55829906463623</v>
      </c>
      <c r="AU102">
        <f t="shared" si="134"/>
        <v>3.4873531167862626</v>
      </c>
      <c r="AV102">
        <f t="shared" si="135"/>
        <v>0.24280416687511691</v>
      </c>
      <c r="AW102">
        <f t="shared" si="136"/>
        <v>1.2623509219927946</v>
      </c>
      <c r="AX102">
        <f t="shared" si="137"/>
        <v>2.2250021947934679</v>
      </c>
      <c r="AY102">
        <f t="shared" si="138"/>
        <v>0.15296502982422031</v>
      </c>
      <c r="AZ102">
        <f t="shared" si="139"/>
        <v>17.230319711952387</v>
      </c>
      <c r="BA102">
        <f t="shared" si="140"/>
        <v>0.63202608051182607</v>
      </c>
      <c r="BB102">
        <f t="shared" si="141"/>
        <v>39.089506246524373</v>
      </c>
      <c r="BC102">
        <f t="shared" si="142"/>
        <v>381.96171150078044</v>
      </c>
      <c r="BD102">
        <f t="shared" si="143"/>
        <v>1.992707390290234E-2</v>
      </c>
      <c r="BE102">
        <f>AVERAGE(E88:E102)</f>
        <v>19.377233026954048</v>
      </c>
      <c r="BF102">
        <f>AVERAGE(O88:O102)</f>
        <v>27.212318801879881</v>
      </c>
      <c r="BG102">
        <f>AVERAGE(P88:P102)</f>
        <v>25.865320332845052</v>
      </c>
      <c r="BH102" t="e">
        <f>AVERAGE(B88:B102)</f>
        <v>#DIV/0!</v>
      </c>
      <c r="BI102">
        <f t="shared" ref="BI102:DJ102" si="144">AVERAGE(C88:C102)</f>
        <v>2483.5333326955638</v>
      </c>
      <c r="BJ102">
        <f t="shared" si="144"/>
        <v>0</v>
      </c>
      <c r="BK102">
        <f t="shared" si="144"/>
        <v>19.377233026954048</v>
      </c>
      <c r="BL102">
        <f t="shared" si="144"/>
        <v>0.25712984502096631</v>
      </c>
      <c r="BM102">
        <f t="shared" si="144"/>
        <v>245.83870265046158</v>
      </c>
      <c r="BN102">
        <f t="shared" si="144"/>
        <v>7.4555139856014874</v>
      </c>
      <c r="BO102">
        <f t="shared" si="144"/>
        <v>2.0859104720562107</v>
      </c>
      <c r="BP102">
        <f t="shared" si="144"/>
        <v>25.865320332845052</v>
      </c>
      <c r="BQ102">
        <f t="shared" si="144"/>
        <v>2.4394840009999994</v>
      </c>
      <c r="BR102">
        <f t="shared" si="144"/>
        <v>2.2017655755378196</v>
      </c>
      <c r="BS102">
        <f t="shared" si="144"/>
        <v>1</v>
      </c>
      <c r="BT102">
        <f t="shared" si="144"/>
        <v>4.4035311510756392</v>
      </c>
      <c r="BU102">
        <f t="shared" si="144"/>
        <v>27.212318801879881</v>
      </c>
      <c r="BV102">
        <f t="shared" si="144"/>
        <v>25.865320332845052</v>
      </c>
      <c r="BW102">
        <f t="shared" si="144"/>
        <v>27.949107615152993</v>
      </c>
      <c r="BX102">
        <f t="shared" si="144"/>
        <v>398.74648437500002</v>
      </c>
      <c r="BY102">
        <f t="shared" si="144"/>
        <v>387.87757771809896</v>
      </c>
      <c r="BZ102">
        <f t="shared" si="144"/>
        <v>14.378000322977702</v>
      </c>
      <c r="CA102">
        <f t="shared" si="144"/>
        <v>17.951506042480467</v>
      </c>
      <c r="CB102">
        <f t="shared" si="144"/>
        <v>27.881120936075845</v>
      </c>
      <c r="CC102">
        <f t="shared" si="144"/>
        <v>34.810687255859378</v>
      </c>
      <c r="CD102">
        <f t="shared" si="144"/>
        <v>499.82046101888022</v>
      </c>
      <c r="CE102">
        <f t="shared" si="144"/>
        <v>1500.03955078125</v>
      </c>
      <c r="CF102">
        <f t="shared" si="144"/>
        <v>278.1762634277344</v>
      </c>
      <c r="CG102">
        <f t="shared" si="144"/>
        <v>70.275538126627609</v>
      </c>
      <c r="CH102">
        <f t="shared" si="144"/>
        <v>-1.0523072481155396</v>
      </c>
      <c r="CI102">
        <f t="shared" si="144"/>
        <v>0.32360568642616272</v>
      </c>
      <c r="CJ102">
        <f t="shared" si="144"/>
        <v>1</v>
      </c>
      <c r="CK102">
        <f t="shared" si="144"/>
        <v>-0.21956524252891541</v>
      </c>
      <c r="CL102">
        <f t="shared" si="144"/>
        <v>2.737391471862793</v>
      </c>
      <c r="CM102">
        <f t="shared" si="144"/>
        <v>1</v>
      </c>
      <c r="CN102">
        <f t="shared" si="144"/>
        <v>0</v>
      </c>
      <c r="CO102">
        <f t="shared" si="144"/>
        <v>0.15999999642372131</v>
      </c>
      <c r="CP102">
        <f t="shared" si="144"/>
        <v>111115</v>
      </c>
      <c r="CQ102">
        <f t="shared" si="144"/>
        <v>2.0488777988049618</v>
      </c>
      <c r="CR102">
        <f t="shared" si="144"/>
        <v>7.4555139856014889E-3</v>
      </c>
      <c r="CS102">
        <f t="shared" si="144"/>
        <v>299.01532033284508</v>
      </c>
      <c r="CT102">
        <f t="shared" si="144"/>
        <v>300.36231880187989</v>
      </c>
      <c r="CU102">
        <f t="shared" si="144"/>
        <v>240.00632276044053</v>
      </c>
      <c r="CV102">
        <f t="shared" si="144"/>
        <v>-0.58671549137144652</v>
      </c>
      <c r="CW102">
        <f t="shared" si="144"/>
        <v>3.3474622147753461</v>
      </c>
      <c r="CX102">
        <f t="shared" si="144"/>
        <v>47.633391823499188</v>
      </c>
      <c r="CY102">
        <f t="shared" si="144"/>
        <v>29.681885781018718</v>
      </c>
      <c r="CZ102">
        <f t="shared" si="144"/>
        <v>26.538819567362467</v>
      </c>
      <c r="DA102">
        <f t="shared" si="144"/>
        <v>3.483352941532035</v>
      </c>
      <c r="DB102">
        <f t="shared" si="144"/>
        <v>0.24294392184046956</v>
      </c>
      <c r="DC102">
        <f t="shared" si="144"/>
        <v>1.2615517427191352</v>
      </c>
      <c r="DD102">
        <f t="shared" si="144"/>
        <v>2.2218011988129001</v>
      </c>
      <c r="DE102">
        <f t="shared" si="144"/>
        <v>0.15305377877844145</v>
      </c>
      <c r="DF102">
        <f t="shared" si="144"/>
        <v>17.27644730307258</v>
      </c>
      <c r="DG102">
        <f t="shared" si="144"/>
        <v>0.63380493574657126</v>
      </c>
      <c r="DH102">
        <f t="shared" si="144"/>
        <v>39.128538518434347</v>
      </c>
      <c r="DI102">
        <f t="shared" si="144"/>
        <v>381.93705778331929</v>
      </c>
      <c r="DJ102">
        <f t="shared" si="144"/>
        <v>1.9851493449230657E-2</v>
      </c>
    </row>
    <row r="103" spans="1:114" x14ac:dyDescent="0.25">
      <c r="A103" s="1" t="s">
        <v>9</v>
      </c>
      <c r="B103" s="1" t="s">
        <v>126</v>
      </c>
    </row>
    <row r="104" spans="1:114" x14ac:dyDescent="0.25">
      <c r="A104" s="1" t="s">
        <v>9</v>
      </c>
      <c r="B104" s="1" t="s">
        <v>127</v>
      </c>
    </row>
    <row r="105" spans="1:114" x14ac:dyDescent="0.25">
      <c r="A105" s="1">
        <v>77</v>
      </c>
      <c r="B105" s="1" t="s">
        <v>128</v>
      </c>
      <c r="C105" s="1">
        <v>2719.499998960644</v>
      </c>
      <c r="D105" s="1">
        <v>0</v>
      </c>
      <c r="E105">
        <f t="shared" ref="E105:E119" si="145">(R105-S105*(1000-T105)/(1000-U105))*AK105</f>
        <v>18.644821938223462</v>
      </c>
      <c r="F105">
        <f t="shared" ref="F105:F119" si="146">IF(AV105&lt;&gt;0,1/(1/AV105-1/N105),0)</f>
        <v>0.22957648600629599</v>
      </c>
      <c r="G105">
        <f t="shared" ref="G105:G119" si="147">((AY105-AL105/2)*S105-E105)/(AY105+AL105/2)</f>
        <v>235.20976273224468</v>
      </c>
      <c r="H105">
        <f t="shared" ref="H105:H119" si="148">AL105*1000</f>
        <v>7.769534265938983</v>
      </c>
      <c r="I105">
        <f t="shared" ref="I105:I119" si="149">(AQ105-AW105)</f>
        <v>2.4003843834187366</v>
      </c>
      <c r="J105">
        <f t="shared" ref="J105:J119" si="150">(P105+AP105*D105)</f>
        <v>29.18023681640625</v>
      </c>
      <c r="K105" s="1">
        <v>2.4394840009999998</v>
      </c>
      <c r="L105">
        <f t="shared" ref="L105:L119" si="151">(K105*AE105+AF105)</f>
        <v>2.2017655755378192</v>
      </c>
      <c r="M105" s="1">
        <v>1</v>
      </c>
      <c r="N105">
        <f t="shared" ref="N105:N119" si="152">L105*(M105+1)*(M105+1)/(M105*M105+1)</f>
        <v>4.4035311510756383</v>
      </c>
      <c r="O105" s="1">
        <v>31.722627639770508</v>
      </c>
      <c r="P105" s="1">
        <v>29.18023681640625</v>
      </c>
      <c r="Q105" s="1">
        <v>33.030906677246094</v>
      </c>
      <c r="R105" s="1">
        <v>399.1705322265625</v>
      </c>
      <c r="S105" s="1">
        <v>388.59585571289062</v>
      </c>
      <c r="T105" s="1">
        <v>19.968452453613281</v>
      </c>
      <c r="U105" s="1">
        <v>23.67115592956543</v>
      </c>
      <c r="V105" s="1">
        <v>29.853713989257813</v>
      </c>
      <c r="W105" s="1">
        <v>35.389419555664063</v>
      </c>
      <c r="X105" s="1">
        <v>499.76995849609375</v>
      </c>
      <c r="Y105" s="1">
        <v>1499.089111328125</v>
      </c>
      <c r="Z105" s="1">
        <v>276.6668701171875</v>
      </c>
      <c r="AA105" s="1">
        <v>70.276443481445313</v>
      </c>
      <c r="AB105" s="1">
        <v>-1.1072388887405396</v>
      </c>
      <c r="AC105" s="1">
        <v>0.27107349038124084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ref="AK105:AK119" si="153">X105*0.000001/(K105*0.0001)</f>
        <v>2.0486707774727226</v>
      </c>
      <c r="AL105">
        <f t="shared" ref="AL105:AL119" si="154">(U105-T105)/(1000-U105)*AK105</f>
        <v>7.7695342659389833E-3</v>
      </c>
      <c r="AM105">
        <f t="shared" ref="AM105:AM119" si="155">(P105+273.15)</f>
        <v>302.33023681640623</v>
      </c>
      <c r="AN105">
        <f t="shared" ref="AN105:AN119" si="156">(O105+273.15)</f>
        <v>304.87262763977049</v>
      </c>
      <c r="AO105">
        <f t="shared" ref="AO105:AO119" si="157">(Y105*AG105+Z105*AH105)*AI105</f>
        <v>239.85425245133956</v>
      </c>
      <c r="AP105">
        <f t="shared" ref="AP105:AP119" si="158">((AO105+0.00000010773*(AN105^4-AM105^4))-AL105*44100)/(L105*51.4+0.00000043092*AM105^3)</f>
        <v>-0.5766220463108862</v>
      </c>
      <c r="AQ105">
        <f t="shared" ref="AQ105:AQ119" si="159">0.61365*EXP(17.502*J105/(240.97+J105))</f>
        <v>4.0639090352433209</v>
      </c>
      <c r="AR105">
        <f t="shared" ref="AR105:AR119" si="160">AQ105*1000/AA105</f>
        <v>57.827471538400935</v>
      </c>
      <c r="AS105">
        <f t="shared" ref="AS105:AS119" si="161">(AR105-U105)</f>
        <v>34.156315608835506</v>
      </c>
      <c r="AT105">
        <f t="shared" ref="AT105:AT119" si="162">IF(D105,P105,(O105+P105)/2)</f>
        <v>30.451432228088379</v>
      </c>
      <c r="AU105">
        <f t="shared" ref="AU105:AU119" si="163">0.61365*EXP(17.502*AT105/(240.97+AT105))</f>
        <v>4.3721789713743009</v>
      </c>
      <c r="AV105">
        <f t="shared" ref="AV105:AV119" si="164">IF(AS105&lt;&gt;0,(1000-(AR105+U105)/2)/AS105*AL105,0)</f>
        <v>0.21820067368862786</v>
      </c>
      <c r="AW105">
        <f t="shared" ref="AW105:AW119" si="165">U105*AA105/1000</f>
        <v>1.6635246518245841</v>
      </c>
      <c r="AX105">
        <f t="shared" ref="AX105:AX119" si="166">(AU105-AW105)</f>
        <v>2.7086543195497166</v>
      </c>
      <c r="AY105">
        <f t="shared" ref="AY105:AY119" si="167">1/(1.6/F105+1.37/N105)</f>
        <v>0.13735379194239711</v>
      </c>
      <c r="AZ105">
        <f t="shared" ref="AZ105:AZ119" si="168">G105*AA105*0.001</f>
        <v>16.529705596936754</v>
      </c>
      <c r="BA105">
        <f t="shared" ref="BA105:BA119" si="169">G105/S105</f>
        <v>0.60528119194875452</v>
      </c>
      <c r="BB105">
        <f t="shared" ref="BB105:BB119" si="170">(1-AL105*AA105/AQ105/F105)*100</f>
        <v>41.476083936795817</v>
      </c>
      <c r="BC105">
        <f t="shared" ref="BC105:BC119" si="171">(S105-E105/(N105/1.35))</f>
        <v>382.87987261817506</v>
      </c>
      <c r="BD105">
        <f t="shared" ref="BD105:BD119" si="172">E105*BB105/100/BC105</f>
        <v>2.0197306126549824E-2</v>
      </c>
    </row>
    <row r="106" spans="1:114" x14ac:dyDescent="0.25">
      <c r="A106" s="1">
        <v>78</v>
      </c>
      <c r="B106" s="1" t="s">
        <v>128</v>
      </c>
      <c r="C106" s="1">
        <v>2719.499998960644</v>
      </c>
      <c r="D106" s="1">
        <v>0</v>
      </c>
      <c r="E106">
        <f t="shared" si="145"/>
        <v>18.644821938223462</v>
      </c>
      <c r="F106">
        <f t="shared" si="146"/>
        <v>0.22957648600629599</v>
      </c>
      <c r="G106">
        <f t="shared" si="147"/>
        <v>235.20976273224468</v>
      </c>
      <c r="H106">
        <f t="shared" si="148"/>
        <v>7.769534265938983</v>
      </c>
      <c r="I106">
        <f t="shared" si="149"/>
        <v>2.4003843834187366</v>
      </c>
      <c r="J106">
        <f t="shared" si="150"/>
        <v>29.18023681640625</v>
      </c>
      <c r="K106" s="1">
        <v>2.4394840009999998</v>
      </c>
      <c r="L106">
        <f t="shared" si="151"/>
        <v>2.2017655755378192</v>
      </c>
      <c r="M106" s="1">
        <v>1</v>
      </c>
      <c r="N106">
        <f t="shared" si="152"/>
        <v>4.4035311510756383</v>
      </c>
      <c r="O106" s="1">
        <v>31.722627639770508</v>
      </c>
      <c r="P106" s="1">
        <v>29.18023681640625</v>
      </c>
      <c r="Q106" s="1">
        <v>33.030906677246094</v>
      </c>
      <c r="R106" s="1">
        <v>399.1705322265625</v>
      </c>
      <c r="S106" s="1">
        <v>388.59585571289062</v>
      </c>
      <c r="T106" s="1">
        <v>19.968452453613281</v>
      </c>
      <c r="U106" s="1">
        <v>23.67115592956543</v>
      </c>
      <c r="V106" s="1">
        <v>29.853713989257813</v>
      </c>
      <c r="W106" s="1">
        <v>35.389419555664063</v>
      </c>
      <c r="X106" s="1">
        <v>499.76995849609375</v>
      </c>
      <c r="Y106" s="1">
        <v>1499.089111328125</v>
      </c>
      <c r="Z106" s="1">
        <v>276.6668701171875</v>
      </c>
      <c r="AA106" s="1">
        <v>70.276443481445313</v>
      </c>
      <c r="AB106" s="1">
        <v>-1.1072388887405396</v>
      </c>
      <c r="AC106" s="1">
        <v>0.27107349038124084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2.0486707774727226</v>
      </c>
      <c r="AL106">
        <f t="shared" si="154"/>
        <v>7.7695342659389833E-3</v>
      </c>
      <c r="AM106">
        <f t="shared" si="155"/>
        <v>302.33023681640623</v>
      </c>
      <c r="AN106">
        <f t="shared" si="156"/>
        <v>304.87262763977049</v>
      </c>
      <c r="AO106">
        <f t="shared" si="157"/>
        <v>239.85425245133956</v>
      </c>
      <c r="AP106">
        <f t="shared" si="158"/>
        <v>-0.5766220463108862</v>
      </c>
      <c r="AQ106">
        <f t="shared" si="159"/>
        <v>4.0639090352433209</v>
      </c>
      <c r="AR106">
        <f t="shared" si="160"/>
        <v>57.827471538400935</v>
      </c>
      <c r="AS106">
        <f t="shared" si="161"/>
        <v>34.156315608835506</v>
      </c>
      <c r="AT106">
        <f t="shared" si="162"/>
        <v>30.451432228088379</v>
      </c>
      <c r="AU106">
        <f t="shared" si="163"/>
        <v>4.3721789713743009</v>
      </c>
      <c r="AV106">
        <f t="shared" si="164"/>
        <v>0.21820067368862786</v>
      </c>
      <c r="AW106">
        <f t="shared" si="165"/>
        <v>1.6635246518245841</v>
      </c>
      <c r="AX106">
        <f t="shared" si="166"/>
        <v>2.7086543195497166</v>
      </c>
      <c r="AY106">
        <f t="shared" si="167"/>
        <v>0.13735379194239711</v>
      </c>
      <c r="AZ106">
        <f t="shared" si="168"/>
        <v>16.529705596936754</v>
      </c>
      <c r="BA106">
        <f t="shared" si="169"/>
        <v>0.60528119194875452</v>
      </c>
      <c r="BB106">
        <f t="shared" si="170"/>
        <v>41.476083936795817</v>
      </c>
      <c r="BC106">
        <f t="shared" si="171"/>
        <v>382.87987261817506</v>
      </c>
      <c r="BD106">
        <f t="shared" si="172"/>
        <v>2.0197306126549824E-2</v>
      </c>
    </row>
    <row r="107" spans="1:114" x14ac:dyDescent="0.25">
      <c r="A107" s="1">
        <v>79</v>
      </c>
      <c r="B107" s="1" t="s">
        <v>129</v>
      </c>
      <c r="C107" s="1">
        <v>2719.9999989494681</v>
      </c>
      <c r="D107" s="1">
        <v>0</v>
      </c>
      <c r="E107">
        <f t="shared" si="145"/>
        <v>18.607879591857056</v>
      </c>
      <c r="F107">
        <f t="shared" si="146"/>
        <v>0.22939851302813721</v>
      </c>
      <c r="G107">
        <f t="shared" si="147"/>
        <v>235.37588589590541</v>
      </c>
      <c r="H107">
        <f t="shared" si="148"/>
        <v>7.7634223604937569</v>
      </c>
      <c r="I107">
        <f t="shared" si="149"/>
        <v>2.4002684778932704</v>
      </c>
      <c r="J107">
        <f t="shared" si="150"/>
        <v>29.179119110107422</v>
      </c>
      <c r="K107" s="1">
        <v>2.4394840009999998</v>
      </c>
      <c r="L107">
        <f t="shared" si="151"/>
        <v>2.2017655755378192</v>
      </c>
      <c r="M107" s="1">
        <v>1</v>
      </c>
      <c r="N107">
        <f t="shared" si="152"/>
        <v>4.4035311510756383</v>
      </c>
      <c r="O107" s="1">
        <v>31.723831176757813</v>
      </c>
      <c r="P107" s="1">
        <v>29.179119110107422</v>
      </c>
      <c r="Q107" s="1">
        <v>33.030281066894531</v>
      </c>
      <c r="R107" s="1">
        <v>399.15292358398437</v>
      </c>
      <c r="S107" s="1">
        <v>388.59759521484375</v>
      </c>
      <c r="T107" s="1">
        <v>19.969362258911133</v>
      </c>
      <c r="U107" s="1">
        <v>23.669103622436523</v>
      </c>
      <c r="V107" s="1">
        <v>29.852993011474609</v>
      </c>
      <c r="W107" s="1">
        <v>35.383880615234375</v>
      </c>
      <c r="X107" s="1">
        <v>499.77767944335937</v>
      </c>
      <c r="Y107" s="1">
        <v>1499.035400390625</v>
      </c>
      <c r="Z107" s="1">
        <v>276.67837524414062</v>
      </c>
      <c r="AA107" s="1">
        <v>70.276344299316406</v>
      </c>
      <c r="AB107" s="1">
        <v>-1.1072388887405396</v>
      </c>
      <c r="AC107" s="1">
        <v>0.27107349038124084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2.0487024273923877</v>
      </c>
      <c r="AL107">
        <f t="shared" si="154"/>
        <v>7.7634223604937571E-3</v>
      </c>
      <c r="AM107">
        <f t="shared" si="155"/>
        <v>302.3291191101074</v>
      </c>
      <c r="AN107">
        <f t="shared" si="156"/>
        <v>304.87383117675779</v>
      </c>
      <c r="AO107">
        <f t="shared" si="157"/>
        <v>239.84565870153165</v>
      </c>
      <c r="AP107">
        <f t="shared" si="158"/>
        <v>-0.57431252995296933</v>
      </c>
      <c r="AQ107">
        <f t="shared" si="159"/>
        <v>4.0636465533198169</v>
      </c>
      <c r="AR107">
        <f t="shared" si="160"/>
        <v>57.823818154401991</v>
      </c>
      <c r="AS107">
        <f t="shared" si="161"/>
        <v>34.154714531965467</v>
      </c>
      <c r="AT107">
        <f t="shared" si="162"/>
        <v>30.451475143432617</v>
      </c>
      <c r="AU107">
        <f t="shared" si="163"/>
        <v>4.3721897130831788</v>
      </c>
      <c r="AV107">
        <f t="shared" si="164"/>
        <v>0.21803989513517588</v>
      </c>
      <c r="AW107">
        <f t="shared" si="165"/>
        <v>1.6633780754265464</v>
      </c>
      <c r="AX107">
        <f t="shared" si="166"/>
        <v>2.7088116376566322</v>
      </c>
      <c r="AY107">
        <f t="shared" si="167"/>
        <v>0.13725185891176389</v>
      </c>
      <c r="AZ107">
        <f t="shared" si="168"/>
        <v>16.541356796977265</v>
      </c>
      <c r="BA107">
        <f t="shared" si="169"/>
        <v>0.60570597655338876</v>
      </c>
      <c r="BB107">
        <f t="shared" si="170"/>
        <v>41.473055642005527</v>
      </c>
      <c r="BC107">
        <f t="shared" si="171"/>
        <v>382.89293761457429</v>
      </c>
      <c r="BD107">
        <f t="shared" si="172"/>
        <v>2.01551282324684E-2</v>
      </c>
    </row>
    <row r="108" spans="1:114" x14ac:dyDescent="0.25">
      <c r="A108" s="1">
        <v>80</v>
      </c>
      <c r="B108" s="1" t="s">
        <v>129</v>
      </c>
      <c r="C108" s="1">
        <v>2720.4999989382923</v>
      </c>
      <c r="D108" s="1">
        <v>0</v>
      </c>
      <c r="E108">
        <f t="shared" si="145"/>
        <v>18.688376047804816</v>
      </c>
      <c r="F108">
        <f t="shared" si="146"/>
        <v>0.22966307487753962</v>
      </c>
      <c r="G108">
        <f t="shared" si="147"/>
        <v>234.95584646662823</v>
      </c>
      <c r="H108">
        <f t="shared" si="148"/>
        <v>7.7675905994284191</v>
      </c>
      <c r="I108">
        <f t="shared" si="149"/>
        <v>2.3989448346588906</v>
      </c>
      <c r="J108">
        <f t="shared" si="150"/>
        <v>29.173696517944336</v>
      </c>
      <c r="K108" s="1">
        <v>2.4394840009999998</v>
      </c>
      <c r="L108">
        <f t="shared" si="151"/>
        <v>2.2017655755378192</v>
      </c>
      <c r="M108" s="1">
        <v>1</v>
      </c>
      <c r="N108">
        <f t="shared" si="152"/>
        <v>4.4035311510756383</v>
      </c>
      <c r="O108" s="1">
        <v>31.725776672363281</v>
      </c>
      <c r="P108" s="1">
        <v>29.173696517944336</v>
      </c>
      <c r="Q108" s="1">
        <v>33.029705047607422</v>
      </c>
      <c r="R108" s="1">
        <v>399.1873779296875</v>
      </c>
      <c r="S108" s="1">
        <v>388.59185791015625</v>
      </c>
      <c r="T108" s="1">
        <v>19.968093872070313</v>
      </c>
      <c r="U108" s="1">
        <v>23.669864654541016</v>
      </c>
      <c r="V108" s="1">
        <v>29.847747802734375</v>
      </c>
      <c r="W108" s="1">
        <v>35.381053924560547</v>
      </c>
      <c r="X108" s="1">
        <v>499.771484375</v>
      </c>
      <c r="Y108" s="1">
        <v>1499.0267333984375</v>
      </c>
      <c r="Z108" s="1">
        <v>276.67770385742187</v>
      </c>
      <c r="AA108" s="1">
        <v>70.276214599609375</v>
      </c>
      <c r="AB108" s="1">
        <v>-1.1072388887405396</v>
      </c>
      <c r="AC108" s="1">
        <v>0.27107349038124084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2.0486770323975572</v>
      </c>
      <c r="AL108">
        <f t="shared" si="154"/>
        <v>7.7675905994284188E-3</v>
      </c>
      <c r="AM108">
        <f t="shared" si="155"/>
        <v>302.32369651794431</v>
      </c>
      <c r="AN108">
        <f t="shared" si="156"/>
        <v>304.87577667236326</v>
      </c>
      <c r="AO108">
        <f t="shared" si="157"/>
        <v>239.84427198281264</v>
      </c>
      <c r="AP108">
        <f t="shared" si="158"/>
        <v>-0.57509001957178763</v>
      </c>
      <c r="AQ108">
        <f t="shared" si="159"/>
        <v>4.062373322665124</v>
      </c>
      <c r="AR108">
        <f t="shared" si="160"/>
        <v>57.805807353313313</v>
      </c>
      <c r="AS108">
        <f t="shared" si="161"/>
        <v>34.135942698772297</v>
      </c>
      <c r="AT108">
        <f t="shared" si="162"/>
        <v>30.449736595153809</v>
      </c>
      <c r="AU108">
        <f t="shared" si="163"/>
        <v>4.371754572923205</v>
      </c>
      <c r="AV108">
        <f t="shared" si="164"/>
        <v>0.21827889252085131</v>
      </c>
      <c r="AW108">
        <f t="shared" si="165"/>
        <v>1.6634284880062333</v>
      </c>
      <c r="AX108">
        <f t="shared" si="166"/>
        <v>2.7083260849169717</v>
      </c>
      <c r="AY108">
        <f t="shared" si="167"/>
        <v>0.13740338279330042</v>
      </c>
      <c r="AZ108">
        <f t="shared" si="168"/>
        <v>16.51180748772164</v>
      </c>
      <c r="BA108">
        <f t="shared" si="169"/>
        <v>0.60463399241100624</v>
      </c>
      <c r="BB108">
        <f t="shared" si="170"/>
        <v>41.49086451731749</v>
      </c>
      <c r="BC108">
        <f t="shared" si="171"/>
        <v>382.86252233854941</v>
      </c>
      <c r="BD108">
        <f t="shared" si="172"/>
        <v>2.0252618979574599E-2</v>
      </c>
    </row>
    <row r="109" spans="1:114" x14ac:dyDescent="0.25">
      <c r="A109" s="1">
        <v>81</v>
      </c>
      <c r="B109" s="1" t="s">
        <v>130</v>
      </c>
      <c r="C109" s="1">
        <v>2720.9999989271164</v>
      </c>
      <c r="D109" s="1">
        <v>0</v>
      </c>
      <c r="E109">
        <f t="shared" si="145"/>
        <v>18.754812299638349</v>
      </c>
      <c r="F109">
        <f t="shared" si="146"/>
        <v>0.22958345661512125</v>
      </c>
      <c r="G109">
        <f t="shared" si="147"/>
        <v>234.45081335272414</v>
      </c>
      <c r="H109">
        <f t="shared" si="148"/>
        <v>7.7642688349210491</v>
      </c>
      <c r="I109">
        <f t="shared" si="149"/>
        <v>2.398700064485443</v>
      </c>
      <c r="J109">
        <f t="shared" si="150"/>
        <v>29.172103881835938</v>
      </c>
      <c r="K109" s="1">
        <v>2.4394840009999998</v>
      </c>
      <c r="L109">
        <f t="shared" si="151"/>
        <v>2.2017655755378192</v>
      </c>
      <c r="M109" s="1">
        <v>1</v>
      </c>
      <c r="N109">
        <f t="shared" si="152"/>
        <v>4.4035311510756383</v>
      </c>
      <c r="O109" s="1">
        <v>31.727319717407227</v>
      </c>
      <c r="P109" s="1">
        <v>29.172103881835938</v>
      </c>
      <c r="Q109" s="1">
        <v>33.03009033203125</v>
      </c>
      <c r="R109" s="1">
        <v>399.22750854492187</v>
      </c>
      <c r="S109" s="1">
        <v>388.59991455078125</v>
      </c>
      <c r="T109" s="1">
        <v>19.967920303344727</v>
      </c>
      <c r="U109" s="1">
        <v>23.66819953918457</v>
      </c>
      <c r="V109" s="1">
        <v>29.844659805297852</v>
      </c>
      <c r="W109" s="1">
        <v>35.375209808349609</v>
      </c>
      <c r="X109" s="1">
        <v>499.75997924804687</v>
      </c>
      <c r="Y109" s="1">
        <v>1499.050048828125</v>
      </c>
      <c r="Z109" s="1">
        <v>276.73977661132812</v>
      </c>
      <c r="AA109" s="1">
        <v>70.275703430175781</v>
      </c>
      <c r="AB109" s="1">
        <v>-1.1072388887405396</v>
      </c>
      <c r="AC109" s="1">
        <v>0.27107349038124084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2.0486298702643011</v>
      </c>
      <c r="AL109">
        <f t="shared" si="154"/>
        <v>7.7642688349210493E-3</v>
      </c>
      <c r="AM109">
        <f t="shared" si="155"/>
        <v>302.32210388183591</v>
      </c>
      <c r="AN109">
        <f t="shared" si="156"/>
        <v>304.8773197174072</v>
      </c>
      <c r="AO109">
        <f t="shared" si="157"/>
        <v>239.84800245147926</v>
      </c>
      <c r="AP109">
        <f t="shared" si="158"/>
        <v>-0.57358760510953222</v>
      </c>
      <c r="AQ109">
        <f t="shared" si="159"/>
        <v>4.061999436027401</v>
      </c>
      <c r="AR109">
        <f t="shared" si="160"/>
        <v>57.800907536461786</v>
      </c>
      <c r="AS109">
        <f t="shared" si="161"/>
        <v>34.132707997277215</v>
      </c>
      <c r="AT109">
        <f t="shared" si="162"/>
        <v>30.449711799621582</v>
      </c>
      <c r="AU109">
        <f t="shared" si="163"/>
        <v>4.3717483671378972</v>
      </c>
      <c r="AV109">
        <f t="shared" si="164"/>
        <v>0.21820697059773386</v>
      </c>
      <c r="AW109">
        <f t="shared" si="165"/>
        <v>1.6632993715419579</v>
      </c>
      <c r="AX109">
        <f t="shared" si="166"/>
        <v>2.7084489955959392</v>
      </c>
      <c r="AY109">
        <f t="shared" si="167"/>
        <v>0.13735778418228786</v>
      </c>
      <c r="AZ109">
        <f t="shared" si="168"/>
        <v>16.476195828139538</v>
      </c>
      <c r="BA109">
        <f t="shared" si="169"/>
        <v>0.60332183454993193</v>
      </c>
      <c r="BB109">
        <f t="shared" si="170"/>
        <v>41.49064418880112</v>
      </c>
      <c r="BC109">
        <f t="shared" si="171"/>
        <v>382.8502114748016</v>
      </c>
      <c r="BD109">
        <f t="shared" si="172"/>
        <v>2.0325161659294572E-2</v>
      </c>
    </row>
    <row r="110" spans="1:114" x14ac:dyDescent="0.25">
      <c r="A110" s="1">
        <v>82</v>
      </c>
      <c r="B110" s="1" t="s">
        <v>131</v>
      </c>
      <c r="C110" s="1">
        <v>2721.4999989159405</v>
      </c>
      <c r="D110" s="1">
        <v>0</v>
      </c>
      <c r="E110">
        <f t="shared" si="145"/>
        <v>18.79801587697483</v>
      </c>
      <c r="F110">
        <f t="shared" si="146"/>
        <v>0.22965587696602455</v>
      </c>
      <c r="G110">
        <f t="shared" si="147"/>
        <v>234.19011276686146</v>
      </c>
      <c r="H110">
        <f t="shared" si="148"/>
        <v>7.7666689276632832</v>
      </c>
      <c r="I110">
        <f t="shared" si="149"/>
        <v>2.3987145556506166</v>
      </c>
      <c r="J110">
        <f t="shared" si="150"/>
        <v>29.17271614074707</v>
      </c>
      <c r="K110" s="1">
        <v>2.4394840009999998</v>
      </c>
      <c r="L110">
        <f t="shared" si="151"/>
        <v>2.2017655755378192</v>
      </c>
      <c r="M110" s="1">
        <v>1</v>
      </c>
      <c r="N110">
        <f t="shared" si="152"/>
        <v>4.4035311510756383</v>
      </c>
      <c r="O110" s="1">
        <v>31.728548049926758</v>
      </c>
      <c r="P110" s="1">
        <v>29.17271614074707</v>
      </c>
      <c r="Q110" s="1">
        <v>33.029983520507813</v>
      </c>
      <c r="R110" s="1">
        <v>399.2545166015625</v>
      </c>
      <c r="S110" s="1">
        <v>388.6053466796875</v>
      </c>
      <c r="T110" s="1">
        <v>19.968647003173828</v>
      </c>
      <c r="U110" s="1">
        <v>23.670066833496094</v>
      </c>
      <c r="V110" s="1">
        <v>29.843629837036133</v>
      </c>
      <c r="W110" s="1">
        <v>35.375495910644531</v>
      </c>
      <c r="X110" s="1">
        <v>499.75946044921875</v>
      </c>
      <c r="Y110" s="1">
        <v>1499.0875244140625</v>
      </c>
      <c r="Z110" s="1">
        <v>276.76132202148437</v>
      </c>
      <c r="AA110" s="1">
        <v>70.275619506835938</v>
      </c>
      <c r="AB110" s="1">
        <v>-1.1072388887405396</v>
      </c>
      <c r="AC110" s="1">
        <v>0.27107349038124084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2.0486277435898574</v>
      </c>
      <c r="AL110">
        <f t="shared" si="154"/>
        <v>7.766668927663283E-3</v>
      </c>
      <c r="AM110">
        <f t="shared" si="155"/>
        <v>302.32271614074705</v>
      </c>
      <c r="AN110">
        <f t="shared" si="156"/>
        <v>304.87854804992674</v>
      </c>
      <c r="AO110">
        <f t="shared" si="157"/>
        <v>239.85399854509524</v>
      </c>
      <c r="AP110">
        <f t="shared" si="158"/>
        <v>-0.57432392029532153</v>
      </c>
      <c r="AQ110">
        <f t="shared" si="159"/>
        <v>4.0621431661427652</v>
      </c>
      <c r="AR110">
        <f t="shared" si="160"/>
        <v>57.803021796878319</v>
      </c>
      <c r="AS110">
        <f t="shared" si="161"/>
        <v>34.132954963382225</v>
      </c>
      <c r="AT110">
        <f t="shared" si="162"/>
        <v>30.450632095336914</v>
      </c>
      <c r="AU110">
        <f t="shared" si="163"/>
        <v>4.3719787023906864</v>
      </c>
      <c r="AV110">
        <f t="shared" si="164"/>
        <v>0.21827239050069908</v>
      </c>
      <c r="AW110">
        <f t="shared" si="165"/>
        <v>1.6634286104921485</v>
      </c>
      <c r="AX110">
        <f t="shared" si="166"/>
        <v>2.7085500918985379</v>
      </c>
      <c r="AY110">
        <f t="shared" si="167"/>
        <v>0.13739926049355405</v>
      </c>
      <c r="AZ110">
        <f t="shared" si="168"/>
        <v>16.457855257066957</v>
      </c>
      <c r="BA110">
        <f t="shared" si="169"/>
        <v>0.60264253893525399</v>
      </c>
      <c r="BB110">
        <f t="shared" si="170"/>
        <v>41.493154057957092</v>
      </c>
      <c r="BC110">
        <f t="shared" si="171"/>
        <v>382.8423985902395</v>
      </c>
      <c r="BD110">
        <f t="shared" si="172"/>
        <v>2.0373630810992568E-2</v>
      </c>
    </row>
    <row r="111" spans="1:114" x14ac:dyDescent="0.25">
      <c r="A111" s="1">
        <v>83</v>
      </c>
      <c r="B111" s="1" t="s">
        <v>131</v>
      </c>
      <c r="C111" s="1">
        <v>2721.9999989047647</v>
      </c>
      <c r="D111" s="1">
        <v>0</v>
      </c>
      <c r="E111">
        <f t="shared" si="145"/>
        <v>18.8255436732215</v>
      </c>
      <c r="F111">
        <f t="shared" si="146"/>
        <v>0.22959328954316197</v>
      </c>
      <c r="G111">
        <f t="shared" si="147"/>
        <v>233.94806348085541</v>
      </c>
      <c r="H111">
        <f t="shared" si="148"/>
        <v>7.7666610379302865</v>
      </c>
      <c r="I111">
        <f t="shared" si="149"/>
        <v>2.3993178362203897</v>
      </c>
      <c r="J111">
        <f t="shared" si="150"/>
        <v>29.175334930419922</v>
      </c>
      <c r="K111" s="1">
        <v>2.4394840009999998</v>
      </c>
      <c r="L111">
        <f t="shared" si="151"/>
        <v>2.2017655755378192</v>
      </c>
      <c r="M111" s="1">
        <v>1</v>
      </c>
      <c r="N111">
        <f t="shared" si="152"/>
        <v>4.4035311510756383</v>
      </c>
      <c r="O111" s="1">
        <v>31.730239868164063</v>
      </c>
      <c r="P111" s="1">
        <v>29.175334930419922</v>
      </c>
      <c r="Q111" s="1">
        <v>33.029647827148438</v>
      </c>
      <c r="R111" s="1">
        <v>399.25949096679687</v>
      </c>
      <c r="S111" s="1">
        <v>388.59689331054687</v>
      </c>
      <c r="T111" s="1">
        <v>19.968851089477539</v>
      </c>
      <c r="U111" s="1">
        <v>23.67027473449707</v>
      </c>
      <c r="V111" s="1">
        <v>29.841020584106445</v>
      </c>
      <c r="W111" s="1">
        <v>35.372348785400391</v>
      </c>
      <c r="X111" s="1">
        <v>499.75833129882812</v>
      </c>
      <c r="Y111" s="1">
        <v>1499.1019287109375</v>
      </c>
      <c r="Z111" s="1">
        <v>276.6298828125</v>
      </c>
      <c r="AA111" s="1">
        <v>70.275489807128906</v>
      </c>
      <c r="AB111" s="1">
        <v>-1.1072388887405396</v>
      </c>
      <c r="AC111" s="1">
        <v>0.27107349038124084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2.0486231149454794</v>
      </c>
      <c r="AL111">
        <f t="shared" si="154"/>
        <v>7.7666610379302867E-3</v>
      </c>
      <c r="AM111">
        <f t="shared" si="155"/>
        <v>302.3253349304199</v>
      </c>
      <c r="AN111">
        <f t="shared" si="156"/>
        <v>304.88023986816404</v>
      </c>
      <c r="AO111">
        <f t="shared" si="157"/>
        <v>239.85630323254372</v>
      </c>
      <c r="AP111">
        <f t="shared" si="158"/>
        <v>-0.5743854199594014</v>
      </c>
      <c r="AQ111">
        <f t="shared" si="159"/>
        <v>4.0627579870564796</v>
      </c>
      <c r="AR111">
        <f t="shared" si="160"/>
        <v>57.811877202232523</v>
      </c>
      <c r="AS111">
        <f t="shared" si="161"/>
        <v>34.141602467735453</v>
      </c>
      <c r="AT111">
        <f t="shared" si="162"/>
        <v>30.452787399291992</v>
      </c>
      <c r="AU111">
        <f t="shared" si="163"/>
        <v>4.3725181817715155</v>
      </c>
      <c r="AV111">
        <f t="shared" si="164"/>
        <v>0.21821585315463926</v>
      </c>
      <c r="AW111">
        <f t="shared" si="165"/>
        <v>1.6634401508360896</v>
      </c>
      <c r="AX111">
        <f t="shared" si="166"/>
        <v>2.7090780309354257</v>
      </c>
      <c r="AY111">
        <f t="shared" si="167"/>
        <v>0.1373634157254959</v>
      </c>
      <c r="AZ111">
        <f t="shared" si="168"/>
        <v>16.440814750546402</v>
      </c>
      <c r="BA111">
        <f t="shared" si="169"/>
        <v>0.60203276842436315</v>
      </c>
      <c r="BB111">
        <f t="shared" si="170"/>
        <v>41.486228759360003</v>
      </c>
      <c r="BC111">
        <f t="shared" si="171"/>
        <v>382.82550596549743</v>
      </c>
      <c r="BD111">
        <f t="shared" si="172"/>
        <v>2.0400960729533471E-2</v>
      </c>
    </row>
    <row r="112" spans="1:114" x14ac:dyDescent="0.25">
      <c r="A112" s="1">
        <v>84</v>
      </c>
      <c r="B112" s="1" t="s">
        <v>132</v>
      </c>
      <c r="C112" s="1">
        <v>2722.4999988935888</v>
      </c>
      <c r="D112" s="1">
        <v>0</v>
      </c>
      <c r="E112">
        <f t="shared" si="145"/>
        <v>18.862460303380729</v>
      </c>
      <c r="F112">
        <f t="shared" si="146"/>
        <v>0.2296815217048086</v>
      </c>
      <c r="G112">
        <f t="shared" si="147"/>
        <v>233.73434707115305</v>
      </c>
      <c r="H112">
        <f t="shared" si="148"/>
        <v>7.7732856033771993</v>
      </c>
      <c r="I112">
        <f t="shared" si="149"/>
        <v>2.4004566294122291</v>
      </c>
      <c r="J112">
        <f t="shared" si="150"/>
        <v>29.180744171142578</v>
      </c>
      <c r="K112" s="1">
        <v>2.4394840009999998</v>
      </c>
      <c r="L112">
        <f t="shared" si="151"/>
        <v>2.2017655755378192</v>
      </c>
      <c r="M112" s="1">
        <v>1</v>
      </c>
      <c r="N112">
        <f t="shared" si="152"/>
        <v>4.4035311510756383</v>
      </c>
      <c r="O112" s="1">
        <v>31.731880187988281</v>
      </c>
      <c r="P112" s="1">
        <v>29.180744171142578</v>
      </c>
      <c r="Q112" s="1">
        <v>33.029987335205078</v>
      </c>
      <c r="R112" s="1">
        <v>399.28582763671875</v>
      </c>
      <c r="S112" s="1">
        <v>388.6041259765625</v>
      </c>
      <c r="T112" s="1">
        <v>19.967697143554688</v>
      </c>
      <c r="U112" s="1">
        <v>23.672201156616211</v>
      </c>
      <c r="V112" s="1">
        <v>29.836446762084961</v>
      </c>
      <c r="W112" s="1">
        <v>35.371849060058594</v>
      </c>
      <c r="X112" s="1">
        <v>499.7677001953125</v>
      </c>
      <c r="Y112" s="1">
        <v>1499.10400390625</v>
      </c>
      <c r="Z112" s="1">
        <v>276.68075561523437</v>
      </c>
      <c r="AA112" s="1">
        <v>70.275321960449219</v>
      </c>
      <c r="AB112" s="1">
        <v>-1.1072388887405396</v>
      </c>
      <c r="AC112" s="1">
        <v>0.27107349038124084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2.0486615201839666</v>
      </c>
      <c r="AL112">
        <f t="shared" si="154"/>
        <v>7.7732856033771993E-3</v>
      </c>
      <c r="AM112">
        <f t="shared" si="155"/>
        <v>302.33074417114256</v>
      </c>
      <c r="AN112">
        <f t="shared" si="156"/>
        <v>304.88188018798826</v>
      </c>
      <c r="AO112">
        <f t="shared" si="157"/>
        <v>239.8566352637863</v>
      </c>
      <c r="AP112">
        <f t="shared" si="158"/>
        <v>-0.5770703236938346</v>
      </c>
      <c r="AQ112">
        <f t="shared" si="159"/>
        <v>4.0640281872059516</v>
      </c>
      <c r="AR112">
        <f t="shared" si="160"/>
        <v>57.830089906854887</v>
      </c>
      <c r="AS112">
        <f t="shared" si="161"/>
        <v>34.157888750238676</v>
      </c>
      <c r="AT112">
        <f t="shared" si="162"/>
        <v>30.45631217956543</v>
      </c>
      <c r="AU112">
        <f t="shared" si="163"/>
        <v>4.3734005703856198</v>
      </c>
      <c r="AV112">
        <f t="shared" si="164"/>
        <v>0.21829555582360541</v>
      </c>
      <c r="AW112">
        <f t="shared" si="165"/>
        <v>1.6635715577937227</v>
      </c>
      <c r="AX112">
        <f t="shared" si="166"/>
        <v>2.7098290125918973</v>
      </c>
      <c r="AY112">
        <f t="shared" si="167"/>
        <v>0.13741394738390869</v>
      </c>
      <c r="AZ112">
        <f t="shared" si="168"/>
        <v>16.425756493640662</v>
      </c>
      <c r="BA112">
        <f t="shared" si="169"/>
        <v>0.60147160425478874</v>
      </c>
      <c r="BB112">
        <f t="shared" si="170"/>
        <v>41.477253390882815</v>
      </c>
      <c r="BC112">
        <f t="shared" si="171"/>
        <v>382.82142102093979</v>
      </c>
      <c r="BD112">
        <f t="shared" si="172"/>
        <v>2.0436762485555812E-2</v>
      </c>
    </row>
    <row r="113" spans="1:114" x14ac:dyDescent="0.25">
      <c r="A113" s="1">
        <v>85</v>
      </c>
      <c r="B113" s="1" t="s">
        <v>132</v>
      </c>
      <c r="C113" s="1">
        <v>2722.9999988824129</v>
      </c>
      <c r="D113" s="1">
        <v>0</v>
      </c>
      <c r="E113">
        <f t="shared" si="145"/>
        <v>18.937905905395699</v>
      </c>
      <c r="F113">
        <f t="shared" si="146"/>
        <v>0.22971646625191044</v>
      </c>
      <c r="G113">
        <f t="shared" si="147"/>
        <v>233.2337126520884</v>
      </c>
      <c r="H113">
        <f t="shared" si="148"/>
        <v>7.7757017041661491</v>
      </c>
      <c r="I113">
        <f t="shared" si="149"/>
        <v>2.4008546066251455</v>
      </c>
      <c r="J113">
        <f t="shared" si="150"/>
        <v>29.182682037353516</v>
      </c>
      <c r="K113" s="1">
        <v>2.4394840009999998</v>
      </c>
      <c r="L113">
        <f t="shared" si="151"/>
        <v>2.2017655755378192</v>
      </c>
      <c r="M113" s="1">
        <v>1</v>
      </c>
      <c r="N113">
        <f t="shared" si="152"/>
        <v>4.4035311510756383</v>
      </c>
      <c r="O113" s="1">
        <v>31.732009887695313</v>
      </c>
      <c r="P113" s="1">
        <v>29.182682037353516</v>
      </c>
      <c r="Q113" s="1">
        <v>33.029609680175781</v>
      </c>
      <c r="R113" s="1">
        <v>399.34072875976562</v>
      </c>
      <c r="S113" s="1">
        <v>388.6217041015625</v>
      </c>
      <c r="T113" s="1">
        <v>19.967294692993164</v>
      </c>
      <c r="U113" s="1">
        <v>23.672937393188477</v>
      </c>
      <c r="V113" s="1">
        <v>29.835723876953125</v>
      </c>
      <c r="W113" s="1">
        <v>35.372802734375</v>
      </c>
      <c r="X113" s="1">
        <v>499.76904296875</v>
      </c>
      <c r="Y113" s="1">
        <v>1499.0989990234375</v>
      </c>
      <c r="Z113" s="1">
        <v>276.6748046875</v>
      </c>
      <c r="AA113" s="1">
        <v>70.275550842285156</v>
      </c>
      <c r="AB113" s="1">
        <v>-1.1072388887405396</v>
      </c>
      <c r="AC113" s="1">
        <v>0.27107349038124084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2.0486670245178211</v>
      </c>
      <c r="AL113">
        <f t="shared" si="154"/>
        <v>7.7757017041661493E-3</v>
      </c>
      <c r="AM113">
        <f t="shared" si="155"/>
        <v>302.33268203735349</v>
      </c>
      <c r="AN113">
        <f t="shared" si="156"/>
        <v>304.88200988769529</v>
      </c>
      <c r="AO113">
        <f t="shared" si="157"/>
        <v>239.8558344825542</v>
      </c>
      <c r="AP113">
        <f t="shared" si="158"/>
        <v>-0.57809936331233291</v>
      </c>
      <c r="AQ113">
        <f t="shared" si="159"/>
        <v>4.0644833219863958</v>
      </c>
      <c r="AR113">
        <f t="shared" si="160"/>
        <v>57.836377990235199</v>
      </c>
      <c r="AS113">
        <f t="shared" si="161"/>
        <v>34.163440597046723</v>
      </c>
      <c r="AT113">
        <f t="shared" si="162"/>
        <v>30.457345962524414</v>
      </c>
      <c r="AU113">
        <f t="shared" si="163"/>
        <v>4.3736593956033136</v>
      </c>
      <c r="AV113">
        <f t="shared" si="164"/>
        <v>0.21832712140664129</v>
      </c>
      <c r="AW113">
        <f t="shared" si="165"/>
        <v>1.6636287153612501</v>
      </c>
      <c r="AX113">
        <f t="shared" si="166"/>
        <v>2.7100306802420633</v>
      </c>
      <c r="AY113">
        <f t="shared" si="167"/>
        <v>0.13743396010262365</v>
      </c>
      <c r="AZ113">
        <f t="shared" si="168"/>
        <v>16.390627631616763</v>
      </c>
      <c r="BA113">
        <f t="shared" si="169"/>
        <v>0.60015616778607672</v>
      </c>
      <c r="BB113">
        <f t="shared" si="170"/>
        <v>41.474332272775172</v>
      </c>
      <c r="BC113">
        <f t="shared" si="171"/>
        <v>382.81586962573755</v>
      </c>
      <c r="BD113">
        <f t="shared" si="172"/>
        <v>2.0517357413599908E-2</v>
      </c>
    </row>
    <row r="114" spans="1:114" x14ac:dyDescent="0.25">
      <c r="A114" s="1">
        <v>86</v>
      </c>
      <c r="B114" s="1" t="s">
        <v>133</v>
      </c>
      <c r="C114" s="1">
        <v>2723.499998871237</v>
      </c>
      <c r="D114" s="1">
        <v>0</v>
      </c>
      <c r="E114">
        <f t="shared" si="145"/>
        <v>19.057399524234146</v>
      </c>
      <c r="F114">
        <f t="shared" si="146"/>
        <v>0.22971814875441643</v>
      </c>
      <c r="G114">
        <f t="shared" si="147"/>
        <v>232.36576515975074</v>
      </c>
      <c r="H114">
        <f t="shared" si="148"/>
        <v>7.7780755530093586</v>
      </c>
      <c r="I114">
        <f t="shared" si="149"/>
        <v>2.4015303856263301</v>
      </c>
      <c r="J114">
        <f t="shared" si="150"/>
        <v>29.18535041809082</v>
      </c>
      <c r="K114" s="1">
        <v>2.4394840009999998</v>
      </c>
      <c r="L114">
        <f t="shared" si="151"/>
        <v>2.2017655755378192</v>
      </c>
      <c r="M114" s="1">
        <v>1</v>
      </c>
      <c r="N114">
        <f t="shared" si="152"/>
        <v>4.4035311510756383</v>
      </c>
      <c r="O114" s="1">
        <v>31.733957290649414</v>
      </c>
      <c r="P114" s="1">
        <v>29.18535041809082</v>
      </c>
      <c r="Q114" s="1">
        <v>33.030197143554687</v>
      </c>
      <c r="R114" s="1">
        <v>399.38018798828125</v>
      </c>
      <c r="S114" s="1">
        <v>388.60238647460937</v>
      </c>
      <c r="T114" s="1">
        <v>19.965724945068359</v>
      </c>
      <c r="U114" s="1">
        <v>23.672525405883789</v>
      </c>
      <c r="V114" s="1">
        <v>29.829723358154297</v>
      </c>
      <c r="W114" s="1">
        <v>35.36785888671875</v>
      </c>
      <c r="X114" s="1">
        <v>499.76568603515625</v>
      </c>
      <c r="Y114" s="1">
        <v>1499.193359375</v>
      </c>
      <c r="Z114" s="1">
        <v>276.67752075195312</v>
      </c>
      <c r="AA114" s="1">
        <v>70.274703979492188</v>
      </c>
      <c r="AB114" s="1">
        <v>-1.1072388887405396</v>
      </c>
      <c r="AC114" s="1">
        <v>0.27107349038124084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2.048653263683184</v>
      </c>
      <c r="AL114">
        <f t="shared" si="154"/>
        <v>7.7780755530093585E-3</v>
      </c>
      <c r="AM114">
        <f t="shared" si="155"/>
        <v>302.3353504180908</v>
      </c>
      <c r="AN114">
        <f t="shared" si="156"/>
        <v>304.88395729064939</v>
      </c>
      <c r="AO114">
        <f t="shared" si="157"/>
        <v>239.87093213846674</v>
      </c>
      <c r="AP114">
        <f t="shared" si="158"/>
        <v>-0.57887807695058513</v>
      </c>
      <c r="AQ114">
        <f t="shared" si="159"/>
        <v>4.0651101009718218</v>
      </c>
      <c r="AR114">
        <f t="shared" si="160"/>
        <v>57.845993946244391</v>
      </c>
      <c r="AS114">
        <f t="shared" si="161"/>
        <v>34.173468540360602</v>
      </c>
      <c r="AT114">
        <f t="shared" si="162"/>
        <v>30.459653854370117</v>
      </c>
      <c r="AU114">
        <f t="shared" si="163"/>
        <v>4.3742372638945879</v>
      </c>
      <c r="AV114">
        <f t="shared" si="164"/>
        <v>0.21832864120750076</v>
      </c>
      <c r="AW114">
        <f t="shared" si="165"/>
        <v>1.6635797153454914</v>
      </c>
      <c r="AX114">
        <f t="shared" si="166"/>
        <v>2.7106575485490962</v>
      </c>
      <c r="AY114">
        <f t="shared" si="167"/>
        <v>0.13743492366411258</v>
      </c>
      <c r="AZ114">
        <f t="shared" si="168"/>
        <v>16.329435361569683</v>
      </c>
      <c r="BA114">
        <f t="shared" si="169"/>
        <v>0.59795249140842099</v>
      </c>
      <c r="BB114">
        <f t="shared" si="170"/>
        <v>41.466625559394529</v>
      </c>
      <c r="BC114">
        <f t="shared" si="171"/>
        <v>382.75991858348709</v>
      </c>
      <c r="BD114">
        <f t="shared" si="172"/>
        <v>2.0645997969999916E-2</v>
      </c>
    </row>
    <row r="115" spans="1:114" x14ac:dyDescent="0.25">
      <c r="A115" s="1">
        <v>87</v>
      </c>
      <c r="B115" s="1" t="s">
        <v>133</v>
      </c>
      <c r="C115" s="1">
        <v>2723.9999988600612</v>
      </c>
      <c r="D115" s="1">
        <v>0</v>
      </c>
      <c r="E115">
        <f t="shared" si="145"/>
        <v>19.132921191513862</v>
      </c>
      <c r="F115">
        <f t="shared" si="146"/>
        <v>0.22994906840945334</v>
      </c>
      <c r="G115">
        <f t="shared" si="147"/>
        <v>231.98394056101822</v>
      </c>
      <c r="H115">
        <f t="shared" si="148"/>
        <v>7.7847910503216724</v>
      </c>
      <c r="I115">
        <f t="shared" si="149"/>
        <v>2.4012961408623199</v>
      </c>
      <c r="J115">
        <f t="shared" si="150"/>
        <v>29.1851806640625</v>
      </c>
      <c r="K115" s="1">
        <v>2.4394840009999998</v>
      </c>
      <c r="L115">
        <f t="shared" si="151"/>
        <v>2.2017655755378192</v>
      </c>
      <c r="M115" s="1">
        <v>1</v>
      </c>
      <c r="N115">
        <f t="shared" si="152"/>
        <v>4.4035311510756383</v>
      </c>
      <c r="O115" s="1">
        <v>31.736207962036133</v>
      </c>
      <c r="P115" s="1">
        <v>29.1851806640625</v>
      </c>
      <c r="Q115" s="1">
        <v>33.030494689941406</v>
      </c>
      <c r="R115" s="1">
        <v>399.43991088867187</v>
      </c>
      <c r="S115" s="1">
        <v>388.62432861328125</v>
      </c>
      <c r="T115" s="1">
        <v>19.965555191040039</v>
      </c>
      <c r="U115" s="1">
        <v>23.675394058227539</v>
      </c>
      <c r="V115" s="1">
        <v>29.825531005859375</v>
      </c>
      <c r="W115" s="1">
        <v>35.367469787597656</v>
      </c>
      <c r="X115" s="1">
        <v>499.78604125976562</v>
      </c>
      <c r="Y115" s="1">
        <v>1499.22998046875</v>
      </c>
      <c r="Z115" s="1">
        <v>276.61819458007812</v>
      </c>
      <c r="AA115" s="1">
        <v>70.274398803710938</v>
      </c>
      <c r="AB115" s="1">
        <v>-1.1072388887405396</v>
      </c>
      <c r="AC115" s="1">
        <v>0.27107349038124084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2.0487367043804832</v>
      </c>
      <c r="AL115">
        <f t="shared" si="154"/>
        <v>7.7847910503216723E-3</v>
      </c>
      <c r="AM115">
        <f t="shared" si="155"/>
        <v>302.33518066406248</v>
      </c>
      <c r="AN115">
        <f t="shared" si="156"/>
        <v>304.88620796203611</v>
      </c>
      <c r="AO115">
        <f t="shared" si="157"/>
        <v>239.87679151333577</v>
      </c>
      <c r="AP115">
        <f t="shared" si="158"/>
        <v>-0.58096313452899451</v>
      </c>
      <c r="AQ115">
        <f t="shared" si="159"/>
        <v>4.0650702247452104</v>
      </c>
      <c r="AR115">
        <f t="shared" si="160"/>
        <v>57.845677714009113</v>
      </c>
      <c r="AS115">
        <f t="shared" si="161"/>
        <v>34.170283655781574</v>
      </c>
      <c r="AT115">
        <f t="shared" si="162"/>
        <v>30.460694313049316</v>
      </c>
      <c r="AU115">
        <f t="shared" si="163"/>
        <v>4.3744978039573921</v>
      </c>
      <c r="AV115">
        <f t="shared" si="164"/>
        <v>0.21853721995912123</v>
      </c>
      <c r="AW115">
        <f t="shared" si="165"/>
        <v>1.6637740838828905</v>
      </c>
      <c r="AX115">
        <f t="shared" si="166"/>
        <v>2.7107237200745016</v>
      </c>
      <c r="AY115">
        <f t="shared" si="167"/>
        <v>0.13756716456892354</v>
      </c>
      <c r="AZ115">
        <f t="shared" si="168"/>
        <v>16.302531955041367</v>
      </c>
      <c r="BA115">
        <f t="shared" si="169"/>
        <v>0.59693622730414453</v>
      </c>
      <c r="BB115">
        <f t="shared" si="170"/>
        <v>41.474599785173851</v>
      </c>
      <c r="BC115">
        <f t="shared" si="171"/>
        <v>382.75870788246516</v>
      </c>
      <c r="BD115">
        <f t="shared" si="172"/>
        <v>2.0731866651169193E-2</v>
      </c>
    </row>
    <row r="116" spans="1:114" x14ac:dyDescent="0.25">
      <c r="A116" s="1">
        <v>88</v>
      </c>
      <c r="B116" s="1" t="s">
        <v>134</v>
      </c>
      <c r="C116" s="1">
        <v>2724.4999988488853</v>
      </c>
      <c r="D116" s="1">
        <v>0</v>
      </c>
      <c r="E116">
        <f t="shared" si="145"/>
        <v>19.205562298801105</v>
      </c>
      <c r="F116">
        <f t="shared" si="146"/>
        <v>0.22995906582387696</v>
      </c>
      <c r="G116">
        <f t="shared" si="147"/>
        <v>231.47064931607483</v>
      </c>
      <c r="H116">
        <f t="shared" si="148"/>
        <v>7.7919738799587526</v>
      </c>
      <c r="I116">
        <f t="shared" si="149"/>
        <v>2.4033526065478963</v>
      </c>
      <c r="J116">
        <f t="shared" si="150"/>
        <v>29.194427490234375</v>
      </c>
      <c r="K116" s="1">
        <v>2.4394840009999998</v>
      </c>
      <c r="L116">
        <f t="shared" si="151"/>
        <v>2.2017655755378192</v>
      </c>
      <c r="M116" s="1">
        <v>1</v>
      </c>
      <c r="N116">
        <f t="shared" si="152"/>
        <v>4.4035311510756383</v>
      </c>
      <c r="O116" s="1">
        <v>31.737096786499023</v>
      </c>
      <c r="P116" s="1">
        <v>29.194427490234375</v>
      </c>
      <c r="Q116" s="1">
        <v>33.031261444091797</v>
      </c>
      <c r="R116" s="1">
        <v>399.48672485351562</v>
      </c>
      <c r="S116" s="1">
        <v>388.63449096679687</v>
      </c>
      <c r="T116" s="1">
        <v>19.964042663574219</v>
      </c>
      <c r="U116" s="1">
        <v>23.677227020263672</v>
      </c>
      <c r="V116" s="1">
        <v>29.821542739868164</v>
      </c>
      <c r="W116" s="1">
        <v>35.368156433105469</v>
      </c>
      <c r="X116" s="1">
        <v>499.7955322265625</v>
      </c>
      <c r="Y116" s="1">
        <v>1499.236572265625</v>
      </c>
      <c r="Z116" s="1">
        <v>276.651611328125</v>
      </c>
      <c r="AA116" s="1">
        <v>70.27386474609375</v>
      </c>
      <c r="AB116" s="1">
        <v>-1.1072388887405396</v>
      </c>
      <c r="AC116" s="1">
        <v>0.27107349038124084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2.048775610012957</v>
      </c>
      <c r="AL116">
        <f t="shared" si="154"/>
        <v>7.7919738799587523E-3</v>
      </c>
      <c r="AM116">
        <f t="shared" si="155"/>
        <v>302.34442749023435</v>
      </c>
      <c r="AN116">
        <f t="shared" si="156"/>
        <v>304.887096786499</v>
      </c>
      <c r="AO116">
        <f t="shared" si="157"/>
        <v>239.8778462008122</v>
      </c>
      <c r="AP116">
        <f t="shared" si="158"/>
        <v>-0.58427572641029468</v>
      </c>
      <c r="AQ116">
        <f t="shared" si="159"/>
        <v>4.067242855732462</v>
      </c>
      <c r="AR116">
        <f t="shared" si="160"/>
        <v>57.877033950356974</v>
      </c>
      <c r="AS116">
        <f t="shared" si="161"/>
        <v>34.199806930093303</v>
      </c>
      <c r="AT116">
        <f t="shared" si="162"/>
        <v>30.465762138366699</v>
      </c>
      <c r="AU116">
        <f t="shared" si="163"/>
        <v>4.3757670255992362</v>
      </c>
      <c r="AV116">
        <f t="shared" si="164"/>
        <v>0.21854624967899355</v>
      </c>
      <c r="AW116">
        <f t="shared" si="165"/>
        <v>1.6638902491845655</v>
      </c>
      <c r="AX116">
        <f t="shared" si="166"/>
        <v>2.7118767764146705</v>
      </c>
      <c r="AY116">
        <f t="shared" si="167"/>
        <v>0.13757288953783936</v>
      </c>
      <c r="AZ116">
        <f t="shared" si="168"/>
        <v>16.26633710272834</v>
      </c>
      <c r="BA116">
        <f t="shared" si="169"/>
        <v>0.5955998623288703</v>
      </c>
      <c r="BB116">
        <f t="shared" si="170"/>
        <v>41.454881984972516</v>
      </c>
      <c r="BC116">
        <f t="shared" si="171"/>
        <v>382.74660049574885</v>
      </c>
      <c r="BD116">
        <f t="shared" si="172"/>
        <v>2.0801342651263606E-2</v>
      </c>
    </row>
    <row r="117" spans="1:114" x14ac:dyDescent="0.25">
      <c r="A117" s="1">
        <v>89</v>
      </c>
      <c r="B117" s="1" t="s">
        <v>134</v>
      </c>
      <c r="C117" s="1">
        <v>2724.9999988377094</v>
      </c>
      <c r="D117" s="1">
        <v>0</v>
      </c>
      <c r="E117">
        <f t="shared" si="145"/>
        <v>19.178954645938674</v>
      </c>
      <c r="F117">
        <f t="shared" si="146"/>
        <v>0.23000695529378162</v>
      </c>
      <c r="G117">
        <f t="shared" si="147"/>
        <v>231.70798580136199</v>
      </c>
      <c r="H117">
        <f t="shared" si="148"/>
        <v>7.7959591613696038</v>
      </c>
      <c r="I117">
        <f t="shared" si="149"/>
        <v>2.404104380107376</v>
      </c>
      <c r="J117">
        <f t="shared" si="150"/>
        <v>29.198202133178711</v>
      </c>
      <c r="K117" s="1">
        <v>2.4394840009999998</v>
      </c>
      <c r="L117">
        <f t="shared" si="151"/>
        <v>2.2017655755378192</v>
      </c>
      <c r="M117" s="1">
        <v>1</v>
      </c>
      <c r="N117">
        <f t="shared" si="152"/>
        <v>4.4035311510756383</v>
      </c>
      <c r="O117" s="1">
        <v>31.73779296875</v>
      </c>
      <c r="P117" s="1">
        <v>29.198202133178711</v>
      </c>
      <c r="Q117" s="1">
        <v>33.030139923095703</v>
      </c>
      <c r="R117" s="1">
        <v>399.5037841796875</v>
      </c>
      <c r="S117" s="1">
        <v>388.66366577148437</v>
      </c>
      <c r="T117" s="1">
        <v>19.963918685913086</v>
      </c>
      <c r="U117" s="1">
        <v>23.678997039794922</v>
      </c>
      <c r="V117" s="1">
        <v>29.820379257202148</v>
      </c>
      <c r="W117" s="1">
        <v>35.369644165039062</v>
      </c>
      <c r="X117" s="1">
        <v>499.79531860351562</v>
      </c>
      <c r="Y117" s="1">
        <v>1499.208251953125</v>
      </c>
      <c r="Z117" s="1">
        <v>276.57696533203125</v>
      </c>
      <c r="AA117" s="1">
        <v>70.274330139160156</v>
      </c>
      <c r="AB117" s="1">
        <v>-1.1072388887405396</v>
      </c>
      <c r="AC117" s="1">
        <v>0.27107349038124084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2.0487747343234801</v>
      </c>
      <c r="AL117">
        <f t="shared" si="154"/>
        <v>7.7959591613696033E-3</v>
      </c>
      <c r="AM117">
        <f t="shared" si="155"/>
        <v>302.34820213317869</v>
      </c>
      <c r="AN117">
        <f t="shared" si="156"/>
        <v>304.88779296874998</v>
      </c>
      <c r="AO117">
        <f t="shared" si="157"/>
        <v>239.87331495091348</v>
      </c>
      <c r="AP117">
        <f t="shared" si="158"/>
        <v>-0.58600640637025969</v>
      </c>
      <c r="AQ117">
        <f t="shared" si="159"/>
        <v>4.0681300354461207</v>
      </c>
      <c r="AR117">
        <f t="shared" si="160"/>
        <v>57.88927517900548</v>
      </c>
      <c r="AS117">
        <f t="shared" si="161"/>
        <v>34.210278139210558</v>
      </c>
      <c r="AT117">
        <f t="shared" si="162"/>
        <v>30.467997550964355</v>
      </c>
      <c r="AU117">
        <f t="shared" si="163"/>
        <v>4.376326979945329</v>
      </c>
      <c r="AV117">
        <f t="shared" si="164"/>
        <v>0.21858950317208803</v>
      </c>
      <c r="AW117">
        <f t="shared" si="165"/>
        <v>1.6640256553387445</v>
      </c>
      <c r="AX117">
        <f t="shared" si="166"/>
        <v>2.7123013246065844</v>
      </c>
      <c r="AY117">
        <f t="shared" si="167"/>
        <v>0.13760031290563365</v>
      </c>
      <c r="AZ117">
        <f t="shared" si="168"/>
        <v>16.283123490084748</v>
      </c>
      <c r="BA117">
        <f t="shared" si="169"/>
        <v>0.59616580145568632</v>
      </c>
      <c r="BB117">
        <f t="shared" si="170"/>
        <v>41.44951801889961</v>
      </c>
      <c r="BC117">
        <f t="shared" si="171"/>
        <v>382.78393246570482</v>
      </c>
      <c r="BD117">
        <f t="shared" si="172"/>
        <v>2.0767810734890684E-2</v>
      </c>
    </row>
    <row r="118" spans="1:114" x14ac:dyDescent="0.25">
      <c r="A118" s="1">
        <v>90</v>
      </c>
      <c r="B118" s="1" t="s">
        <v>135</v>
      </c>
      <c r="C118" s="1">
        <v>2725.4999988265336</v>
      </c>
      <c r="D118" s="1">
        <v>0</v>
      </c>
      <c r="E118">
        <f t="shared" si="145"/>
        <v>19.146965559838169</v>
      </c>
      <c r="F118">
        <f t="shared" si="146"/>
        <v>0.22995498534070297</v>
      </c>
      <c r="G118">
        <f t="shared" si="147"/>
        <v>231.92772197505587</v>
      </c>
      <c r="H118">
        <f t="shared" si="148"/>
        <v>7.796293154579887</v>
      </c>
      <c r="I118">
        <f t="shared" si="149"/>
        <v>2.4047112548545613</v>
      </c>
      <c r="J118">
        <f t="shared" si="150"/>
        <v>29.200204849243164</v>
      </c>
      <c r="K118" s="1">
        <v>2.4394840009999998</v>
      </c>
      <c r="L118">
        <f t="shared" si="151"/>
        <v>2.2017655755378192</v>
      </c>
      <c r="M118" s="1">
        <v>1</v>
      </c>
      <c r="N118">
        <f t="shared" si="152"/>
        <v>4.4035311510756383</v>
      </c>
      <c r="O118" s="1">
        <v>31.738578796386719</v>
      </c>
      <c r="P118" s="1">
        <v>29.200204849243164</v>
      </c>
      <c r="Q118" s="1">
        <v>33.029632568359375</v>
      </c>
      <c r="R118" s="1">
        <v>399.51687622070312</v>
      </c>
      <c r="S118" s="1">
        <v>388.692626953125</v>
      </c>
      <c r="T118" s="1">
        <v>19.962024688720703</v>
      </c>
      <c r="U118" s="1">
        <v>23.677122116088867</v>
      </c>
      <c r="V118" s="1">
        <v>29.816141128540039</v>
      </c>
      <c r="W118" s="1">
        <v>35.36517333984375</v>
      </c>
      <c r="X118" s="1">
        <v>499.81512451171875</v>
      </c>
      <c r="Y118" s="1">
        <v>1499.132080078125</v>
      </c>
      <c r="Z118" s="1">
        <v>276.534912109375</v>
      </c>
      <c r="AA118" s="1">
        <v>70.274147033691406</v>
      </c>
      <c r="AB118" s="1">
        <v>-1.1072388887405396</v>
      </c>
      <c r="AC118" s="1">
        <v>0.27107349038124084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2.0488559232478392</v>
      </c>
      <c r="AL118">
        <f t="shared" si="154"/>
        <v>7.7962931545798872E-3</v>
      </c>
      <c r="AM118">
        <f t="shared" si="155"/>
        <v>302.35020484924314</v>
      </c>
      <c r="AN118">
        <f t="shared" si="156"/>
        <v>304.8885787963867</v>
      </c>
      <c r="AO118">
        <f t="shared" si="157"/>
        <v>239.86112745118589</v>
      </c>
      <c r="AP118">
        <f t="shared" si="158"/>
        <v>-0.58633446254066768</v>
      </c>
      <c r="AQ118">
        <f t="shared" si="159"/>
        <v>4.0686008157752571</v>
      </c>
      <c r="AR118">
        <f t="shared" si="160"/>
        <v>57.896125211233873</v>
      </c>
      <c r="AS118">
        <f t="shared" si="161"/>
        <v>34.219003095145005</v>
      </c>
      <c r="AT118">
        <f t="shared" si="162"/>
        <v>30.469391822814941</v>
      </c>
      <c r="AU118">
        <f t="shared" si="163"/>
        <v>4.3766762663596044</v>
      </c>
      <c r="AV118">
        <f t="shared" si="164"/>
        <v>0.21854256416878143</v>
      </c>
      <c r="AW118">
        <f t="shared" si="165"/>
        <v>1.6638895609206956</v>
      </c>
      <c r="AX118">
        <f t="shared" si="166"/>
        <v>2.7127867054389085</v>
      </c>
      <c r="AY118">
        <f t="shared" si="167"/>
        <v>0.13757055287231604</v>
      </c>
      <c r="AZ118">
        <f t="shared" si="168"/>
        <v>16.298522835264176</v>
      </c>
      <c r="BA118">
        <f t="shared" si="169"/>
        <v>0.59668670278900238</v>
      </c>
      <c r="BB118">
        <f t="shared" si="170"/>
        <v>41.440705916192641</v>
      </c>
      <c r="BC118">
        <f t="shared" si="171"/>
        <v>382.82270061015646</v>
      </c>
      <c r="BD118">
        <f t="shared" si="172"/>
        <v>2.0726664528724958E-2</v>
      </c>
    </row>
    <row r="119" spans="1:114" x14ac:dyDescent="0.25">
      <c r="A119" s="1">
        <v>91</v>
      </c>
      <c r="B119" s="1" t="s">
        <v>135</v>
      </c>
      <c r="C119" s="1">
        <v>2725.9999988153577</v>
      </c>
      <c r="D119" s="1">
        <v>0</v>
      </c>
      <c r="E119">
        <f t="shared" si="145"/>
        <v>19.179909972150618</v>
      </c>
      <c r="F119">
        <f t="shared" si="146"/>
        <v>0.23001289519251561</v>
      </c>
      <c r="G119">
        <f t="shared" si="147"/>
        <v>231.76147120733128</v>
      </c>
      <c r="H119">
        <f t="shared" si="148"/>
        <v>7.796641911721955</v>
      </c>
      <c r="I119">
        <f t="shared" si="149"/>
        <v>2.4042336514728371</v>
      </c>
      <c r="J119">
        <f t="shared" si="150"/>
        <v>29.198049545288086</v>
      </c>
      <c r="K119" s="1">
        <v>2.4394840009999998</v>
      </c>
      <c r="L119">
        <f t="shared" si="151"/>
        <v>2.2017655755378192</v>
      </c>
      <c r="M119" s="1">
        <v>1</v>
      </c>
      <c r="N119">
        <f t="shared" si="152"/>
        <v>4.4035311510756383</v>
      </c>
      <c r="O119" s="1">
        <v>31.739992141723633</v>
      </c>
      <c r="P119" s="1">
        <v>29.198049545288086</v>
      </c>
      <c r="Q119" s="1">
        <v>33.029384613037109</v>
      </c>
      <c r="R119" s="1">
        <v>399.56564331054687</v>
      </c>
      <c r="S119" s="1">
        <v>388.72500610351562</v>
      </c>
      <c r="T119" s="1">
        <v>19.961585998535156</v>
      </c>
      <c r="U119" s="1">
        <v>23.676891326904297</v>
      </c>
      <c r="V119" s="1">
        <v>29.812870025634766</v>
      </c>
      <c r="W119" s="1">
        <v>35.361721038818359</v>
      </c>
      <c r="X119" s="1">
        <v>499.80963134765625</v>
      </c>
      <c r="Y119" s="1">
        <v>1499.1004638671875</v>
      </c>
      <c r="Z119" s="1">
        <v>276.628173828125</v>
      </c>
      <c r="AA119" s="1">
        <v>70.273605346679688</v>
      </c>
      <c r="AB119" s="1">
        <v>-1.1072388887405396</v>
      </c>
      <c r="AC119" s="1">
        <v>0.27107349038124084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2.0488334055184332</v>
      </c>
      <c r="AL119">
        <f t="shared" si="154"/>
        <v>7.7966419117219549E-3</v>
      </c>
      <c r="AM119">
        <f t="shared" si="155"/>
        <v>302.34804954528806</v>
      </c>
      <c r="AN119">
        <f t="shared" si="156"/>
        <v>304.88999214172361</v>
      </c>
      <c r="AO119">
        <f t="shared" si="157"/>
        <v>239.85606885754896</v>
      </c>
      <c r="AP119">
        <f t="shared" si="158"/>
        <v>-0.58615583088745749</v>
      </c>
      <c r="AQ119">
        <f t="shared" si="159"/>
        <v>4.0680941684159331</v>
      </c>
      <c r="AR119">
        <f t="shared" si="160"/>
        <v>57.889361849970086</v>
      </c>
      <c r="AS119">
        <f t="shared" si="161"/>
        <v>34.21247052306579</v>
      </c>
      <c r="AT119">
        <f t="shared" si="162"/>
        <v>30.469020843505859</v>
      </c>
      <c r="AU119">
        <f t="shared" si="163"/>
        <v>4.3765833279996462</v>
      </c>
      <c r="AV119">
        <f t="shared" si="164"/>
        <v>0.21859486799205044</v>
      </c>
      <c r="AW119">
        <f t="shared" si="165"/>
        <v>1.6638605169430958</v>
      </c>
      <c r="AX119">
        <f t="shared" si="166"/>
        <v>2.7127228110565502</v>
      </c>
      <c r="AY119">
        <f t="shared" si="167"/>
        <v>0.13760371428794133</v>
      </c>
      <c r="AZ119">
        <f t="shared" si="168"/>
        <v>16.286714162189867</v>
      </c>
      <c r="BA119">
        <f t="shared" si="169"/>
        <v>0.59620931910311503</v>
      </c>
      <c r="BB119">
        <f t="shared" si="170"/>
        <v>41.445990133926259</v>
      </c>
      <c r="BC119">
        <f t="shared" si="171"/>
        <v>382.84497992132805</v>
      </c>
      <c r="BD119">
        <f t="shared" si="172"/>
        <v>2.076376604542917E-2</v>
      </c>
      <c r="BE119">
        <f>AVERAGE(E105:E119)</f>
        <v>18.911090051146434</v>
      </c>
      <c r="BF119">
        <f>AVERAGE(O105:O119)</f>
        <v>31.731232452392579</v>
      </c>
      <c r="BG119">
        <f>AVERAGE(P105:P119)</f>
        <v>29.183885701497395</v>
      </c>
      <c r="BH119" t="e">
        <f>AVERAGE(B105:B119)</f>
        <v>#DIV/0!</v>
      </c>
      <c r="BI119">
        <f t="shared" ref="BI119:DJ119" si="173">AVERAGE(C105:C119)</f>
        <v>2722.5333322261772</v>
      </c>
      <c r="BJ119">
        <f t="shared" si="173"/>
        <v>0</v>
      </c>
      <c r="BK119">
        <f t="shared" si="173"/>
        <v>18.911090051146434</v>
      </c>
      <c r="BL119">
        <f t="shared" si="173"/>
        <v>0.22973641932093616</v>
      </c>
      <c r="BM119">
        <f t="shared" si="173"/>
        <v>233.4350560780866</v>
      </c>
      <c r="BN119">
        <f t="shared" si="173"/>
        <v>7.7773601540546213</v>
      </c>
      <c r="BO119">
        <f t="shared" si="173"/>
        <v>2.4011502794169854</v>
      </c>
      <c r="BP119">
        <f t="shared" si="173"/>
        <v>29.183885701497395</v>
      </c>
      <c r="BQ119">
        <f t="shared" si="173"/>
        <v>2.4394840009999994</v>
      </c>
      <c r="BR119">
        <f t="shared" si="173"/>
        <v>2.2017655755378196</v>
      </c>
      <c r="BS119">
        <f t="shared" si="173"/>
        <v>1</v>
      </c>
      <c r="BT119">
        <f t="shared" si="173"/>
        <v>4.4035311510756392</v>
      </c>
      <c r="BU119">
        <f t="shared" si="173"/>
        <v>31.731232452392579</v>
      </c>
      <c r="BV119">
        <f t="shared" si="173"/>
        <v>29.183885701497395</v>
      </c>
      <c r="BW119">
        <f t="shared" si="173"/>
        <v>33.030148569742842</v>
      </c>
      <c r="BX119">
        <f t="shared" si="173"/>
        <v>399.32950439453123</v>
      </c>
      <c r="BY119">
        <f t="shared" si="173"/>
        <v>388.62344360351562</v>
      </c>
      <c r="BZ119">
        <f t="shared" si="173"/>
        <v>19.966508229573567</v>
      </c>
      <c r="CA119">
        <f t="shared" si="173"/>
        <v>23.672874450683594</v>
      </c>
      <c r="CB119">
        <f t="shared" si="173"/>
        <v>29.835722478230796</v>
      </c>
      <c r="CC119">
        <f t="shared" si="173"/>
        <v>35.374100240071613</v>
      </c>
      <c r="CD119">
        <f t="shared" si="173"/>
        <v>499.77806193033854</v>
      </c>
      <c r="CE119">
        <f t="shared" si="173"/>
        <v>1499.1189046223958</v>
      </c>
      <c r="CF119">
        <f t="shared" si="173"/>
        <v>276.65758260091144</v>
      </c>
      <c r="CG119">
        <f t="shared" si="173"/>
        <v>70.275212097167966</v>
      </c>
      <c r="CH119">
        <f t="shared" si="173"/>
        <v>-1.1072388887405396</v>
      </c>
      <c r="CI119">
        <f t="shared" si="173"/>
        <v>0.27107349038124084</v>
      </c>
      <c r="CJ119">
        <f t="shared" si="173"/>
        <v>1</v>
      </c>
      <c r="CK119">
        <f t="shared" si="173"/>
        <v>-0.21956524252891541</v>
      </c>
      <c r="CL119">
        <f t="shared" si="173"/>
        <v>2.737391471862793</v>
      </c>
      <c r="CM119">
        <f t="shared" si="173"/>
        <v>1</v>
      </c>
      <c r="CN119">
        <f t="shared" si="173"/>
        <v>0</v>
      </c>
      <c r="CO119">
        <f t="shared" si="173"/>
        <v>0.15999999642372131</v>
      </c>
      <c r="CP119">
        <f t="shared" si="173"/>
        <v>111115</v>
      </c>
      <c r="CQ119">
        <f t="shared" si="173"/>
        <v>2.0487039952935464</v>
      </c>
      <c r="CR119">
        <f t="shared" si="173"/>
        <v>7.7773601540546229E-3</v>
      </c>
      <c r="CS119">
        <f t="shared" si="173"/>
        <v>302.33388570149742</v>
      </c>
      <c r="CT119">
        <f t="shared" si="173"/>
        <v>304.88123245239257</v>
      </c>
      <c r="CU119">
        <f t="shared" si="173"/>
        <v>239.85901937831633</v>
      </c>
      <c r="CV119">
        <f t="shared" si="173"/>
        <v>-0.5788484608136808</v>
      </c>
      <c r="CW119">
        <f t="shared" si="173"/>
        <v>4.0647665497318251</v>
      </c>
      <c r="CX119">
        <f t="shared" si="173"/>
        <v>57.840687391199978</v>
      </c>
      <c r="CY119">
        <f t="shared" si="173"/>
        <v>34.167812940516392</v>
      </c>
      <c r="CZ119">
        <f t="shared" si="173"/>
        <v>30.457559076944985</v>
      </c>
      <c r="DA119">
        <f t="shared" si="173"/>
        <v>4.3737130742533203</v>
      </c>
      <c r="DB119">
        <f t="shared" si="173"/>
        <v>0.21834513817967582</v>
      </c>
      <c r="DC119">
        <f t="shared" si="173"/>
        <v>1.6636162703148401</v>
      </c>
      <c r="DD119">
        <f t="shared" si="173"/>
        <v>2.7100968039384812</v>
      </c>
      <c r="DE119">
        <f t="shared" si="173"/>
        <v>0.13744538342096638</v>
      </c>
      <c r="DF119">
        <f t="shared" si="173"/>
        <v>16.404699356430726</v>
      </c>
      <c r="DG119">
        <f t="shared" si="173"/>
        <v>0.6006718447467706</v>
      </c>
      <c r="DH119">
        <f t="shared" si="173"/>
        <v>41.471334806750022</v>
      </c>
      <c r="DI119">
        <f t="shared" si="173"/>
        <v>382.82583012170534</v>
      </c>
      <c r="DJ119">
        <f t="shared" si="173"/>
        <v>2.0486245409706436E-2</v>
      </c>
    </row>
    <row r="120" spans="1:114" x14ac:dyDescent="0.25">
      <c r="A120" s="1" t="s">
        <v>9</v>
      </c>
      <c r="B120" s="1" t="s">
        <v>136</v>
      </c>
    </row>
    <row r="121" spans="1:114" x14ac:dyDescent="0.25">
      <c r="A121" s="1" t="s">
        <v>9</v>
      </c>
      <c r="B121" s="1" t="s">
        <v>137</v>
      </c>
    </row>
    <row r="122" spans="1:114" x14ac:dyDescent="0.25">
      <c r="A122" s="1">
        <v>92</v>
      </c>
      <c r="B122" s="1" t="s">
        <v>138</v>
      </c>
      <c r="C122" s="1">
        <v>3237.999998614192</v>
      </c>
      <c r="D122" s="1">
        <v>0</v>
      </c>
      <c r="E122">
        <f t="shared" ref="E122:E136" si="174">(R122-S122*(1000-T122)/(1000-U122))*AK122</f>
        <v>16.182459727163167</v>
      </c>
      <c r="F122">
        <f t="shared" ref="F122:F136" si="175">IF(AV122&lt;&gt;0,1/(1/AV122-1/N122),0)</f>
        <v>0.20220879175890649</v>
      </c>
      <c r="G122">
        <f t="shared" ref="G122:G136" si="176">((AY122-AL122/2)*S122-E122)/(AY122+AL122/2)</f>
        <v>235.04489433725325</v>
      </c>
      <c r="H122">
        <f t="shared" ref="H122:H136" si="177">AL122*1000</f>
        <v>8.3875258344024299</v>
      </c>
      <c r="I122">
        <f t="shared" ref="I122:I136" si="178">(AQ122-AW122)</f>
        <v>2.89313465976706</v>
      </c>
      <c r="J122">
        <f t="shared" ref="J122:J136" si="179">(P122+AP122*D122)</f>
        <v>32.905418395996094</v>
      </c>
      <c r="K122" s="1">
        <v>2.4394840009999998</v>
      </c>
      <c r="L122">
        <f t="shared" ref="L122:L136" si="180">(K122*AE122+AF122)</f>
        <v>2.2017655755378192</v>
      </c>
      <c r="M122" s="1">
        <v>1</v>
      </c>
      <c r="N122">
        <f t="shared" ref="N122:N136" si="181">L122*(M122+1)*(M122+1)/(M122*M122+1)</f>
        <v>4.4035311510756383</v>
      </c>
      <c r="O122" s="1">
        <v>36.390918731689453</v>
      </c>
      <c r="P122" s="1">
        <v>32.905418395996094</v>
      </c>
      <c r="Q122" s="1">
        <v>38.109405517578125</v>
      </c>
      <c r="R122" s="1">
        <v>399.16326904296875</v>
      </c>
      <c r="S122" s="1">
        <v>389.67044067382812</v>
      </c>
      <c r="T122" s="1">
        <v>26.375652313232422</v>
      </c>
      <c r="U122" s="1">
        <v>30.344903945922852</v>
      </c>
      <c r="V122" s="1">
        <v>30.390348434448242</v>
      </c>
      <c r="W122" s="1">
        <v>34.963768005371094</v>
      </c>
      <c r="X122" s="1">
        <v>499.85092163085937</v>
      </c>
      <c r="Y122" s="1">
        <v>1499.0399169921875</v>
      </c>
      <c r="Z122" s="1">
        <v>263.37655639648438</v>
      </c>
      <c r="AA122" s="1">
        <v>70.265029907226562</v>
      </c>
      <c r="AB122" s="1">
        <v>-0.20220959186553955</v>
      </c>
      <c r="AC122" s="1">
        <v>0.23775973916053772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ref="AK122:AK136" si="182">X122*0.000001/(K122*0.0001)</f>
        <v>2.0490026637844685</v>
      </c>
      <c r="AL122">
        <f t="shared" ref="AL122:AL136" si="183">(U122-T122)/(1000-U122)*AK122</f>
        <v>8.3875258344024307E-3</v>
      </c>
      <c r="AM122">
        <f t="shared" ref="AM122:AM136" si="184">(P122+273.15)</f>
        <v>306.05541839599607</v>
      </c>
      <c r="AN122">
        <f t="shared" ref="AN122:AN136" si="185">(O122+273.15)</f>
        <v>309.54091873168943</v>
      </c>
      <c r="AO122">
        <f t="shared" ref="AO122:AO136" si="186">(Y122*AG122+Z122*AH122)*AI122</f>
        <v>239.84638135776549</v>
      </c>
      <c r="AP122">
        <f t="shared" ref="AP122:AP136" si="187">((AO122+0.00000010773*(AN122^4-AM122^4))-AL122*44100)/(L122*51.4+0.00000043092*AM122^3)</f>
        <v>-0.68706568906243737</v>
      </c>
      <c r="AQ122">
        <f t="shared" ref="AQ122:AQ136" si="188">0.61365*EXP(17.502*J122/(240.97+J122))</f>
        <v>5.0253202430592463</v>
      </c>
      <c r="AR122">
        <f t="shared" ref="AR122:AR136" si="189">AQ122*1000/AA122</f>
        <v>71.519506213750375</v>
      </c>
      <c r="AS122">
        <f t="shared" ref="AS122:AS136" si="190">(AR122-U122)</f>
        <v>41.174602267827524</v>
      </c>
      <c r="AT122">
        <f t="shared" ref="AT122:AT136" si="191">IF(D122,P122,(O122+P122)/2)</f>
        <v>34.648168563842773</v>
      </c>
      <c r="AU122">
        <f t="shared" ref="AU122:AU136" si="192">0.61365*EXP(17.502*AT122/(240.97+AT122))</f>
        <v>5.5392500410643821</v>
      </c>
      <c r="AV122">
        <f t="shared" ref="AV122:AV136" si="193">IF(AS122&lt;&gt;0,(1000-(AR122+U122)/2)/AS122*AL122,0)</f>
        <v>0.19333108785636427</v>
      </c>
      <c r="AW122">
        <f t="shared" ref="AW122:AW136" si="194">U122*AA122/1000</f>
        <v>2.1321855832921863</v>
      </c>
      <c r="AX122">
        <f t="shared" ref="AX122:AX136" si="195">(AU122-AW122)</f>
        <v>3.4070644577721958</v>
      </c>
      <c r="AY122">
        <f t="shared" ref="AY122:AY136" si="196">1/(1.6/F122+1.37/N122)</f>
        <v>0.12159936167347334</v>
      </c>
      <c r="AZ122">
        <f t="shared" ref="AZ122:AZ136" si="197">G122*AA122*0.001</f>
        <v>16.515436530148008</v>
      </c>
      <c r="BA122">
        <f t="shared" ref="BA122:BA136" si="198">G122/S122</f>
        <v>0.60318892531547319</v>
      </c>
      <c r="BB122">
        <f t="shared" ref="BB122:BB136" si="199">(1-AL122*AA122/AQ122/F122)*100</f>
        <v>42.002492554257799</v>
      </c>
      <c r="BC122">
        <f t="shared" ref="BC122:BC136" si="200">(S122-E122/(N122/1.35))</f>
        <v>384.70934924920317</v>
      </c>
      <c r="BD122">
        <f t="shared" ref="BD122:BD136" si="201">E122*BB122/100/BC122</f>
        <v>1.7667978319899264E-2</v>
      </c>
    </row>
    <row r="123" spans="1:114" x14ac:dyDescent="0.25">
      <c r="A123" s="1">
        <v>93</v>
      </c>
      <c r="B123" s="1" t="s">
        <v>138</v>
      </c>
      <c r="C123" s="1">
        <v>3237.999998614192</v>
      </c>
      <c r="D123" s="1">
        <v>0</v>
      </c>
      <c r="E123">
        <f t="shared" si="174"/>
        <v>16.182459727163167</v>
      </c>
      <c r="F123">
        <f t="shared" si="175"/>
        <v>0.20220879175890649</v>
      </c>
      <c r="G123">
        <f t="shared" si="176"/>
        <v>235.04489433725325</v>
      </c>
      <c r="H123">
        <f t="shared" si="177"/>
        <v>8.3875258344024299</v>
      </c>
      <c r="I123">
        <f t="shared" si="178"/>
        <v>2.89313465976706</v>
      </c>
      <c r="J123">
        <f t="shared" si="179"/>
        <v>32.905418395996094</v>
      </c>
      <c r="K123" s="1">
        <v>2.4394840009999998</v>
      </c>
      <c r="L123">
        <f t="shared" si="180"/>
        <v>2.2017655755378192</v>
      </c>
      <c r="M123" s="1">
        <v>1</v>
      </c>
      <c r="N123">
        <f t="shared" si="181"/>
        <v>4.4035311510756383</v>
      </c>
      <c r="O123" s="1">
        <v>36.390918731689453</v>
      </c>
      <c r="P123" s="1">
        <v>32.905418395996094</v>
      </c>
      <c r="Q123" s="1">
        <v>38.109405517578125</v>
      </c>
      <c r="R123" s="1">
        <v>399.16326904296875</v>
      </c>
      <c r="S123" s="1">
        <v>389.67044067382812</v>
      </c>
      <c r="T123" s="1">
        <v>26.375652313232422</v>
      </c>
      <c r="U123" s="1">
        <v>30.344903945922852</v>
      </c>
      <c r="V123" s="1">
        <v>30.390348434448242</v>
      </c>
      <c r="W123" s="1">
        <v>34.963768005371094</v>
      </c>
      <c r="X123" s="1">
        <v>499.85092163085937</v>
      </c>
      <c r="Y123" s="1">
        <v>1499.0399169921875</v>
      </c>
      <c r="Z123" s="1">
        <v>263.37655639648438</v>
      </c>
      <c r="AA123" s="1">
        <v>70.265029907226562</v>
      </c>
      <c r="AB123" s="1">
        <v>-0.20220959186553955</v>
      </c>
      <c r="AC123" s="1">
        <v>0.23775973916053772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2.0490026637844685</v>
      </c>
      <c r="AL123">
        <f t="shared" si="183"/>
        <v>8.3875258344024307E-3</v>
      </c>
      <c r="AM123">
        <f t="shared" si="184"/>
        <v>306.05541839599607</v>
      </c>
      <c r="AN123">
        <f t="shared" si="185"/>
        <v>309.54091873168943</v>
      </c>
      <c r="AO123">
        <f t="shared" si="186"/>
        <v>239.84638135776549</v>
      </c>
      <c r="AP123">
        <f t="shared" si="187"/>
        <v>-0.68706568906243737</v>
      </c>
      <c r="AQ123">
        <f t="shared" si="188"/>
        <v>5.0253202430592463</v>
      </c>
      <c r="AR123">
        <f t="shared" si="189"/>
        <v>71.519506213750375</v>
      </c>
      <c r="AS123">
        <f t="shared" si="190"/>
        <v>41.174602267827524</v>
      </c>
      <c r="AT123">
        <f t="shared" si="191"/>
        <v>34.648168563842773</v>
      </c>
      <c r="AU123">
        <f t="shared" si="192"/>
        <v>5.5392500410643821</v>
      </c>
      <c r="AV123">
        <f t="shared" si="193"/>
        <v>0.19333108785636427</v>
      </c>
      <c r="AW123">
        <f t="shared" si="194"/>
        <v>2.1321855832921863</v>
      </c>
      <c r="AX123">
        <f t="shared" si="195"/>
        <v>3.4070644577721958</v>
      </c>
      <c r="AY123">
        <f t="shared" si="196"/>
        <v>0.12159936167347334</v>
      </c>
      <c r="AZ123">
        <f t="shared" si="197"/>
        <v>16.515436530148008</v>
      </c>
      <c r="BA123">
        <f t="shared" si="198"/>
        <v>0.60318892531547319</v>
      </c>
      <c r="BB123">
        <f t="shared" si="199"/>
        <v>42.002492554257799</v>
      </c>
      <c r="BC123">
        <f t="shared" si="200"/>
        <v>384.70934924920317</v>
      </c>
      <c r="BD123">
        <f t="shared" si="201"/>
        <v>1.7667978319899264E-2</v>
      </c>
    </row>
    <row r="124" spans="1:114" x14ac:dyDescent="0.25">
      <c r="A124" s="1">
        <v>94</v>
      </c>
      <c r="B124" s="1" t="s">
        <v>138</v>
      </c>
      <c r="C124" s="1">
        <v>3238.4999986030161</v>
      </c>
      <c r="D124" s="1">
        <v>0</v>
      </c>
      <c r="E124">
        <f t="shared" si="174"/>
        <v>16.124571614935899</v>
      </c>
      <c r="F124">
        <f t="shared" si="175"/>
        <v>0.20261852707676686</v>
      </c>
      <c r="G124">
        <f t="shared" si="176"/>
        <v>235.82899254208948</v>
      </c>
      <c r="H124">
        <f t="shared" si="177"/>
        <v>8.3862485525787243</v>
      </c>
      <c r="I124">
        <f t="shared" si="178"/>
        <v>2.8872300030442029</v>
      </c>
      <c r="J124">
        <f t="shared" si="179"/>
        <v>32.884113311767578</v>
      </c>
      <c r="K124" s="1">
        <v>2.4394840009999998</v>
      </c>
      <c r="L124">
        <f t="shared" si="180"/>
        <v>2.2017655755378192</v>
      </c>
      <c r="M124" s="1">
        <v>1</v>
      </c>
      <c r="N124">
        <f t="shared" si="181"/>
        <v>4.4035311510756383</v>
      </c>
      <c r="O124" s="1">
        <v>36.392364501953125</v>
      </c>
      <c r="P124" s="1">
        <v>32.884113311767578</v>
      </c>
      <c r="Q124" s="1">
        <v>38.109729766845703</v>
      </c>
      <c r="R124" s="1">
        <v>399.16781616210937</v>
      </c>
      <c r="S124" s="1">
        <v>389.70339965820312</v>
      </c>
      <c r="T124" s="1">
        <v>26.374715805053711</v>
      </c>
      <c r="U124" s="1">
        <v>30.343347549438477</v>
      </c>
      <c r="V124" s="1">
        <v>30.386817932128906</v>
      </c>
      <c r="W124" s="1">
        <v>34.959156036376953</v>
      </c>
      <c r="X124" s="1">
        <v>499.85366821289062</v>
      </c>
      <c r="Y124" s="1">
        <v>1499.0479736328125</v>
      </c>
      <c r="Z124" s="1">
        <v>263.61807250976563</v>
      </c>
      <c r="AA124" s="1">
        <v>70.264938354492187</v>
      </c>
      <c r="AB124" s="1">
        <v>-0.20220959186553955</v>
      </c>
      <c r="AC124" s="1">
        <v>0.23775973916053772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2.0490139226491717</v>
      </c>
      <c r="AL124">
        <f t="shared" si="183"/>
        <v>8.3862485525787248E-3</v>
      </c>
      <c r="AM124">
        <f t="shared" si="184"/>
        <v>306.03411331176756</v>
      </c>
      <c r="AN124">
        <f t="shared" si="185"/>
        <v>309.5423645019531</v>
      </c>
      <c r="AO124">
        <f t="shared" si="186"/>
        <v>239.84767042023668</v>
      </c>
      <c r="AP124">
        <f t="shared" si="187"/>
        <v>-0.68437698052384277</v>
      </c>
      <c r="AQ124">
        <f t="shared" si="188"/>
        <v>5.019303448074429</v>
      </c>
      <c r="AR124">
        <f t="shared" si="189"/>
        <v>71.433969282825601</v>
      </c>
      <c r="AS124">
        <f t="shared" si="190"/>
        <v>41.090621733387124</v>
      </c>
      <c r="AT124">
        <f t="shared" si="191"/>
        <v>34.638238906860352</v>
      </c>
      <c r="AU124">
        <f t="shared" si="192"/>
        <v>5.5361971161199355</v>
      </c>
      <c r="AV124">
        <f t="shared" si="193"/>
        <v>0.19370560188254565</v>
      </c>
      <c r="AW124">
        <f t="shared" si="194"/>
        <v>2.1320734450302261</v>
      </c>
      <c r="AX124">
        <f t="shared" si="195"/>
        <v>3.4041236710897094</v>
      </c>
      <c r="AY124">
        <f t="shared" si="196"/>
        <v>0.12183641858083281</v>
      </c>
      <c r="AZ124">
        <f t="shared" si="197"/>
        <v>16.570509623171915</v>
      </c>
      <c r="BA124">
        <f t="shared" si="198"/>
        <v>0.60514994929202015</v>
      </c>
      <c r="BB124">
        <f t="shared" si="199"/>
        <v>42.059292591950616</v>
      </c>
      <c r="BC124">
        <f t="shared" si="200"/>
        <v>384.7600551164378</v>
      </c>
      <c r="BD124">
        <f t="shared" si="201"/>
        <v>1.7626259962646443E-2</v>
      </c>
    </row>
    <row r="125" spans="1:114" x14ac:dyDescent="0.25">
      <c r="A125" s="1">
        <v>95</v>
      </c>
      <c r="B125" s="1" t="s">
        <v>139</v>
      </c>
      <c r="C125" s="1">
        <v>3238.9999985918403</v>
      </c>
      <c r="D125" s="1">
        <v>0</v>
      </c>
      <c r="E125">
        <f t="shared" si="174"/>
        <v>16.170812678616048</v>
      </c>
      <c r="F125">
        <f t="shared" si="175"/>
        <v>0.20318448956610918</v>
      </c>
      <c r="G125">
        <f t="shared" si="176"/>
        <v>235.85815124085278</v>
      </c>
      <c r="H125">
        <f t="shared" si="177"/>
        <v>8.3906586603820497</v>
      </c>
      <c r="I125">
        <f t="shared" si="178"/>
        <v>2.8811908975100708</v>
      </c>
      <c r="J125">
        <f t="shared" si="179"/>
        <v>32.862918853759766</v>
      </c>
      <c r="K125" s="1">
        <v>2.4394840009999998</v>
      </c>
      <c r="L125">
        <f t="shared" si="180"/>
        <v>2.2017655755378192</v>
      </c>
      <c r="M125" s="1">
        <v>1</v>
      </c>
      <c r="N125">
        <f t="shared" si="181"/>
        <v>4.4035311510756383</v>
      </c>
      <c r="O125" s="1">
        <v>36.392398834228516</v>
      </c>
      <c r="P125" s="1">
        <v>32.862918853759766</v>
      </c>
      <c r="Q125" s="1">
        <v>38.109603881835938</v>
      </c>
      <c r="R125" s="1">
        <v>399.19915771484375</v>
      </c>
      <c r="S125" s="1">
        <v>389.71127319335937</v>
      </c>
      <c r="T125" s="1">
        <v>26.373397827148437</v>
      </c>
      <c r="U125" s="1">
        <v>30.344125747680664</v>
      </c>
      <c r="V125" s="1">
        <v>30.385316848754883</v>
      </c>
      <c r="W125" s="1">
        <v>34.960071563720703</v>
      </c>
      <c r="X125" s="1">
        <v>499.85211181640625</v>
      </c>
      <c r="Y125" s="1">
        <v>1499.0614013671875</v>
      </c>
      <c r="Z125" s="1">
        <v>264.55697631835937</v>
      </c>
      <c r="AA125" s="1">
        <v>70.265106201171875</v>
      </c>
      <c r="AB125" s="1">
        <v>-0.20220959186553955</v>
      </c>
      <c r="AC125" s="1">
        <v>0.23775973916053772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2.0490075426258403</v>
      </c>
      <c r="AL125">
        <f t="shared" si="183"/>
        <v>8.3906586603820499E-3</v>
      </c>
      <c r="AM125">
        <f t="shared" si="184"/>
        <v>306.01291885375974</v>
      </c>
      <c r="AN125">
        <f t="shared" si="185"/>
        <v>309.54239883422849</v>
      </c>
      <c r="AO125">
        <f t="shared" si="186"/>
        <v>239.84981885768866</v>
      </c>
      <c r="AP125">
        <f t="shared" si="187"/>
        <v>-0.68383448713174388</v>
      </c>
      <c r="AQ125">
        <f t="shared" si="188"/>
        <v>5.0133241157525665</v>
      </c>
      <c r="AR125">
        <f t="shared" si="189"/>
        <v>71.348701891935008</v>
      </c>
      <c r="AS125">
        <f t="shared" si="190"/>
        <v>41.004576144254344</v>
      </c>
      <c r="AT125">
        <f t="shared" si="191"/>
        <v>34.627658843994141</v>
      </c>
      <c r="AU125">
        <f t="shared" si="192"/>
        <v>5.5329458301258594</v>
      </c>
      <c r="AV125">
        <f t="shared" si="193"/>
        <v>0.19422280405723563</v>
      </c>
      <c r="AW125">
        <f t="shared" si="194"/>
        <v>2.1321332182424957</v>
      </c>
      <c r="AX125">
        <f t="shared" si="195"/>
        <v>3.4008126118833637</v>
      </c>
      <c r="AY125">
        <f t="shared" si="196"/>
        <v>0.12216380268719924</v>
      </c>
      <c r="AZ125">
        <f t="shared" si="197"/>
        <v>16.572598045350581</v>
      </c>
      <c r="BA125">
        <f t="shared" si="198"/>
        <v>0.60521254442600958</v>
      </c>
      <c r="BB125">
        <f t="shared" si="199"/>
        <v>42.121212349501079</v>
      </c>
      <c r="BC125">
        <f t="shared" si="200"/>
        <v>384.75375242941539</v>
      </c>
      <c r="BD125">
        <f t="shared" si="201"/>
        <v>1.7703121292493375E-2</v>
      </c>
    </row>
    <row r="126" spans="1:114" x14ac:dyDescent="0.25">
      <c r="A126" s="1">
        <v>96</v>
      </c>
      <c r="B126" s="1" t="s">
        <v>139</v>
      </c>
      <c r="C126" s="1">
        <v>3239.4999985806644</v>
      </c>
      <c r="D126" s="1">
        <v>0</v>
      </c>
      <c r="E126">
        <f t="shared" si="174"/>
        <v>16.234001178830969</v>
      </c>
      <c r="F126">
        <f t="shared" si="175"/>
        <v>0.20345761510171242</v>
      </c>
      <c r="G126">
        <f t="shared" si="176"/>
        <v>235.49994800532667</v>
      </c>
      <c r="H126">
        <f t="shared" si="177"/>
        <v>8.3959377812023774</v>
      </c>
      <c r="I126">
        <f t="shared" si="178"/>
        <v>2.8793493373311536</v>
      </c>
      <c r="J126">
        <f t="shared" si="179"/>
        <v>32.856372833251953</v>
      </c>
      <c r="K126" s="1">
        <v>2.4394840009999998</v>
      </c>
      <c r="L126">
        <f t="shared" si="180"/>
        <v>2.2017655755378192</v>
      </c>
      <c r="M126" s="1">
        <v>1</v>
      </c>
      <c r="N126">
        <f t="shared" si="181"/>
        <v>4.4035311510756383</v>
      </c>
      <c r="O126" s="1">
        <v>36.3924560546875</v>
      </c>
      <c r="P126" s="1">
        <v>32.856372833251953</v>
      </c>
      <c r="Q126" s="1">
        <v>38.109569549560547</v>
      </c>
      <c r="R126" s="1">
        <v>399.19082641601562</v>
      </c>
      <c r="S126" s="1">
        <v>389.6707763671875</v>
      </c>
      <c r="T126" s="1">
        <v>26.370586395263672</v>
      </c>
      <c r="U126" s="1">
        <v>30.344017028808594</v>
      </c>
      <c r="V126" s="1">
        <v>30.382034301757813</v>
      </c>
      <c r="W126" s="1">
        <v>34.959896087646484</v>
      </c>
      <c r="X126" s="1">
        <v>499.82644653320312</v>
      </c>
      <c r="Y126" s="1">
        <v>1499.0748291015625</v>
      </c>
      <c r="Z126" s="1">
        <v>264.54647827148437</v>
      </c>
      <c r="AA126" s="1">
        <v>70.265228271484375</v>
      </c>
      <c r="AB126" s="1">
        <v>-0.20220959186553955</v>
      </c>
      <c r="AC126" s="1">
        <v>0.23775973916053772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2.0489023347901147</v>
      </c>
      <c r="AL126">
        <f t="shared" si="183"/>
        <v>8.395937781202378E-3</v>
      </c>
      <c r="AM126">
        <f t="shared" si="184"/>
        <v>306.00637283325193</v>
      </c>
      <c r="AN126">
        <f t="shared" si="185"/>
        <v>309.54245605468748</v>
      </c>
      <c r="AO126">
        <f t="shared" si="186"/>
        <v>239.85196729514064</v>
      </c>
      <c r="AP126">
        <f t="shared" si="187"/>
        <v>-0.6850266627430267</v>
      </c>
      <c r="AQ126">
        <f t="shared" si="188"/>
        <v>5.0114786205341986</v>
      </c>
      <c r="AR126">
        <f t="shared" si="189"/>
        <v>71.322313238225107</v>
      </c>
      <c r="AS126">
        <f t="shared" si="190"/>
        <v>40.978296209416513</v>
      </c>
      <c r="AT126">
        <f t="shared" si="191"/>
        <v>34.624414443969727</v>
      </c>
      <c r="AU126">
        <f t="shared" si="192"/>
        <v>5.5319491485798071</v>
      </c>
      <c r="AV126">
        <f t="shared" si="193"/>
        <v>0.19447235309135505</v>
      </c>
      <c r="AW126">
        <f t="shared" si="194"/>
        <v>2.132129283203045</v>
      </c>
      <c r="AX126">
        <f t="shared" si="195"/>
        <v>3.3998198653767622</v>
      </c>
      <c r="AY126">
        <f t="shared" si="196"/>
        <v>0.12232176885498687</v>
      </c>
      <c r="AZ126">
        <f t="shared" si="197"/>
        <v>16.547457604516982</v>
      </c>
      <c r="BA126">
        <f t="shared" si="198"/>
        <v>0.60435619576309885</v>
      </c>
      <c r="BB126">
        <f t="shared" si="199"/>
        <v>42.141144104869845</v>
      </c>
      <c r="BC126">
        <f t="shared" si="200"/>
        <v>384.69388376905783</v>
      </c>
      <c r="BD126">
        <f t="shared" si="201"/>
        <v>1.7783474391977548E-2</v>
      </c>
    </row>
    <row r="127" spans="1:114" x14ac:dyDescent="0.25">
      <c r="A127" s="1">
        <v>97</v>
      </c>
      <c r="B127" s="1" t="s">
        <v>140</v>
      </c>
      <c r="C127" s="1">
        <v>3239.9999985694885</v>
      </c>
      <c r="D127" s="1">
        <v>0</v>
      </c>
      <c r="E127">
        <f t="shared" si="174"/>
        <v>16.341926104309252</v>
      </c>
      <c r="F127">
        <f t="shared" si="175"/>
        <v>0.203724140269082</v>
      </c>
      <c r="G127">
        <f t="shared" si="176"/>
        <v>234.80833304062841</v>
      </c>
      <c r="H127">
        <f t="shared" si="177"/>
        <v>8.398193178492912</v>
      </c>
      <c r="I127">
        <f t="shared" si="178"/>
        <v>2.8765660231277614</v>
      </c>
      <c r="J127">
        <f t="shared" si="179"/>
        <v>32.846641540527344</v>
      </c>
      <c r="K127" s="1">
        <v>2.4394840009999998</v>
      </c>
      <c r="L127">
        <f t="shared" si="180"/>
        <v>2.2017655755378192</v>
      </c>
      <c r="M127" s="1">
        <v>1</v>
      </c>
      <c r="N127">
        <f t="shared" si="181"/>
        <v>4.4035311510756383</v>
      </c>
      <c r="O127" s="1">
        <v>36.392364501953125</v>
      </c>
      <c r="P127" s="1">
        <v>32.846641540527344</v>
      </c>
      <c r="Q127" s="1">
        <v>38.109947204589844</v>
      </c>
      <c r="R127" s="1">
        <v>399.22091674804687</v>
      </c>
      <c r="S127" s="1">
        <v>389.6475830078125</v>
      </c>
      <c r="T127" s="1">
        <v>26.370124816894531</v>
      </c>
      <c r="U127" s="1">
        <v>30.344734191894531</v>
      </c>
      <c r="V127" s="1">
        <v>30.381519317626953</v>
      </c>
      <c r="W127" s="1">
        <v>34.960742950439453</v>
      </c>
      <c r="X127" s="1">
        <v>499.81207275390625</v>
      </c>
      <c r="Y127" s="1">
        <v>1499.091552734375</v>
      </c>
      <c r="Z127" s="1">
        <v>265.675048828125</v>
      </c>
      <c r="AA127" s="1">
        <v>70.264915466308594</v>
      </c>
      <c r="AB127" s="1">
        <v>-0.20220959186553955</v>
      </c>
      <c r="AC127" s="1">
        <v>0.23775973916053772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2.0488434133981688</v>
      </c>
      <c r="AL127">
        <f t="shared" si="183"/>
        <v>8.3981931784929114E-3</v>
      </c>
      <c r="AM127">
        <f t="shared" si="184"/>
        <v>305.99664154052732</v>
      </c>
      <c r="AN127">
        <f t="shared" si="185"/>
        <v>309.5423645019531</v>
      </c>
      <c r="AO127">
        <f t="shared" si="186"/>
        <v>239.85464307633083</v>
      </c>
      <c r="AP127">
        <f t="shared" si="187"/>
        <v>-0.68485625116532256</v>
      </c>
      <c r="AQ127">
        <f t="shared" si="188"/>
        <v>5.0087362059688347</v>
      </c>
      <c r="AR127">
        <f t="shared" si="189"/>
        <v>71.283601107731769</v>
      </c>
      <c r="AS127">
        <f t="shared" si="190"/>
        <v>40.938866915837238</v>
      </c>
      <c r="AT127">
        <f t="shared" si="191"/>
        <v>34.619503021240234</v>
      </c>
      <c r="AU127">
        <f t="shared" si="192"/>
        <v>5.5304406536698147</v>
      </c>
      <c r="AV127">
        <f t="shared" si="193"/>
        <v>0.19471584298493846</v>
      </c>
      <c r="AW127">
        <f t="shared" si="194"/>
        <v>2.1321701828410733</v>
      </c>
      <c r="AX127">
        <f t="shared" si="195"/>
        <v>3.3982704708287415</v>
      </c>
      <c r="AY127">
        <f t="shared" si="196"/>
        <v>0.12247590204384347</v>
      </c>
      <c r="AZ127">
        <f t="shared" si="197"/>
        <v>16.498787671884592</v>
      </c>
      <c r="BA127">
        <f t="shared" si="198"/>
        <v>0.60261719379360412</v>
      </c>
      <c r="BB127">
        <f t="shared" si="199"/>
        <v>42.16992770694835</v>
      </c>
      <c r="BC127">
        <f t="shared" si="200"/>
        <v>384.63760363354862</v>
      </c>
      <c r="BD127">
        <f t="shared" si="201"/>
        <v>1.7916548873561713E-2</v>
      </c>
    </row>
    <row r="128" spans="1:114" x14ac:dyDescent="0.25">
      <c r="A128" s="1">
        <v>98</v>
      </c>
      <c r="B128" s="1" t="s">
        <v>140</v>
      </c>
      <c r="C128" s="1">
        <v>3240.4999985583127</v>
      </c>
      <c r="D128" s="1">
        <v>0</v>
      </c>
      <c r="E128">
        <f t="shared" si="174"/>
        <v>16.301027478457616</v>
      </c>
      <c r="F128">
        <f t="shared" si="175"/>
        <v>0.20385023113079842</v>
      </c>
      <c r="G128">
        <f t="shared" si="176"/>
        <v>235.26729529725117</v>
      </c>
      <c r="H128">
        <f t="shared" si="177"/>
        <v>8.3904164705818012</v>
      </c>
      <c r="I128">
        <f t="shared" si="178"/>
        <v>2.8723238651111846</v>
      </c>
      <c r="J128">
        <f t="shared" si="179"/>
        <v>32.830848693847656</v>
      </c>
      <c r="K128" s="1">
        <v>2.4394840009999998</v>
      </c>
      <c r="L128">
        <f t="shared" si="180"/>
        <v>2.2017655755378192</v>
      </c>
      <c r="M128" s="1">
        <v>1</v>
      </c>
      <c r="N128">
        <f t="shared" si="181"/>
        <v>4.4035311510756383</v>
      </c>
      <c r="O128" s="1">
        <v>36.391551971435547</v>
      </c>
      <c r="P128" s="1">
        <v>32.830848693847656</v>
      </c>
      <c r="Q128" s="1">
        <v>38.110000610351563</v>
      </c>
      <c r="R128" s="1">
        <v>399.22970581054687</v>
      </c>
      <c r="S128" s="1">
        <v>389.6776123046875</v>
      </c>
      <c r="T128" s="1">
        <v>26.370628356933594</v>
      </c>
      <c r="U128" s="1">
        <v>30.341602325439453</v>
      </c>
      <c r="V128" s="1">
        <v>30.383659362792969</v>
      </c>
      <c r="W128" s="1">
        <v>34.958927154541016</v>
      </c>
      <c r="X128" s="1">
        <v>499.80801391601562</v>
      </c>
      <c r="Y128" s="1">
        <v>1499.030517578125</v>
      </c>
      <c r="Z128" s="1">
        <v>266.79925537109375</v>
      </c>
      <c r="AA128" s="1">
        <v>70.265388488769531</v>
      </c>
      <c r="AB128" s="1">
        <v>-0.20220959186553955</v>
      </c>
      <c r="AC128" s="1">
        <v>0.23775973916053772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2.048826775298108</v>
      </c>
      <c r="AL128">
        <f t="shared" si="183"/>
        <v>8.3904164705818005E-3</v>
      </c>
      <c r="AM128">
        <f t="shared" si="184"/>
        <v>305.98084869384763</v>
      </c>
      <c r="AN128">
        <f t="shared" si="185"/>
        <v>309.54155197143552</v>
      </c>
      <c r="AO128">
        <f t="shared" si="186"/>
        <v>239.84487745154911</v>
      </c>
      <c r="AP128">
        <f t="shared" si="187"/>
        <v>-0.6807414908976539</v>
      </c>
      <c r="AQ128">
        <f t="shared" si="188"/>
        <v>5.0042883398799409</v>
      </c>
      <c r="AR128">
        <f t="shared" si="189"/>
        <v>71.219820277230426</v>
      </c>
      <c r="AS128">
        <f t="shared" si="190"/>
        <v>40.878217951790973</v>
      </c>
      <c r="AT128">
        <f t="shared" si="191"/>
        <v>34.611200332641602</v>
      </c>
      <c r="AU128">
        <f t="shared" si="192"/>
        <v>5.5278913781826766</v>
      </c>
      <c r="AV128">
        <f t="shared" si="193"/>
        <v>0.19483102623220597</v>
      </c>
      <c r="AW128">
        <f t="shared" si="194"/>
        <v>2.1319644747687563</v>
      </c>
      <c r="AX128">
        <f t="shared" si="195"/>
        <v>3.3959269034139203</v>
      </c>
      <c r="AY128">
        <f t="shared" si="196"/>
        <v>0.12254881583152938</v>
      </c>
      <c r="AZ128">
        <f t="shared" si="197"/>
        <v>16.531147902763415</v>
      </c>
      <c r="BA128">
        <f t="shared" si="198"/>
        <v>0.60374855487796542</v>
      </c>
      <c r="BB128">
        <f t="shared" si="199"/>
        <v>42.207505997856408</v>
      </c>
      <c r="BC128">
        <f t="shared" si="200"/>
        <v>384.68017130996617</v>
      </c>
      <c r="BD128">
        <f t="shared" si="201"/>
        <v>1.7885655835216605E-2</v>
      </c>
    </row>
    <row r="129" spans="1:114" x14ac:dyDescent="0.25">
      <c r="A129" s="1">
        <v>99</v>
      </c>
      <c r="B129" s="1" t="s">
        <v>141</v>
      </c>
      <c r="C129" s="1">
        <v>3240.9999985471368</v>
      </c>
      <c r="D129" s="1">
        <v>0</v>
      </c>
      <c r="E129">
        <f t="shared" si="174"/>
        <v>16.232217478460928</v>
      </c>
      <c r="F129">
        <f t="shared" si="175"/>
        <v>0.20396035769856974</v>
      </c>
      <c r="G129">
        <f t="shared" si="176"/>
        <v>235.89490374684155</v>
      </c>
      <c r="H129">
        <f t="shared" si="177"/>
        <v>8.3875985899560739</v>
      </c>
      <c r="I129">
        <f t="shared" si="178"/>
        <v>2.8699463068605149</v>
      </c>
      <c r="J129">
        <f t="shared" si="179"/>
        <v>32.821914672851563</v>
      </c>
      <c r="K129" s="1">
        <v>2.4394840009999998</v>
      </c>
      <c r="L129">
        <f t="shared" si="180"/>
        <v>2.2017655755378192</v>
      </c>
      <c r="M129" s="1">
        <v>1</v>
      </c>
      <c r="N129">
        <f t="shared" si="181"/>
        <v>4.4035311510756383</v>
      </c>
      <c r="O129" s="1">
        <v>36.392078399658203</v>
      </c>
      <c r="P129" s="1">
        <v>32.821914672851563</v>
      </c>
      <c r="Q129" s="1">
        <v>38.110031127929687</v>
      </c>
      <c r="R129" s="1">
        <v>399.19631958007812</v>
      </c>
      <c r="S129" s="1">
        <v>389.67813110351562</v>
      </c>
      <c r="T129" s="1">
        <v>26.369794845581055</v>
      </c>
      <c r="U129" s="1">
        <v>30.339532852172852</v>
      </c>
      <c r="V129" s="1">
        <v>30.381942749023438</v>
      </c>
      <c r="W129" s="1">
        <v>34.955669403076172</v>
      </c>
      <c r="X129" s="1">
        <v>499.79678344726562</v>
      </c>
      <c r="Y129" s="1">
        <v>1499.0460205078125</v>
      </c>
      <c r="Z129" s="1">
        <v>269.12130737304687</v>
      </c>
      <c r="AA129" s="1">
        <v>70.265663146972656</v>
      </c>
      <c r="AB129" s="1">
        <v>-0.20220959186553955</v>
      </c>
      <c r="AC129" s="1">
        <v>0.23775973916053772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2.0487807390513217</v>
      </c>
      <c r="AL129">
        <f t="shared" si="183"/>
        <v>8.3875985899560732E-3</v>
      </c>
      <c r="AM129">
        <f t="shared" si="184"/>
        <v>305.97191467285154</v>
      </c>
      <c r="AN129">
        <f t="shared" si="185"/>
        <v>309.54207839965818</v>
      </c>
      <c r="AO129">
        <f t="shared" si="186"/>
        <v>239.84735792024367</v>
      </c>
      <c r="AP129">
        <f t="shared" si="187"/>
        <v>-0.67880526798227214</v>
      </c>
      <c r="AQ129">
        <f t="shared" si="188"/>
        <v>5.001773702287803</v>
      </c>
      <c r="AR129">
        <f t="shared" si="189"/>
        <v>71.183754315756431</v>
      </c>
      <c r="AS129">
        <f t="shared" si="190"/>
        <v>40.84422146358358</v>
      </c>
      <c r="AT129">
        <f t="shared" si="191"/>
        <v>34.606996536254883</v>
      </c>
      <c r="AU129">
        <f t="shared" si="192"/>
        <v>5.526601025028687</v>
      </c>
      <c r="AV129">
        <f t="shared" si="193"/>
        <v>0.19493162103496256</v>
      </c>
      <c r="AW129">
        <f t="shared" si="194"/>
        <v>2.1318273954272882</v>
      </c>
      <c r="AX129">
        <f t="shared" si="195"/>
        <v>3.3947736296013988</v>
      </c>
      <c r="AY129">
        <f t="shared" si="196"/>
        <v>0.12261249523162189</v>
      </c>
      <c r="AZ129">
        <f t="shared" si="197"/>
        <v>16.575311844763107</v>
      </c>
      <c r="BA129">
        <f t="shared" si="198"/>
        <v>0.60535833273173212</v>
      </c>
      <c r="BB129">
        <f t="shared" si="199"/>
        <v>42.228853879054107</v>
      </c>
      <c r="BC129">
        <f t="shared" si="200"/>
        <v>384.70178533823827</v>
      </c>
      <c r="BD129">
        <f t="shared" si="201"/>
        <v>1.7818163735015581E-2</v>
      </c>
    </row>
    <row r="130" spans="1:114" x14ac:dyDescent="0.25">
      <c r="A130" s="1">
        <v>100</v>
      </c>
      <c r="B130" s="1" t="s">
        <v>142</v>
      </c>
      <c r="C130" s="1">
        <v>3241.4999985359609</v>
      </c>
      <c r="D130" s="1">
        <v>0</v>
      </c>
      <c r="E130">
        <f t="shared" si="174"/>
        <v>16.207131006743609</v>
      </c>
      <c r="F130">
        <f t="shared" si="175"/>
        <v>0.20430411782222452</v>
      </c>
      <c r="G130">
        <f t="shared" si="176"/>
        <v>236.34149418719059</v>
      </c>
      <c r="H130">
        <f t="shared" si="177"/>
        <v>8.3867107015417801</v>
      </c>
      <c r="I130">
        <f t="shared" si="178"/>
        <v>2.8651324258856308</v>
      </c>
      <c r="J130">
        <f t="shared" si="179"/>
        <v>32.804428100585938</v>
      </c>
      <c r="K130" s="1">
        <v>2.4394840009999998</v>
      </c>
      <c r="L130">
        <f t="shared" si="180"/>
        <v>2.2017655755378192</v>
      </c>
      <c r="M130" s="1">
        <v>1</v>
      </c>
      <c r="N130">
        <f t="shared" si="181"/>
        <v>4.4035311510756383</v>
      </c>
      <c r="O130" s="1">
        <v>36.392906188964844</v>
      </c>
      <c r="P130" s="1">
        <v>32.804428100585938</v>
      </c>
      <c r="Q130" s="1">
        <v>38.110160827636719</v>
      </c>
      <c r="R130" s="1">
        <v>399.190673828125</v>
      </c>
      <c r="S130" s="1">
        <v>389.68478393554687</v>
      </c>
      <c r="T130" s="1">
        <v>26.36871337890625</v>
      </c>
      <c r="U130" s="1">
        <v>30.33807373046875</v>
      </c>
      <c r="V130" s="1">
        <v>30.379280090332031</v>
      </c>
      <c r="W130" s="1">
        <v>34.952362060546875</v>
      </c>
      <c r="X130" s="1">
        <v>499.79217529296875</v>
      </c>
      <c r="Y130" s="1">
        <v>1498.9644775390625</v>
      </c>
      <c r="Z130" s="1">
        <v>269.12576293945313</v>
      </c>
      <c r="AA130" s="1">
        <v>70.265586853027344</v>
      </c>
      <c r="AB130" s="1">
        <v>-0.20220959186553955</v>
      </c>
      <c r="AC130" s="1">
        <v>0.23775973916053772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2.0487618491783204</v>
      </c>
      <c r="AL130">
        <f t="shared" si="183"/>
        <v>8.3867107015417799E-3</v>
      </c>
      <c r="AM130">
        <f t="shared" si="184"/>
        <v>305.95442810058591</v>
      </c>
      <c r="AN130">
        <f t="shared" si="185"/>
        <v>309.54290618896482</v>
      </c>
      <c r="AO130">
        <f t="shared" si="186"/>
        <v>239.83431104553529</v>
      </c>
      <c r="AP130">
        <f t="shared" si="187"/>
        <v>-0.67680481892688515</v>
      </c>
      <c r="AQ130">
        <f t="shared" si="188"/>
        <v>4.9968549805474298</v>
      </c>
      <c r="AR130">
        <f t="shared" si="189"/>
        <v>71.113829747116725</v>
      </c>
      <c r="AS130">
        <f t="shared" si="190"/>
        <v>40.775756016647975</v>
      </c>
      <c r="AT130">
        <f t="shared" si="191"/>
        <v>34.598667144775391</v>
      </c>
      <c r="AU130">
        <f t="shared" si="192"/>
        <v>5.5240450959354561</v>
      </c>
      <c r="AV130">
        <f t="shared" si="193"/>
        <v>0.19524559681977965</v>
      </c>
      <c r="AW130">
        <f t="shared" si="194"/>
        <v>2.1317225546617991</v>
      </c>
      <c r="AX130">
        <f t="shared" si="195"/>
        <v>3.3923225412736571</v>
      </c>
      <c r="AY130">
        <f t="shared" si="196"/>
        <v>0.12281125363057918</v>
      </c>
      <c r="AZ130">
        <f t="shared" si="197"/>
        <v>16.606673786784295</v>
      </c>
      <c r="BA130">
        <f t="shared" si="198"/>
        <v>0.60649402781475048</v>
      </c>
      <c r="BB130">
        <f t="shared" si="199"/>
        <v>42.275460818389931</v>
      </c>
      <c r="BC130">
        <f t="shared" si="200"/>
        <v>384.71612898376816</v>
      </c>
      <c r="BD130">
        <f t="shared" si="201"/>
        <v>1.7809597264974827E-2</v>
      </c>
    </row>
    <row r="131" spans="1:114" x14ac:dyDescent="0.25">
      <c r="A131" s="1">
        <v>101</v>
      </c>
      <c r="B131" s="1" t="s">
        <v>142</v>
      </c>
      <c r="C131" s="1">
        <v>3241.999998524785</v>
      </c>
      <c r="D131" s="1">
        <v>0</v>
      </c>
      <c r="E131">
        <f t="shared" si="174"/>
        <v>16.28890682386557</v>
      </c>
      <c r="F131">
        <f t="shared" si="175"/>
        <v>0.20483061651043033</v>
      </c>
      <c r="G131">
        <f t="shared" si="176"/>
        <v>235.97413756476035</v>
      </c>
      <c r="H131">
        <f t="shared" si="177"/>
        <v>8.3935337643581622</v>
      </c>
      <c r="I131">
        <f t="shared" si="178"/>
        <v>2.860509727598902</v>
      </c>
      <c r="J131">
        <f t="shared" si="179"/>
        <v>32.787750244140625</v>
      </c>
      <c r="K131" s="1">
        <v>2.4394840009999998</v>
      </c>
      <c r="L131">
        <f t="shared" si="180"/>
        <v>2.2017655755378192</v>
      </c>
      <c r="M131" s="1">
        <v>1</v>
      </c>
      <c r="N131">
        <f t="shared" si="181"/>
        <v>4.4035311510756383</v>
      </c>
      <c r="O131" s="1">
        <v>36.393409729003906</v>
      </c>
      <c r="P131" s="1">
        <v>32.787750244140625</v>
      </c>
      <c r="Q131" s="1">
        <v>38.109939575195313</v>
      </c>
      <c r="R131" s="1">
        <v>399.15203857421875</v>
      </c>
      <c r="S131" s="1">
        <v>389.60464477539062</v>
      </c>
      <c r="T131" s="1">
        <v>26.364421844482422</v>
      </c>
      <c r="U131" s="1">
        <v>30.337272644042969</v>
      </c>
      <c r="V131" s="1">
        <v>30.373380661010742</v>
      </c>
      <c r="W131" s="1">
        <v>34.950344085693359</v>
      </c>
      <c r="X131" s="1">
        <v>499.75973510742188</v>
      </c>
      <c r="Y131" s="1">
        <v>1499.009033203125</v>
      </c>
      <c r="Z131" s="1">
        <v>269.1353759765625</v>
      </c>
      <c r="AA131" s="1">
        <v>70.265312194824219</v>
      </c>
      <c r="AB131" s="1">
        <v>-0.20220959186553955</v>
      </c>
      <c r="AC131" s="1">
        <v>0.23775973916053772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2.0486288694763277</v>
      </c>
      <c r="AL131">
        <f t="shared" si="183"/>
        <v>8.3935337643581617E-3</v>
      </c>
      <c r="AM131">
        <f t="shared" si="184"/>
        <v>305.9377502441406</v>
      </c>
      <c r="AN131">
        <f t="shared" si="185"/>
        <v>309.54340972900388</v>
      </c>
      <c r="AO131">
        <f t="shared" si="186"/>
        <v>239.84143995162594</v>
      </c>
      <c r="AP131">
        <f t="shared" si="187"/>
        <v>-0.67746521091886913</v>
      </c>
      <c r="AQ131">
        <f t="shared" si="188"/>
        <v>4.9921676610720818</v>
      </c>
      <c r="AR131">
        <f t="shared" si="189"/>
        <v>71.047398853510074</v>
      </c>
      <c r="AS131">
        <f t="shared" si="190"/>
        <v>40.710126209467106</v>
      </c>
      <c r="AT131">
        <f t="shared" si="191"/>
        <v>34.590579986572266</v>
      </c>
      <c r="AU131">
        <f t="shared" si="192"/>
        <v>5.5215644809912092</v>
      </c>
      <c r="AV131">
        <f t="shared" si="193"/>
        <v>0.19572638737739073</v>
      </c>
      <c r="AW131">
        <f t="shared" si="194"/>
        <v>2.1316579334731798</v>
      </c>
      <c r="AX131">
        <f t="shared" si="195"/>
        <v>3.3899065475180294</v>
      </c>
      <c r="AY131">
        <f t="shared" si="196"/>
        <v>0.1231156199585591</v>
      </c>
      <c r="AZ131">
        <f t="shared" si="197"/>
        <v>16.580796445892283</v>
      </c>
      <c r="BA131">
        <f t="shared" si="198"/>
        <v>0.60567588382012449</v>
      </c>
      <c r="BB131">
        <f t="shared" si="199"/>
        <v>42.323116309433473</v>
      </c>
      <c r="BC131">
        <f t="shared" si="200"/>
        <v>384.61091963577235</v>
      </c>
      <c r="BD131">
        <f t="shared" si="201"/>
        <v>1.7924537834569237E-2</v>
      </c>
    </row>
    <row r="132" spans="1:114" x14ac:dyDescent="0.25">
      <c r="A132" s="1">
        <v>102</v>
      </c>
      <c r="B132" s="1" t="s">
        <v>143</v>
      </c>
      <c r="C132" s="1">
        <v>3242.4999985136092</v>
      </c>
      <c r="D132" s="1">
        <v>0</v>
      </c>
      <c r="E132">
        <f t="shared" si="174"/>
        <v>16.236552417489783</v>
      </c>
      <c r="F132">
        <f t="shared" si="175"/>
        <v>0.20480232916923963</v>
      </c>
      <c r="G132">
        <f t="shared" si="176"/>
        <v>236.36087576493188</v>
      </c>
      <c r="H132">
        <f t="shared" si="177"/>
        <v>8.3917099505817916</v>
      </c>
      <c r="I132">
        <f t="shared" si="178"/>
        <v>2.8602772510284882</v>
      </c>
      <c r="J132">
        <f t="shared" si="179"/>
        <v>32.786479949951172</v>
      </c>
      <c r="K132" s="1">
        <v>2.4394840009999998</v>
      </c>
      <c r="L132">
        <f t="shared" si="180"/>
        <v>2.2017655755378192</v>
      </c>
      <c r="M132" s="1">
        <v>1</v>
      </c>
      <c r="N132">
        <f t="shared" si="181"/>
        <v>4.4035311510756383</v>
      </c>
      <c r="O132" s="1">
        <v>36.39288330078125</v>
      </c>
      <c r="P132" s="1">
        <v>32.786479949951172</v>
      </c>
      <c r="Q132" s="1">
        <v>38.110153198242188</v>
      </c>
      <c r="R132" s="1">
        <v>399.11614990234375</v>
      </c>
      <c r="S132" s="1">
        <v>389.59469604492188</v>
      </c>
      <c r="T132" s="1">
        <v>26.363492965698242</v>
      </c>
      <c r="U132" s="1">
        <v>30.335489273071289</v>
      </c>
      <c r="V132" s="1">
        <v>30.373199462890625</v>
      </c>
      <c r="W132" s="1">
        <v>34.949310302734375</v>
      </c>
      <c r="X132" s="1">
        <v>499.75955200195312</v>
      </c>
      <c r="Y132" s="1">
        <v>1499.0042724609375</v>
      </c>
      <c r="Z132" s="1">
        <v>270.47836303710937</v>
      </c>
      <c r="AA132" s="1">
        <v>70.265342712402344</v>
      </c>
      <c r="AB132" s="1">
        <v>-0.20220959186553955</v>
      </c>
      <c r="AC132" s="1">
        <v>0.23775973916053772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2.0486281188853472</v>
      </c>
      <c r="AL132">
        <f t="shared" si="183"/>
        <v>8.391709950581791E-3</v>
      </c>
      <c r="AM132">
        <f t="shared" si="184"/>
        <v>305.93647994995115</v>
      </c>
      <c r="AN132">
        <f t="shared" si="185"/>
        <v>309.54288330078123</v>
      </c>
      <c r="AO132">
        <f t="shared" si="186"/>
        <v>239.84067823289297</v>
      </c>
      <c r="AP132">
        <f t="shared" si="187"/>
        <v>-0.6767600023026582</v>
      </c>
      <c r="AQ132">
        <f t="shared" si="188"/>
        <v>4.9918108011492475</v>
      </c>
      <c r="AR132">
        <f t="shared" si="189"/>
        <v>71.042289248923808</v>
      </c>
      <c r="AS132">
        <f t="shared" si="190"/>
        <v>40.706799975852519</v>
      </c>
      <c r="AT132">
        <f t="shared" si="191"/>
        <v>34.589681625366211</v>
      </c>
      <c r="AU132">
        <f t="shared" si="192"/>
        <v>5.5212889818841102</v>
      </c>
      <c r="AV132">
        <f t="shared" si="193"/>
        <v>0.19570055860229776</v>
      </c>
      <c r="AW132">
        <f t="shared" si="194"/>
        <v>2.1315335501207593</v>
      </c>
      <c r="AX132">
        <f t="shared" si="195"/>
        <v>3.3897554317633509</v>
      </c>
      <c r="AY132">
        <f t="shared" si="196"/>
        <v>0.12309926870786525</v>
      </c>
      <c r="AZ132">
        <f t="shared" si="197"/>
        <v>16.60797793942649</v>
      </c>
      <c r="BA132">
        <f t="shared" si="198"/>
        <v>0.60668401845408715</v>
      </c>
      <c r="BB132">
        <f t="shared" si="199"/>
        <v>42.323536198700054</v>
      </c>
      <c r="BC132">
        <f t="shared" si="200"/>
        <v>384.61702130807868</v>
      </c>
      <c r="BD132">
        <f t="shared" si="201"/>
        <v>1.7866820133092369E-2</v>
      </c>
    </row>
    <row r="133" spans="1:114" x14ac:dyDescent="0.25">
      <c r="A133" s="1">
        <v>103</v>
      </c>
      <c r="B133" s="1" t="s">
        <v>143</v>
      </c>
      <c r="C133" s="1">
        <v>3242.9999985024333</v>
      </c>
      <c r="D133" s="1">
        <v>0</v>
      </c>
      <c r="E133">
        <f t="shared" si="174"/>
        <v>16.118715708225558</v>
      </c>
      <c r="F133">
        <f t="shared" si="175"/>
        <v>0.20459942682969273</v>
      </c>
      <c r="G133">
        <f t="shared" si="176"/>
        <v>237.18846366027006</v>
      </c>
      <c r="H133">
        <f t="shared" si="177"/>
        <v>8.3839479395771157</v>
      </c>
      <c r="I133">
        <f t="shared" si="178"/>
        <v>2.8603439459700266</v>
      </c>
      <c r="J133">
        <f t="shared" si="179"/>
        <v>32.785720825195312</v>
      </c>
      <c r="K133" s="1">
        <v>2.4394840009999998</v>
      </c>
      <c r="L133">
        <f t="shared" si="180"/>
        <v>2.2017655755378192</v>
      </c>
      <c r="M133" s="1">
        <v>1</v>
      </c>
      <c r="N133">
        <f t="shared" si="181"/>
        <v>4.4035311510756383</v>
      </c>
      <c r="O133" s="1">
        <v>36.392810821533203</v>
      </c>
      <c r="P133" s="1">
        <v>32.785720825195312</v>
      </c>
      <c r="Q133" s="1">
        <v>38.110088348388672</v>
      </c>
      <c r="R133" s="1">
        <v>399.08224487304687</v>
      </c>
      <c r="S133" s="1">
        <v>389.61956787109375</v>
      </c>
      <c r="T133" s="1">
        <v>26.363180160522461</v>
      </c>
      <c r="U133" s="1">
        <v>30.331567764282227</v>
      </c>
      <c r="V133" s="1">
        <v>30.372896194458008</v>
      </c>
      <c r="W133" s="1">
        <v>34.944858551025391</v>
      </c>
      <c r="X133" s="1">
        <v>499.75335693359375</v>
      </c>
      <c r="Y133" s="1">
        <v>1498.911376953125</v>
      </c>
      <c r="Z133" s="1">
        <v>270.411376953125</v>
      </c>
      <c r="AA133" s="1">
        <v>70.26519775390625</v>
      </c>
      <c r="AB133" s="1">
        <v>-0.20220959186553955</v>
      </c>
      <c r="AC133" s="1">
        <v>0.23775973916053772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2.0486027238905171</v>
      </c>
      <c r="AL133">
        <f t="shared" si="183"/>
        <v>8.383947939577115E-3</v>
      </c>
      <c r="AM133">
        <f t="shared" si="184"/>
        <v>305.93572082519529</v>
      </c>
      <c r="AN133">
        <f t="shared" si="185"/>
        <v>309.54281082153318</v>
      </c>
      <c r="AO133">
        <f t="shared" si="186"/>
        <v>239.82581495197519</v>
      </c>
      <c r="AP133">
        <f t="shared" si="187"/>
        <v>-0.67408435856837789</v>
      </c>
      <c r="AQ133">
        <f t="shared" si="188"/>
        <v>4.9915975531133254</v>
      </c>
      <c r="AR133">
        <f t="shared" si="189"/>
        <v>71.039400907910036</v>
      </c>
      <c r="AS133">
        <f t="shared" si="190"/>
        <v>40.707833143627809</v>
      </c>
      <c r="AT133">
        <f t="shared" si="191"/>
        <v>34.589265823364258</v>
      </c>
      <c r="AU133">
        <f t="shared" si="192"/>
        <v>5.5211614725424356</v>
      </c>
      <c r="AV133">
        <f t="shared" si="193"/>
        <v>0.19551528202273999</v>
      </c>
      <c r="AW133">
        <f t="shared" si="194"/>
        <v>2.1312536071432988</v>
      </c>
      <c r="AX133">
        <f t="shared" si="195"/>
        <v>3.3899078653991368</v>
      </c>
      <c r="AY133">
        <f t="shared" si="196"/>
        <v>0.12298197771061167</v>
      </c>
      <c r="AZ133">
        <f t="shared" si="197"/>
        <v>16.666094304034083</v>
      </c>
      <c r="BA133">
        <f t="shared" si="198"/>
        <v>0.60876938228817157</v>
      </c>
      <c r="BB133">
        <f t="shared" si="199"/>
        <v>42.317394392586074</v>
      </c>
      <c r="BC133">
        <f t="shared" si="200"/>
        <v>384.67801858722208</v>
      </c>
      <c r="BD133">
        <f t="shared" si="201"/>
        <v>1.7731765704524994E-2</v>
      </c>
    </row>
    <row r="134" spans="1:114" x14ac:dyDescent="0.25">
      <c r="A134" s="1">
        <v>104</v>
      </c>
      <c r="B134" s="1" t="s">
        <v>144</v>
      </c>
      <c r="C134" s="1">
        <v>3243.4999984912574</v>
      </c>
      <c r="D134" s="1">
        <v>0</v>
      </c>
      <c r="E134">
        <f t="shared" si="174"/>
        <v>16.092587974867097</v>
      </c>
      <c r="F134">
        <f t="shared" si="175"/>
        <v>0.20476374690688043</v>
      </c>
      <c r="G134">
        <f t="shared" si="176"/>
        <v>237.51806040250369</v>
      </c>
      <c r="H134">
        <f t="shared" si="177"/>
        <v>8.3835027950243379</v>
      </c>
      <c r="I134">
        <f t="shared" si="178"/>
        <v>2.8580502846828946</v>
      </c>
      <c r="J134">
        <f t="shared" si="179"/>
        <v>32.777297973632813</v>
      </c>
      <c r="K134" s="1">
        <v>2.4394840009999998</v>
      </c>
      <c r="L134">
        <f t="shared" si="180"/>
        <v>2.2017655755378192</v>
      </c>
      <c r="M134" s="1">
        <v>1</v>
      </c>
      <c r="N134">
        <f t="shared" si="181"/>
        <v>4.4035311510756383</v>
      </c>
      <c r="O134" s="1">
        <v>36.392658233642578</v>
      </c>
      <c r="P134" s="1">
        <v>32.777297973632813</v>
      </c>
      <c r="Q134" s="1">
        <v>38.110313415527344</v>
      </c>
      <c r="R134" s="1">
        <v>399.07955932617187</v>
      </c>
      <c r="S134" s="1">
        <v>389.62966918945312</v>
      </c>
      <c r="T134" s="1">
        <v>26.36236572265625</v>
      </c>
      <c r="U134" s="1">
        <v>30.330551147460938</v>
      </c>
      <c r="V134" s="1">
        <v>30.372207641601563</v>
      </c>
      <c r="W134" s="1">
        <v>34.943973541259766</v>
      </c>
      <c r="X134" s="1">
        <v>499.7528076171875</v>
      </c>
      <c r="Y134" s="1">
        <v>1498.8765869140625</v>
      </c>
      <c r="Z134" s="1">
        <v>271.82711791992187</v>
      </c>
      <c r="AA134" s="1">
        <v>70.265182495117188</v>
      </c>
      <c r="AB134" s="1">
        <v>-0.20220959186553955</v>
      </c>
      <c r="AC134" s="1">
        <v>0.23775973916053772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2.0486004721175766</v>
      </c>
      <c r="AL134">
        <f t="shared" si="183"/>
        <v>8.3835027950243373E-3</v>
      </c>
      <c r="AM134">
        <f t="shared" si="184"/>
        <v>305.92729797363279</v>
      </c>
      <c r="AN134">
        <f t="shared" si="185"/>
        <v>309.54265823364256</v>
      </c>
      <c r="AO134">
        <f t="shared" si="186"/>
        <v>239.82024854584961</v>
      </c>
      <c r="AP134">
        <f t="shared" si="187"/>
        <v>-0.67316526619871886</v>
      </c>
      <c r="AQ134">
        <f t="shared" si="188"/>
        <v>4.9892319962367235</v>
      </c>
      <c r="AR134">
        <f t="shared" si="189"/>
        <v>71.005750203287832</v>
      </c>
      <c r="AS134">
        <f t="shared" si="190"/>
        <v>40.675199055826894</v>
      </c>
      <c r="AT134">
        <f t="shared" si="191"/>
        <v>34.584978103637695</v>
      </c>
      <c r="AU134">
        <f t="shared" si="192"/>
        <v>5.519846754866359</v>
      </c>
      <c r="AV134">
        <f t="shared" si="193"/>
        <v>0.19566532916766394</v>
      </c>
      <c r="AW134">
        <f t="shared" si="194"/>
        <v>2.131181711553829</v>
      </c>
      <c r="AX134">
        <f t="shared" si="195"/>
        <v>3.38866504331253</v>
      </c>
      <c r="AY134">
        <f t="shared" si="196"/>
        <v>0.12307696628895946</v>
      </c>
      <c r="AZ134">
        <f t="shared" si="197"/>
        <v>16.689249860068191</v>
      </c>
      <c r="BA134">
        <f t="shared" si="198"/>
        <v>0.60959952278945462</v>
      </c>
      <c r="BB134">
        <f t="shared" si="199"/>
        <v>42.339430802396336</v>
      </c>
      <c r="BC134">
        <f t="shared" si="200"/>
        <v>384.69612994089715</v>
      </c>
      <c r="BD134">
        <f t="shared" si="201"/>
        <v>1.7711408094956409E-2</v>
      </c>
    </row>
    <row r="135" spans="1:114" x14ac:dyDescent="0.25">
      <c r="A135" s="1">
        <v>105</v>
      </c>
      <c r="B135" s="1" t="s">
        <v>144</v>
      </c>
      <c r="C135" s="1">
        <v>3243.9999984800816</v>
      </c>
      <c r="D135" s="1">
        <v>0</v>
      </c>
      <c r="E135">
        <f t="shared" si="174"/>
        <v>16.020559705153378</v>
      </c>
      <c r="F135">
        <f t="shared" si="175"/>
        <v>0.20480905967141252</v>
      </c>
      <c r="G135">
        <f t="shared" si="176"/>
        <v>238.12849295588705</v>
      </c>
      <c r="H135">
        <f t="shared" si="177"/>
        <v>8.3837643205628325</v>
      </c>
      <c r="I135">
        <f t="shared" si="178"/>
        <v>2.8575490708098505</v>
      </c>
      <c r="J135">
        <f t="shared" si="179"/>
        <v>32.774463653564453</v>
      </c>
      <c r="K135" s="1">
        <v>2.4394840009999998</v>
      </c>
      <c r="L135">
        <f t="shared" si="180"/>
        <v>2.2017655755378192</v>
      </c>
      <c r="M135" s="1">
        <v>1</v>
      </c>
      <c r="N135">
        <f t="shared" si="181"/>
        <v>4.4035311510756383</v>
      </c>
      <c r="O135" s="1">
        <v>36.392971038818359</v>
      </c>
      <c r="P135" s="1">
        <v>32.774463653564453</v>
      </c>
      <c r="Q135" s="1">
        <v>38.109989166259766</v>
      </c>
      <c r="R135" s="1">
        <v>399.0592041015625</v>
      </c>
      <c r="S135" s="1">
        <v>389.64459228515625</v>
      </c>
      <c r="T135" s="1">
        <v>26.358224868774414</v>
      </c>
      <c r="U135" s="1">
        <v>30.326454162597656</v>
      </c>
      <c r="V135" s="1">
        <v>30.366819381713867</v>
      </c>
      <c r="W135" s="1">
        <v>34.938541412353516</v>
      </c>
      <c r="X135" s="1">
        <v>499.76498413085937</v>
      </c>
      <c r="Y135" s="1">
        <v>1498.8734130859375</v>
      </c>
      <c r="Z135" s="1">
        <v>271.83779907226562</v>
      </c>
      <c r="AA135" s="1">
        <v>70.264961242675781</v>
      </c>
      <c r="AB135" s="1">
        <v>-0.20220959186553955</v>
      </c>
      <c r="AC135" s="1">
        <v>0.23775973916053772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2.0486503864177603</v>
      </c>
      <c r="AL135">
        <f t="shared" si="183"/>
        <v>8.3837643205628316E-3</v>
      </c>
      <c r="AM135">
        <f t="shared" si="184"/>
        <v>305.92446365356443</v>
      </c>
      <c r="AN135">
        <f t="shared" si="185"/>
        <v>309.54297103881834</v>
      </c>
      <c r="AO135">
        <f t="shared" si="186"/>
        <v>239.81974073336096</v>
      </c>
      <c r="AP135">
        <f t="shared" si="187"/>
        <v>-0.67295256476170517</v>
      </c>
      <c r="AQ135">
        <f t="shared" si="188"/>
        <v>4.9884361971725584</v>
      </c>
      <c r="AR135">
        <f t="shared" si="189"/>
        <v>70.9946480998385</v>
      </c>
      <c r="AS135">
        <f t="shared" si="190"/>
        <v>40.668193937240844</v>
      </c>
      <c r="AT135">
        <f t="shared" si="191"/>
        <v>34.583717346191406</v>
      </c>
      <c r="AU135">
        <f t="shared" si="192"/>
        <v>5.5194602281848759</v>
      </c>
      <c r="AV135">
        <f t="shared" si="193"/>
        <v>0.19570670415832245</v>
      </c>
      <c r="AW135">
        <f t="shared" si="194"/>
        <v>2.1308871263627078</v>
      </c>
      <c r="AX135">
        <f t="shared" si="195"/>
        <v>3.3885731018221681</v>
      </c>
      <c r="AY135">
        <f t="shared" si="196"/>
        <v>0.12310315923158803</v>
      </c>
      <c r="AZ135">
        <f t="shared" si="197"/>
        <v>16.732089328322196</v>
      </c>
      <c r="BA135">
        <f t="shared" si="198"/>
        <v>0.61114281494150924</v>
      </c>
      <c r="BB135">
        <f t="shared" si="199"/>
        <v>42.341374301924617</v>
      </c>
      <c r="BC135">
        <f t="shared" si="200"/>
        <v>384.73313489790144</v>
      </c>
      <c r="BD135">
        <f t="shared" si="201"/>
        <v>1.7631247570663307E-2</v>
      </c>
    </row>
    <row r="136" spans="1:114" x14ac:dyDescent="0.25">
      <c r="A136" s="1">
        <v>106</v>
      </c>
      <c r="B136" s="1" t="s">
        <v>145</v>
      </c>
      <c r="C136" s="1">
        <v>3244.4999984689057</v>
      </c>
      <c r="D136" s="1">
        <v>0</v>
      </c>
      <c r="E136">
        <f t="shared" si="174"/>
        <v>16.022336376403548</v>
      </c>
      <c r="F136">
        <f t="shared" si="175"/>
        <v>0.20508110341154681</v>
      </c>
      <c r="G136">
        <f t="shared" si="176"/>
        <v>238.26767821154357</v>
      </c>
      <c r="H136">
        <f t="shared" si="177"/>
        <v>8.3913204686560672</v>
      </c>
      <c r="I136">
        <f t="shared" si="178"/>
        <v>2.856509714038487</v>
      </c>
      <c r="J136">
        <f t="shared" si="179"/>
        <v>32.770809173583984</v>
      </c>
      <c r="K136" s="1">
        <v>2.4394840009999998</v>
      </c>
      <c r="L136">
        <f t="shared" si="180"/>
        <v>2.2017655755378192</v>
      </c>
      <c r="M136" s="1">
        <v>1</v>
      </c>
      <c r="N136">
        <f t="shared" si="181"/>
        <v>4.4035311510756383</v>
      </c>
      <c r="O136" s="1">
        <v>36.39361572265625</v>
      </c>
      <c r="P136" s="1">
        <v>32.770809173583984</v>
      </c>
      <c r="Q136" s="1">
        <v>38.109355926513672</v>
      </c>
      <c r="R136" s="1">
        <v>399.04531860351562</v>
      </c>
      <c r="S136" s="1">
        <v>389.62832641601562</v>
      </c>
      <c r="T136" s="1">
        <v>26.354892730712891</v>
      </c>
      <c r="U136" s="1">
        <v>30.326757431030273</v>
      </c>
      <c r="V136" s="1">
        <v>30.361799240112305</v>
      </c>
      <c r="W136" s="1">
        <v>34.937530517578125</v>
      </c>
      <c r="X136" s="1">
        <v>499.75741577148437</v>
      </c>
      <c r="Y136" s="1">
        <v>1498.906494140625</v>
      </c>
      <c r="Z136" s="1">
        <v>271.7972412109375</v>
      </c>
      <c r="AA136" s="1">
        <v>70.264701843261719</v>
      </c>
      <c r="AB136" s="1">
        <v>-0.20220959186553955</v>
      </c>
      <c r="AC136" s="1">
        <v>0.23775973916053772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2.0486193619905784</v>
      </c>
      <c r="AL136">
        <f t="shared" si="183"/>
        <v>8.3913204686560678E-3</v>
      </c>
      <c r="AM136">
        <f t="shared" si="184"/>
        <v>305.92080917358396</v>
      </c>
      <c r="AN136">
        <f t="shared" si="185"/>
        <v>309.54361572265623</v>
      </c>
      <c r="AO136">
        <f t="shared" si="186"/>
        <v>239.82503370199265</v>
      </c>
      <c r="AP136">
        <f t="shared" si="187"/>
        <v>-0.67514288847150128</v>
      </c>
      <c r="AQ136">
        <f t="shared" si="188"/>
        <v>4.9874102828027507</v>
      </c>
      <c r="AR136">
        <f t="shared" si="189"/>
        <v>70.980309486377422</v>
      </c>
      <c r="AS136">
        <f t="shared" si="190"/>
        <v>40.653552055347149</v>
      </c>
      <c r="AT136">
        <f t="shared" si="191"/>
        <v>34.582212448120117</v>
      </c>
      <c r="AU136">
        <f t="shared" si="192"/>
        <v>5.5189988829667493</v>
      </c>
      <c r="AV136">
        <f t="shared" si="193"/>
        <v>0.1959550896238719</v>
      </c>
      <c r="AW136">
        <f t="shared" si="194"/>
        <v>2.1309005687642637</v>
      </c>
      <c r="AX136">
        <f t="shared" si="195"/>
        <v>3.3880983142024856</v>
      </c>
      <c r="AY136">
        <f t="shared" si="196"/>
        <v>0.12326040417790457</v>
      </c>
      <c r="AZ136">
        <f t="shared" si="197"/>
        <v>16.741807368420336</v>
      </c>
      <c r="BA136">
        <f t="shared" si="198"/>
        <v>0.6115255541177963</v>
      </c>
      <c r="BB136">
        <f t="shared" si="199"/>
        <v>42.354319110673977</v>
      </c>
      <c r="BC136">
        <f t="shared" si="200"/>
        <v>384.71632435084092</v>
      </c>
      <c r="BD136">
        <f t="shared" si="201"/>
        <v>1.7639364509156999E-2</v>
      </c>
      <c r="BE136">
        <f>AVERAGE(E122:E136)</f>
        <v>16.183751066712372</v>
      </c>
      <c r="BF136">
        <f>AVERAGE(O122:O136)</f>
        <v>36.392420450846352</v>
      </c>
      <c r="BG136">
        <f>AVERAGE(P122:P136)</f>
        <v>32.826706441243488</v>
      </c>
      <c r="BH136" t="e">
        <f>AVERAGE(B122:B136)</f>
        <v>#DIV/0!</v>
      </c>
      <c r="BI136">
        <f t="shared" ref="BI136:DJ136" si="202">AVERAGE(C122:C136)</f>
        <v>3241.0333318797252</v>
      </c>
      <c r="BJ136">
        <f t="shared" si="202"/>
        <v>0</v>
      </c>
      <c r="BK136">
        <f t="shared" si="202"/>
        <v>16.183751066712372</v>
      </c>
      <c r="BL136">
        <f t="shared" si="202"/>
        <v>0.20389355631215192</v>
      </c>
      <c r="BM136">
        <f t="shared" si="202"/>
        <v>236.20177435297222</v>
      </c>
      <c r="BN136">
        <f t="shared" si="202"/>
        <v>8.3892396561533911</v>
      </c>
      <c r="BO136">
        <f t="shared" si="202"/>
        <v>2.8714165448355531</v>
      </c>
      <c r="BP136">
        <f t="shared" si="202"/>
        <v>32.826706441243488</v>
      </c>
      <c r="BQ136">
        <f t="shared" si="202"/>
        <v>2.4394840009999994</v>
      </c>
      <c r="BR136">
        <f t="shared" si="202"/>
        <v>2.2017655755378196</v>
      </c>
      <c r="BS136">
        <f t="shared" si="202"/>
        <v>1</v>
      </c>
      <c r="BT136">
        <f t="shared" si="202"/>
        <v>4.4035311510756392</v>
      </c>
      <c r="BU136">
        <f t="shared" si="202"/>
        <v>36.392420450846352</v>
      </c>
      <c r="BV136">
        <f t="shared" si="202"/>
        <v>32.826706441243488</v>
      </c>
      <c r="BW136">
        <f t="shared" si="202"/>
        <v>38.10984624226888</v>
      </c>
      <c r="BX136">
        <f t="shared" si="202"/>
        <v>399.15043131510419</v>
      </c>
      <c r="BY136">
        <f t="shared" si="202"/>
        <v>389.65572916666667</v>
      </c>
      <c r="BZ136">
        <f t="shared" si="202"/>
        <v>26.367722956339517</v>
      </c>
      <c r="CA136">
        <f t="shared" si="202"/>
        <v>30.338222249348959</v>
      </c>
      <c r="CB136">
        <f t="shared" si="202"/>
        <v>30.378771336873374</v>
      </c>
      <c r="CC136">
        <f t="shared" si="202"/>
        <v>34.953261311848955</v>
      </c>
      <c r="CD136">
        <f t="shared" si="202"/>
        <v>499.79939778645831</v>
      </c>
      <c r="CE136">
        <f t="shared" si="202"/>
        <v>1498.9985188802084</v>
      </c>
      <c r="CF136">
        <f t="shared" si="202"/>
        <v>267.71221923828125</v>
      </c>
      <c r="CG136">
        <f t="shared" si="202"/>
        <v>70.265172322591141</v>
      </c>
      <c r="CH136">
        <f t="shared" si="202"/>
        <v>-0.20220959186553955</v>
      </c>
      <c r="CI136">
        <f t="shared" si="202"/>
        <v>0.23775973916053772</v>
      </c>
      <c r="CJ136">
        <f t="shared" si="202"/>
        <v>1</v>
      </c>
      <c r="CK136">
        <f t="shared" si="202"/>
        <v>-0.21956524252891541</v>
      </c>
      <c r="CL136">
        <f t="shared" si="202"/>
        <v>2.737391471862793</v>
      </c>
      <c r="CM136">
        <f t="shared" si="202"/>
        <v>1</v>
      </c>
      <c r="CN136">
        <f t="shared" si="202"/>
        <v>0</v>
      </c>
      <c r="CO136">
        <f t="shared" si="202"/>
        <v>0.15999999642372131</v>
      </c>
      <c r="CP136">
        <f t="shared" si="202"/>
        <v>111115</v>
      </c>
      <c r="CQ136">
        <f t="shared" si="202"/>
        <v>2.0487914558225393</v>
      </c>
      <c r="CR136">
        <f t="shared" si="202"/>
        <v>8.3892396561533918E-3</v>
      </c>
      <c r="CS136">
        <f t="shared" si="202"/>
        <v>305.97670644124349</v>
      </c>
      <c r="CT136">
        <f t="shared" si="202"/>
        <v>309.54242045084635</v>
      </c>
      <c r="CU136">
        <f t="shared" si="202"/>
        <v>239.83975765999688</v>
      </c>
      <c r="CV136">
        <f t="shared" si="202"/>
        <v>-0.67987650858116344</v>
      </c>
      <c r="CW136">
        <f t="shared" si="202"/>
        <v>5.0031369593806927</v>
      </c>
      <c r="CX136">
        <f t="shared" si="202"/>
        <v>71.203653272544628</v>
      </c>
      <c r="CY136">
        <f t="shared" si="202"/>
        <v>40.865431023195676</v>
      </c>
      <c r="CZ136">
        <f t="shared" si="202"/>
        <v>34.609563446044923</v>
      </c>
      <c r="DA136">
        <f t="shared" si="202"/>
        <v>5.5273927420804503</v>
      </c>
      <c r="DB136">
        <f t="shared" si="202"/>
        <v>0.19487042485120254</v>
      </c>
      <c r="DC136">
        <f t="shared" si="202"/>
        <v>2.1317204145451401</v>
      </c>
      <c r="DD136">
        <f t="shared" si="202"/>
        <v>3.3956723275353093</v>
      </c>
      <c r="DE136">
        <f t="shared" si="202"/>
        <v>0.12257377175220184</v>
      </c>
      <c r="DF136">
        <f t="shared" si="202"/>
        <v>16.596758319046298</v>
      </c>
      <c r="DG136">
        <f t="shared" si="202"/>
        <v>0.60618078838275125</v>
      </c>
      <c r="DH136">
        <f t="shared" si="202"/>
        <v>42.213836911520033</v>
      </c>
      <c r="DI136">
        <f t="shared" si="202"/>
        <v>384.69424185330342</v>
      </c>
      <c r="DJ136">
        <f t="shared" si="202"/>
        <v>1.7758928122843198E-2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stm-plipo2_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2015-06-27T23:23:48Z</dcterms:created>
  <dcterms:modified xsi:type="dcterms:W3CDTF">2015-07-22T17:09:39Z</dcterms:modified>
</cp:coreProperties>
</file>