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lipo3_" sheetId="1" r:id="rId1"/>
  </sheets>
  <calcPr calcId="152511"/>
</workbook>
</file>

<file path=xl/calcChain.xml><?xml version="1.0" encoding="utf-8"?>
<calcChain xmlns="http://schemas.openxmlformats.org/spreadsheetml/2006/main">
  <c r="DD142" i="1" l="1"/>
  <c r="DC142" i="1"/>
  <c r="DA142" i="1"/>
  <c r="CZ142" i="1"/>
  <c r="CU142" i="1"/>
  <c r="CT142" i="1"/>
  <c r="CS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S142" i="1"/>
  <c r="BQ142" i="1"/>
  <c r="BJ142" i="1"/>
  <c r="BI142" i="1"/>
  <c r="BH142" i="1"/>
  <c r="DD123" i="1"/>
  <c r="DC123" i="1"/>
  <c r="DA123" i="1"/>
  <c r="CZ123" i="1"/>
  <c r="CU123" i="1"/>
  <c r="CT123" i="1"/>
  <c r="CS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S123" i="1"/>
  <c r="BQ123" i="1"/>
  <c r="BJ123" i="1"/>
  <c r="BI123" i="1"/>
  <c r="BH123" i="1"/>
  <c r="DD104" i="1"/>
  <c r="DC104" i="1"/>
  <c r="DA104" i="1"/>
  <c r="CZ104" i="1"/>
  <c r="CU104" i="1"/>
  <c r="CT104" i="1"/>
  <c r="CS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S104" i="1"/>
  <c r="BQ104" i="1"/>
  <c r="BJ104" i="1"/>
  <c r="BI104" i="1"/>
  <c r="BH104" i="1"/>
  <c r="DD86" i="1"/>
  <c r="DC86" i="1"/>
  <c r="DA86" i="1"/>
  <c r="CZ86" i="1"/>
  <c r="CU86" i="1"/>
  <c r="CT86" i="1"/>
  <c r="CS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S86" i="1"/>
  <c r="BQ86" i="1"/>
  <c r="BJ86" i="1"/>
  <c r="BI86" i="1"/>
  <c r="BH86" i="1"/>
  <c r="DD68" i="1"/>
  <c r="DC68" i="1"/>
  <c r="DA68" i="1"/>
  <c r="CZ68" i="1"/>
  <c r="CU68" i="1"/>
  <c r="CT68" i="1"/>
  <c r="CS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S68" i="1"/>
  <c r="BQ68" i="1"/>
  <c r="BJ68" i="1"/>
  <c r="BI68" i="1"/>
  <c r="BH68" i="1"/>
  <c r="DD48" i="1"/>
  <c r="DC48" i="1"/>
  <c r="DA48" i="1"/>
  <c r="CZ48" i="1"/>
  <c r="CU48" i="1"/>
  <c r="CT48" i="1"/>
  <c r="CS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S48" i="1"/>
  <c r="BQ48" i="1"/>
  <c r="BJ48" i="1"/>
  <c r="BI48" i="1"/>
  <c r="BH48" i="1"/>
  <c r="DD31" i="1"/>
  <c r="DC31" i="1"/>
  <c r="DA31" i="1"/>
  <c r="CZ31" i="1"/>
  <c r="CU31" i="1"/>
  <c r="CT31" i="1"/>
  <c r="CS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S31" i="1"/>
  <c r="BQ31" i="1"/>
  <c r="BJ31" i="1"/>
  <c r="BI31" i="1"/>
  <c r="BH31" i="1"/>
  <c r="BG142" i="1" l="1"/>
  <c r="BF142" i="1"/>
  <c r="BG123" i="1"/>
  <c r="BF123" i="1"/>
  <c r="BG104" i="1"/>
  <c r="BF104" i="1"/>
  <c r="BG86" i="1"/>
  <c r="BF86" i="1"/>
  <c r="BG68" i="1"/>
  <c r="BF68" i="1"/>
  <c r="BG48" i="1"/>
  <c r="BF48" i="1"/>
  <c r="BG31" i="1"/>
  <c r="BF31" i="1"/>
  <c r="L17" i="1" l="1"/>
  <c r="AK17" i="1"/>
  <c r="AM17" i="1"/>
  <c r="AN17" i="1"/>
  <c r="AO17" i="1"/>
  <c r="AT17" i="1"/>
  <c r="AU17" i="1" s="1"/>
  <c r="AW17" i="1"/>
  <c r="L18" i="1"/>
  <c r="N18" i="1" s="1"/>
  <c r="AK18" i="1"/>
  <c r="AL18" i="1" s="1"/>
  <c r="AM18" i="1"/>
  <c r="AN18" i="1"/>
  <c r="AO18" i="1"/>
  <c r="AT18" i="1"/>
  <c r="AU18" i="1" s="1"/>
  <c r="AW18" i="1"/>
  <c r="L19" i="1"/>
  <c r="N19" i="1" s="1"/>
  <c r="AK19" i="1"/>
  <c r="AL19" i="1" s="1"/>
  <c r="AM19" i="1"/>
  <c r="AN19" i="1"/>
  <c r="AO19" i="1"/>
  <c r="AT19" i="1"/>
  <c r="AU19" i="1" s="1"/>
  <c r="AW19" i="1"/>
  <c r="L20" i="1"/>
  <c r="N20" i="1" s="1"/>
  <c r="AK20" i="1"/>
  <c r="AL20" i="1" s="1"/>
  <c r="AM20" i="1"/>
  <c r="AN20" i="1"/>
  <c r="AO20" i="1"/>
  <c r="AT20" i="1"/>
  <c r="AU20" i="1"/>
  <c r="AW20" i="1"/>
  <c r="L21" i="1"/>
  <c r="N21" i="1" s="1"/>
  <c r="AK21" i="1"/>
  <c r="AL21" i="1" s="1"/>
  <c r="AM21" i="1"/>
  <c r="AN21" i="1"/>
  <c r="AO21" i="1"/>
  <c r="AT21" i="1"/>
  <c r="AU21" i="1"/>
  <c r="AW21" i="1"/>
  <c r="L22" i="1"/>
  <c r="N22" i="1" s="1"/>
  <c r="AK22" i="1"/>
  <c r="AL22" i="1" s="1"/>
  <c r="AM22" i="1"/>
  <c r="AN22" i="1"/>
  <c r="AO22" i="1"/>
  <c r="AT22" i="1"/>
  <c r="AU22" i="1" s="1"/>
  <c r="AW22" i="1"/>
  <c r="L23" i="1"/>
  <c r="N23" i="1" s="1"/>
  <c r="AK23" i="1"/>
  <c r="AL23" i="1" s="1"/>
  <c r="AM23" i="1"/>
  <c r="AN23" i="1"/>
  <c r="AO23" i="1"/>
  <c r="AT23" i="1"/>
  <c r="AU23" i="1" s="1"/>
  <c r="AW23" i="1"/>
  <c r="L24" i="1"/>
  <c r="N24" i="1"/>
  <c r="AK24" i="1"/>
  <c r="AL24" i="1" s="1"/>
  <c r="AM24" i="1"/>
  <c r="AN24" i="1"/>
  <c r="AO24" i="1"/>
  <c r="AT24" i="1"/>
  <c r="AU24" i="1" s="1"/>
  <c r="AX24" i="1" s="1"/>
  <c r="AW24" i="1"/>
  <c r="L25" i="1"/>
  <c r="N25" i="1" s="1"/>
  <c r="AK25" i="1"/>
  <c r="E25" i="1" s="1"/>
  <c r="AM25" i="1"/>
  <c r="AN25" i="1"/>
  <c r="AO25" i="1"/>
  <c r="AT25" i="1"/>
  <c r="AU25" i="1" s="1"/>
  <c r="AX25" i="1" s="1"/>
  <c r="AW25" i="1"/>
  <c r="L26" i="1"/>
  <c r="N26" i="1"/>
  <c r="AK26" i="1"/>
  <c r="E26" i="1" s="1"/>
  <c r="AM26" i="1"/>
  <c r="AN26" i="1"/>
  <c r="AO26" i="1"/>
  <c r="AT26" i="1"/>
  <c r="AU26" i="1" s="1"/>
  <c r="AX26" i="1" s="1"/>
  <c r="AW26" i="1"/>
  <c r="L27" i="1"/>
  <c r="N27" i="1" s="1"/>
  <c r="AK27" i="1"/>
  <c r="E27" i="1" s="1"/>
  <c r="AL27" i="1"/>
  <c r="H27" i="1" s="1"/>
  <c r="AM27" i="1"/>
  <c r="AN27" i="1"/>
  <c r="AO27" i="1"/>
  <c r="AT27" i="1"/>
  <c r="AU27" i="1" s="1"/>
  <c r="AX27" i="1" s="1"/>
  <c r="AW27" i="1"/>
  <c r="L28" i="1"/>
  <c r="N28" i="1"/>
  <c r="AK28" i="1"/>
  <c r="E28" i="1" s="1"/>
  <c r="AL28" i="1"/>
  <c r="H28" i="1" s="1"/>
  <c r="AM28" i="1"/>
  <c r="AN28" i="1"/>
  <c r="AO28" i="1"/>
  <c r="AT28" i="1"/>
  <c r="AU28" i="1" s="1"/>
  <c r="AW28" i="1"/>
  <c r="AX28" i="1"/>
  <c r="L29" i="1"/>
  <c r="N29" i="1" s="1"/>
  <c r="AK29" i="1"/>
  <c r="E29" i="1" s="1"/>
  <c r="AL29" i="1"/>
  <c r="H29" i="1" s="1"/>
  <c r="AM29" i="1"/>
  <c r="AN29" i="1"/>
  <c r="AO29" i="1"/>
  <c r="AT29" i="1"/>
  <c r="AU29" i="1" s="1"/>
  <c r="AW29" i="1"/>
  <c r="L30" i="1"/>
  <c r="N30" i="1" s="1"/>
  <c r="AK30" i="1"/>
  <c r="E30" i="1" s="1"/>
  <c r="AL30" i="1"/>
  <c r="H30" i="1" s="1"/>
  <c r="AM30" i="1"/>
  <c r="AN30" i="1"/>
  <c r="AP30" i="1" s="1"/>
  <c r="J30" i="1" s="1"/>
  <c r="AQ30" i="1" s="1"/>
  <c r="AO30" i="1"/>
  <c r="AT30" i="1"/>
  <c r="AU30" i="1" s="1"/>
  <c r="AW30" i="1"/>
  <c r="AX30" i="1"/>
  <c r="L31" i="1"/>
  <c r="N31" i="1"/>
  <c r="AK31" i="1"/>
  <c r="E31" i="1" s="1"/>
  <c r="AM31" i="1"/>
  <c r="AN31" i="1"/>
  <c r="AO31" i="1"/>
  <c r="AT31" i="1"/>
  <c r="AU31" i="1" s="1"/>
  <c r="AX31" i="1" s="1"/>
  <c r="AW31" i="1"/>
  <c r="L34" i="1"/>
  <c r="AK34" i="1"/>
  <c r="AL34" i="1"/>
  <c r="AM34" i="1"/>
  <c r="AN34" i="1"/>
  <c r="AO34" i="1"/>
  <c r="AP34" i="1"/>
  <c r="AT34" i="1"/>
  <c r="AU34" i="1" s="1"/>
  <c r="AW34" i="1"/>
  <c r="AX34" i="1"/>
  <c r="L35" i="1"/>
  <c r="N35" i="1" s="1"/>
  <c r="AK35" i="1"/>
  <c r="E35" i="1" s="1"/>
  <c r="AM35" i="1"/>
  <c r="AN35" i="1"/>
  <c r="AO35" i="1"/>
  <c r="AT35" i="1"/>
  <c r="AU35" i="1" s="1"/>
  <c r="AX35" i="1" s="1"/>
  <c r="AW35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AT36" i="1"/>
  <c r="AU36" i="1" s="1"/>
  <c r="AX36" i="1" s="1"/>
  <c r="AW36" i="1"/>
  <c r="L37" i="1"/>
  <c r="N37" i="1" s="1"/>
  <c r="AK37" i="1"/>
  <c r="E37" i="1" s="1"/>
  <c r="AL37" i="1"/>
  <c r="H37" i="1" s="1"/>
  <c r="AM37" i="1"/>
  <c r="AN37" i="1"/>
  <c r="AO37" i="1"/>
  <c r="AP37" i="1" s="1"/>
  <c r="J37" i="1" s="1"/>
  <c r="AQ37" i="1" s="1"/>
  <c r="AT37" i="1"/>
  <c r="AU37" i="1" s="1"/>
  <c r="AW37" i="1"/>
  <c r="L38" i="1"/>
  <c r="AP38" i="1" s="1"/>
  <c r="J38" i="1" s="1"/>
  <c r="AQ38" i="1" s="1"/>
  <c r="N38" i="1"/>
  <c r="AK38" i="1"/>
  <c r="E38" i="1" s="1"/>
  <c r="AL38" i="1"/>
  <c r="H38" i="1" s="1"/>
  <c r="AM38" i="1"/>
  <c r="AN38" i="1"/>
  <c r="AO38" i="1"/>
  <c r="AT38" i="1"/>
  <c r="AU38" i="1" s="1"/>
  <c r="AX38" i="1" s="1"/>
  <c r="AW38" i="1"/>
  <c r="L39" i="1"/>
  <c r="N39" i="1"/>
  <c r="AK39" i="1"/>
  <c r="E39" i="1" s="1"/>
  <c r="AM39" i="1"/>
  <c r="AN39" i="1"/>
  <c r="AO39" i="1"/>
  <c r="AT39" i="1"/>
  <c r="AU39" i="1" s="1"/>
  <c r="AX39" i="1" s="1"/>
  <c r="AW39" i="1"/>
  <c r="L40" i="1"/>
  <c r="N40" i="1" s="1"/>
  <c r="AK40" i="1"/>
  <c r="E40" i="1" s="1"/>
  <c r="AM40" i="1"/>
  <c r="AN40" i="1"/>
  <c r="AO40" i="1"/>
  <c r="AT40" i="1"/>
  <c r="AU40" i="1"/>
  <c r="AX40" i="1" s="1"/>
  <c r="AW40" i="1"/>
  <c r="L41" i="1"/>
  <c r="N41" i="1" s="1"/>
  <c r="AK41" i="1"/>
  <c r="E41" i="1" s="1"/>
  <c r="AM41" i="1"/>
  <c r="AN41" i="1"/>
  <c r="AO41" i="1"/>
  <c r="AT41" i="1"/>
  <c r="AU41" i="1"/>
  <c r="AX41" i="1" s="1"/>
  <c r="AW41" i="1"/>
  <c r="L42" i="1"/>
  <c r="N42" i="1" s="1"/>
  <c r="AK42" i="1"/>
  <c r="E42" i="1" s="1"/>
  <c r="AM42" i="1"/>
  <c r="AN42" i="1"/>
  <c r="AO42" i="1"/>
  <c r="AT42" i="1"/>
  <c r="AU42" i="1"/>
  <c r="AW42" i="1"/>
  <c r="L43" i="1"/>
  <c r="N43" i="1" s="1"/>
  <c r="AK43" i="1"/>
  <c r="E43" i="1" s="1"/>
  <c r="AM43" i="1"/>
  <c r="AN43" i="1"/>
  <c r="AO43" i="1"/>
  <c r="AT43" i="1"/>
  <c r="AU43" i="1"/>
  <c r="AW43" i="1"/>
  <c r="L44" i="1"/>
  <c r="N44" i="1" s="1"/>
  <c r="AK44" i="1"/>
  <c r="E44" i="1" s="1"/>
  <c r="AM44" i="1"/>
  <c r="AN44" i="1"/>
  <c r="AO44" i="1"/>
  <c r="AT44" i="1"/>
  <c r="AU44" i="1"/>
  <c r="AX44" i="1" s="1"/>
  <c r="AW44" i="1"/>
  <c r="L45" i="1"/>
  <c r="N45" i="1" s="1"/>
  <c r="AK45" i="1"/>
  <c r="E45" i="1" s="1"/>
  <c r="AM45" i="1"/>
  <c r="AN45" i="1"/>
  <c r="AO45" i="1"/>
  <c r="AT45" i="1"/>
  <c r="AU45" i="1"/>
  <c r="AX45" i="1" s="1"/>
  <c r="AW45" i="1"/>
  <c r="L46" i="1"/>
  <c r="N46" i="1" s="1"/>
  <c r="AK46" i="1"/>
  <c r="AM46" i="1"/>
  <c r="AN46" i="1"/>
  <c r="AO46" i="1"/>
  <c r="AT46" i="1"/>
  <c r="AU46" i="1" s="1"/>
  <c r="AX46" i="1" s="1"/>
  <c r="AW46" i="1"/>
  <c r="L47" i="1"/>
  <c r="N47" i="1" s="1"/>
  <c r="AK47" i="1"/>
  <c r="AL47" i="1" s="1"/>
  <c r="AM47" i="1"/>
  <c r="AN47" i="1"/>
  <c r="AO47" i="1"/>
  <c r="AT47" i="1"/>
  <c r="AU47" i="1"/>
  <c r="AW47" i="1"/>
  <c r="L48" i="1"/>
  <c r="N48" i="1" s="1"/>
  <c r="AK48" i="1"/>
  <c r="E48" i="1" s="1"/>
  <c r="AL48" i="1"/>
  <c r="H48" i="1" s="1"/>
  <c r="AM48" i="1"/>
  <c r="AN48" i="1"/>
  <c r="AO48" i="1"/>
  <c r="AT48" i="1"/>
  <c r="AU48" i="1" s="1"/>
  <c r="AW48" i="1"/>
  <c r="L51" i="1"/>
  <c r="N51" i="1" s="1"/>
  <c r="AK51" i="1"/>
  <c r="E51" i="1" s="1"/>
  <c r="AL51" i="1"/>
  <c r="H51" i="1" s="1"/>
  <c r="AM51" i="1"/>
  <c r="AN51" i="1"/>
  <c r="AP51" i="1" s="1"/>
  <c r="J51" i="1" s="1"/>
  <c r="AQ51" i="1" s="1"/>
  <c r="AO51" i="1"/>
  <c r="AT51" i="1"/>
  <c r="AU51" i="1" s="1"/>
  <c r="AW51" i="1"/>
  <c r="L52" i="1"/>
  <c r="N52" i="1"/>
  <c r="AK52" i="1"/>
  <c r="E52" i="1" s="1"/>
  <c r="AL52" i="1"/>
  <c r="H52" i="1" s="1"/>
  <c r="AM52" i="1"/>
  <c r="AN52" i="1"/>
  <c r="AO52" i="1"/>
  <c r="AT52" i="1"/>
  <c r="AU52" i="1" s="1"/>
  <c r="AW52" i="1"/>
  <c r="L53" i="1"/>
  <c r="N53" i="1" s="1"/>
  <c r="AK53" i="1"/>
  <c r="E53" i="1" s="1"/>
  <c r="AM53" i="1"/>
  <c r="AN53" i="1"/>
  <c r="AO53" i="1"/>
  <c r="AT53" i="1"/>
  <c r="AU53" i="1" s="1"/>
  <c r="AW53" i="1"/>
  <c r="L54" i="1"/>
  <c r="N54" i="1"/>
  <c r="AK54" i="1"/>
  <c r="AL54" i="1"/>
  <c r="AM54" i="1"/>
  <c r="AN54" i="1"/>
  <c r="AO54" i="1"/>
  <c r="AT54" i="1"/>
  <c r="AU54" i="1" s="1"/>
  <c r="AW54" i="1"/>
  <c r="L55" i="1"/>
  <c r="N55" i="1" s="1"/>
  <c r="AK55" i="1"/>
  <c r="E55" i="1" s="1"/>
  <c r="AL55" i="1"/>
  <c r="H55" i="1" s="1"/>
  <c r="AM55" i="1"/>
  <c r="AN55" i="1"/>
  <c r="AP55" i="1" s="1"/>
  <c r="J55" i="1" s="1"/>
  <c r="AQ55" i="1" s="1"/>
  <c r="AO55" i="1"/>
  <c r="AT55" i="1"/>
  <c r="AU55" i="1" s="1"/>
  <c r="AW55" i="1"/>
  <c r="L56" i="1"/>
  <c r="N56" i="1"/>
  <c r="AK56" i="1"/>
  <c r="E56" i="1" s="1"/>
  <c r="AL56" i="1"/>
  <c r="H56" i="1" s="1"/>
  <c r="AM56" i="1"/>
  <c r="AN56" i="1"/>
  <c r="AP56" i="1" s="1"/>
  <c r="J56" i="1" s="1"/>
  <c r="AQ56" i="1" s="1"/>
  <c r="AO56" i="1"/>
  <c r="AT56" i="1"/>
  <c r="AU56" i="1" s="1"/>
  <c r="AW56" i="1"/>
  <c r="L57" i="1"/>
  <c r="N57" i="1" s="1"/>
  <c r="AK57" i="1"/>
  <c r="E57" i="1" s="1"/>
  <c r="AM57" i="1"/>
  <c r="AN57" i="1"/>
  <c r="AO57" i="1"/>
  <c r="AT57" i="1"/>
  <c r="AU57" i="1" s="1"/>
  <c r="AW57" i="1"/>
  <c r="L58" i="1"/>
  <c r="N58" i="1"/>
  <c r="AK58" i="1"/>
  <c r="E58" i="1" s="1"/>
  <c r="AL58" i="1"/>
  <c r="H58" i="1" s="1"/>
  <c r="AM58" i="1"/>
  <c r="AN58" i="1"/>
  <c r="AP58" i="1" s="1"/>
  <c r="J58" i="1" s="1"/>
  <c r="AQ58" i="1" s="1"/>
  <c r="AO58" i="1"/>
  <c r="AT58" i="1"/>
  <c r="AU58" i="1" s="1"/>
  <c r="AW58" i="1"/>
  <c r="L59" i="1"/>
  <c r="N59" i="1" s="1"/>
  <c r="AK59" i="1"/>
  <c r="E59" i="1" s="1"/>
  <c r="AM59" i="1"/>
  <c r="AN59" i="1"/>
  <c r="AO59" i="1"/>
  <c r="AT59" i="1"/>
  <c r="AU59" i="1" s="1"/>
  <c r="AW59" i="1"/>
  <c r="L60" i="1"/>
  <c r="N60" i="1"/>
  <c r="AK60" i="1"/>
  <c r="E60" i="1" s="1"/>
  <c r="AM60" i="1"/>
  <c r="AN60" i="1"/>
  <c r="AO60" i="1"/>
  <c r="AT60" i="1"/>
  <c r="AU60" i="1" s="1"/>
  <c r="AW60" i="1"/>
  <c r="L61" i="1"/>
  <c r="N61" i="1" s="1"/>
  <c r="AK61" i="1"/>
  <c r="E61" i="1" s="1"/>
  <c r="AL61" i="1"/>
  <c r="H61" i="1" s="1"/>
  <c r="AM61" i="1"/>
  <c r="AN61" i="1"/>
  <c r="AP61" i="1" s="1"/>
  <c r="J61" i="1" s="1"/>
  <c r="AQ61" i="1" s="1"/>
  <c r="AO61" i="1"/>
  <c r="AT61" i="1"/>
  <c r="AU61" i="1" s="1"/>
  <c r="AW61" i="1"/>
  <c r="L62" i="1"/>
  <c r="N62" i="1"/>
  <c r="AK62" i="1"/>
  <c r="E62" i="1" s="1"/>
  <c r="AL62" i="1"/>
  <c r="H62" i="1" s="1"/>
  <c r="AM62" i="1"/>
  <c r="AN62" i="1"/>
  <c r="AP62" i="1" s="1"/>
  <c r="J62" i="1" s="1"/>
  <c r="AQ62" i="1" s="1"/>
  <c r="AO62" i="1"/>
  <c r="AT62" i="1"/>
  <c r="AU62" i="1" s="1"/>
  <c r="AW62" i="1"/>
  <c r="L63" i="1"/>
  <c r="N63" i="1" s="1"/>
  <c r="AK63" i="1"/>
  <c r="E63" i="1" s="1"/>
  <c r="AL63" i="1"/>
  <c r="H63" i="1" s="1"/>
  <c r="AM63" i="1"/>
  <c r="AN63" i="1"/>
  <c r="AP63" i="1" s="1"/>
  <c r="J63" i="1" s="1"/>
  <c r="AQ63" i="1" s="1"/>
  <c r="AO63" i="1"/>
  <c r="AT63" i="1"/>
  <c r="AU63" i="1" s="1"/>
  <c r="AW63" i="1"/>
  <c r="AX63" i="1"/>
  <c r="L64" i="1"/>
  <c r="N64" i="1"/>
  <c r="AK64" i="1"/>
  <c r="E64" i="1" s="1"/>
  <c r="AL64" i="1"/>
  <c r="H64" i="1" s="1"/>
  <c r="AM64" i="1"/>
  <c r="AN64" i="1"/>
  <c r="AO64" i="1"/>
  <c r="AT64" i="1"/>
  <c r="AU64" i="1" s="1"/>
  <c r="AX64" i="1" s="1"/>
  <c r="AW64" i="1"/>
  <c r="L65" i="1"/>
  <c r="N65" i="1" s="1"/>
  <c r="AK65" i="1"/>
  <c r="E65" i="1" s="1"/>
  <c r="AL65" i="1"/>
  <c r="H65" i="1" s="1"/>
  <c r="AM65" i="1"/>
  <c r="AN65" i="1"/>
  <c r="AO65" i="1"/>
  <c r="AP65" i="1"/>
  <c r="J65" i="1" s="1"/>
  <c r="AQ65" i="1" s="1"/>
  <c r="AT65" i="1"/>
  <c r="AU65" i="1" s="1"/>
  <c r="AX65" i="1" s="1"/>
  <c r="AW65" i="1"/>
  <c r="L66" i="1"/>
  <c r="N66" i="1" s="1"/>
  <c r="AK66" i="1"/>
  <c r="E66" i="1" s="1"/>
  <c r="AL66" i="1"/>
  <c r="H66" i="1" s="1"/>
  <c r="AM66" i="1"/>
  <c r="AN66" i="1"/>
  <c r="AO66" i="1"/>
  <c r="AT66" i="1"/>
  <c r="AU66" i="1" s="1"/>
  <c r="AX66" i="1" s="1"/>
  <c r="AW66" i="1"/>
  <c r="L67" i="1"/>
  <c r="N67" i="1" s="1"/>
  <c r="AK67" i="1"/>
  <c r="E67" i="1" s="1"/>
  <c r="AL67" i="1"/>
  <c r="H67" i="1" s="1"/>
  <c r="AM67" i="1"/>
  <c r="AN67" i="1"/>
  <c r="AO67" i="1"/>
  <c r="AP67" i="1" s="1"/>
  <c r="J67" i="1" s="1"/>
  <c r="AQ67" i="1" s="1"/>
  <c r="AT67" i="1"/>
  <c r="AU67" i="1" s="1"/>
  <c r="AX67" i="1" s="1"/>
  <c r="AW67" i="1"/>
  <c r="L68" i="1"/>
  <c r="N68" i="1"/>
  <c r="AK68" i="1"/>
  <c r="E68" i="1" s="1"/>
  <c r="AM68" i="1"/>
  <c r="AN68" i="1"/>
  <c r="AO68" i="1"/>
  <c r="AT68" i="1"/>
  <c r="AU68" i="1" s="1"/>
  <c r="AW68" i="1"/>
  <c r="L72" i="1"/>
  <c r="N72" i="1" s="1"/>
  <c r="AK72" i="1"/>
  <c r="AL72" i="1"/>
  <c r="AM72" i="1"/>
  <c r="AN72" i="1"/>
  <c r="AP72" i="1" s="1"/>
  <c r="AO72" i="1"/>
  <c r="AT72" i="1"/>
  <c r="AU72" i="1" s="1"/>
  <c r="AW72" i="1"/>
  <c r="L73" i="1"/>
  <c r="N73" i="1"/>
  <c r="AK73" i="1"/>
  <c r="E73" i="1" s="1"/>
  <c r="AM73" i="1"/>
  <c r="AN73" i="1"/>
  <c r="AO73" i="1"/>
  <c r="AT73" i="1"/>
  <c r="AU73" i="1" s="1"/>
  <c r="AW73" i="1"/>
  <c r="L74" i="1"/>
  <c r="N74" i="1" s="1"/>
  <c r="AK74" i="1"/>
  <c r="E74" i="1" s="1"/>
  <c r="AM74" i="1"/>
  <c r="AN74" i="1"/>
  <c r="AO74" i="1"/>
  <c r="AT74" i="1"/>
  <c r="AU74" i="1" s="1"/>
  <c r="AW74" i="1"/>
  <c r="L75" i="1"/>
  <c r="N75" i="1"/>
  <c r="AK75" i="1"/>
  <c r="E75" i="1" s="1"/>
  <c r="AM75" i="1"/>
  <c r="AN75" i="1"/>
  <c r="AO75" i="1"/>
  <c r="AT75" i="1"/>
  <c r="AU75" i="1" s="1"/>
  <c r="AW75" i="1"/>
  <c r="L76" i="1"/>
  <c r="N76" i="1" s="1"/>
  <c r="AK76" i="1"/>
  <c r="E76" i="1" s="1"/>
  <c r="AL76" i="1"/>
  <c r="H76" i="1" s="1"/>
  <c r="AM76" i="1"/>
  <c r="AN76" i="1"/>
  <c r="AO76" i="1"/>
  <c r="AT76" i="1"/>
  <c r="AU76" i="1" s="1"/>
  <c r="AW76" i="1"/>
  <c r="L77" i="1"/>
  <c r="N77" i="1" s="1"/>
  <c r="AK77" i="1"/>
  <c r="E77" i="1" s="1"/>
  <c r="AM77" i="1"/>
  <c r="AN77" i="1"/>
  <c r="AO77" i="1"/>
  <c r="AT77" i="1"/>
  <c r="AU77" i="1" s="1"/>
  <c r="AW77" i="1"/>
  <c r="L78" i="1"/>
  <c r="N78" i="1"/>
  <c r="AK78" i="1"/>
  <c r="E78" i="1" s="1"/>
  <c r="AL78" i="1"/>
  <c r="H78" i="1" s="1"/>
  <c r="AM78" i="1"/>
  <c r="AN78" i="1"/>
  <c r="AO78" i="1"/>
  <c r="AT78" i="1"/>
  <c r="AU78" i="1" s="1"/>
  <c r="AW78" i="1"/>
  <c r="L79" i="1"/>
  <c r="N79" i="1" s="1"/>
  <c r="AK79" i="1"/>
  <c r="E79" i="1" s="1"/>
  <c r="AM79" i="1"/>
  <c r="AN79" i="1"/>
  <c r="AO79" i="1"/>
  <c r="AT79" i="1"/>
  <c r="AU79" i="1" s="1"/>
  <c r="AW79" i="1"/>
  <c r="L80" i="1"/>
  <c r="N80" i="1"/>
  <c r="AK80" i="1"/>
  <c r="E80" i="1" s="1"/>
  <c r="AL80" i="1"/>
  <c r="H80" i="1" s="1"/>
  <c r="AM80" i="1"/>
  <c r="AN80" i="1"/>
  <c r="AP80" i="1" s="1"/>
  <c r="J80" i="1" s="1"/>
  <c r="AQ80" i="1" s="1"/>
  <c r="AO80" i="1"/>
  <c r="AT80" i="1"/>
  <c r="AU80" i="1" s="1"/>
  <c r="AW80" i="1"/>
  <c r="L81" i="1"/>
  <c r="N81" i="1" s="1"/>
  <c r="AK81" i="1"/>
  <c r="E81" i="1" s="1"/>
  <c r="AM81" i="1"/>
  <c r="AN81" i="1"/>
  <c r="AO81" i="1"/>
  <c r="AT81" i="1"/>
  <c r="AU81" i="1" s="1"/>
  <c r="AW81" i="1"/>
  <c r="L82" i="1"/>
  <c r="N82" i="1"/>
  <c r="AK82" i="1"/>
  <c r="E82" i="1" s="1"/>
  <c r="AL82" i="1"/>
  <c r="H82" i="1" s="1"/>
  <c r="AM82" i="1"/>
  <c r="AN82" i="1"/>
  <c r="AP82" i="1" s="1"/>
  <c r="J82" i="1" s="1"/>
  <c r="AQ82" i="1" s="1"/>
  <c r="AO82" i="1"/>
  <c r="AT82" i="1"/>
  <c r="AU82" i="1" s="1"/>
  <c r="AW82" i="1"/>
  <c r="L83" i="1"/>
  <c r="N83" i="1" s="1"/>
  <c r="AK83" i="1"/>
  <c r="E83" i="1" s="1"/>
  <c r="AM83" i="1"/>
  <c r="AN83" i="1"/>
  <c r="AO83" i="1"/>
  <c r="AT83" i="1"/>
  <c r="AU83" i="1" s="1"/>
  <c r="AW83" i="1"/>
  <c r="L84" i="1"/>
  <c r="N84" i="1"/>
  <c r="AK84" i="1"/>
  <c r="E84" i="1" s="1"/>
  <c r="AL84" i="1"/>
  <c r="H84" i="1" s="1"/>
  <c r="AM84" i="1"/>
  <c r="AN84" i="1"/>
  <c r="AP84" i="1" s="1"/>
  <c r="J84" i="1" s="1"/>
  <c r="AQ84" i="1" s="1"/>
  <c r="AO84" i="1"/>
  <c r="AT84" i="1"/>
  <c r="AU84" i="1" s="1"/>
  <c r="AW84" i="1"/>
  <c r="L85" i="1"/>
  <c r="N85" i="1"/>
  <c r="AK85" i="1"/>
  <c r="E85" i="1" s="1"/>
  <c r="AM85" i="1"/>
  <c r="AN85" i="1"/>
  <c r="AO85" i="1"/>
  <c r="AT85" i="1"/>
  <c r="AU85" i="1" s="1"/>
  <c r="AW85" i="1"/>
  <c r="L86" i="1"/>
  <c r="N86" i="1" s="1"/>
  <c r="AK86" i="1"/>
  <c r="E86" i="1" s="1"/>
  <c r="AL86" i="1"/>
  <c r="H86" i="1" s="1"/>
  <c r="AM86" i="1"/>
  <c r="AN86" i="1"/>
  <c r="AO86" i="1"/>
  <c r="AT86" i="1"/>
  <c r="AU86" i="1" s="1"/>
  <c r="AW86" i="1"/>
  <c r="L90" i="1"/>
  <c r="N90" i="1"/>
  <c r="AK90" i="1"/>
  <c r="AM90" i="1"/>
  <c r="AN90" i="1"/>
  <c r="AO90" i="1"/>
  <c r="AT90" i="1"/>
  <c r="AU90" i="1" s="1"/>
  <c r="AW90" i="1"/>
  <c r="L91" i="1"/>
  <c r="N91" i="1"/>
  <c r="AK91" i="1"/>
  <c r="E91" i="1" s="1"/>
  <c r="AL91" i="1"/>
  <c r="H91" i="1" s="1"/>
  <c r="AM91" i="1"/>
  <c r="AN91" i="1"/>
  <c r="AO91" i="1"/>
  <c r="AT91" i="1"/>
  <c r="AU91" i="1" s="1"/>
  <c r="AW91" i="1"/>
  <c r="L92" i="1"/>
  <c r="N92" i="1"/>
  <c r="AK92" i="1"/>
  <c r="E92" i="1" s="1"/>
  <c r="AM92" i="1"/>
  <c r="AN92" i="1"/>
  <c r="AO92" i="1"/>
  <c r="AT92" i="1"/>
  <c r="AU92" i="1" s="1"/>
  <c r="AW92" i="1"/>
  <c r="L93" i="1"/>
  <c r="N93" i="1"/>
  <c r="AK93" i="1"/>
  <c r="E93" i="1" s="1"/>
  <c r="AL93" i="1"/>
  <c r="H93" i="1" s="1"/>
  <c r="AM93" i="1"/>
  <c r="AN93" i="1"/>
  <c r="AO93" i="1"/>
  <c r="AT93" i="1"/>
  <c r="AU93" i="1" s="1"/>
  <c r="AW93" i="1"/>
  <c r="L94" i="1"/>
  <c r="N94" i="1"/>
  <c r="AK94" i="1"/>
  <c r="E94" i="1" s="1"/>
  <c r="AM94" i="1"/>
  <c r="AN94" i="1"/>
  <c r="AO94" i="1"/>
  <c r="AT94" i="1"/>
  <c r="AU94" i="1" s="1"/>
  <c r="AW94" i="1"/>
  <c r="L95" i="1"/>
  <c r="N95" i="1"/>
  <c r="AK95" i="1"/>
  <c r="E95" i="1" s="1"/>
  <c r="AL95" i="1"/>
  <c r="H95" i="1" s="1"/>
  <c r="AM95" i="1"/>
  <c r="AN95" i="1"/>
  <c r="AO95" i="1"/>
  <c r="AT95" i="1"/>
  <c r="AU95" i="1" s="1"/>
  <c r="AW95" i="1"/>
  <c r="L96" i="1"/>
  <c r="N96" i="1" s="1"/>
  <c r="AK96" i="1"/>
  <c r="E96" i="1" s="1"/>
  <c r="AM96" i="1"/>
  <c r="AN96" i="1"/>
  <c r="AO96" i="1"/>
  <c r="AT96" i="1"/>
  <c r="AU96" i="1" s="1"/>
  <c r="AW96" i="1"/>
  <c r="L97" i="1"/>
  <c r="N97" i="1"/>
  <c r="AK97" i="1"/>
  <c r="E97" i="1" s="1"/>
  <c r="AL97" i="1"/>
  <c r="H97" i="1" s="1"/>
  <c r="AM97" i="1"/>
  <c r="AN97" i="1"/>
  <c r="AP97" i="1" s="1"/>
  <c r="J97" i="1" s="1"/>
  <c r="AQ97" i="1" s="1"/>
  <c r="AO97" i="1"/>
  <c r="AT97" i="1"/>
  <c r="AU97" i="1" s="1"/>
  <c r="AW97" i="1"/>
  <c r="L98" i="1"/>
  <c r="N98" i="1"/>
  <c r="AK98" i="1"/>
  <c r="E98" i="1" s="1"/>
  <c r="AM98" i="1"/>
  <c r="AN98" i="1"/>
  <c r="AO98" i="1"/>
  <c r="AT98" i="1"/>
  <c r="AU98" i="1" s="1"/>
  <c r="AW98" i="1"/>
  <c r="L99" i="1"/>
  <c r="N99" i="1"/>
  <c r="AK99" i="1"/>
  <c r="E99" i="1" s="1"/>
  <c r="AL99" i="1"/>
  <c r="H99" i="1" s="1"/>
  <c r="AM99" i="1"/>
  <c r="AN99" i="1"/>
  <c r="AP99" i="1" s="1"/>
  <c r="J99" i="1" s="1"/>
  <c r="AQ99" i="1" s="1"/>
  <c r="AO99" i="1"/>
  <c r="AT99" i="1"/>
  <c r="AU99" i="1" s="1"/>
  <c r="AW99" i="1"/>
  <c r="L100" i="1"/>
  <c r="N100" i="1"/>
  <c r="AK100" i="1"/>
  <c r="E100" i="1" s="1"/>
  <c r="AM100" i="1"/>
  <c r="AN100" i="1"/>
  <c r="AO100" i="1"/>
  <c r="AT100" i="1"/>
  <c r="AU100" i="1" s="1"/>
  <c r="AW100" i="1"/>
  <c r="L101" i="1"/>
  <c r="N101" i="1" s="1"/>
  <c r="AK101" i="1"/>
  <c r="E101" i="1" s="1"/>
  <c r="AM101" i="1"/>
  <c r="AN101" i="1"/>
  <c r="AO101" i="1"/>
  <c r="AT101" i="1"/>
  <c r="AU101" i="1" s="1"/>
  <c r="AW101" i="1"/>
  <c r="L102" i="1"/>
  <c r="N102" i="1"/>
  <c r="AK102" i="1"/>
  <c r="E102" i="1" s="1"/>
  <c r="AM102" i="1"/>
  <c r="AN102" i="1"/>
  <c r="AO102" i="1"/>
  <c r="AT102" i="1"/>
  <c r="AU102" i="1" s="1"/>
  <c r="AW102" i="1"/>
  <c r="L103" i="1"/>
  <c r="N103" i="1"/>
  <c r="AK103" i="1"/>
  <c r="E103" i="1" s="1"/>
  <c r="AL103" i="1"/>
  <c r="H103" i="1" s="1"/>
  <c r="AM103" i="1"/>
  <c r="AN103" i="1"/>
  <c r="AP103" i="1" s="1"/>
  <c r="J103" i="1" s="1"/>
  <c r="AQ103" i="1" s="1"/>
  <c r="AO103" i="1"/>
  <c r="AT103" i="1"/>
  <c r="AU103" i="1" s="1"/>
  <c r="AX103" i="1" s="1"/>
  <c r="AW103" i="1"/>
  <c r="L104" i="1"/>
  <c r="N104" i="1" s="1"/>
  <c r="AK104" i="1"/>
  <c r="E104" i="1" s="1"/>
  <c r="AM104" i="1"/>
  <c r="AN104" i="1"/>
  <c r="AO104" i="1"/>
  <c r="AT104" i="1"/>
  <c r="AU104" i="1" s="1"/>
  <c r="AW104" i="1"/>
  <c r="L109" i="1"/>
  <c r="AK109" i="1"/>
  <c r="AM109" i="1"/>
  <c r="AN109" i="1"/>
  <c r="AO109" i="1"/>
  <c r="AT109" i="1"/>
  <c r="AU109" i="1" s="1"/>
  <c r="AW109" i="1"/>
  <c r="AX109" i="1"/>
  <c r="L110" i="1"/>
  <c r="N110" i="1" s="1"/>
  <c r="AK110" i="1"/>
  <c r="E110" i="1" s="1"/>
  <c r="AM110" i="1"/>
  <c r="AN110" i="1"/>
  <c r="AO110" i="1"/>
  <c r="AT110" i="1"/>
  <c r="AU110" i="1" s="1"/>
  <c r="AW110" i="1"/>
  <c r="L111" i="1"/>
  <c r="N111" i="1" s="1"/>
  <c r="AK111" i="1"/>
  <c r="E111" i="1" s="1"/>
  <c r="AL111" i="1"/>
  <c r="H111" i="1" s="1"/>
  <c r="AM111" i="1"/>
  <c r="AN111" i="1"/>
  <c r="AO111" i="1"/>
  <c r="AT111" i="1"/>
  <c r="AU111" i="1" s="1"/>
  <c r="AX111" i="1" s="1"/>
  <c r="AW111" i="1"/>
  <c r="L112" i="1"/>
  <c r="N112" i="1" s="1"/>
  <c r="AK112" i="1"/>
  <c r="E112" i="1" s="1"/>
  <c r="AM112" i="1"/>
  <c r="AN112" i="1"/>
  <c r="AO112" i="1"/>
  <c r="AT112" i="1"/>
  <c r="AU112" i="1" s="1"/>
  <c r="AW112" i="1"/>
  <c r="L113" i="1"/>
  <c r="N113" i="1"/>
  <c r="AK113" i="1"/>
  <c r="E113" i="1" s="1"/>
  <c r="AL113" i="1"/>
  <c r="H113" i="1" s="1"/>
  <c r="AM113" i="1"/>
  <c r="AN113" i="1"/>
  <c r="AO113" i="1"/>
  <c r="AT113" i="1"/>
  <c r="AU113" i="1" s="1"/>
  <c r="AX113" i="1" s="1"/>
  <c r="AW113" i="1"/>
  <c r="L114" i="1"/>
  <c r="N114" i="1"/>
  <c r="AK114" i="1"/>
  <c r="E114" i="1" s="1"/>
  <c r="AL114" i="1"/>
  <c r="H114" i="1" s="1"/>
  <c r="AM114" i="1"/>
  <c r="AN114" i="1"/>
  <c r="AO114" i="1"/>
  <c r="AP114" i="1"/>
  <c r="J114" i="1" s="1"/>
  <c r="AQ114" i="1" s="1"/>
  <c r="AT114" i="1"/>
  <c r="AU114" i="1" s="1"/>
  <c r="AW114" i="1"/>
  <c r="L115" i="1"/>
  <c r="N115" i="1"/>
  <c r="AK115" i="1"/>
  <c r="E115" i="1" s="1"/>
  <c r="AL115" i="1"/>
  <c r="H115" i="1" s="1"/>
  <c r="AM115" i="1"/>
  <c r="AP115" i="1" s="1"/>
  <c r="J115" i="1" s="1"/>
  <c r="AQ115" i="1" s="1"/>
  <c r="AN115" i="1"/>
  <c r="AO115" i="1"/>
  <c r="AT115" i="1"/>
  <c r="AU115" i="1" s="1"/>
  <c r="AX115" i="1" s="1"/>
  <c r="AW115" i="1"/>
  <c r="L116" i="1"/>
  <c r="N116" i="1" s="1"/>
  <c r="AK116" i="1"/>
  <c r="E116" i="1" s="1"/>
  <c r="AM116" i="1"/>
  <c r="AN116" i="1"/>
  <c r="AO116" i="1"/>
  <c r="AT116" i="1"/>
  <c r="AU116" i="1" s="1"/>
  <c r="AW116" i="1"/>
  <c r="L117" i="1"/>
  <c r="N117" i="1"/>
  <c r="AK117" i="1"/>
  <c r="E117" i="1" s="1"/>
  <c r="AL117" i="1"/>
  <c r="H117" i="1" s="1"/>
  <c r="AM117" i="1"/>
  <c r="AP117" i="1" s="1"/>
  <c r="J117" i="1" s="1"/>
  <c r="AQ117" i="1" s="1"/>
  <c r="AN117" i="1"/>
  <c r="AO117" i="1"/>
  <c r="AT117" i="1"/>
  <c r="AU117" i="1" s="1"/>
  <c r="AX117" i="1" s="1"/>
  <c r="AW117" i="1"/>
  <c r="L118" i="1"/>
  <c r="AP118" i="1" s="1"/>
  <c r="J118" i="1" s="1"/>
  <c r="AQ118" i="1" s="1"/>
  <c r="N118" i="1"/>
  <c r="AK118" i="1"/>
  <c r="E118" i="1" s="1"/>
  <c r="AL118" i="1"/>
  <c r="H118" i="1" s="1"/>
  <c r="AM118" i="1"/>
  <c r="AN118" i="1"/>
  <c r="AO118" i="1"/>
  <c r="AT118" i="1"/>
  <c r="AU118" i="1" s="1"/>
  <c r="AW118" i="1"/>
  <c r="L119" i="1"/>
  <c r="N119" i="1"/>
  <c r="AK119" i="1"/>
  <c r="E119" i="1" s="1"/>
  <c r="AL119" i="1"/>
  <c r="H119" i="1" s="1"/>
  <c r="AM119" i="1"/>
  <c r="AP119" i="1" s="1"/>
  <c r="J119" i="1" s="1"/>
  <c r="AQ119" i="1" s="1"/>
  <c r="AN119" i="1"/>
  <c r="AO119" i="1"/>
  <c r="AT119" i="1"/>
  <c r="AU119" i="1" s="1"/>
  <c r="AX119" i="1" s="1"/>
  <c r="AW119" i="1"/>
  <c r="L120" i="1"/>
  <c r="N120" i="1"/>
  <c r="AK120" i="1"/>
  <c r="E120" i="1" s="1"/>
  <c r="AM120" i="1"/>
  <c r="AN120" i="1"/>
  <c r="AO120" i="1"/>
  <c r="AT120" i="1"/>
  <c r="AU120" i="1" s="1"/>
  <c r="AW120" i="1"/>
  <c r="L121" i="1"/>
  <c r="N121" i="1"/>
  <c r="AK121" i="1"/>
  <c r="E121" i="1" s="1"/>
  <c r="AL121" i="1"/>
  <c r="H121" i="1" s="1"/>
  <c r="AM121" i="1"/>
  <c r="AP121" i="1" s="1"/>
  <c r="J121" i="1" s="1"/>
  <c r="AQ121" i="1" s="1"/>
  <c r="AN121" i="1"/>
  <c r="AO121" i="1"/>
  <c r="AT121" i="1"/>
  <c r="AU121" i="1" s="1"/>
  <c r="AX121" i="1" s="1"/>
  <c r="AW121" i="1"/>
  <c r="L122" i="1"/>
  <c r="N122" i="1" s="1"/>
  <c r="AK122" i="1"/>
  <c r="E122" i="1" s="1"/>
  <c r="AL122" i="1"/>
  <c r="H122" i="1" s="1"/>
  <c r="AM122" i="1"/>
  <c r="AN122" i="1"/>
  <c r="AO122" i="1"/>
  <c r="AT122" i="1"/>
  <c r="AU122" i="1" s="1"/>
  <c r="AW122" i="1"/>
  <c r="L123" i="1"/>
  <c r="N123" i="1"/>
  <c r="AK123" i="1"/>
  <c r="E123" i="1" s="1"/>
  <c r="AL123" i="1"/>
  <c r="H123" i="1" s="1"/>
  <c r="AM123" i="1"/>
  <c r="AP123" i="1" s="1"/>
  <c r="J123" i="1" s="1"/>
  <c r="AQ123" i="1" s="1"/>
  <c r="AN123" i="1"/>
  <c r="AO123" i="1"/>
  <c r="AT123" i="1"/>
  <c r="AU123" i="1" s="1"/>
  <c r="AX123" i="1" s="1"/>
  <c r="AW123" i="1"/>
  <c r="L128" i="1"/>
  <c r="BR142" i="1" s="1"/>
  <c r="N128" i="1"/>
  <c r="AK128" i="1"/>
  <c r="AL128" i="1"/>
  <c r="AM128" i="1"/>
  <c r="AN128" i="1"/>
  <c r="AO128" i="1"/>
  <c r="AT128" i="1"/>
  <c r="AU128" i="1" s="1"/>
  <c r="AW128" i="1"/>
  <c r="L129" i="1"/>
  <c r="N129" i="1" s="1"/>
  <c r="AK129" i="1"/>
  <c r="E129" i="1" s="1"/>
  <c r="AL129" i="1"/>
  <c r="H129" i="1" s="1"/>
  <c r="AM129" i="1"/>
  <c r="AP129" i="1" s="1"/>
  <c r="J129" i="1" s="1"/>
  <c r="AQ129" i="1" s="1"/>
  <c r="AN129" i="1"/>
  <c r="AO129" i="1"/>
  <c r="AT129" i="1"/>
  <c r="AU129" i="1" s="1"/>
  <c r="AX129" i="1" s="1"/>
  <c r="AW129" i="1"/>
  <c r="L130" i="1"/>
  <c r="N130" i="1"/>
  <c r="AK130" i="1"/>
  <c r="E130" i="1" s="1"/>
  <c r="AM130" i="1"/>
  <c r="AN130" i="1"/>
  <c r="AO130" i="1"/>
  <c r="AT130" i="1"/>
  <c r="AU130" i="1" s="1"/>
  <c r="AW130" i="1"/>
  <c r="L131" i="1"/>
  <c r="N131" i="1"/>
  <c r="AK131" i="1"/>
  <c r="E131" i="1" s="1"/>
  <c r="AL131" i="1"/>
  <c r="H131" i="1" s="1"/>
  <c r="AM131" i="1"/>
  <c r="AP131" i="1" s="1"/>
  <c r="J131" i="1" s="1"/>
  <c r="AQ131" i="1" s="1"/>
  <c r="AN131" i="1"/>
  <c r="AO131" i="1"/>
  <c r="AT131" i="1"/>
  <c r="AU131" i="1" s="1"/>
  <c r="AX131" i="1" s="1"/>
  <c r="AW131" i="1"/>
  <c r="L132" i="1"/>
  <c r="N132" i="1"/>
  <c r="AK132" i="1"/>
  <c r="E132" i="1" s="1"/>
  <c r="AL132" i="1"/>
  <c r="H132" i="1" s="1"/>
  <c r="AM132" i="1"/>
  <c r="AN132" i="1"/>
  <c r="AO132" i="1"/>
  <c r="AT132" i="1"/>
  <c r="AU132" i="1" s="1"/>
  <c r="AW132" i="1"/>
  <c r="L133" i="1"/>
  <c r="N133" i="1" s="1"/>
  <c r="AK133" i="1"/>
  <c r="E133" i="1" s="1"/>
  <c r="AM133" i="1"/>
  <c r="AN133" i="1"/>
  <c r="AO133" i="1"/>
  <c r="AT133" i="1"/>
  <c r="AU133" i="1" s="1"/>
  <c r="AX133" i="1" s="1"/>
  <c r="AW133" i="1"/>
  <c r="L134" i="1"/>
  <c r="N134" i="1"/>
  <c r="AK134" i="1"/>
  <c r="E134" i="1" s="1"/>
  <c r="AL134" i="1"/>
  <c r="H134" i="1" s="1"/>
  <c r="AM134" i="1"/>
  <c r="AN134" i="1"/>
  <c r="AO134" i="1"/>
  <c r="AT134" i="1"/>
  <c r="AU134" i="1" s="1"/>
  <c r="AW134" i="1"/>
  <c r="L135" i="1"/>
  <c r="N135" i="1"/>
  <c r="AK135" i="1"/>
  <c r="E135" i="1" s="1"/>
  <c r="AL135" i="1"/>
  <c r="H135" i="1" s="1"/>
  <c r="AM135" i="1"/>
  <c r="AN135" i="1"/>
  <c r="AO135" i="1"/>
  <c r="AT135" i="1"/>
  <c r="AU135" i="1" s="1"/>
  <c r="AX135" i="1" s="1"/>
  <c r="AW135" i="1"/>
  <c r="L136" i="1"/>
  <c r="N136" i="1"/>
  <c r="AK136" i="1"/>
  <c r="E136" i="1" s="1"/>
  <c r="AL136" i="1"/>
  <c r="H136" i="1" s="1"/>
  <c r="AM136" i="1"/>
  <c r="AN136" i="1"/>
  <c r="AO136" i="1"/>
  <c r="AT136" i="1"/>
  <c r="AU136" i="1" s="1"/>
  <c r="AW136" i="1"/>
  <c r="L137" i="1"/>
  <c r="N137" i="1" s="1"/>
  <c r="AK137" i="1"/>
  <c r="E137" i="1" s="1"/>
  <c r="AM137" i="1"/>
  <c r="AN137" i="1"/>
  <c r="AO137" i="1"/>
  <c r="AT137" i="1"/>
  <c r="AU137" i="1" s="1"/>
  <c r="AX137" i="1" s="1"/>
  <c r="AW137" i="1"/>
  <c r="L138" i="1"/>
  <c r="N138" i="1"/>
  <c r="AK138" i="1"/>
  <c r="E138" i="1" s="1"/>
  <c r="AL138" i="1"/>
  <c r="H138" i="1" s="1"/>
  <c r="AM138" i="1"/>
  <c r="AN138" i="1"/>
  <c r="AO138" i="1"/>
  <c r="AT138" i="1"/>
  <c r="AU138" i="1" s="1"/>
  <c r="AW138" i="1"/>
  <c r="L139" i="1"/>
  <c r="N139" i="1"/>
  <c r="AK139" i="1"/>
  <c r="E139" i="1" s="1"/>
  <c r="AL139" i="1"/>
  <c r="H139" i="1" s="1"/>
  <c r="AM139" i="1"/>
  <c r="AN139" i="1"/>
  <c r="AO139" i="1"/>
  <c r="AT139" i="1"/>
  <c r="AU139" i="1" s="1"/>
  <c r="AX139" i="1" s="1"/>
  <c r="AW139" i="1"/>
  <c r="L140" i="1"/>
  <c r="N140" i="1"/>
  <c r="AK140" i="1"/>
  <c r="E140" i="1" s="1"/>
  <c r="AL140" i="1"/>
  <c r="H140" i="1" s="1"/>
  <c r="AM140" i="1"/>
  <c r="AN140" i="1"/>
  <c r="AO140" i="1"/>
  <c r="AP140" i="1"/>
  <c r="J140" i="1" s="1"/>
  <c r="AQ140" i="1" s="1"/>
  <c r="AT140" i="1"/>
  <c r="AU140" i="1" s="1"/>
  <c r="AW140" i="1"/>
  <c r="L141" i="1"/>
  <c r="N141" i="1" s="1"/>
  <c r="AK141" i="1"/>
  <c r="E141" i="1" s="1"/>
  <c r="AL141" i="1"/>
  <c r="H141" i="1" s="1"/>
  <c r="AM141" i="1"/>
  <c r="AN141" i="1"/>
  <c r="AO141" i="1"/>
  <c r="AT141" i="1"/>
  <c r="AU141" i="1" s="1"/>
  <c r="AX141" i="1" s="1"/>
  <c r="AW141" i="1"/>
  <c r="L142" i="1"/>
  <c r="N142" i="1"/>
  <c r="AK142" i="1"/>
  <c r="E142" i="1" s="1"/>
  <c r="AL142" i="1"/>
  <c r="H142" i="1" s="1"/>
  <c r="AM142" i="1"/>
  <c r="AN142" i="1"/>
  <c r="AO142" i="1"/>
  <c r="AP142" i="1"/>
  <c r="J142" i="1" s="1"/>
  <c r="AQ142" i="1" s="1"/>
  <c r="AT142" i="1"/>
  <c r="AU142" i="1" s="1"/>
  <c r="AW142" i="1"/>
  <c r="BT86" i="1" l="1"/>
  <c r="AP134" i="1"/>
  <c r="J134" i="1" s="1"/>
  <c r="AQ134" i="1" s="1"/>
  <c r="AP136" i="1"/>
  <c r="J136" i="1" s="1"/>
  <c r="AQ136" i="1" s="1"/>
  <c r="H128" i="1"/>
  <c r="AP111" i="1"/>
  <c r="J111" i="1" s="1"/>
  <c r="AQ111" i="1" s="1"/>
  <c r="AP78" i="1"/>
  <c r="J78" i="1" s="1"/>
  <c r="AQ78" i="1" s="1"/>
  <c r="BC27" i="1"/>
  <c r="AP138" i="1"/>
  <c r="J138" i="1" s="1"/>
  <c r="AQ138" i="1" s="1"/>
  <c r="AL130" i="1"/>
  <c r="CR142" i="1" s="1"/>
  <c r="E128" i="1"/>
  <c r="BK142" i="1" s="1"/>
  <c r="CQ142" i="1"/>
  <c r="E109" i="1"/>
  <c r="BK123" i="1" s="1"/>
  <c r="CQ123" i="1"/>
  <c r="AP95" i="1"/>
  <c r="J95" i="1" s="1"/>
  <c r="AQ95" i="1" s="1"/>
  <c r="AR95" i="1" s="1"/>
  <c r="AS95" i="1" s="1"/>
  <c r="AV95" i="1" s="1"/>
  <c r="F95" i="1" s="1"/>
  <c r="AY95" i="1" s="1"/>
  <c r="G95" i="1" s="1"/>
  <c r="AL59" i="1"/>
  <c r="H59" i="1" s="1"/>
  <c r="AP54" i="1"/>
  <c r="J72" i="1"/>
  <c r="BC67" i="1"/>
  <c r="H54" i="1"/>
  <c r="BR68" i="1"/>
  <c r="AP135" i="1"/>
  <c r="J135" i="1" s="1"/>
  <c r="AQ135" i="1" s="1"/>
  <c r="AL133" i="1"/>
  <c r="H133" i="1" s="1"/>
  <c r="AL110" i="1"/>
  <c r="AL101" i="1"/>
  <c r="H101" i="1" s="1"/>
  <c r="AP86" i="1"/>
  <c r="J86" i="1" s="1"/>
  <c r="AQ86" i="1" s="1"/>
  <c r="AL60" i="1"/>
  <c r="H60" i="1" s="1"/>
  <c r="AL53" i="1"/>
  <c r="H53" i="1" s="1"/>
  <c r="AP28" i="1"/>
  <c r="J28" i="1" s="1"/>
  <c r="AQ28" i="1" s="1"/>
  <c r="E54" i="1"/>
  <c r="BK68" i="1" s="1"/>
  <c r="CQ68" i="1"/>
  <c r="AP53" i="1"/>
  <c r="J53" i="1" s="1"/>
  <c r="AQ53" i="1" s="1"/>
  <c r="AR53" i="1" s="1"/>
  <c r="AS53" i="1" s="1"/>
  <c r="AV53" i="1" s="1"/>
  <c r="F53" i="1" s="1"/>
  <c r="AY53" i="1" s="1"/>
  <c r="G53" i="1" s="1"/>
  <c r="H72" i="1"/>
  <c r="H34" i="1"/>
  <c r="CR48" i="1"/>
  <c r="BT104" i="1"/>
  <c r="AP139" i="1"/>
  <c r="J139" i="1" s="1"/>
  <c r="AQ139" i="1" s="1"/>
  <c r="AL137" i="1"/>
  <c r="H137" i="1" s="1"/>
  <c r="AL112" i="1"/>
  <c r="E72" i="1"/>
  <c r="BK86" i="1" s="1"/>
  <c r="CQ86" i="1"/>
  <c r="AP64" i="1"/>
  <c r="J64" i="1" s="1"/>
  <c r="AQ64" i="1" s="1"/>
  <c r="E34" i="1"/>
  <c r="CQ48" i="1"/>
  <c r="J34" i="1"/>
  <c r="AP137" i="1"/>
  <c r="J137" i="1" s="1"/>
  <c r="AQ137" i="1" s="1"/>
  <c r="AR137" i="1" s="1"/>
  <c r="AS137" i="1" s="1"/>
  <c r="AV137" i="1" s="1"/>
  <c r="F137" i="1" s="1"/>
  <c r="AY137" i="1" s="1"/>
  <c r="G137" i="1" s="1"/>
  <c r="AP122" i="1"/>
  <c r="J122" i="1" s="1"/>
  <c r="AQ122" i="1" s="1"/>
  <c r="AR122" i="1" s="1"/>
  <c r="AS122" i="1" s="1"/>
  <c r="AV122" i="1" s="1"/>
  <c r="F122" i="1" s="1"/>
  <c r="AY122" i="1" s="1"/>
  <c r="G122" i="1" s="1"/>
  <c r="AP91" i="1"/>
  <c r="J91" i="1" s="1"/>
  <c r="AQ91" i="1" s="1"/>
  <c r="I91" i="1" s="1"/>
  <c r="AP48" i="1"/>
  <c r="J48" i="1" s="1"/>
  <c r="AQ48" i="1" s="1"/>
  <c r="N34" i="1"/>
  <c r="BT48" i="1" s="1"/>
  <c r="BR48" i="1"/>
  <c r="BT142" i="1"/>
  <c r="BR104" i="1"/>
  <c r="AP128" i="1"/>
  <c r="AL116" i="1"/>
  <c r="BC103" i="1"/>
  <c r="AL74" i="1"/>
  <c r="H74" i="1" s="1"/>
  <c r="BR86" i="1"/>
  <c r="AP66" i="1"/>
  <c r="J66" i="1" s="1"/>
  <c r="AQ66" i="1" s="1"/>
  <c r="AP57" i="1"/>
  <c r="J57" i="1" s="1"/>
  <c r="AQ57" i="1" s="1"/>
  <c r="AP29" i="1"/>
  <c r="J29" i="1" s="1"/>
  <c r="AQ29" i="1" s="1"/>
  <c r="AR29" i="1" s="1"/>
  <c r="AS29" i="1" s="1"/>
  <c r="AV29" i="1" s="1"/>
  <c r="F29" i="1" s="1"/>
  <c r="AY29" i="1" s="1"/>
  <c r="G29" i="1" s="1"/>
  <c r="AP27" i="1"/>
  <c r="J27" i="1" s="1"/>
  <c r="AQ27" i="1" s="1"/>
  <c r="I27" i="1" s="1"/>
  <c r="AL25" i="1"/>
  <c r="H25" i="1" s="1"/>
  <c r="AP60" i="1"/>
  <c r="J60" i="1" s="1"/>
  <c r="AQ60" i="1" s="1"/>
  <c r="I60" i="1" s="1"/>
  <c r="AP141" i="1"/>
  <c r="J141" i="1" s="1"/>
  <c r="AQ141" i="1" s="1"/>
  <c r="I141" i="1" s="1"/>
  <c r="AP76" i="1"/>
  <c r="J76" i="1" s="1"/>
  <c r="AQ76" i="1" s="1"/>
  <c r="AR76" i="1" s="1"/>
  <c r="AS76" i="1" s="1"/>
  <c r="AV76" i="1" s="1"/>
  <c r="F76" i="1" s="1"/>
  <c r="AY76" i="1" s="1"/>
  <c r="G76" i="1" s="1"/>
  <c r="AL17" i="1"/>
  <c r="CR31" i="1" s="1"/>
  <c r="CQ31" i="1"/>
  <c r="N109" i="1"/>
  <c r="BT123" i="1" s="1"/>
  <c r="BR123" i="1"/>
  <c r="BT68" i="1"/>
  <c r="E90" i="1"/>
  <c r="BK104" i="1" s="1"/>
  <c r="CQ104" i="1"/>
  <c r="AP132" i="1"/>
  <c r="J132" i="1" s="1"/>
  <c r="AQ132" i="1" s="1"/>
  <c r="AL120" i="1"/>
  <c r="AP93" i="1"/>
  <c r="J93" i="1" s="1"/>
  <c r="AQ93" i="1" s="1"/>
  <c r="AL57" i="1"/>
  <c r="H57" i="1" s="1"/>
  <c r="AP52" i="1"/>
  <c r="J52" i="1" s="1"/>
  <c r="AQ52" i="1" s="1"/>
  <c r="BC38" i="1"/>
  <c r="N17" i="1"/>
  <c r="BT31" i="1" s="1"/>
  <c r="BR31" i="1"/>
  <c r="I63" i="1"/>
  <c r="AR63" i="1"/>
  <c r="AS63" i="1" s="1"/>
  <c r="AV63" i="1" s="1"/>
  <c r="F63" i="1" s="1"/>
  <c r="AY63" i="1" s="1"/>
  <c r="G63" i="1" s="1"/>
  <c r="BA63" i="1" s="1"/>
  <c r="AP90" i="1"/>
  <c r="AP75" i="1"/>
  <c r="J75" i="1" s="1"/>
  <c r="AQ75" i="1" s="1"/>
  <c r="I75" i="1" s="1"/>
  <c r="H24" i="1"/>
  <c r="AP24" i="1"/>
  <c r="J24" i="1" s="1"/>
  <c r="AQ24" i="1" s="1"/>
  <c r="AR24" i="1" s="1"/>
  <c r="AS24" i="1" s="1"/>
  <c r="AV24" i="1" s="1"/>
  <c r="F24" i="1" s="1"/>
  <c r="AY24" i="1" s="1"/>
  <c r="AP77" i="1"/>
  <c r="J77" i="1" s="1"/>
  <c r="AQ77" i="1" s="1"/>
  <c r="AP94" i="1"/>
  <c r="J94" i="1" s="1"/>
  <c r="AQ94" i="1" s="1"/>
  <c r="I94" i="1" s="1"/>
  <c r="I103" i="1"/>
  <c r="AR103" i="1"/>
  <c r="AS103" i="1" s="1"/>
  <c r="AV103" i="1" s="1"/>
  <c r="F103" i="1" s="1"/>
  <c r="AY103" i="1" s="1"/>
  <c r="G103" i="1" s="1"/>
  <c r="BA103" i="1" s="1"/>
  <c r="AX62" i="1"/>
  <c r="AX60" i="1"/>
  <c r="AX58" i="1"/>
  <c r="AX56" i="1"/>
  <c r="AX54" i="1"/>
  <c r="AX52" i="1"/>
  <c r="AX48" i="1"/>
  <c r="BC111" i="1"/>
  <c r="AX43" i="1"/>
  <c r="AX29" i="1"/>
  <c r="AL109" i="1"/>
  <c r="AX101" i="1"/>
  <c r="AX99" i="1"/>
  <c r="AX97" i="1"/>
  <c r="AX95" i="1"/>
  <c r="AX93" i="1"/>
  <c r="AX91" i="1"/>
  <c r="AX86" i="1"/>
  <c r="AX84" i="1"/>
  <c r="AX82" i="1"/>
  <c r="AX80" i="1"/>
  <c r="AX78" i="1"/>
  <c r="AX76" i="1"/>
  <c r="AX74" i="1"/>
  <c r="AX72" i="1"/>
  <c r="AL35" i="1"/>
  <c r="H35" i="1" s="1"/>
  <c r="E24" i="1"/>
  <c r="BC24" i="1" s="1"/>
  <c r="AX110" i="1"/>
  <c r="AX142" i="1"/>
  <c r="AX140" i="1"/>
  <c r="AX138" i="1"/>
  <c r="AX136" i="1"/>
  <c r="AX134" i="1"/>
  <c r="AX132" i="1"/>
  <c r="AX130" i="1"/>
  <c r="AX128" i="1"/>
  <c r="AX122" i="1"/>
  <c r="AX120" i="1"/>
  <c r="AX118" i="1"/>
  <c r="AX116" i="1"/>
  <c r="AX114" i="1"/>
  <c r="AX112" i="1"/>
  <c r="AL31" i="1"/>
  <c r="H31" i="1" s="1"/>
  <c r="BC112" i="1"/>
  <c r="BC65" i="1"/>
  <c r="AP47" i="1"/>
  <c r="J47" i="1" s="1"/>
  <c r="AQ47" i="1" s="1"/>
  <c r="AR47" i="1" s="1"/>
  <c r="AS47" i="1" s="1"/>
  <c r="AV47" i="1" s="1"/>
  <c r="F47" i="1" s="1"/>
  <c r="AY47" i="1" s="1"/>
  <c r="BC40" i="1"/>
  <c r="BE86" i="1"/>
  <c r="AX47" i="1"/>
  <c r="BE142" i="1"/>
  <c r="AX61" i="1"/>
  <c r="AX55" i="1"/>
  <c r="AX51" i="1"/>
  <c r="AX102" i="1"/>
  <c r="AX100" i="1"/>
  <c r="AX98" i="1"/>
  <c r="AX96" i="1"/>
  <c r="AX94" i="1"/>
  <c r="AX92" i="1"/>
  <c r="AX90" i="1"/>
  <c r="AX85" i="1"/>
  <c r="AX83" i="1"/>
  <c r="AX81" i="1"/>
  <c r="AX79" i="1"/>
  <c r="AX77" i="1"/>
  <c r="AX75" i="1"/>
  <c r="AX73" i="1"/>
  <c r="AX68" i="1"/>
  <c r="BC36" i="1"/>
  <c r="AX53" i="1"/>
  <c r="AL104" i="1"/>
  <c r="BC34" i="1"/>
  <c r="BE68" i="1"/>
  <c r="AX104" i="1"/>
  <c r="AX42" i="1"/>
  <c r="AX57" i="1"/>
  <c r="AX37" i="1"/>
  <c r="AX59" i="1"/>
  <c r="BC63" i="1"/>
  <c r="BC30" i="1"/>
  <c r="AP113" i="1"/>
  <c r="J113" i="1" s="1"/>
  <c r="AQ113" i="1" s="1"/>
  <c r="BB103" i="1"/>
  <c r="BD103" i="1" s="1"/>
  <c r="AL102" i="1"/>
  <c r="H102" i="1" s="1"/>
  <c r="AL100" i="1"/>
  <c r="H100" i="1" s="1"/>
  <c r="AL98" i="1"/>
  <c r="H98" i="1" s="1"/>
  <c r="AL96" i="1"/>
  <c r="H96" i="1" s="1"/>
  <c r="AL94" i="1"/>
  <c r="H94" i="1" s="1"/>
  <c r="AL92" i="1"/>
  <c r="H92" i="1" s="1"/>
  <c r="AL90" i="1"/>
  <c r="AL85" i="1"/>
  <c r="H85" i="1" s="1"/>
  <c r="AL83" i="1"/>
  <c r="H83" i="1" s="1"/>
  <c r="AL81" i="1"/>
  <c r="H81" i="1" s="1"/>
  <c r="AL79" i="1"/>
  <c r="H79" i="1" s="1"/>
  <c r="AL77" i="1"/>
  <c r="H77" i="1" s="1"/>
  <c r="AL75" i="1"/>
  <c r="H75" i="1" s="1"/>
  <c r="AL73" i="1"/>
  <c r="H73" i="1" s="1"/>
  <c r="AL68" i="1"/>
  <c r="H68" i="1" s="1"/>
  <c r="BE104" i="1"/>
  <c r="AL39" i="1"/>
  <c r="BC28" i="1"/>
  <c r="AL26" i="1"/>
  <c r="AR142" i="1"/>
  <c r="AS142" i="1" s="1"/>
  <c r="AV142" i="1" s="1"/>
  <c r="F142" i="1" s="1"/>
  <c r="AY142" i="1" s="1"/>
  <c r="G142" i="1" s="1"/>
  <c r="I142" i="1"/>
  <c r="AR140" i="1"/>
  <c r="AS140" i="1" s="1"/>
  <c r="AV140" i="1" s="1"/>
  <c r="F140" i="1" s="1"/>
  <c r="AY140" i="1" s="1"/>
  <c r="G140" i="1" s="1"/>
  <c r="I140" i="1"/>
  <c r="AR139" i="1"/>
  <c r="AS139" i="1" s="1"/>
  <c r="AV139" i="1" s="1"/>
  <c r="F139" i="1" s="1"/>
  <c r="AY139" i="1" s="1"/>
  <c r="G139" i="1" s="1"/>
  <c r="BB139" i="1"/>
  <c r="I139" i="1"/>
  <c r="AR138" i="1"/>
  <c r="AS138" i="1" s="1"/>
  <c r="AV138" i="1" s="1"/>
  <c r="F138" i="1" s="1"/>
  <c r="AY138" i="1" s="1"/>
  <c r="G138" i="1" s="1"/>
  <c r="I138" i="1"/>
  <c r="AR136" i="1"/>
  <c r="AS136" i="1" s="1"/>
  <c r="AV136" i="1" s="1"/>
  <c r="F136" i="1" s="1"/>
  <c r="AY136" i="1" s="1"/>
  <c r="G136" i="1" s="1"/>
  <c r="I136" i="1"/>
  <c r="AR135" i="1"/>
  <c r="AS135" i="1" s="1"/>
  <c r="AV135" i="1" s="1"/>
  <c r="F135" i="1" s="1"/>
  <c r="AY135" i="1" s="1"/>
  <c r="G135" i="1" s="1"/>
  <c r="I135" i="1"/>
  <c r="AR134" i="1"/>
  <c r="AS134" i="1" s="1"/>
  <c r="AV134" i="1" s="1"/>
  <c r="F134" i="1" s="1"/>
  <c r="AY134" i="1" s="1"/>
  <c r="G134" i="1" s="1"/>
  <c r="I134" i="1"/>
  <c r="AR132" i="1"/>
  <c r="AS132" i="1" s="1"/>
  <c r="AV132" i="1" s="1"/>
  <c r="F132" i="1" s="1"/>
  <c r="AY132" i="1" s="1"/>
  <c r="G132" i="1" s="1"/>
  <c r="I132" i="1"/>
  <c r="AR131" i="1"/>
  <c r="AS131" i="1" s="1"/>
  <c r="AV131" i="1" s="1"/>
  <c r="F131" i="1" s="1"/>
  <c r="AY131" i="1" s="1"/>
  <c r="G131" i="1" s="1"/>
  <c r="BB131" i="1"/>
  <c r="I131" i="1"/>
  <c r="AR129" i="1"/>
  <c r="AS129" i="1" s="1"/>
  <c r="AV129" i="1" s="1"/>
  <c r="F129" i="1" s="1"/>
  <c r="AY129" i="1" s="1"/>
  <c r="G129" i="1" s="1"/>
  <c r="I129" i="1"/>
  <c r="AR123" i="1"/>
  <c r="AS123" i="1" s="1"/>
  <c r="AV123" i="1" s="1"/>
  <c r="F123" i="1" s="1"/>
  <c r="AY123" i="1" s="1"/>
  <c r="G123" i="1" s="1"/>
  <c r="BB123" i="1"/>
  <c r="I123" i="1"/>
  <c r="AR121" i="1"/>
  <c r="AS121" i="1" s="1"/>
  <c r="AV121" i="1" s="1"/>
  <c r="F121" i="1" s="1"/>
  <c r="AY121" i="1" s="1"/>
  <c r="G121" i="1" s="1"/>
  <c r="I121" i="1"/>
  <c r="AR119" i="1"/>
  <c r="AS119" i="1" s="1"/>
  <c r="AV119" i="1" s="1"/>
  <c r="F119" i="1" s="1"/>
  <c r="AY119" i="1" s="1"/>
  <c r="G119" i="1" s="1"/>
  <c r="BB119" i="1"/>
  <c r="I119" i="1"/>
  <c r="AR118" i="1"/>
  <c r="AS118" i="1" s="1"/>
  <c r="AV118" i="1" s="1"/>
  <c r="F118" i="1" s="1"/>
  <c r="AY118" i="1" s="1"/>
  <c r="G118" i="1" s="1"/>
  <c r="I118" i="1"/>
  <c r="AR117" i="1"/>
  <c r="AS117" i="1" s="1"/>
  <c r="AV117" i="1" s="1"/>
  <c r="F117" i="1" s="1"/>
  <c r="AY117" i="1" s="1"/>
  <c r="G117" i="1" s="1"/>
  <c r="I117" i="1"/>
  <c r="AR115" i="1"/>
  <c r="AS115" i="1" s="1"/>
  <c r="AV115" i="1" s="1"/>
  <c r="F115" i="1" s="1"/>
  <c r="AY115" i="1" s="1"/>
  <c r="G115" i="1" s="1"/>
  <c r="I115" i="1"/>
  <c r="AR114" i="1"/>
  <c r="AS114" i="1" s="1"/>
  <c r="AV114" i="1" s="1"/>
  <c r="F114" i="1" s="1"/>
  <c r="AY114" i="1" s="1"/>
  <c r="G114" i="1" s="1"/>
  <c r="I114" i="1"/>
  <c r="AR113" i="1"/>
  <c r="AS113" i="1" s="1"/>
  <c r="AV113" i="1" s="1"/>
  <c r="F113" i="1" s="1"/>
  <c r="AY113" i="1" s="1"/>
  <c r="G113" i="1" s="1"/>
  <c r="BB113" i="1"/>
  <c r="I11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3" i="1"/>
  <c r="BD123" i="1" s="1"/>
  <c r="BC122" i="1"/>
  <c r="BC121" i="1"/>
  <c r="BC120" i="1"/>
  <c r="BC119" i="1"/>
  <c r="BC118" i="1"/>
  <c r="BC117" i="1"/>
  <c r="BC116" i="1"/>
  <c r="BC115" i="1"/>
  <c r="BC114" i="1"/>
  <c r="BC113" i="1"/>
  <c r="I111" i="1"/>
  <c r="AR111" i="1"/>
  <c r="AS111" i="1" s="1"/>
  <c r="AV111" i="1" s="1"/>
  <c r="F111" i="1" s="1"/>
  <c r="AY111" i="1" s="1"/>
  <c r="G111" i="1" s="1"/>
  <c r="BC110" i="1"/>
  <c r="BC104" i="1"/>
  <c r="AZ103" i="1"/>
  <c r="AR99" i="1"/>
  <c r="AS99" i="1" s="1"/>
  <c r="AV99" i="1" s="1"/>
  <c r="F99" i="1" s="1"/>
  <c r="AY99" i="1" s="1"/>
  <c r="G99" i="1" s="1"/>
  <c r="I99" i="1"/>
  <c r="AR97" i="1"/>
  <c r="AS97" i="1" s="1"/>
  <c r="AV97" i="1" s="1"/>
  <c r="F97" i="1" s="1"/>
  <c r="AY97" i="1" s="1"/>
  <c r="G97" i="1" s="1"/>
  <c r="I97" i="1"/>
  <c r="AR93" i="1"/>
  <c r="AS93" i="1" s="1"/>
  <c r="AV93" i="1" s="1"/>
  <c r="F93" i="1" s="1"/>
  <c r="AY93" i="1" s="1"/>
  <c r="G93" i="1" s="1"/>
  <c r="I93" i="1"/>
  <c r="AR86" i="1"/>
  <c r="AS86" i="1" s="1"/>
  <c r="AV86" i="1" s="1"/>
  <c r="F86" i="1" s="1"/>
  <c r="AY86" i="1" s="1"/>
  <c r="G86" i="1" s="1"/>
  <c r="I86" i="1"/>
  <c r="AR84" i="1"/>
  <c r="AS84" i="1" s="1"/>
  <c r="AV84" i="1" s="1"/>
  <c r="F84" i="1" s="1"/>
  <c r="AY84" i="1" s="1"/>
  <c r="G84" i="1" s="1"/>
  <c r="I84" i="1"/>
  <c r="AR82" i="1"/>
  <c r="AS82" i="1" s="1"/>
  <c r="AV82" i="1" s="1"/>
  <c r="F82" i="1" s="1"/>
  <c r="AY82" i="1" s="1"/>
  <c r="G82" i="1" s="1"/>
  <c r="I82" i="1"/>
  <c r="AR80" i="1"/>
  <c r="AS80" i="1" s="1"/>
  <c r="AV80" i="1" s="1"/>
  <c r="F80" i="1" s="1"/>
  <c r="AY80" i="1" s="1"/>
  <c r="G80" i="1" s="1"/>
  <c r="I80" i="1"/>
  <c r="AR78" i="1"/>
  <c r="AS78" i="1" s="1"/>
  <c r="AV78" i="1" s="1"/>
  <c r="F78" i="1" s="1"/>
  <c r="AY78" i="1" s="1"/>
  <c r="G78" i="1" s="1"/>
  <c r="I78" i="1"/>
  <c r="I66" i="1"/>
  <c r="AR66" i="1"/>
  <c r="AS66" i="1" s="1"/>
  <c r="AV66" i="1" s="1"/>
  <c r="F66" i="1" s="1"/>
  <c r="AY66" i="1" s="1"/>
  <c r="G66" i="1" s="1"/>
  <c r="I64" i="1"/>
  <c r="AR64" i="1"/>
  <c r="AS64" i="1" s="1"/>
  <c r="AV64" i="1" s="1"/>
  <c r="F64" i="1" s="1"/>
  <c r="AY64" i="1" s="1"/>
  <c r="G64" i="1" s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DI104" i="1" s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68" i="1"/>
  <c r="I67" i="1"/>
  <c r="AR67" i="1"/>
  <c r="AS67" i="1" s="1"/>
  <c r="AV67" i="1" s="1"/>
  <c r="F67" i="1" s="1"/>
  <c r="AY67" i="1" s="1"/>
  <c r="G67" i="1" s="1"/>
  <c r="BB67" i="1"/>
  <c r="BD67" i="1" s="1"/>
  <c r="I65" i="1"/>
  <c r="AR65" i="1"/>
  <c r="AS65" i="1" s="1"/>
  <c r="AV65" i="1" s="1"/>
  <c r="F65" i="1" s="1"/>
  <c r="AY65" i="1" s="1"/>
  <c r="G65" i="1" s="1"/>
  <c r="BC66" i="1"/>
  <c r="BC64" i="1"/>
  <c r="AZ63" i="1"/>
  <c r="I62" i="1"/>
  <c r="AR62" i="1"/>
  <c r="AS62" i="1" s="1"/>
  <c r="AV62" i="1" s="1"/>
  <c r="F62" i="1" s="1"/>
  <c r="AY62" i="1" s="1"/>
  <c r="G62" i="1" s="1"/>
  <c r="BB62" i="1"/>
  <c r="BD62" i="1" s="1"/>
  <c r="I61" i="1"/>
  <c r="AR61" i="1"/>
  <c r="AS61" i="1" s="1"/>
  <c r="AV61" i="1" s="1"/>
  <c r="F61" i="1" s="1"/>
  <c r="AY61" i="1" s="1"/>
  <c r="G61" i="1" s="1"/>
  <c r="I58" i="1"/>
  <c r="AR58" i="1"/>
  <c r="AS58" i="1" s="1"/>
  <c r="AV58" i="1" s="1"/>
  <c r="F58" i="1" s="1"/>
  <c r="AY58" i="1" s="1"/>
  <c r="G58" i="1" s="1"/>
  <c r="BB58" i="1"/>
  <c r="I57" i="1"/>
  <c r="AR57" i="1"/>
  <c r="AS57" i="1" s="1"/>
  <c r="AV57" i="1" s="1"/>
  <c r="F57" i="1" s="1"/>
  <c r="AY57" i="1" s="1"/>
  <c r="G57" i="1" s="1"/>
  <c r="I56" i="1"/>
  <c r="AR56" i="1"/>
  <c r="AS56" i="1" s="1"/>
  <c r="AV56" i="1" s="1"/>
  <c r="F56" i="1" s="1"/>
  <c r="AY56" i="1" s="1"/>
  <c r="G56" i="1" s="1"/>
  <c r="BB56" i="1"/>
  <c r="I55" i="1"/>
  <c r="AR55" i="1"/>
  <c r="AS55" i="1" s="1"/>
  <c r="AV55" i="1" s="1"/>
  <c r="F55" i="1" s="1"/>
  <c r="AY55" i="1" s="1"/>
  <c r="G55" i="1" s="1"/>
  <c r="I53" i="1"/>
  <c r="I52" i="1"/>
  <c r="AR52" i="1"/>
  <c r="AS52" i="1" s="1"/>
  <c r="AV52" i="1" s="1"/>
  <c r="F52" i="1" s="1"/>
  <c r="AY52" i="1" s="1"/>
  <c r="G52" i="1" s="1"/>
  <c r="I51" i="1"/>
  <c r="AR51" i="1"/>
  <c r="AS51" i="1" s="1"/>
  <c r="AV51" i="1" s="1"/>
  <c r="F51" i="1" s="1"/>
  <c r="AY51" i="1" s="1"/>
  <c r="G51" i="1" s="1"/>
  <c r="I48" i="1"/>
  <c r="AR48" i="1"/>
  <c r="AS48" i="1" s="1"/>
  <c r="AV48" i="1" s="1"/>
  <c r="F48" i="1" s="1"/>
  <c r="AY48" i="1" s="1"/>
  <c r="G48" i="1" s="1"/>
  <c r="BB48" i="1"/>
  <c r="BD48" i="1" s="1"/>
  <c r="BC62" i="1"/>
  <c r="BC61" i="1"/>
  <c r="BC60" i="1"/>
  <c r="BC59" i="1"/>
  <c r="BC58" i="1"/>
  <c r="BD58" i="1"/>
  <c r="BC57" i="1"/>
  <c r="BC56" i="1"/>
  <c r="BD56" i="1" s="1"/>
  <c r="BC55" i="1"/>
  <c r="BC53" i="1"/>
  <c r="BC52" i="1"/>
  <c r="BC51" i="1"/>
  <c r="BC48" i="1"/>
  <c r="I38" i="1"/>
  <c r="AR38" i="1"/>
  <c r="AS38" i="1" s="1"/>
  <c r="AV38" i="1" s="1"/>
  <c r="F38" i="1" s="1"/>
  <c r="AY38" i="1" s="1"/>
  <c r="G38" i="1" s="1"/>
  <c r="BB38" i="1"/>
  <c r="BD38" i="1" s="1"/>
  <c r="I36" i="1"/>
  <c r="AR36" i="1"/>
  <c r="AS36" i="1" s="1"/>
  <c r="AV36" i="1" s="1"/>
  <c r="F36" i="1" s="1"/>
  <c r="AY36" i="1" s="1"/>
  <c r="G36" i="1" s="1"/>
  <c r="I30" i="1"/>
  <c r="AR30" i="1"/>
  <c r="AS30" i="1" s="1"/>
  <c r="AV30" i="1" s="1"/>
  <c r="F30" i="1" s="1"/>
  <c r="AY30" i="1" s="1"/>
  <c r="G30" i="1" s="1"/>
  <c r="I28" i="1"/>
  <c r="AR28" i="1"/>
  <c r="AS28" i="1" s="1"/>
  <c r="AV28" i="1" s="1"/>
  <c r="F28" i="1" s="1"/>
  <c r="AY28" i="1" s="1"/>
  <c r="G28" i="1" s="1"/>
  <c r="H47" i="1"/>
  <c r="E47" i="1"/>
  <c r="E46" i="1"/>
  <c r="AL46" i="1"/>
  <c r="BC45" i="1"/>
  <c r="BC44" i="1"/>
  <c r="BC43" i="1"/>
  <c r="BC42" i="1"/>
  <c r="BC41" i="1"/>
  <c r="I37" i="1"/>
  <c r="AR37" i="1"/>
  <c r="AS37" i="1" s="1"/>
  <c r="AV37" i="1" s="1"/>
  <c r="F37" i="1" s="1"/>
  <c r="AY37" i="1" s="1"/>
  <c r="G37" i="1" s="1"/>
  <c r="AL45" i="1"/>
  <c r="AL44" i="1"/>
  <c r="AP44" i="1" s="1"/>
  <c r="J44" i="1" s="1"/>
  <c r="AQ44" i="1" s="1"/>
  <c r="AL43" i="1"/>
  <c r="AL42" i="1"/>
  <c r="AP42" i="1" s="1"/>
  <c r="J42" i="1" s="1"/>
  <c r="AQ42" i="1" s="1"/>
  <c r="AL41" i="1"/>
  <c r="AL40" i="1"/>
  <c r="AP40" i="1" s="1"/>
  <c r="J40" i="1" s="1"/>
  <c r="AQ40" i="1" s="1"/>
  <c r="BC39" i="1"/>
  <c r="BC37" i="1"/>
  <c r="BC35" i="1"/>
  <c r="BC31" i="1"/>
  <c r="BC29" i="1"/>
  <c r="AR27" i="1"/>
  <c r="AS27" i="1" s="1"/>
  <c r="AV27" i="1" s="1"/>
  <c r="F27" i="1" s="1"/>
  <c r="AY27" i="1" s="1"/>
  <c r="G27" i="1" s="1"/>
  <c r="BC26" i="1"/>
  <c r="BC25" i="1"/>
  <c r="AX23" i="1"/>
  <c r="AP23" i="1"/>
  <c r="J23" i="1" s="1"/>
  <c r="AQ23" i="1" s="1"/>
  <c r="AX22" i="1"/>
  <c r="AP22" i="1"/>
  <c r="J22" i="1" s="1"/>
  <c r="AQ22" i="1" s="1"/>
  <c r="AX21" i="1"/>
  <c r="AP21" i="1"/>
  <c r="J21" i="1" s="1"/>
  <c r="AQ21" i="1" s="1"/>
  <c r="AX20" i="1"/>
  <c r="AP20" i="1"/>
  <c r="J20" i="1" s="1"/>
  <c r="AQ20" i="1" s="1"/>
  <c r="AX19" i="1"/>
  <c r="AP19" i="1"/>
  <c r="J19" i="1" s="1"/>
  <c r="AQ19" i="1" s="1"/>
  <c r="AX18" i="1"/>
  <c r="AP18" i="1"/>
  <c r="J18" i="1" s="1"/>
  <c r="AQ18" i="1" s="1"/>
  <c r="AX17" i="1"/>
  <c r="H23" i="1"/>
  <c r="E23" i="1"/>
  <c r="H22" i="1"/>
  <c r="E22" i="1"/>
  <c r="H21" i="1"/>
  <c r="E21" i="1"/>
  <c r="H20" i="1"/>
  <c r="E20" i="1"/>
  <c r="H19" i="1"/>
  <c r="E19" i="1"/>
  <c r="H18" i="1"/>
  <c r="E18" i="1"/>
  <c r="E17" i="1"/>
  <c r="BK31" i="1" s="1"/>
  <c r="AP17" i="1" l="1"/>
  <c r="I137" i="1"/>
  <c r="AQ72" i="1"/>
  <c r="BB29" i="1"/>
  <c r="BC54" i="1"/>
  <c r="DI68" i="1" s="1"/>
  <c r="G24" i="1"/>
  <c r="AZ24" i="1" s="1"/>
  <c r="CR86" i="1"/>
  <c r="J54" i="1"/>
  <c r="BE48" i="1"/>
  <c r="BB94" i="1"/>
  <c r="BD94" i="1" s="1"/>
  <c r="I76" i="1"/>
  <c r="AR77" i="1"/>
  <c r="AS77" i="1" s="1"/>
  <c r="AV77" i="1" s="1"/>
  <c r="F77" i="1" s="1"/>
  <c r="AY77" i="1" s="1"/>
  <c r="G77" i="1" s="1"/>
  <c r="AZ77" i="1" s="1"/>
  <c r="DI86" i="1"/>
  <c r="AR141" i="1"/>
  <c r="AS141" i="1" s="1"/>
  <c r="AV141" i="1" s="1"/>
  <c r="F141" i="1" s="1"/>
  <c r="AY141" i="1" s="1"/>
  <c r="G141" i="1" s="1"/>
  <c r="AZ141" i="1" s="1"/>
  <c r="H110" i="1"/>
  <c r="AP110" i="1"/>
  <c r="J110" i="1" s="1"/>
  <c r="AQ110" i="1" s="1"/>
  <c r="AR91" i="1"/>
  <c r="AS91" i="1" s="1"/>
  <c r="AV91" i="1" s="1"/>
  <c r="F91" i="1" s="1"/>
  <c r="AY91" i="1" s="1"/>
  <c r="G91" i="1" s="1"/>
  <c r="AP79" i="1"/>
  <c r="J79" i="1" s="1"/>
  <c r="AQ79" i="1" s="1"/>
  <c r="AR79" i="1" s="1"/>
  <c r="AS79" i="1" s="1"/>
  <c r="AV79" i="1" s="1"/>
  <c r="F79" i="1" s="1"/>
  <c r="AY79" i="1" s="1"/>
  <c r="G79" i="1" s="1"/>
  <c r="I95" i="1"/>
  <c r="BC109" i="1"/>
  <c r="DI123" i="1" s="1"/>
  <c r="BB121" i="1"/>
  <c r="AP74" i="1"/>
  <c r="J74" i="1" s="1"/>
  <c r="AQ74" i="1" s="1"/>
  <c r="BN86" i="1"/>
  <c r="H90" i="1"/>
  <c r="CR104" i="1"/>
  <c r="I29" i="1"/>
  <c r="BC128" i="1"/>
  <c r="DI142" i="1" s="1"/>
  <c r="H112" i="1"/>
  <c r="AP112" i="1"/>
  <c r="J112" i="1" s="1"/>
  <c r="AQ112" i="1" s="1"/>
  <c r="J90" i="1"/>
  <c r="AP73" i="1"/>
  <c r="BK48" i="1"/>
  <c r="I122" i="1"/>
  <c r="AP133" i="1"/>
  <c r="J133" i="1" s="1"/>
  <c r="AQ133" i="1" s="1"/>
  <c r="AQ34" i="1"/>
  <c r="I77" i="1"/>
  <c r="AR60" i="1"/>
  <c r="AS60" i="1" s="1"/>
  <c r="AV60" i="1" s="1"/>
  <c r="F60" i="1" s="1"/>
  <c r="AY60" i="1" s="1"/>
  <c r="G60" i="1" s="1"/>
  <c r="AZ60" i="1" s="1"/>
  <c r="H120" i="1"/>
  <c r="AP120" i="1"/>
  <c r="J120" i="1" s="1"/>
  <c r="AQ120" i="1" s="1"/>
  <c r="H116" i="1"/>
  <c r="AP116" i="1"/>
  <c r="J116" i="1" s="1"/>
  <c r="AQ116" i="1" s="1"/>
  <c r="H109" i="1"/>
  <c r="CR123" i="1"/>
  <c r="BD131" i="1"/>
  <c r="BB135" i="1"/>
  <c r="BD135" i="1" s="1"/>
  <c r="J128" i="1"/>
  <c r="CV142" i="1"/>
  <c r="AP101" i="1"/>
  <c r="J101" i="1" s="1"/>
  <c r="AQ101" i="1" s="1"/>
  <c r="CR68" i="1"/>
  <c r="AP59" i="1"/>
  <c r="J59" i="1" s="1"/>
  <c r="AQ59" i="1" s="1"/>
  <c r="H17" i="1"/>
  <c r="AR94" i="1"/>
  <c r="AS94" i="1" s="1"/>
  <c r="AV94" i="1" s="1"/>
  <c r="F94" i="1" s="1"/>
  <c r="AY94" i="1" s="1"/>
  <c r="G94" i="1" s="1"/>
  <c r="BD119" i="1"/>
  <c r="H130" i="1"/>
  <c r="BN142" i="1" s="1"/>
  <c r="AP130" i="1"/>
  <c r="J130" i="1" s="1"/>
  <c r="AQ130" i="1" s="1"/>
  <c r="BN68" i="1"/>
  <c r="BE123" i="1"/>
  <c r="BB115" i="1"/>
  <c r="AP25" i="1"/>
  <c r="J25" i="1" s="1"/>
  <c r="AQ25" i="1" s="1"/>
  <c r="BB47" i="1"/>
  <c r="AR75" i="1"/>
  <c r="AS75" i="1" s="1"/>
  <c r="AV75" i="1" s="1"/>
  <c r="F75" i="1" s="1"/>
  <c r="AY75" i="1" s="1"/>
  <c r="G75" i="1" s="1"/>
  <c r="AZ75" i="1" s="1"/>
  <c r="BD121" i="1"/>
  <c r="H104" i="1"/>
  <c r="AP104" i="1"/>
  <c r="J104" i="1" s="1"/>
  <c r="AQ104" i="1" s="1"/>
  <c r="BB28" i="1"/>
  <c r="BD28" i="1" s="1"/>
  <c r="BB52" i="1"/>
  <c r="BD52" i="1" s="1"/>
  <c r="BB60" i="1"/>
  <c r="BD60" i="1" s="1"/>
  <c r="AP98" i="1"/>
  <c r="J98" i="1" s="1"/>
  <c r="AQ98" i="1" s="1"/>
  <c r="AP102" i="1"/>
  <c r="J102" i="1" s="1"/>
  <c r="AQ102" i="1" s="1"/>
  <c r="I79" i="1"/>
  <c r="BB64" i="1"/>
  <c r="H39" i="1"/>
  <c r="BN48" i="1" s="1"/>
  <c r="AP39" i="1"/>
  <c r="J39" i="1" s="1"/>
  <c r="AQ39" i="1" s="1"/>
  <c r="AP31" i="1"/>
  <c r="J31" i="1" s="1"/>
  <c r="AQ31" i="1" s="1"/>
  <c r="BE31" i="1"/>
  <c r="BD113" i="1"/>
  <c r="AP85" i="1"/>
  <c r="J85" i="1" s="1"/>
  <c r="AQ85" i="1" s="1"/>
  <c r="AP100" i="1"/>
  <c r="J100" i="1" s="1"/>
  <c r="AQ100" i="1" s="1"/>
  <c r="AP68" i="1"/>
  <c r="J68" i="1" s="1"/>
  <c r="AQ68" i="1" s="1"/>
  <c r="BB79" i="1"/>
  <c r="BD79" i="1" s="1"/>
  <c r="AP35" i="1"/>
  <c r="BB37" i="1"/>
  <c r="BD37" i="1" s="1"/>
  <c r="BB66" i="1"/>
  <c r="BD66" i="1" s="1"/>
  <c r="BD115" i="1"/>
  <c r="BD139" i="1"/>
  <c r="AP109" i="1"/>
  <c r="AP92" i="1"/>
  <c r="J92" i="1" s="1"/>
  <c r="AQ92" i="1" s="1"/>
  <c r="BB27" i="1"/>
  <c r="BD27" i="1" s="1"/>
  <c r="H26" i="1"/>
  <c r="AP26" i="1"/>
  <c r="J26" i="1" s="1"/>
  <c r="AQ26" i="1" s="1"/>
  <c r="I47" i="1"/>
  <c r="BB117" i="1"/>
  <c r="BB129" i="1"/>
  <c r="BD129" i="1" s="1"/>
  <c r="BB137" i="1"/>
  <c r="BD137" i="1" s="1"/>
  <c r="AP83" i="1"/>
  <c r="J83" i="1" s="1"/>
  <c r="AQ83" i="1" s="1"/>
  <c r="BB63" i="1"/>
  <c r="BD63" i="1" s="1"/>
  <c r="AP96" i="1"/>
  <c r="J96" i="1" s="1"/>
  <c r="AQ96" i="1" s="1"/>
  <c r="BD117" i="1"/>
  <c r="AP81" i="1"/>
  <c r="J81" i="1" s="1"/>
  <c r="AQ81" i="1" s="1"/>
  <c r="BD29" i="1"/>
  <c r="I24" i="1"/>
  <c r="I40" i="1"/>
  <c r="AR40" i="1"/>
  <c r="AS40" i="1" s="1"/>
  <c r="AV40" i="1" s="1"/>
  <c r="F40" i="1" s="1"/>
  <c r="AY40" i="1" s="1"/>
  <c r="G40" i="1" s="1"/>
  <c r="I42" i="1"/>
  <c r="AR42" i="1"/>
  <c r="AS42" i="1" s="1"/>
  <c r="AV42" i="1" s="1"/>
  <c r="F42" i="1" s="1"/>
  <c r="AY42" i="1" s="1"/>
  <c r="G42" i="1" s="1"/>
  <c r="I44" i="1"/>
  <c r="AR44" i="1"/>
  <c r="AS44" i="1" s="1"/>
  <c r="AV44" i="1" s="1"/>
  <c r="F44" i="1" s="1"/>
  <c r="AY44" i="1" s="1"/>
  <c r="G44" i="1" s="1"/>
  <c r="BC17" i="1"/>
  <c r="BC19" i="1"/>
  <c r="BC21" i="1"/>
  <c r="BC23" i="1"/>
  <c r="BB24" i="1"/>
  <c r="BD24" i="1" s="1"/>
  <c r="BA27" i="1"/>
  <c r="AZ27" i="1"/>
  <c r="H41" i="1"/>
  <c r="H43" i="1"/>
  <c r="H45" i="1"/>
  <c r="H46" i="1"/>
  <c r="BC47" i="1"/>
  <c r="BA28" i="1"/>
  <c r="AZ28" i="1"/>
  <c r="BB30" i="1"/>
  <c r="BD30" i="1" s="1"/>
  <c r="BB36" i="1"/>
  <c r="BD36" i="1" s="1"/>
  <c r="BA38" i="1"/>
  <c r="AZ38" i="1"/>
  <c r="AP46" i="1"/>
  <c r="J46" i="1" s="1"/>
  <c r="AQ46" i="1" s="1"/>
  <c r="G47" i="1"/>
  <c r="BA48" i="1"/>
  <c r="AZ48" i="1"/>
  <c r="BB51" i="1"/>
  <c r="BD51" i="1" s="1"/>
  <c r="BA52" i="1"/>
  <c r="AZ52" i="1"/>
  <c r="BB53" i="1"/>
  <c r="BD53" i="1" s="1"/>
  <c r="BB55" i="1"/>
  <c r="BD55" i="1" s="1"/>
  <c r="BA56" i="1"/>
  <c r="AZ56" i="1"/>
  <c r="BB57" i="1"/>
  <c r="BD57" i="1" s="1"/>
  <c r="BA58" i="1"/>
  <c r="AZ58" i="1"/>
  <c r="BA60" i="1"/>
  <c r="BB61" i="1"/>
  <c r="BD61" i="1" s="1"/>
  <c r="BA62" i="1"/>
  <c r="AZ62" i="1"/>
  <c r="BD64" i="1"/>
  <c r="BB65" i="1"/>
  <c r="BD65" i="1" s="1"/>
  <c r="AZ67" i="1"/>
  <c r="BA67" i="1"/>
  <c r="BA64" i="1"/>
  <c r="AZ64" i="1"/>
  <c r="BA66" i="1"/>
  <c r="AZ66" i="1"/>
  <c r="BB76" i="1"/>
  <c r="BD76" i="1" s="1"/>
  <c r="BB78" i="1"/>
  <c r="BD78" i="1" s="1"/>
  <c r="AZ79" i="1"/>
  <c r="BA79" i="1"/>
  <c r="BB80" i="1"/>
  <c r="BD80" i="1" s="1"/>
  <c r="BB82" i="1"/>
  <c r="BD82" i="1" s="1"/>
  <c r="BB84" i="1"/>
  <c r="BD84" i="1" s="1"/>
  <c r="BB86" i="1"/>
  <c r="BD86" i="1" s="1"/>
  <c r="BB91" i="1"/>
  <c r="BD91" i="1" s="1"/>
  <c r="BB93" i="1"/>
  <c r="BD93" i="1" s="1"/>
  <c r="AZ94" i="1"/>
  <c r="BA94" i="1"/>
  <c r="BB95" i="1"/>
  <c r="BD95" i="1" s="1"/>
  <c r="BB97" i="1"/>
  <c r="BD97" i="1" s="1"/>
  <c r="BB99" i="1"/>
  <c r="BD99" i="1" s="1"/>
  <c r="BB111" i="1"/>
  <c r="BD111" i="1" s="1"/>
  <c r="AZ113" i="1"/>
  <c r="BA113" i="1"/>
  <c r="BB114" i="1"/>
  <c r="BD114" i="1" s="1"/>
  <c r="AZ115" i="1"/>
  <c r="BA115" i="1"/>
  <c r="AZ117" i="1"/>
  <c r="BA117" i="1"/>
  <c r="BB118" i="1"/>
  <c r="BD118" i="1" s="1"/>
  <c r="AZ119" i="1"/>
  <c r="BA119" i="1"/>
  <c r="AZ121" i="1"/>
  <c r="BA121" i="1"/>
  <c r="BB122" i="1"/>
  <c r="BD122" i="1" s="1"/>
  <c r="AZ123" i="1"/>
  <c r="BA123" i="1"/>
  <c r="AZ129" i="1"/>
  <c r="BA129" i="1"/>
  <c r="AZ131" i="1"/>
  <c r="BA131" i="1"/>
  <c r="BB132" i="1"/>
  <c r="BD132" i="1" s="1"/>
  <c r="BB134" i="1"/>
  <c r="BD134" i="1" s="1"/>
  <c r="AZ135" i="1"/>
  <c r="BA135" i="1"/>
  <c r="BB136" i="1"/>
  <c r="BD136" i="1" s="1"/>
  <c r="AZ137" i="1"/>
  <c r="BA137" i="1"/>
  <c r="BB138" i="1"/>
  <c r="BD138" i="1" s="1"/>
  <c r="AZ139" i="1"/>
  <c r="BA139" i="1"/>
  <c r="BB140" i="1"/>
  <c r="BD140" i="1" s="1"/>
  <c r="BB142" i="1"/>
  <c r="BD142" i="1" s="1"/>
  <c r="BC18" i="1"/>
  <c r="BC20" i="1"/>
  <c r="BC22" i="1"/>
  <c r="AR18" i="1"/>
  <c r="AS18" i="1" s="1"/>
  <c r="AV18" i="1" s="1"/>
  <c r="F18" i="1" s="1"/>
  <c r="AY18" i="1" s="1"/>
  <c r="G18" i="1" s="1"/>
  <c r="I18" i="1"/>
  <c r="AR19" i="1"/>
  <c r="AS19" i="1" s="1"/>
  <c r="AV19" i="1" s="1"/>
  <c r="F19" i="1" s="1"/>
  <c r="I19" i="1"/>
  <c r="AR20" i="1"/>
  <c r="AS20" i="1" s="1"/>
  <c r="AV20" i="1" s="1"/>
  <c r="F20" i="1" s="1"/>
  <c r="AY20" i="1" s="1"/>
  <c r="G20" i="1" s="1"/>
  <c r="I20" i="1"/>
  <c r="AR21" i="1"/>
  <c r="AS21" i="1" s="1"/>
  <c r="AV21" i="1" s="1"/>
  <c r="F21" i="1" s="1"/>
  <c r="I21" i="1"/>
  <c r="AR22" i="1"/>
  <c r="AS22" i="1" s="1"/>
  <c r="AV22" i="1" s="1"/>
  <c r="F22" i="1" s="1"/>
  <c r="AY22" i="1" s="1"/>
  <c r="G22" i="1" s="1"/>
  <c r="I22" i="1"/>
  <c r="AR23" i="1"/>
  <c r="AS23" i="1" s="1"/>
  <c r="AV23" i="1" s="1"/>
  <c r="F23" i="1" s="1"/>
  <c r="I23" i="1"/>
  <c r="H40" i="1"/>
  <c r="H42" i="1"/>
  <c r="BB42" i="1"/>
  <c r="BD42" i="1" s="1"/>
  <c r="H44" i="1"/>
  <c r="BB44" i="1"/>
  <c r="BD44" i="1" s="1"/>
  <c r="BA29" i="1"/>
  <c r="AZ29" i="1"/>
  <c r="BA37" i="1"/>
  <c r="AZ37" i="1"/>
  <c r="BC46" i="1"/>
  <c r="DI48" i="1" s="1"/>
  <c r="BA30" i="1"/>
  <c r="AZ30" i="1"/>
  <c r="BA36" i="1"/>
  <c r="AZ36" i="1"/>
  <c r="AP41" i="1"/>
  <c r="J41" i="1" s="1"/>
  <c r="AQ41" i="1" s="1"/>
  <c r="AP43" i="1"/>
  <c r="J43" i="1" s="1"/>
  <c r="AQ43" i="1" s="1"/>
  <c r="AP45" i="1"/>
  <c r="J45" i="1" s="1"/>
  <c r="AQ45" i="1" s="1"/>
  <c r="BA51" i="1"/>
  <c r="AZ51" i="1"/>
  <c r="BA53" i="1"/>
  <c r="AZ53" i="1"/>
  <c r="BA55" i="1"/>
  <c r="AZ55" i="1"/>
  <c r="BA57" i="1"/>
  <c r="AZ57" i="1"/>
  <c r="BA61" i="1"/>
  <c r="AZ61" i="1"/>
  <c r="BA65" i="1"/>
  <c r="AZ65" i="1"/>
  <c r="AZ76" i="1"/>
  <c r="BA76" i="1"/>
  <c r="AZ78" i="1"/>
  <c r="BA78" i="1"/>
  <c r="AZ80" i="1"/>
  <c r="BA80" i="1"/>
  <c r="AZ82" i="1"/>
  <c r="BA82" i="1"/>
  <c r="AZ84" i="1"/>
  <c r="BA84" i="1"/>
  <c r="AZ86" i="1"/>
  <c r="BA86" i="1"/>
  <c r="AZ91" i="1"/>
  <c r="BA91" i="1"/>
  <c r="AZ93" i="1"/>
  <c r="BA93" i="1"/>
  <c r="AZ95" i="1"/>
  <c r="BA95" i="1"/>
  <c r="AZ97" i="1"/>
  <c r="BA97" i="1"/>
  <c r="AZ99" i="1"/>
  <c r="BA99" i="1"/>
  <c r="BA111" i="1"/>
  <c r="AZ111" i="1"/>
  <c r="AZ114" i="1"/>
  <c r="BA114" i="1"/>
  <c r="AZ118" i="1"/>
  <c r="BA118" i="1"/>
  <c r="AZ122" i="1"/>
  <c r="BA122" i="1"/>
  <c r="AZ132" i="1"/>
  <c r="BA132" i="1"/>
  <c r="AZ134" i="1"/>
  <c r="BA134" i="1"/>
  <c r="AZ136" i="1"/>
  <c r="BA136" i="1"/>
  <c r="AZ138" i="1"/>
  <c r="BA138" i="1"/>
  <c r="AZ140" i="1"/>
  <c r="BA140" i="1"/>
  <c r="AZ142" i="1"/>
  <c r="BA142" i="1"/>
  <c r="AR101" i="1" l="1"/>
  <c r="AS101" i="1" s="1"/>
  <c r="AV101" i="1" s="1"/>
  <c r="F101" i="1" s="1"/>
  <c r="AY101" i="1" s="1"/>
  <c r="G101" i="1" s="1"/>
  <c r="I101" i="1"/>
  <c r="BD47" i="1"/>
  <c r="J73" i="1"/>
  <c r="CV86" i="1"/>
  <c r="BB141" i="1"/>
  <c r="BD141" i="1" s="1"/>
  <c r="AR116" i="1"/>
  <c r="AS116" i="1" s="1"/>
  <c r="AV116" i="1" s="1"/>
  <c r="F116" i="1" s="1"/>
  <c r="AY116" i="1" s="1"/>
  <c r="G116" i="1" s="1"/>
  <c r="I116" i="1"/>
  <c r="I74" i="1"/>
  <c r="AR74" i="1"/>
  <c r="AS74" i="1" s="1"/>
  <c r="AV74" i="1" s="1"/>
  <c r="F74" i="1" s="1"/>
  <c r="CV68" i="1"/>
  <c r="BN104" i="1"/>
  <c r="AR130" i="1"/>
  <c r="AS130" i="1" s="1"/>
  <c r="AV130" i="1" s="1"/>
  <c r="F130" i="1" s="1"/>
  <c r="I130" i="1"/>
  <c r="AR72" i="1"/>
  <c r="I72" i="1"/>
  <c r="AQ54" i="1"/>
  <c r="BP68" i="1"/>
  <c r="BA77" i="1"/>
  <c r="DI31" i="1"/>
  <c r="CV104" i="1"/>
  <c r="I34" i="1"/>
  <c r="AR34" i="1"/>
  <c r="BB77" i="1"/>
  <c r="BD77" i="1" s="1"/>
  <c r="AQ128" i="1"/>
  <c r="BP142" i="1"/>
  <c r="BN123" i="1"/>
  <c r="AR25" i="1"/>
  <c r="AS25" i="1" s="1"/>
  <c r="AV25" i="1" s="1"/>
  <c r="F25" i="1" s="1"/>
  <c r="AY25" i="1" s="1"/>
  <c r="G25" i="1" s="1"/>
  <c r="I25" i="1"/>
  <c r="BB40" i="1"/>
  <c r="BD40" i="1" s="1"/>
  <c r="AR112" i="1"/>
  <c r="AS112" i="1" s="1"/>
  <c r="AV112" i="1" s="1"/>
  <c r="F112" i="1" s="1"/>
  <c r="AY112" i="1" s="1"/>
  <c r="G112" i="1" s="1"/>
  <c r="I112" i="1"/>
  <c r="I120" i="1"/>
  <c r="AR120" i="1"/>
  <c r="AS120" i="1" s="1"/>
  <c r="AV120" i="1" s="1"/>
  <c r="F120" i="1" s="1"/>
  <c r="BA24" i="1"/>
  <c r="BA141" i="1"/>
  <c r="BB101" i="1"/>
  <c r="BD101" i="1" s="1"/>
  <c r="BA75" i="1"/>
  <c r="J109" i="1"/>
  <c r="CV123" i="1"/>
  <c r="BN31" i="1"/>
  <c r="I110" i="1"/>
  <c r="AR110" i="1"/>
  <c r="AS110" i="1" s="1"/>
  <c r="AV110" i="1" s="1"/>
  <c r="F110" i="1" s="1"/>
  <c r="AY110" i="1" s="1"/>
  <c r="G110" i="1" s="1"/>
  <c r="J35" i="1"/>
  <c r="CV48" i="1"/>
  <c r="AQ90" i="1"/>
  <c r="BP104" i="1"/>
  <c r="I59" i="1"/>
  <c r="AR59" i="1"/>
  <c r="AS59" i="1" s="1"/>
  <c r="AV59" i="1" s="1"/>
  <c r="F59" i="1" s="1"/>
  <c r="I133" i="1"/>
  <c r="AR133" i="1"/>
  <c r="AS133" i="1" s="1"/>
  <c r="AV133" i="1" s="1"/>
  <c r="F133" i="1" s="1"/>
  <c r="AY133" i="1" s="1"/>
  <c r="G133" i="1" s="1"/>
  <c r="BB133" i="1"/>
  <c r="BD133" i="1" s="1"/>
  <c r="J17" i="1"/>
  <c r="CV31" i="1"/>
  <c r="AR81" i="1"/>
  <c r="AS81" i="1" s="1"/>
  <c r="AV81" i="1" s="1"/>
  <c r="F81" i="1" s="1"/>
  <c r="AY81" i="1" s="1"/>
  <c r="G81" i="1" s="1"/>
  <c r="I81" i="1"/>
  <c r="I102" i="1"/>
  <c r="AR102" i="1"/>
  <c r="AS102" i="1" s="1"/>
  <c r="AV102" i="1" s="1"/>
  <c r="F102" i="1" s="1"/>
  <c r="AY102" i="1" s="1"/>
  <c r="G102" i="1" s="1"/>
  <c r="I26" i="1"/>
  <c r="AR26" i="1"/>
  <c r="AS26" i="1" s="1"/>
  <c r="AV26" i="1" s="1"/>
  <c r="F26" i="1" s="1"/>
  <c r="AR100" i="1"/>
  <c r="AS100" i="1" s="1"/>
  <c r="AV100" i="1" s="1"/>
  <c r="F100" i="1" s="1"/>
  <c r="AY100" i="1" s="1"/>
  <c r="G100" i="1" s="1"/>
  <c r="I100" i="1"/>
  <c r="I104" i="1"/>
  <c r="AR104" i="1"/>
  <c r="AS104" i="1" s="1"/>
  <c r="AV104" i="1" s="1"/>
  <c r="F104" i="1" s="1"/>
  <c r="AR96" i="1"/>
  <c r="AS96" i="1" s="1"/>
  <c r="AV96" i="1" s="1"/>
  <c r="F96" i="1" s="1"/>
  <c r="AY96" i="1" s="1"/>
  <c r="G96" i="1" s="1"/>
  <c r="I96" i="1"/>
  <c r="AR98" i="1"/>
  <c r="AS98" i="1" s="1"/>
  <c r="AV98" i="1" s="1"/>
  <c r="F98" i="1" s="1"/>
  <c r="AY98" i="1" s="1"/>
  <c r="G98" i="1" s="1"/>
  <c r="I98" i="1"/>
  <c r="I68" i="1"/>
  <c r="AR68" i="1"/>
  <c r="AS68" i="1" s="1"/>
  <c r="AV68" i="1" s="1"/>
  <c r="F68" i="1" s="1"/>
  <c r="AY68" i="1" s="1"/>
  <c r="G68" i="1" s="1"/>
  <c r="BB68" i="1"/>
  <c r="BD68" i="1" s="1"/>
  <c r="AR85" i="1"/>
  <c r="AS85" i="1" s="1"/>
  <c r="AV85" i="1" s="1"/>
  <c r="F85" i="1" s="1"/>
  <c r="I85" i="1"/>
  <c r="AR92" i="1"/>
  <c r="AS92" i="1" s="1"/>
  <c r="AV92" i="1" s="1"/>
  <c r="F92" i="1" s="1"/>
  <c r="I92" i="1"/>
  <c r="I83" i="1"/>
  <c r="AR83" i="1"/>
  <c r="AS83" i="1" s="1"/>
  <c r="AV83" i="1" s="1"/>
  <c r="F83" i="1" s="1"/>
  <c r="AY83" i="1" s="1"/>
  <c r="G83" i="1" s="1"/>
  <c r="BB83" i="1"/>
  <c r="BD83" i="1" s="1"/>
  <c r="I31" i="1"/>
  <c r="AR31" i="1"/>
  <c r="AS31" i="1" s="1"/>
  <c r="AV31" i="1" s="1"/>
  <c r="F31" i="1" s="1"/>
  <c r="I39" i="1"/>
  <c r="AR39" i="1"/>
  <c r="AS39" i="1" s="1"/>
  <c r="AV39" i="1" s="1"/>
  <c r="F39" i="1" s="1"/>
  <c r="BB75" i="1"/>
  <c r="BD75" i="1" s="1"/>
  <c r="I43" i="1"/>
  <c r="AR43" i="1"/>
  <c r="AS43" i="1" s="1"/>
  <c r="AV43" i="1" s="1"/>
  <c r="F43" i="1" s="1"/>
  <c r="AY43" i="1" s="1"/>
  <c r="G43" i="1" s="1"/>
  <c r="AZ47" i="1"/>
  <c r="BA47" i="1"/>
  <c r="BB20" i="1"/>
  <c r="BD20" i="1" s="1"/>
  <c r="BA44" i="1"/>
  <c r="AZ44" i="1"/>
  <c r="BA42" i="1"/>
  <c r="AZ42" i="1"/>
  <c r="BA40" i="1"/>
  <c r="AZ40" i="1"/>
  <c r="I45" i="1"/>
  <c r="AR45" i="1"/>
  <c r="AS45" i="1" s="1"/>
  <c r="AV45" i="1" s="1"/>
  <c r="F45" i="1" s="1"/>
  <c r="AY45" i="1" s="1"/>
  <c r="G45" i="1" s="1"/>
  <c r="I41" i="1"/>
  <c r="AR41" i="1"/>
  <c r="AS41" i="1" s="1"/>
  <c r="AV41" i="1" s="1"/>
  <c r="F41" i="1" s="1"/>
  <c r="AY41" i="1" s="1"/>
  <c r="G41" i="1" s="1"/>
  <c r="AY23" i="1"/>
  <c r="G23" i="1" s="1"/>
  <c r="BB23" i="1"/>
  <c r="BD23" i="1" s="1"/>
  <c r="AZ22" i="1"/>
  <c r="BA22" i="1"/>
  <c r="AY21" i="1"/>
  <c r="G21" i="1" s="1"/>
  <c r="BB21" i="1"/>
  <c r="BD21" i="1" s="1"/>
  <c r="AZ20" i="1"/>
  <c r="BA20" i="1"/>
  <c r="AY19" i="1"/>
  <c r="G19" i="1" s="1"/>
  <c r="BB19" i="1"/>
  <c r="BD19" i="1" s="1"/>
  <c r="AZ18" i="1"/>
  <c r="BA18" i="1"/>
  <c r="AR46" i="1"/>
  <c r="AS46" i="1" s="1"/>
  <c r="AV46" i="1" s="1"/>
  <c r="F46" i="1" s="1"/>
  <c r="I46" i="1"/>
  <c r="BB22" i="1"/>
  <c r="BD22" i="1" s="1"/>
  <c r="BB18" i="1"/>
  <c r="BD18" i="1" s="1"/>
  <c r="AZ133" i="1" l="1"/>
  <c r="BA133" i="1"/>
  <c r="AZ110" i="1"/>
  <c r="BA110" i="1"/>
  <c r="AZ116" i="1"/>
  <c r="BA116" i="1"/>
  <c r="CW68" i="1"/>
  <c r="I54" i="1"/>
  <c r="BO68" i="1" s="1"/>
  <c r="AR54" i="1"/>
  <c r="AS72" i="1"/>
  <c r="BB102" i="1"/>
  <c r="BD102" i="1" s="1"/>
  <c r="AS34" i="1"/>
  <c r="BA112" i="1"/>
  <c r="AZ112" i="1"/>
  <c r="AQ17" i="1"/>
  <c r="BP31" i="1"/>
  <c r="AY59" i="1"/>
  <c r="G59" i="1" s="1"/>
  <c r="BB59" i="1"/>
  <c r="BD59" i="1" s="1"/>
  <c r="CW142" i="1"/>
  <c r="AR128" i="1"/>
  <c r="I128" i="1"/>
  <c r="BO142" i="1" s="1"/>
  <c r="AQ73" i="1"/>
  <c r="BP86" i="1"/>
  <c r="AY130" i="1"/>
  <c r="G130" i="1" s="1"/>
  <c r="BB130" i="1"/>
  <c r="BD130" i="1" s="1"/>
  <c r="AR90" i="1"/>
  <c r="CW104" i="1"/>
  <c r="I90" i="1"/>
  <c r="BO104" i="1" s="1"/>
  <c r="BB110" i="1"/>
  <c r="BD110" i="1" s="1"/>
  <c r="BB81" i="1"/>
  <c r="BD81" i="1" s="1"/>
  <c r="AQ109" i="1"/>
  <c r="BP123" i="1"/>
  <c r="BB112" i="1"/>
  <c r="BD112" i="1" s="1"/>
  <c r="AY120" i="1"/>
  <c r="G120" i="1" s="1"/>
  <c r="BB120" i="1"/>
  <c r="BD120" i="1" s="1"/>
  <c r="AQ35" i="1"/>
  <c r="BP48" i="1"/>
  <c r="AZ101" i="1"/>
  <c r="BA101" i="1"/>
  <c r="BA25" i="1"/>
  <c r="AZ25" i="1"/>
  <c r="AY74" i="1"/>
  <c r="G74" i="1" s="1"/>
  <c r="BB74" i="1"/>
  <c r="BD74" i="1" s="1"/>
  <c r="BB116" i="1"/>
  <c r="BD116" i="1" s="1"/>
  <c r="BB25" i="1"/>
  <c r="BD25" i="1" s="1"/>
  <c r="BB96" i="1"/>
  <c r="BD96" i="1" s="1"/>
  <c r="BA96" i="1"/>
  <c r="AZ96" i="1"/>
  <c r="AY104" i="1"/>
  <c r="G104" i="1" s="1"/>
  <c r="BB104" i="1"/>
  <c r="BD104" i="1" s="1"/>
  <c r="AZ102" i="1"/>
  <c r="BA102" i="1"/>
  <c r="AY39" i="1"/>
  <c r="G39" i="1" s="1"/>
  <c r="BB39" i="1"/>
  <c r="BD39" i="1" s="1"/>
  <c r="AY26" i="1"/>
  <c r="G26" i="1" s="1"/>
  <c r="BB26" i="1"/>
  <c r="BD26" i="1" s="1"/>
  <c r="AY85" i="1"/>
  <c r="G85" i="1" s="1"/>
  <c r="BB85" i="1"/>
  <c r="BD85" i="1" s="1"/>
  <c r="AZ100" i="1"/>
  <c r="BA100" i="1"/>
  <c r="AY92" i="1"/>
  <c r="G92" i="1" s="1"/>
  <c r="BB92" i="1"/>
  <c r="BD92" i="1" s="1"/>
  <c r="AZ81" i="1"/>
  <c r="BA81" i="1"/>
  <c r="BA83" i="1"/>
  <c r="AZ83" i="1"/>
  <c r="AZ68" i="1"/>
  <c r="BA68" i="1"/>
  <c r="BB98" i="1"/>
  <c r="BD98" i="1" s="1"/>
  <c r="AY31" i="1"/>
  <c r="G31" i="1" s="1"/>
  <c r="BB31" i="1"/>
  <c r="BD31" i="1" s="1"/>
  <c r="BB100" i="1"/>
  <c r="BD100" i="1" s="1"/>
  <c r="AZ98" i="1"/>
  <c r="BA98" i="1"/>
  <c r="BA41" i="1"/>
  <c r="AZ41" i="1"/>
  <c r="BA45" i="1"/>
  <c r="AZ45" i="1"/>
  <c r="BA43" i="1"/>
  <c r="AZ43" i="1"/>
  <c r="BB41" i="1"/>
  <c r="BD41" i="1" s="1"/>
  <c r="AY46" i="1"/>
  <c r="G46" i="1" s="1"/>
  <c r="BB46" i="1"/>
  <c r="BD46" i="1" s="1"/>
  <c r="AZ19" i="1"/>
  <c r="BA19" i="1"/>
  <c r="AZ21" i="1"/>
  <c r="BA21" i="1"/>
  <c r="AZ23" i="1"/>
  <c r="BA23" i="1"/>
  <c r="BB43" i="1"/>
  <c r="BD43" i="1" s="1"/>
  <c r="BB45" i="1"/>
  <c r="BD45" i="1" s="1"/>
  <c r="AR73" i="1" l="1"/>
  <c r="I73" i="1"/>
  <c r="BO86" i="1" s="1"/>
  <c r="CW86" i="1"/>
  <c r="AV72" i="1"/>
  <c r="CW31" i="1"/>
  <c r="AR17" i="1"/>
  <c r="I17" i="1"/>
  <c r="BO31" i="1" s="1"/>
  <c r="AS54" i="1"/>
  <c r="CX68" i="1"/>
  <c r="AS90" i="1"/>
  <c r="CX104" i="1"/>
  <c r="AS128" i="1"/>
  <c r="CX142" i="1"/>
  <c r="CW123" i="1"/>
  <c r="AR109" i="1"/>
  <c r="I109" i="1"/>
  <c r="BO123" i="1" s="1"/>
  <c r="AV34" i="1"/>
  <c r="AR35" i="1"/>
  <c r="I35" i="1"/>
  <c r="BO48" i="1" s="1"/>
  <c r="CW48" i="1"/>
  <c r="AZ74" i="1"/>
  <c r="BA74" i="1"/>
  <c r="BA59" i="1"/>
  <c r="AZ59" i="1"/>
  <c r="AZ130" i="1"/>
  <c r="BA130" i="1"/>
  <c r="AZ120" i="1"/>
  <c r="BA120" i="1"/>
  <c r="AZ26" i="1"/>
  <c r="BA26" i="1"/>
  <c r="BA104" i="1"/>
  <c r="AZ104" i="1"/>
  <c r="AZ85" i="1"/>
  <c r="BA85" i="1"/>
  <c r="BA39" i="1"/>
  <c r="AZ39" i="1"/>
  <c r="AZ92" i="1"/>
  <c r="BA92" i="1"/>
  <c r="BA31" i="1"/>
  <c r="AZ31" i="1"/>
  <c r="AZ46" i="1"/>
  <c r="BA46" i="1"/>
  <c r="AS109" i="1" l="1"/>
  <c r="CX123" i="1"/>
  <c r="F72" i="1"/>
  <c r="AV90" i="1"/>
  <c r="CY104" i="1"/>
  <c r="AV128" i="1"/>
  <c r="CY142" i="1"/>
  <c r="AV54" i="1"/>
  <c r="CY68" i="1"/>
  <c r="AS17" i="1"/>
  <c r="CX31" i="1"/>
  <c r="AS73" i="1"/>
  <c r="CX86" i="1"/>
  <c r="AS35" i="1"/>
  <c r="CX48" i="1"/>
  <c r="F34" i="1"/>
  <c r="F128" i="1" l="1"/>
  <c r="DB142" i="1"/>
  <c r="AV73" i="1"/>
  <c r="CY86" i="1"/>
  <c r="F90" i="1"/>
  <c r="DB104" i="1"/>
  <c r="AY72" i="1"/>
  <c r="BB72" i="1"/>
  <c r="AY34" i="1"/>
  <c r="BB34" i="1"/>
  <c r="AV17" i="1"/>
  <c r="CY31" i="1"/>
  <c r="F54" i="1"/>
  <c r="DB68" i="1"/>
  <c r="AV35" i="1"/>
  <c r="CY48" i="1"/>
  <c r="AV109" i="1"/>
  <c r="CY123" i="1"/>
  <c r="AY54" i="1" l="1"/>
  <c r="BL68" i="1"/>
  <c r="BB54" i="1"/>
  <c r="BD72" i="1"/>
  <c r="G72" i="1"/>
  <c r="F73" i="1"/>
  <c r="DB86" i="1"/>
  <c r="F35" i="1"/>
  <c r="DB48" i="1"/>
  <c r="BD34" i="1"/>
  <c r="AY90" i="1"/>
  <c r="BL104" i="1"/>
  <c r="BB90" i="1"/>
  <c r="F109" i="1"/>
  <c r="DB123" i="1"/>
  <c r="F17" i="1"/>
  <c r="DB31" i="1"/>
  <c r="G34" i="1"/>
  <c r="AY128" i="1"/>
  <c r="BL142" i="1"/>
  <c r="BB128" i="1"/>
  <c r="G90" i="1" l="1"/>
  <c r="DE104" i="1"/>
  <c r="BL31" i="1"/>
  <c r="AY17" i="1"/>
  <c r="BB17" i="1"/>
  <c r="AY73" i="1"/>
  <c r="BB73" i="1"/>
  <c r="BL86" i="1"/>
  <c r="AZ72" i="1"/>
  <c r="BA72" i="1"/>
  <c r="BD128" i="1"/>
  <c r="DJ142" i="1" s="1"/>
  <c r="DH142" i="1"/>
  <c r="BL123" i="1"/>
  <c r="AY109" i="1"/>
  <c r="BB109" i="1"/>
  <c r="G128" i="1"/>
  <c r="DE142" i="1"/>
  <c r="BD54" i="1"/>
  <c r="DJ68" i="1" s="1"/>
  <c r="DH68" i="1"/>
  <c r="AY35" i="1"/>
  <c r="BB35" i="1"/>
  <c r="BL48" i="1"/>
  <c r="BD90" i="1"/>
  <c r="DJ104" i="1" s="1"/>
  <c r="DH104" i="1"/>
  <c r="BA34" i="1"/>
  <c r="AZ34" i="1"/>
  <c r="G54" i="1"/>
  <c r="DE68" i="1"/>
  <c r="BD73" i="1" l="1"/>
  <c r="DJ86" i="1" s="1"/>
  <c r="DH86" i="1"/>
  <c r="G73" i="1"/>
  <c r="DE86" i="1"/>
  <c r="G109" i="1"/>
  <c r="DE123" i="1"/>
  <c r="BD17" i="1"/>
  <c r="DJ31" i="1" s="1"/>
  <c r="DH31" i="1"/>
  <c r="G17" i="1"/>
  <c r="DE31" i="1"/>
  <c r="BD35" i="1"/>
  <c r="DJ48" i="1" s="1"/>
  <c r="DH48" i="1"/>
  <c r="G35" i="1"/>
  <c r="DE48" i="1"/>
  <c r="BM142" i="1"/>
  <c r="BA128" i="1"/>
  <c r="DG142" i="1" s="1"/>
  <c r="AZ128" i="1"/>
  <c r="DF142" i="1" s="1"/>
  <c r="BD109" i="1"/>
  <c r="DJ123" i="1" s="1"/>
  <c r="DH123" i="1"/>
  <c r="BM68" i="1"/>
  <c r="AZ54" i="1"/>
  <c r="DF68" i="1" s="1"/>
  <c r="BA54" i="1"/>
  <c r="DG68" i="1" s="1"/>
  <c r="BM104" i="1"/>
  <c r="AZ90" i="1"/>
  <c r="DF104" i="1" s="1"/>
  <c r="BA90" i="1"/>
  <c r="DG104" i="1" s="1"/>
  <c r="AZ35" i="1" l="1"/>
  <c r="DF48" i="1" s="1"/>
  <c r="BA35" i="1"/>
  <c r="DG48" i="1" s="1"/>
  <c r="BM48" i="1"/>
  <c r="BM31" i="1"/>
  <c r="AZ17" i="1"/>
  <c r="DF31" i="1" s="1"/>
  <c r="BA17" i="1"/>
  <c r="DG31" i="1" s="1"/>
  <c r="BM123" i="1"/>
  <c r="BA109" i="1"/>
  <c r="DG123" i="1" s="1"/>
  <c r="AZ109" i="1"/>
  <c r="DF123" i="1" s="1"/>
  <c r="AZ73" i="1"/>
  <c r="DF86" i="1" s="1"/>
  <c r="BA73" i="1"/>
  <c r="DG86" i="1" s="1"/>
  <c r="BM86" i="1"/>
</calcChain>
</file>

<file path=xl/sharedStrings.xml><?xml version="1.0" encoding="utf-8"?>
<sst xmlns="http://schemas.openxmlformats.org/spreadsheetml/2006/main" count="405" uniqueCount="155">
  <si>
    <t>OPEN 6.2.4</t>
  </si>
  <si>
    <t>Sun Jun 28 2015 11:41:49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</si>
  <si>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</si>
  <si>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</si>
  <si>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</si>
  <si>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</si>
  <si>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</si>
  <si>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</si>
  <si>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</si>
  <si>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</si>
  <si>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</si>
  <si>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</si>
  <si>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</si>
  <si>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</si>
  <si>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</si>
  <si>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</si>
  <si>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</si>
  <si>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</si>
  <si>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</si>
  <si>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</si>
  <si>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</si>
  <si>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</si>
  <si>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</si>
  <si>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</si>
  <si>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</si>
  <si>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</si>
  <si>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</si>
  <si>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</si>
  <si>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</si>
  <si>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</si>
  <si>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</si>
  <si>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</si>
  <si>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</si>
  <si>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</si>
  <si>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</si>
  <si>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</si>
  <si>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</si>
  <si>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</si>
  <si>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</si>
  <si>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</si>
  <si>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</si>
  <si>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</si>
  <si>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</si>
  <si>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</si>
  <si>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</si>
  <si>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</si>
  <si>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</si>
  <si>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</si>
  <si>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</si>
  <si>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</si>
  <si>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</si>
  <si>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</si>
  <si>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</si>
  <si>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</si>
  <si>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</si>
  <si>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</si>
  <si>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</si>
  <si>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</si>
  <si>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</si>
  <si>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</si>
  <si>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</si>
  <si>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</si>
  <si>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</si>
  <si>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</si>
  <si>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</si>
  <si>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</si>
  <si>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</si>
  <si>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</si>
  <si>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</si>
  <si>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"11:45:57 Coolers: Tblock -&gt; 0.00 C"
</t>
  </si>
  <si>
    <t xml:space="preserve">"11:48:08 CO2 Mixer: CO2R -&gt; 400 uml"
</t>
  </si>
  <si>
    <t xml:space="preserve">"11:48:15 Lamp: ParIn -&gt;  1500 uml"
</t>
  </si>
  <si>
    <t xml:space="preserve">"12:00:33 Coolers: Tblock -&gt; 6.25 C"
</t>
  </si>
  <si>
    <t xml:space="preserve">"12:01:40 Flow: Fixed -&gt; 500 umol/s"
</t>
  </si>
  <si>
    <t xml:space="preserve">"12:02:00 Flow: Fixed -&gt; 500 umol/s"
</t>
  </si>
  <si>
    <t>12:02:45</t>
  </si>
  <si>
    <t>12:02:46</t>
  </si>
  <si>
    <t>12:02:47</t>
  </si>
  <si>
    <t>12:02:48</t>
  </si>
  <si>
    <t>12:02:49</t>
  </si>
  <si>
    <t>12:02:50</t>
  </si>
  <si>
    <t>12:02:51</t>
  </si>
  <si>
    <t>12:02:52</t>
  </si>
  <si>
    <t xml:space="preserve">"12:03:07 Coolers: Tblock -&gt; 11.00 C"
</t>
  </si>
  <si>
    <t xml:space="preserve">"12:05:14 Flow: Fixed -&gt; 500 umol/s"
</t>
  </si>
  <si>
    <t>12:06:46</t>
  </si>
  <si>
    <t>12:06:47</t>
  </si>
  <si>
    <t>12:06:48</t>
  </si>
  <si>
    <t>12:06:49</t>
  </si>
  <si>
    <t>12:06:50</t>
  </si>
  <si>
    <t>12:06:51</t>
  </si>
  <si>
    <t>12:06:52</t>
  </si>
  <si>
    <t>12:06:53</t>
  </si>
  <si>
    <t xml:space="preserve">"12:07:05 Coolers: Tblock -&gt; 16.00 C"
</t>
  </si>
  <si>
    <t xml:space="preserve">"12:09:42 Flow: Fixed -&gt; 500 umol/s"
</t>
  </si>
  <si>
    <t>12:10:56</t>
  </si>
  <si>
    <t>12:10:57</t>
  </si>
  <si>
    <t>12:10:58</t>
  </si>
  <si>
    <t>12:10:59</t>
  </si>
  <si>
    <t>12:11:00</t>
  </si>
  <si>
    <t>12:11:01</t>
  </si>
  <si>
    <t>12:11:02</t>
  </si>
  <si>
    <t>12:11:03</t>
  </si>
  <si>
    <t>12:11:04</t>
  </si>
  <si>
    <t xml:space="preserve">"12:12:33 Flow: Fixed -&gt; 500 umol/s"
</t>
  </si>
  <si>
    <t xml:space="preserve">"12:13:30 Coolers: Tblock -&gt; 21.00 C"
</t>
  </si>
  <si>
    <t xml:space="preserve">"12:16:21 Flow: Fixed -&gt; 500 umol/s"
</t>
  </si>
  <si>
    <t>12:17:28</t>
  </si>
  <si>
    <t>12:17:29</t>
  </si>
  <si>
    <t>12:17:30</t>
  </si>
  <si>
    <t>12:17:31</t>
  </si>
  <si>
    <t>12:17:32</t>
  </si>
  <si>
    <t>12:17:33</t>
  </si>
  <si>
    <t>12:17:34</t>
  </si>
  <si>
    <t>12:17:35</t>
  </si>
  <si>
    <t xml:space="preserve">"12:17:53 Coolers: Tblock -&gt; 26.00 C"
</t>
  </si>
  <si>
    <t xml:space="preserve">"12:21:16 Flow: Fixed -&gt; 500 umol/s"
</t>
  </si>
  <si>
    <t xml:space="preserve">"12:22:13 Flow: Fixed -&gt; 500 umol/s"
</t>
  </si>
  <si>
    <t>12:23:20</t>
  </si>
  <si>
    <t>12:23:21</t>
  </si>
  <si>
    <t>12:23:22</t>
  </si>
  <si>
    <t>12:23:23</t>
  </si>
  <si>
    <t>12:23:24</t>
  </si>
  <si>
    <t>12:23:25</t>
  </si>
  <si>
    <t>12:23:26</t>
  </si>
  <si>
    <t>12:23:27</t>
  </si>
  <si>
    <t xml:space="preserve">"12:23:42 Coolers: Tblock -&gt; 31.00 C"
</t>
  </si>
  <si>
    <t xml:space="preserve">"12:27:57 Flow: Fixed -&gt; 500 umol/s"
</t>
  </si>
  <si>
    <t xml:space="preserve">"12:28:16 Flow: Fixed -&gt; 500 umol/s"
</t>
  </si>
  <si>
    <t xml:space="preserve">"12:29:39 Flow: Fixed -&gt; 500 umol/s"
</t>
  </si>
  <si>
    <t>12:30:09</t>
  </si>
  <si>
    <t>12:30:10</t>
  </si>
  <si>
    <t>12:30:11</t>
  </si>
  <si>
    <t>12:30:12</t>
  </si>
  <si>
    <t>12:30:13</t>
  </si>
  <si>
    <t>12:30:14</t>
  </si>
  <si>
    <t>12:30:15</t>
  </si>
  <si>
    <t>12:30:16</t>
  </si>
  <si>
    <t xml:space="preserve">"12:30:37 Coolers: Tblock -&gt; 36.00 C"
</t>
  </si>
  <si>
    <t xml:space="preserve">"12:39:00 Flow: Fixed -&gt; 500 umol/s"
</t>
  </si>
  <si>
    <t xml:space="preserve">"12:39:10 Coolers: Tblock -&gt; 35.13 C"
</t>
  </si>
  <si>
    <t xml:space="preserve">"12:41:07 Flow: Fixed -&gt; 500 umol/s"
</t>
  </si>
  <si>
    <t>12:42:16</t>
  </si>
  <si>
    <t>12:42:17</t>
  </si>
  <si>
    <t>12:42:18</t>
  </si>
  <si>
    <t>12:42:19</t>
  </si>
  <si>
    <t>12:42:20</t>
  </si>
  <si>
    <t>12:42:21</t>
  </si>
  <si>
    <t>12:42:22</t>
  </si>
  <si>
    <t>12:42:23</t>
  </si>
  <si>
    <t xml:space="preserve">"12:43:09 Coolers: Tblock -&gt; 40.00 C"
</t>
  </si>
  <si>
    <t xml:space="preserve">"12:43:43 Lamp: ParIn -&gt;  1500 uml"
</t>
  </si>
  <si>
    <t xml:space="preserve">"12:43:43 CO2 Mixer: CO2R -&gt; 400 uml"
</t>
  </si>
  <si>
    <t xml:space="preserve">"12:43:43 Coolers: Tblock -&gt; 40.00 C"
</t>
  </si>
  <si>
    <t xml:space="preserve">"12:43:43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</si>
</sst>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47"/>
  <sheetViews>
    <sheetView tabSelected="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1263.9999989941716</v>
      </c>
      <c r="D17" s="1">
        <v>0</v>
      </c>
      <c r="E17">
        <f t="shared" ref="E17:E31" si="0">(R17-S17*(1000-T17)/(1000-U17))*AK17</f>
        <v>9.2936271115537554</v>
      </c>
      <c r="F17">
        <f t="shared" ref="F17:F31" si="1">IF(AV17&lt;&gt;0,1/(1/AV17-1/N17),0)</f>
        <v>6.9173267964720078E-2</v>
      </c>
      <c r="G17">
        <f t="shared" ref="G17:G31" si="2">((AY17-AL17/2)*S17-E17)/(AY17+AL17/2)</f>
        <v>169.88861199246213</v>
      </c>
      <c r="H17">
        <f t="shared" ref="H17:H31" si="3">AL17*1000</f>
        <v>1.2044176997779394</v>
      </c>
      <c r="I17">
        <f t="shared" ref="I17:I31" si="4">(AQ17-AW17)</f>
        <v>1.2241622668090884</v>
      </c>
      <c r="J17">
        <f t="shared" ref="J17:J31" si="5">(P17+AP17*D17)</f>
        <v>14.448225021362305</v>
      </c>
      <c r="K17" s="1">
        <v>2.0938216619999999</v>
      </c>
      <c r="L17">
        <f t="shared" ref="L17:L31" si="6">(K17*AE17+AF17)</f>
        <v>2.2776610108334663</v>
      </c>
      <c r="M17" s="1">
        <v>1</v>
      </c>
      <c r="N17">
        <f t="shared" ref="N17:N31" si="7">L17*(M17+1)*(M17+1)/(M17*M17+1)</f>
        <v>4.5553220216669326</v>
      </c>
      <c r="O17" s="1">
        <v>9.1753873825073242</v>
      </c>
      <c r="P17" s="1">
        <v>14.448225021362305</v>
      </c>
      <c r="Q17" s="1">
        <v>6.4098911285400391</v>
      </c>
      <c r="R17" s="1">
        <v>399.72003173828125</v>
      </c>
      <c r="S17" s="1">
        <v>395.62789916992187</v>
      </c>
      <c r="T17" s="1">
        <v>5.5782756805419922</v>
      </c>
      <c r="U17" s="1">
        <v>6.0796685218811035</v>
      </c>
      <c r="V17" s="1">
        <v>33.627674102783203</v>
      </c>
      <c r="W17" s="1">
        <v>36.650234222412109</v>
      </c>
      <c r="X17" s="1">
        <v>499.908203125</v>
      </c>
      <c r="Y17" s="1">
        <v>1500.0802001953125</v>
      </c>
      <c r="Z17" s="1">
        <v>253.11824035644531</v>
      </c>
      <c r="AA17" s="1">
        <v>70.295051574707031</v>
      </c>
      <c r="AB17" s="1">
        <v>-0.79675507545471191</v>
      </c>
      <c r="AC17" s="1">
        <v>0.37410387396812439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2.3875395512313693</v>
      </c>
      <c r="AL17">
        <f t="shared" ref="AL17:AL31" si="9">(U17-T17)/(1000-U17)*AK17</f>
        <v>1.2044176997779395E-3</v>
      </c>
      <c r="AM17">
        <f t="shared" ref="AM17:AM31" si="10">(P17+273.15)</f>
        <v>287.59822502136228</v>
      </c>
      <c r="AN17">
        <f t="shared" ref="AN17:AN31" si="11">(O17+273.15)</f>
        <v>282.3253873825073</v>
      </c>
      <c r="AO17">
        <f t="shared" ref="AO17:AO31" si="12">(Y17*AG17+Z17*AH17)*AI17</f>
        <v>240.01282666654515</v>
      </c>
      <c r="AP17">
        <f t="shared" ref="AP17:AP31" si="13">((AO17+0.00000010773*(AN17^4-AM17^4))-AL17*44100)/(L17*51.4+0.00000043092*AM17^3)</f>
        <v>1.054926323691284</v>
      </c>
      <c r="AQ17">
        <f t="shared" ref="AQ17:AQ31" si="14">0.61365*EXP(17.502*J17/(240.97+J17))</f>
        <v>1.6515328791118433</v>
      </c>
      <c r="AR17">
        <f t="shared" ref="AR17:AR31" si="15">AQ17*1000/AA17</f>
        <v>23.494297850491712</v>
      </c>
      <c r="AS17">
        <f t="shared" ref="AS17:AS31" si="16">(AR17-U17)</f>
        <v>17.414629328610609</v>
      </c>
      <c r="AT17">
        <f t="shared" ref="AT17:AT31" si="17">IF(D17,P17,(O17+P17)/2)</f>
        <v>11.811806201934814</v>
      </c>
      <c r="AU17">
        <f t="shared" ref="AU17:AU31" si="18">0.61365*EXP(17.502*AT17/(240.97+AT17))</f>
        <v>1.3902593412420823</v>
      </c>
      <c r="AV17">
        <f t="shared" ref="AV17:AV31" si="19">IF(AS17&lt;&gt;0,(1000-(AR17+U17)/2)/AS17*AL17,0)</f>
        <v>6.813857321399841E-2</v>
      </c>
      <c r="AW17">
        <f t="shared" ref="AW17:AW31" si="20">U17*AA17/1000</f>
        <v>0.42737061230275503</v>
      </c>
      <c r="AX17">
        <f t="shared" ref="AX17:AX31" si="21">(AU17-AW17)</f>
        <v>0.96288872893932731</v>
      </c>
      <c r="AY17">
        <f t="shared" ref="AY17:AY31" si="22">1/(1.6/F17+1.37/N17)</f>
        <v>4.2678375925588818E-2</v>
      </c>
      <c r="AZ17">
        <f t="shared" ref="AZ17:AZ31" si="23">G17*AA17*0.001</f>
        <v>11.942328741965518</v>
      </c>
      <c r="BA17">
        <f t="shared" ref="BA17:BA31" si="24">G17/S17</f>
        <v>0.42941514576932072</v>
      </c>
      <c r="BB17">
        <f t="shared" ref="BB17:BB31" si="25">(1-AL17*AA17/AQ17/F17)*100</f>
        <v>25.890076444069322</v>
      </c>
      <c r="BC17">
        <f t="shared" ref="BC17:BC31" si="26">(S17-E17/(N17/1.35))</f>
        <v>392.87367091977359</v>
      </c>
      <c r="BD17">
        <f t="shared" ref="BD17:BD31" si="27">E17*BB17/100/BC17</f>
        <v>6.124429662020695E-3</v>
      </c>
    </row>
    <row r="18" spans="1:114" x14ac:dyDescent="0.25">
      <c r="A18" s="1">
        <v>2</v>
      </c>
      <c r="B18" s="1" t="s">
        <v>76</v>
      </c>
      <c r="C18" s="1">
        <v>1263.9999989941716</v>
      </c>
      <c r="D18" s="1">
        <v>0</v>
      </c>
      <c r="E18">
        <f t="shared" si="0"/>
        <v>9.2936271115537554</v>
      </c>
      <c r="F18">
        <f t="shared" si="1"/>
        <v>6.9173267964720078E-2</v>
      </c>
      <c r="G18">
        <f t="shared" si="2"/>
        <v>169.88861199246213</v>
      </c>
      <c r="H18">
        <f t="shared" si="3"/>
        <v>1.2044176997779394</v>
      </c>
      <c r="I18">
        <f t="shared" si="4"/>
        <v>1.2241622668090884</v>
      </c>
      <c r="J18">
        <f t="shared" si="5"/>
        <v>14.448225021362305</v>
      </c>
      <c r="K18" s="1">
        <v>2.0938216619999999</v>
      </c>
      <c r="L18">
        <f t="shared" si="6"/>
        <v>2.2776610108334663</v>
      </c>
      <c r="M18" s="1">
        <v>1</v>
      </c>
      <c r="N18">
        <f t="shared" si="7"/>
        <v>4.5553220216669326</v>
      </c>
      <c r="O18" s="1">
        <v>9.1753873825073242</v>
      </c>
      <c r="P18" s="1">
        <v>14.448225021362305</v>
      </c>
      <c r="Q18" s="1">
        <v>6.4098911285400391</v>
      </c>
      <c r="R18" s="1">
        <v>399.72003173828125</v>
      </c>
      <c r="S18" s="1">
        <v>395.62789916992187</v>
      </c>
      <c r="T18" s="1">
        <v>5.5782756805419922</v>
      </c>
      <c r="U18" s="1">
        <v>6.0796685218811035</v>
      </c>
      <c r="V18" s="1">
        <v>33.627674102783203</v>
      </c>
      <c r="W18" s="1">
        <v>36.650234222412109</v>
      </c>
      <c r="X18" s="1">
        <v>499.908203125</v>
      </c>
      <c r="Y18" s="1">
        <v>1500.0802001953125</v>
      </c>
      <c r="Z18" s="1">
        <v>253.11824035644531</v>
      </c>
      <c r="AA18" s="1">
        <v>70.295051574707031</v>
      </c>
      <c r="AB18" s="1">
        <v>-0.79675507545471191</v>
      </c>
      <c r="AC18" s="1">
        <v>0.37410387396812439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2.3875395512313693</v>
      </c>
      <c r="AL18">
        <f t="shared" si="9"/>
        <v>1.2044176997779395E-3</v>
      </c>
      <c r="AM18">
        <f t="shared" si="10"/>
        <v>287.59822502136228</v>
      </c>
      <c r="AN18">
        <f t="shared" si="11"/>
        <v>282.3253873825073</v>
      </c>
      <c r="AO18">
        <f t="shared" si="12"/>
        <v>240.01282666654515</v>
      </c>
      <c r="AP18">
        <f t="shared" si="13"/>
        <v>1.054926323691284</v>
      </c>
      <c r="AQ18">
        <f t="shared" si="14"/>
        <v>1.6515328791118433</v>
      </c>
      <c r="AR18">
        <f t="shared" si="15"/>
        <v>23.494297850491712</v>
      </c>
      <c r="AS18">
        <f t="shared" si="16"/>
        <v>17.414629328610609</v>
      </c>
      <c r="AT18">
        <f t="shared" si="17"/>
        <v>11.811806201934814</v>
      </c>
      <c r="AU18">
        <f t="shared" si="18"/>
        <v>1.3902593412420823</v>
      </c>
      <c r="AV18">
        <f t="shared" si="19"/>
        <v>6.813857321399841E-2</v>
      </c>
      <c r="AW18">
        <f t="shared" si="20"/>
        <v>0.42737061230275503</v>
      </c>
      <c r="AX18">
        <f t="shared" si="21"/>
        <v>0.96288872893932731</v>
      </c>
      <c r="AY18">
        <f t="shared" si="22"/>
        <v>4.2678375925588818E-2</v>
      </c>
      <c r="AZ18">
        <f t="shared" si="23"/>
        <v>11.942328741965518</v>
      </c>
      <c r="BA18">
        <f t="shared" si="24"/>
        <v>0.42941514576932072</v>
      </c>
      <c r="BB18">
        <f t="shared" si="25"/>
        <v>25.890076444069322</v>
      </c>
      <c r="BC18">
        <f t="shared" si="26"/>
        <v>392.87367091977359</v>
      </c>
      <c r="BD18">
        <f t="shared" si="27"/>
        <v>6.124429662020695E-3</v>
      </c>
    </row>
    <row r="19" spans="1:114" x14ac:dyDescent="0.25">
      <c r="A19" s="1">
        <v>3</v>
      </c>
      <c r="B19" s="1" t="s">
        <v>76</v>
      </c>
      <c r="C19" s="1">
        <v>1264.4999989829957</v>
      </c>
      <c r="D19" s="1">
        <v>0</v>
      </c>
      <c r="E19">
        <f t="shared" si="0"/>
        <v>9.5320212396086283</v>
      </c>
      <c r="F19">
        <f t="shared" si="1"/>
        <v>6.9549578807609799E-2</v>
      </c>
      <c r="G19">
        <f t="shared" si="2"/>
        <v>165.55087316976608</v>
      </c>
      <c r="H19">
        <f t="shared" si="3"/>
        <v>1.2100356745351366</v>
      </c>
      <c r="I19">
        <f t="shared" si="4"/>
        <v>1.2233327745286309</v>
      </c>
      <c r="J19">
        <f t="shared" si="5"/>
        <v>14.44141674041748</v>
      </c>
      <c r="K19" s="1">
        <v>2.0938216619999999</v>
      </c>
      <c r="L19">
        <f t="shared" si="6"/>
        <v>2.2776610108334663</v>
      </c>
      <c r="M19" s="1">
        <v>1</v>
      </c>
      <c r="N19">
        <f t="shared" si="7"/>
        <v>4.5553220216669326</v>
      </c>
      <c r="O19" s="1">
        <v>9.1753644943237305</v>
      </c>
      <c r="P19" s="1">
        <v>14.44141674041748</v>
      </c>
      <c r="Q19" s="1">
        <v>6.4114665985107422</v>
      </c>
      <c r="R19" s="1">
        <v>399.8092041015625</v>
      </c>
      <c r="S19" s="1">
        <v>395.61611938476562</v>
      </c>
      <c r="T19" s="1">
        <v>5.5773296356201172</v>
      </c>
      <c r="U19" s="1">
        <v>6.0810818672180176</v>
      </c>
      <c r="V19" s="1">
        <v>33.622291564941406</v>
      </c>
      <c r="W19" s="1">
        <v>36.659103393554687</v>
      </c>
      <c r="X19" s="1">
        <v>499.88699340820312</v>
      </c>
      <c r="Y19" s="1">
        <v>1500.0816650390625</v>
      </c>
      <c r="Z19" s="1">
        <v>253.15916442871094</v>
      </c>
      <c r="AA19" s="1">
        <v>70.295608520507813</v>
      </c>
      <c r="AB19" s="1">
        <v>-0.79675507545471191</v>
      </c>
      <c r="AC19" s="1">
        <v>0.37410387396812439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2.3874382545584871</v>
      </c>
      <c r="AL19">
        <f t="shared" si="9"/>
        <v>1.2100356745351367E-3</v>
      </c>
      <c r="AM19">
        <f t="shared" si="10"/>
        <v>287.59141674041746</v>
      </c>
      <c r="AN19">
        <f t="shared" si="11"/>
        <v>282.32536449432371</v>
      </c>
      <c r="AO19">
        <f t="shared" si="12"/>
        <v>240.01306104153991</v>
      </c>
      <c r="AP19">
        <f t="shared" si="13"/>
        <v>1.0535346934190746</v>
      </c>
      <c r="AQ19">
        <f t="shared" si="14"/>
        <v>1.6508061248477472</v>
      </c>
      <c r="AR19">
        <f t="shared" si="15"/>
        <v>23.483773162958627</v>
      </c>
      <c r="AS19">
        <f t="shared" si="16"/>
        <v>17.40269129574061</v>
      </c>
      <c r="AT19">
        <f t="shared" si="17"/>
        <v>11.808390617370605</v>
      </c>
      <c r="AU19">
        <f t="shared" si="18"/>
        <v>1.38994595724796</v>
      </c>
      <c r="AV19">
        <f t="shared" si="19"/>
        <v>6.8503680817313242E-2</v>
      </c>
      <c r="AW19">
        <f t="shared" si="20"/>
        <v>0.42747335031911643</v>
      </c>
      <c r="AX19">
        <f t="shared" si="21"/>
        <v>0.96247260692884362</v>
      </c>
      <c r="AY19">
        <f t="shared" si="22"/>
        <v>4.2907555322653168E-2</v>
      </c>
      <c r="AZ19">
        <f t="shared" si="23"/>
        <v>11.637499370570117</v>
      </c>
      <c r="BA19">
        <f t="shared" si="24"/>
        <v>0.418463417080222</v>
      </c>
      <c r="BB19">
        <f t="shared" si="25"/>
        <v>25.914060355765191</v>
      </c>
      <c r="BC19">
        <f t="shared" si="26"/>
        <v>392.79124144808736</v>
      </c>
      <c r="BD19">
        <f t="shared" si="27"/>
        <v>6.2886680671646253E-3</v>
      </c>
    </row>
    <row r="20" spans="1:114" x14ac:dyDescent="0.25">
      <c r="A20" s="1">
        <v>4</v>
      </c>
      <c r="B20" s="1" t="s">
        <v>77</v>
      </c>
      <c r="C20" s="1">
        <v>1264.9999989718199</v>
      </c>
      <c r="D20" s="1">
        <v>0</v>
      </c>
      <c r="E20">
        <f t="shared" si="0"/>
        <v>9.675592926731813</v>
      </c>
      <c r="F20">
        <f t="shared" si="1"/>
        <v>6.9509270752382932E-2</v>
      </c>
      <c r="G20">
        <f t="shared" si="2"/>
        <v>162.15544102335252</v>
      </c>
      <c r="H20">
        <f t="shared" si="3"/>
        <v>1.2094719925431276</v>
      </c>
      <c r="I20">
        <f t="shared" si="4"/>
        <v>1.2234670571265958</v>
      </c>
      <c r="J20">
        <f t="shared" si="5"/>
        <v>14.443357467651367</v>
      </c>
      <c r="K20" s="1">
        <v>2.0938216619999999</v>
      </c>
      <c r="L20">
        <f t="shared" si="6"/>
        <v>2.2776610108334663</v>
      </c>
      <c r="M20" s="1">
        <v>1</v>
      </c>
      <c r="N20">
        <f t="shared" si="7"/>
        <v>4.5553220216669326</v>
      </c>
      <c r="O20" s="1">
        <v>9.1759500503540039</v>
      </c>
      <c r="P20" s="1">
        <v>14.443357467651367</v>
      </c>
      <c r="Q20" s="1">
        <v>6.4124035835266113</v>
      </c>
      <c r="R20" s="1">
        <v>399.902587890625</v>
      </c>
      <c r="S20" s="1">
        <v>395.64926147460937</v>
      </c>
      <c r="T20" s="1">
        <v>5.5785393714904785</v>
      </c>
      <c r="U20" s="1">
        <v>6.0820779800415039</v>
      </c>
      <c r="V20" s="1">
        <v>33.628475189208984</v>
      </c>
      <c r="W20" s="1">
        <v>36.663902282714844</v>
      </c>
      <c r="X20" s="1">
        <v>499.8656005859375</v>
      </c>
      <c r="Y20" s="1">
        <v>1500.055908203125</v>
      </c>
      <c r="Z20" s="1">
        <v>253.10322570800781</v>
      </c>
      <c r="AA20" s="1">
        <v>70.296073913574219</v>
      </c>
      <c r="AB20" s="1">
        <v>-0.79675507545471191</v>
      </c>
      <c r="AC20" s="1">
        <v>0.37410387396812439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2.3873360833819546</v>
      </c>
      <c r="AL20">
        <f t="shared" si="9"/>
        <v>1.2094719925431277E-3</v>
      </c>
      <c r="AM20">
        <f t="shared" si="10"/>
        <v>287.59335746765134</v>
      </c>
      <c r="AN20">
        <f t="shared" si="11"/>
        <v>282.32595005035398</v>
      </c>
      <c r="AO20">
        <f t="shared" si="12"/>
        <v>240.00893994788203</v>
      </c>
      <c r="AP20">
        <f t="shared" si="13"/>
        <v>1.0535842076841861</v>
      </c>
      <c r="AQ20">
        <f t="shared" si="14"/>
        <v>1.6510132603597156</v>
      </c>
      <c r="AR20">
        <f t="shared" si="15"/>
        <v>23.486564304993195</v>
      </c>
      <c r="AS20">
        <f t="shared" si="16"/>
        <v>17.404486324951691</v>
      </c>
      <c r="AT20">
        <f t="shared" si="17"/>
        <v>11.809653759002686</v>
      </c>
      <c r="AU20">
        <f t="shared" si="18"/>
        <v>1.3900618447672162</v>
      </c>
      <c r="AV20">
        <f t="shared" si="19"/>
        <v>6.846457562405521E-2</v>
      </c>
      <c r="AW20">
        <f t="shared" si="20"/>
        <v>0.42754620323311976</v>
      </c>
      <c r="AX20">
        <f t="shared" si="21"/>
        <v>0.96251564153409641</v>
      </c>
      <c r="AY20">
        <f t="shared" si="22"/>
        <v>4.2883008594705535E-2</v>
      </c>
      <c r="AZ20">
        <f t="shared" si="23"/>
        <v>11.398890867665814</v>
      </c>
      <c r="BA20">
        <f t="shared" si="24"/>
        <v>0.40984643929067155</v>
      </c>
      <c r="BB20">
        <f t="shared" si="25"/>
        <v>25.914435830214309</v>
      </c>
      <c r="BC20">
        <f t="shared" si="26"/>
        <v>392.78183511288137</v>
      </c>
      <c r="BD20">
        <f t="shared" si="27"/>
        <v>6.38363360024039E-3</v>
      </c>
    </row>
    <row r="21" spans="1:114" x14ac:dyDescent="0.25">
      <c r="A21" s="1">
        <v>5</v>
      </c>
      <c r="B21" s="1" t="s">
        <v>77</v>
      </c>
      <c r="C21" s="1">
        <v>1265.499998960644</v>
      </c>
      <c r="D21" s="1">
        <v>0</v>
      </c>
      <c r="E21">
        <f t="shared" si="0"/>
        <v>9.8143930621540996</v>
      </c>
      <c r="F21">
        <f t="shared" si="1"/>
        <v>6.9508497273254852E-2</v>
      </c>
      <c r="G21">
        <f t="shared" si="2"/>
        <v>159.00180745740695</v>
      </c>
      <c r="H21">
        <f t="shared" si="3"/>
        <v>1.2099060771592391</v>
      </c>
      <c r="I21">
        <f t="shared" si="4"/>
        <v>1.223920579530861</v>
      </c>
      <c r="J21">
        <f t="shared" si="5"/>
        <v>14.447953224182129</v>
      </c>
      <c r="K21" s="1">
        <v>2.0938216619999999</v>
      </c>
      <c r="L21">
        <f t="shared" si="6"/>
        <v>2.2776610108334663</v>
      </c>
      <c r="M21" s="1">
        <v>1</v>
      </c>
      <c r="N21">
        <f t="shared" si="7"/>
        <v>4.5553220216669326</v>
      </c>
      <c r="O21" s="1">
        <v>9.1758060455322266</v>
      </c>
      <c r="P21" s="1">
        <v>14.447953224182129</v>
      </c>
      <c r="Q21" s="1">
        <v>6.4142522811889648</v>
      </c>
      <c r="R21" s="1">
        <v>400.0057373046875</v>
      </c>
      <c r="S21" s="1">
        <v>395.69390869140625</v>
      </c>
      <c r="T21" s="1">
        <v>5.5788273811340332</v>
      </c>
      <c r="U21" s="1">
        <v>6.0825777053833008</v>
      </c>
      <c r="V21" s="1">
        <v>33.630691528320313</v>
      </c>
      <c r="W21" s="1">
        <v>36.667438507080078</v>
      </c>
      <c r="X21" s="1">
        <v>499.8345947265625</v>
      </c>
      <c r="Y21" s="1">
        <v>1500.004150390625</v>
      </c>
      <c r="Z21" s="1">
        <v>253.05091857910156</v>
      </c>
      <c r="AA21" s="1">
        <v>70.296394348144531</v>
      </c>
      <c r="AB21" s="1">
        <v>-0.79675507545471191</v>
      </c>
      <c r="AC21" s="1">
        <v>0.37410387396812439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2.3871880007637558</v>
      </c>
      <c r="AL21">
        <f t="shared" si="9"/>
        <v>1.2099060771592392E-3</v>
      </c>
      <c r="AM21">
        <f t="shared" si="10"/>
        <v>287.59795322418211</v>
      </c>
      <c r="AN21">
        <f t="shared" si="11"/>
        <v>282.3258060455322</v>
      </c>
      <c r="AO21">
        <f t="shared" si="12"/>
        <v>240.00065869806713</v>
      </c>
      <c r="AP21">
        <f t="shared" si="13"/>
        <v>1.0529837857400965</v>
      </c>
      <c r="AQ21">
        <f t="shared" si="14"/>
        <v>1.6515038605617176</v>
      </c>
      <c r="AR21">
        <f t="shared" si="15"/>
        <v>23.49343626904399</v>
      </c>
      <c r="AS21">
        <f t="shared" si="16"/>
        <v>17.410858563660689</v>
      </c>
      <c r="AT21">
        <f t="shared" si="17"/>
        <v>11.811879634857178</v>
      </c>
      <c r="AU21">
        <f t="shared" si="18"/>
        <v>1.3902660794838873</v>
      </c>
      <c r="AV21">
        <f t="shared" si="19"/>
        <v>6.8463825220214256E-2</v>
      </c>
      <c r="AW21">
        <f t="shared" si="20"/>
        <v>0.42758328103085658</v>
      </c>
      <c r="AX21">
        <f t="shared" si="21"/>
        <v>0.96268279845303062</v>
      </c>
      <c r="AY21">
        <f t="shared" si="22"/>
        <v>4.2882537559168224E-2</v>
      </c>
      <c r="AZ21">
        <f t="shared" si="23"/>
        <v>11.177253759093629</v>
      </c>
      <c r="BA21">
        <f t="shared" si="24"/>
        <v>0.40183031369686634</v>
      </c>
      <c r="BB21">
        <f t="shared" si="25"/>
        <v>25.908699968621683</v>
      </c>
      <c r="BC21">
        <f t="shared" si="26"/>
        <v>392.7853479857331</v>
      </c>
      <c r="BD21">
        <f t="shared" si="27"/>
        <v>6.4737181904939278E-3</v>
      </c>
    </row>
    <row r="22" spans="1:114" x14ac:dyDescent="0.25">
      <c r="A22" s="1">
        <v>6</v>
      </c>
      <c r="B22" s="1" t="s">
        <v>78</v>
      </c>
      <c r="C22" s="1">
        <v>1265.9999989494681</v>
      </c>
      <c r="D22" s="1">
        <v>0</v>
      </c>
      <c r="E22">
        <f t="shared" si="0"/>
        <v>9.9334297602116131</v>
      </c>
      <c r="F22">
        <f t="shared" si="1"/>
        <v>6.944199182692555E-2</v>
      </c>
      <c r="G22">
        <f t="shared" si="2"/>
        <v>156.04970103158166</v>
      </c>
      <c r="H22">
        <f t="shared" si="3"/>
        <v>1.2094130551613225</v>
      </c>
      <c r="I22">
        <f t="shared" si="4"/>
        <v>1.2245660227964841</v>
      </c>
      <c r="J22">
        <f t="shared" si="5"/>
        <v>14.453861236572266</v>
      </c>
      <c r="K22" s="1">
        <v>2.0938216619999999</v>
      </c>
      <c r="L22">
        <f t="shared" si="6"/>
        <v>2.2776610108334663</v>
      </c>
      <c r="M22" s="1">
        <v>1</v>
      </c>
      <c r="N22">
        <f t="shared" si="7"/>
        <v>4.5553220216669326</v>
      </c>
      <c r="O22" s="1">
        <v>9.1760959625244141</v>
      </c>
      <c r="P22" s="1">
        <v>14.453861236572266</v>
      </c>
      <c r="Q22" s="1">
        <v>6.4150242805480957</v>
      </c>
      <c r="R22" s="1">
        <v>400.06112670898437</v>
      </c>
      <c r="S22" s="1">
        <v>395.69927978515625</v>
      </c>
      <c r="T22" s="1">
        <v>5.5788202285766602</v>
      </c>
      <c r="U22" s="1">
        <v>6.0823922157287598</v>
      </c>
      <c r="V22" s="1">
        <v>33.629875183105469</v>
      </c>
      <c r="W22" s="1">
        <v>36.665473937988281</v>
      </c>
      <c r="X22" s="1">
        <v>499.80795288085937</v>
      </c>
      <c r="Y22" s="1">
        <v>1500.0606689453125</v>
      </c>
      <c r="Z22" s="1">
        <v>253.08433532714844</v>
      </c>
      <c r="AA22" s="1">
        <v>70.296142578125</v>
      </c>
      <c r="AB22" s="1">
        <v>-0.79675507545471191</v>
      </c>
      <c r="AC22" s="1">
        <v>0.37410387396812439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2.3870607604825675</v>
      </c>
      <c r="AL22">
        <f t="shared" si="9"/>
        <v>1.2094130551613225E-3</v>
      </c>
      <c r="AM22">
        <f t="shared" si="10"/>
        <v>287.60386123657224</v>
      </c>
      <c r="AN22">
        <f t="shared" si="11"/>
        <v>282.32609596252439</v>
      </c>
      <c r="AO22">
        <f t="shared" si="12"/>
        <v>240.009701666615</v>
      </c>
      <c r="AP22">
        <f t="shared" si="13"/>
        <v>1.0527667648749695</v>
      </c>
      <c r="AQ22">
        <f t="shared" si="14"/>
        <v>1.6521347332094307</v>
      </c>
      <c r="AR22">
        <f t="shared" si="15"/>
        <v>23.502494911058573</v>
      </c>
      <c r="AS22">
        <f t="shared" si="16"/>
        <v>17.420102695329813</v>
      </c>
      <c r="AT22">
        <f t="shared" si="17"/>
        <v>11.81497859954834</v>
      </c>
      <c r="AU22">
        <f t="shared" si="18"/>
        <v>1.3905504682423395</v>
      </c>
      <c r="AV22">
        <f t="shared" si="19"/>
        <v>6.8399302899486036E-2</v>
      </c>
      <c r="AW22">
        <f t="shared" si="20"/>
        <v>0.42756871041294653</v>
      </c>
      <c r="AX22">
        <f t="shared" si="21"/>
        <v>0.96298175782939299</v>
      </c>
      <c r="AY22">
        <f t="shared" si="22"/>
        <v>4.2842036376182571E-2</v>
      </c>
      <c r="AZ22">
        <f t="shared" si="23"/>
        <v>10.969692032989844</v>
      </c>
      <c r="BA22">
        <f t="shared" si="24"/>
        <v>0.39436437972873839</v>
      </c>
      <c r="BB22">
        <f t="shared" si="25"/>
        <v>25.89653498949621</v>
      </c>
      <c r="BC22">
        <f t="shared" si="26"/>
        <v>392.7554417617406</v>
      </c>
      <c r="BD22">
        <f t="shared" si="27"/>
        <v>6.5496587443102765E-3</v>
      </c>
    </row>
    <row r="23" spans="1:114" x14ac:dyDescent="0.25">
      <c r="A23" s="1">
        <v>7</v>
      </c>
      <c r="B23" s="1" t="s">
        <v>78</v>
      </c>
      <c r="C23" s="1">
        <v>1266.4999989382923</v>
      </c>
      <c r="D23" s="1">
        <v>0</v>
      </c>
      <c r="E23">
        <f t="shared" si="0"/>
        <v>9.9346605069481004</v>
      </c>
      <c r="F23">
        <f t="shared" si="1"/>
        <v>6.9380668427384523E-2</v>
      </c>
      <c r="G23">
        <f t="shared" si="2"/>
        <v>155.8620584905959</v>
      </c>
      <c r="H23">
        <f t="shared" si="3"/>
        <v>1.2090562889513776</v>
      </c>
      <c r="I23">
        <f t="shared" si="4"/>
        <v>1.2252577949950623</v>
      </c>
      <c r="J23">
        <f t="shared" si="5"/>
        <v>14.460362434387207</v>
      </c>
      <c r="K23" s="1">
        <v>2.0938216619999999</v>
      </c>
      <c r="L23">
        <f t="shared" si="6"/>
        <v>2.2776610108334663</v>
      </c>
      <c r="M23" s="1">
        <v>1</v>
      </c>
      <c r="N23">
        <f t="shared" si="7"/>
        <v>4.5553220216669326</v>
      </c>
      <c r="O23" s="1">
        <v>9.1767692565917969</v>
      </c>
      <c r="P23" s="1">
        <v>14.460362434387207</v>
      </c>
      <c r="Q23" s="1">
        <v>6.4158186912536621</v>
      </c>
      <c r="R23" s="1">
        <v>400.10723876953125</v>
      </c>
      <c r="S23" s="1">
        <v>395.74517822265625</v>
      </c>
      <c r="T23" s="1">
        <v>5.5790700912475586</v>
      </c>
      <c r="U23" s="1">
        <v>6.0824627876281738</v>
      </c>
      <c r="V23" s="1">
        <v>33.629673004150391</v>
      </c>
      <c r="W23" s="1">
        <v>36.664035797119141</v>
      </c>
      <c r="X23" s="1">
        <v>499.83843994140625</v>
      </c>
      <c r="Y23" s="1">
        <v>1500.1212158203125</v>
      </c>
      <c r="Z23" s="1">
        <v>253.09272766113281</v>
      </c>
      <c r="AA23" s="1">
        <v>70.295768737792969</v>
      </c>
      <c r="AB23" s="1">
        <v>-0.79675507545471191</v>
      </c>
      <c r="AC23" s="1">
        <v>0.37410387396812439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2.3872063653404219</v>
      </c>
      <c r="AL23">
        <f t="shared" si="9"/>
        <v>1.2090562889513776E-3</v>
      </c>
      <c r="AM23">
        <f t="shared" si="10"/>
        <v>287.61036243438718</v>
      </c>
      <c r="AN23">
        <f t="shared" si="11"/>
        <v>282.32676925659177</v>
      </c>
      <c r="AO23">
        <f t="shared" si="12"/>
        <v>240.01938916639847</v>
      </c>
      <c r="AP23">
        <f t="shared" si="13"/>
        <v>1.0524884970104189</v>
      </c>
      <c r="AQ23">
        <f t="shared" si="14"/>
        <v>1.6528291924704039</v>
      </c>
      <c r="AR23">
        <f t="shared" si="15"/>
        <v>23.512499004535346</v>
      </c>
      <c r="AS23">
        <f t="shared" si="16"/>
        <v>17.430036216907173</v>
      </c>
      <c r="AT23">
        <f t="shared" si="17"/>
        <v>11.818565845489502</v>
      </c>
      <c r="AU23">
        <f t="shared" si="18"/>
        <v>1.3908797299974434</v>
      </c>
      <c r="AV23">
        <f t="shared" si="19"/>
        <v>6.8339806457653779E-2</v>
      </c>
      <c r="AW23">
        <f t="shared" si="20"/>
        <v>0.42757139747534167</v>
      </c>
      <c r="AX23">
        <f t="shared" si="21"/>
        <v>0.96330833252210168</v>
      </c>
      <c r="AY23">
        <f t="shared" si="22"/>
        <v>4.2804690124535645E-2</v>
      </c>
      <c r="AZ23">
        <f t="shared" si="23"/>
        <v>10.956443218651289</v>
      </c>
      <c r="BA23">
        <f t="shared" si="24"/>
        <v>0.39384449152505902</v>
      </c>
      <c r="BB23">
        <f t="shared" si="25"/>
        <v>25.884464536010753</v>
      </c>
      <c r="BC23">
        <f t="shared" si="26"/>
        <v>392.80097545925378</v>
      </c>
      <c r="BD23">
        <f t="shared" si="27"/>
        <v>6.5466580694904589E-3</v>
      </c>
    </row>
    <row r="24" spans="1:114" x14ac:dyDescent="0.25">
      <c r="A24" s="1">
        <v>8</v>
      </c>
      <c r="B24" s="1" t="s">
        <v>79</v>
      </c>
      <c r="C24" s="1">
        <v>1266.9999989271164</v>
      </c>
      <c r="D24" s="1">
        <v>0</v>
      </c>
      <c r="E24">
        <f t="shared" si="0"/>
        <v>9.9206394482856108</v>
      </c>
      <c r="F24">
        <f t="shared" si="1"/>
        <v>6.9572290245994345E-2</v>
      </c>
      <c r="G24">
        <f t="shared" si="2"/>
        <v>156.84063222970241</v>
      </c>
      <c r="H24">
        <f t="shared" si="3"/>
        <v>1.2120462278440927</v>
      </c>
      <c r="I24">
        <f t="shared" si="4"/>
        <v>1.224959925691022</v>
      </c>
      <c r="J24">
        <f t="shared" si="5"/>
        <v>14.458554267883301</v>
      </c>
      <c r="K24" s="1">
        <v>2.0938216619999999</v>
      </c>
      <c r="L24">
        <f t="shared" si="6"/>
        <v>2.2776610108334663</v>
      </c>
      <c r="M24" s="1">
        <v>1</v>
      </c>
      <c r="N24">
        <f t="shared" si="7"/>
        <v>4.5553220216669326</v>
      </c>
      <c r="O24" s="1">
        <v>9.1776409149169922</v>
      </c>
      <c r="P24" s="1">
        <v>14.458554267883301</v>
      </c>
      <c r="Q24" s="1">
        <v>6.4165186882019043</v>
      </c>
      <c r="R24" s="1">
        <v>400.13546752929687</v>
      </c>
      <c r="S24" s="1">
        <v>395.77838134765625</v>
      </c>
      <c r="T24" s="1">
        <v>5.5792527198791504</v>
      </c>
      <c r="U24" s="1">
        <v>6.0839343070983887</v>
      </c>
      <c r="V24" s="1">
        <v>33.628898620605469</v>
      </c>
      <c r="W24" s="1">
        <v>36.670864105224609</v>
      </c>
      <c r="X24" s="1">
        <v>499.79409790039062</v>
      </c>
      <c r="Y24" s="1">
        <v>1500.0604248046875</v>
      </c>
      <c r="Z24" s="1">
        <v>253.27275085449219</v>
      </c>
      <c r="AA24" s="1">
        <v>70.295974731445313</v>
      </c>
      <c r="AB24" s="1">
        <v>-0.79675507545471191</v>
      </c>
      <c r="AC24" s="1">
        <v>0.37410387396812439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2.3869945897063252</v>
      </c>
      <c r="AL24">
        <f t="shared" si="9"/>
        <v>1.2120462278440926E-3</v>
      </c>
      <c r="AM24">
        <f t="shared" si="10"/>
        <v>287.60855426788328</v>
      </c>
      <c r="AN24">
        <f t="shared" si="11"/>
        <v>282.32764091491697</v>
      </c>
      <c r="AO24">
        <f t="shared" si="12"/>
        <v>240.00966260411587</v>
      </c>
      <c r="AP24">
        <f t="shared" si="13"/>
        <v>1.0515900829501768</v>
      </c>
      <c r="AQ24">
        <f t="shared" si="14"/>
        <v>1.6526360180105835</v>
      </c>
      <c r="AR24">
        <f t="shared" si="15"/>
        <v>23.509682088116978</v>
      </c>
      <c r="AS24">
        <f t="shared" si="16"/>
        <v>17.42574778101859</v>
      </c>
      <c r="AT24">
        <f t="shared" si="17"/>
        <v>11.818097591400146</v>
      </c>
      <c r="AU24">
        <f t="shared" si="18"/>
        <v>1.3908367465687079</v>
      </c>
      <c r="AV24">
        <f t="shared" si="19"/>
        <v>6.8525714206925714E-2</v>
      </c>
      <c r="AW24">
        <f t="shared" si="20"/>
        <v>0.42767609231956155</v>
      </c>
      <c r="AX24">
        <f t="shared" si="21"/>
        <v>0.96316065424914643</v>
      </c>
      <c r="AY24">
        <f t="shared" si="22"/>
        <v>4.2921385932381699E-2</v>
      </c>
      <c r="AZ24">
        <f t="shared" si="23"/>
        <v>11.025265120083068</v>
      </c>
      <c r="BA24">
        <f t="shared" si="24"/>
        <v>0.39628398018013977</v>
      </c>
      <c r="BB24">
        <f t="shared" si="25"/>
        <v>25.896942429586055</v>
      </c>
      <c r="BC24">
        <f t="shared" si="26"/>
        <v>392.83833381830846</v>
      </c>
      <c r="BD24">
        <f t="shared" si="27"/>
        <v>6.5399480279783023E-3</v>
      </c>
    </row>
    <row r="25" spans="1:114" x14ac:dyDescent="0.25">
      <c r="A25" s="1">
        <v>9</v>
      </c>
      <c r="B25" s="1" t="s">
        <v>79</v>
      </c>
      <c r="C25" s="1">
        <v>1267.4999989159405</v>
      </c>
      <c r="D25" s="1">
        <v>0</v>
      </c>
      <c r="E25">
        <f t="shared" si="0"/>
        <v>9.8834721972477606</v>
      </c>
      <c r="F25">
        <f t="shared" si="1"/>
        <v>6.9662165401721737E-2</v>
      </c>
      <c r="G25">
        <f t="shared" si="2"/>
        <v>157.97925206653338</v>
      </c>
      <c r="H25">
        <f t="shared" si="3"/>
        <v>1.2128269488742527</v>
      </c>
      <c r="I25">
        <f t="shared" si="4"/>
        <v>1.2241982361798462</v>
      </c>
      <c r="J25">
        <f t="shared" si="5"/>
        <v>14.451910018920898</v>
      </c>
      <c r="K25" s="1">
        <v>2.0938216619999999</v>
      </c>
      <c r="L25">
        <f t="shared" si="6"/>
        <v>2.2776610108334663</v>
      </c>
      <c r="M25" s="1">
        <v>1</v>
      </c>
      <c r="N25">
        <f t="shared" si="7"/>
        <v>4.5553220216669326</v>
      </c>
      <c r="O25" s="1">
        <v>9.17828369140625</v>
      </c>
      <c r="P25" s="1">
        <v>14.451910018920898</v>
      </c>
      <c r="Q25" s="1">
        <v>6.4177947044372559</v>
      </c>
      <c r="R25" s="1">
        <v>400.1104736328125</v>
      </c>
      <c r="S25" s="1">
        <v>395.76882934570312</v>
      </c>
      <c r="T25" s="1">
        <v>5.5796623229980469</v>
      </c>
      <c r="U25" s="1">
        <v>6.0846691131591797</v>
      </c>
      <c r="V25" s="1">
        <v>33.629940032958984</v>
      </c>
      <c r="W25" s="1">
        <v>36.673736572265625</v>
      </c>
      <c r="X25" s="1">
        <v>499.79360961914062</v>
      </c>
      <c r="Y25" s="1">
        <v>1500.0657958984375</v>
      </c>
      <c r="Z25" s="1">
        <v>253.32267761230469</v>
      </c>
      <c r="AA25" s="1">
        <v>70.296035766601562</v>
      </c>
      <c r="AB25" s="1">
        <v>-0.79675507545471191</v>
      </c>
      <c r="AC25" s="1">
        <v>0.37410387396812439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2.3869922576965901</v>
      </c>
      <c r="AL25">
        <f t="shared" si="9"/>
        <v>1.2128269488742528E-3</v>
      </c>
      <c r="AM25">
        <f t="shared" si="10"/>
        <v>287.60191001892088</v>
      </c>
      <c r="AN25">
        <f t="shared" si="11"/>
        <v>282.32828369140623</v>
      </c>
      <c r="AO25">
        <f t="shared" si="12"/>
        <v>240.01052197909667</v>
      </c>
      <c r="AP25">
        <f t="shared" si="13"/>
        <v>1.0519162102541411</v>
      </c>
      <c r="AQ25">
        <f t="shared" si="14"/>
        <v>1.6519263537864197</v>
      </c>
      <c r="AR25">
        <f t="shared" si="15"/>
        <v>23.499566309417244</v>
      </c>
      <c r="AS25">
        <f t="shared" si="16"/>
        <v>17.414897196258064</v>
      </c>
      <c r="AT25">
        <f t="shared" si="17"/>
        <v>11.815096855163574</v>
      </c>
      <c r="AU25">
        <f t="shared" si="18"/>
        <v>1.3905613214509398</v>
      </c>
      <c r="AV25">
        <f t="shared" si="19"/>
        <v>6.861290402218552E-2</v>
      </c>
      <c r="AW25">
        <f t="shared" si="20"/>
        <v>0.42772811760657353</v>
      </c>
      <c r="AX25">
        <f t="shared" si="21"/>
        <v>0.96283320384436633</v>
      </c>
      <c r="AY25">
        <f t="shared" si="22"/>
        <v>4.2976116161988959E-2</v>
      </c>
      <c r="AZ25">
        <f t="shared" si="23"/>
        <v>11.105315153649993</v>
      </c>
      <c r="BA25">
        <f t="shared" si="24"/>
        <v>0.3991705267130547</v>
      </c>
      <c r="BB25">
        <f t="shared" si="25"/>
        <v>25.912998008495347</v>
      </c>
      <c r="BC25">
        <f t="shared" si="26"/>
        <v>392.83979657857464</v>
      </c>
      <c r="BD25">
        <f t="shared" si="27"/>
        <v>6.5194615615547478E-3</v>
      </c>
    </row>
    <row r="26" spans="1:114" x14ac:dyDescent="0.25">
      <c r="A26" s="1">
        <v>10</v>
      </c>
      <c r="B26" s="1" t="s">
        <v>80</v>
      </c>
      <c r="C26" s="1">
        <v>1267.9999989047647</v>
      </c>
      <c r="D26" s="1">
        <v>0</v>
      </c>
      <c r="E26">
        <f t="shared" si="0"/>
        <v>9.8756335437984522</v>
      </c>
      <c r="F26">
        <f t="shared" si="1"/>
        <v>6.9558733999483008E-2</v>
      </c>
      <c r="G26">
        <f t="shared" si="2"/>
        <v>157.81583656291863</v>
      </c>
      <c r="H26">
        <f t="shared" si="3"/>
        <v>1.2115683134744155</v>
      </c>
      <c r="I26">
        <f t="shared" si="4"/>
        <v>1.2247135233879971</v>
      </c>
      <c r="J26">
        <f t="shared" si="5"/>
        <v>14.456362724304199</v>
      </c>
      <c r="K26" s="1">
        <v>2.0938216619999999</v>
      </c>
      <c r="L26">
        <f t="shared" si="6"/>
        <v>2.2776610108334663</v>
      </c>
      <c r="M26" s="1">
        <v>1</v>
      </c>
      <c r="N26">
        <f t="shared" si="7"/>
        <v>4.5553220216669326</v>
      </c>
      <c r="O26" s="1">
        <v>9.178462028503418</v>
      </c>
      <c r="P26" s="1">
        <v>14.456362724304199</v>
      </c>
      <c r="Q26" s="1">
        <v>6.4187221527099609</v>
      </c>
      <c r="R26" s="1">
        <v>400.09927368164062</v>
      </c>
      <c r="S26" s="1">
        <v>395.76123046875</v>
      </c>
      <c r="T26" s="1">
        <v>5.5796403884887695</v>
      </c>
      <c r="U26" s="1">
        <v>6.084111213684082</v>
      </c>
      <c r="V26" s="1">
        <v>33.629364013671875</v>
      </c>
      <c r="W26" s="1">
        <v>36.669887542724609</v>
      </c>
      <c r="X26" s="1">
        <v>499.8056640625</v>
      </c>
      <c r="Y26" s="1">
        <v>1500.078857421875</v>
      </c>
      <c r="Z26" s="1">
        <v>253.28436279296875</v>
      </c>
      <c r="AA26" s="1">
        <v>70.295951843261719</v>
      </c>
      <c r="AB26" s="1">
        <v>-0.79675507545471191</v>
      </c>
      <c r="AC26" s="1">
        <v>0.37410387396812439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2.3870498291869326</v>
      </c>
      <c r="AL26">
        <f t="shared" si="9"/>
        <v>1.2115683134744156E-3</v>
      </c>
      <c r="AM26">
        <f t="shared" si="10"/>
        <v>287.60636272430418</v>
      </c>
      <c r="AN26">
        <f t="shared" si="11"/>
        <v>282.3284620285034</v>
      </c>
      <c r="AO26">
        <f t="shared" si="12"/>
        <v>240.01261182279995</v>
      </c>
      <c r="AP26">
        <f t="shared" si="13"/>
        <v>1.0520197096253596</v>
      </c>
      <c r="AQ26">
        <f t="shared" si="14"/>
        <v>1.652401912274182</v>
      </c>
      <c r="AR26">
        <f t="shared" si="15"/>
        <v>23.506359455214838</v>
      </c>
      <c r="AS26">
        <f t="shared" si="16"/>
        <v>17.422248241530756</v>
      </c>
      <c r="AT26">
        <f t="shared" si="17"/>
        <v>11.817412376403809</v>
      </c>
      <c r="AU26">
        <f t="shared" si="18"/>
        <v>1.3907738493000008</v>
      </c>
      <c r="AV26">
        <f t="shared" si="19"/>
        <v>6.8512562707459368E-2</v>
      </c>
      <c r="AW26">
        <f t="shared" si="20"/>
        <v>0.42768838888618482</v>
      </c>
      <c r="AX26">
        <f t="shared" si="21"/>
        <v>0.96308546041381593</v>
      </c>
      <c r="AY26">
        <f t="shared" si="22"/>
        <v>4.2913130583987505E-2</v>
      </c>
      <c r="AZ26">
        <f t="shared" si="23"/>
        <v>11.09381444713099</v>
      </c>
      <c r="BA26">
        <f t="shared" si="24"/>
        <v>0.3987652766694641</v>
      </c>
      <c r="BB26">
        <f t="shared" si="25"/>
        <v>25.901252945275544</v>
      </c>
      <c r="BC26">
        <f t="shared" si="26"/>
        <v>392.83452073874298</v>
      </c>
      <c r="BD26">
        <f t="shared" si="27"/>
        <v>6.5114257762211077E-3</v>
      </c>
    </row>
    <row r="27" spans="1:114" x14ac:dyDescent="0.25">
      <c r="A27" s="1">
        <v>11</v>
      </c>
      <c r="B27" s="1" t="s">
        <v>80</v>
      </c>
      <c r="C27" s="1">
        <v>1268.4999988935888</v>
      </c>
      <c r="D27" s="1">
        <v>0</v>
      </c>
      <c r="E27">
        <f t="shared" si="0"/>
        <v>9.6647412787665115</v>
      </c>
      <c r="F27">
        <f t="shared" si="1"/>
        <v>6.9403200191451922E-2</v>
      </c>
      <c r="G27">
        <f t="shared" si="2"/>
        <v>162.23452274459598</v>
      </c>
      <c r="H27">
        <f t="shared" si="3"/>
        <v>1.2092778992126261</v>
      </c>
      <c r="I27">
        <f t="shared" si="4"/>
        <v>1.2250923710686239</v>
      </c>
      <c r="J27">
        <f t="shared" si="5"/>
        <v>14.460235595703125</v>
      </c>
      <c r="K27" s="1">
        <v>2.0938216619999999</v>
      </c>
      <c r="L27">
        <f t="shared" si="6"/>
        <v>2.2776610108334663</v>
      </c>
      <c r="M27" s="1">
        <v>1</v>
      </c>
      <c r="N27">
        <f t="shared" si="7"/>
        <v>4.5553220216669326</v>
      </c>
      <c r="O27" s="1">
        <v>9.1799745559692383</v>
      </c>
      <c r="P27" s="1">
        <v>14.460235595703125</v>
      </c>
      <c r="Q27" s="1">
        <v>6.4196000099182129</v>
      </c>
      <c r="R27" s="1">
        <v>400.0789794921875</v>
      </c>
      <c r="S27" s="1">
        <v>395.82955932617188</v>
      </c>
      <c r="T27" s="1">
        <v>5.581082820892334</v>
      </c>
      <c r="U27" s="1">
        <v>6.0846080780029297</v>
      </c>
      <c r="V27" s="1">
        <v>33.634624481201172</v>
      </c>
      <c r="W27" s="1">
        <v>36.669143676757813</v>
      </c>
      <c r="X27" s="1">
        <v>499.79736328125</v>
      </c>
      <c r="Y27" s="1">
        <v>1500.0675048828125</v>
      </c>
      <c r="Z27" s="1">
        <v>253.4930419921875</v>
      </c>
      <c r="AA27" s="1">
        <v>70.295944213867188</v>
      </c>
      <c r="AB27" s="1">
        <v>-0.79675507545471191</v>
      </c>
      <c r="AC27" s="1">
        <v>0.37410387396812439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2.3870101850214307</v>
      </c>
      <c r="AL27">
        <f t="shared" si="9"/>
        <v>1.2092778992126262E-3</v>
      </c>
      <c r="AM27">
        <f t="shared" si="10"/>
        <v>287.6102355957031</v>
      </c>
      <c r="AN27">
        <f t="shared" si="11"/>
        <v>282.32997455596922</v>
      </c>
      <c r="AO27">
        <f t="shared" si="12"/>
        <v>240.01079541659055</v>
      </c>
      <c r="AP27">
        <f t="shared" si="13"/>
        <v>1.0525986986319298</v>
      </c>
      <c r="AQ27">
        <f t="shared" si="14"/>
        <v>1.6528156410831636</v>
      </c>
      <c r="AR27">
        <f t="shared" si="15"/>
        <v>23.512247535286892</v>
      </c>
      <c r="AS27">
        <f t="shared" si="16"/>
        <v>17.427639457283963</v>
      </c>
      <c r="AT27">
        <f t="shared" si="17"/>
        <v>11.820105075836182</v>
      </c>
      <c r="AU27">
        <f t="shared" si="18"/>
        <v>1.3910210320320406</v>
      </c>
      <c r="AV27">
        <f t="shared" si="19"/>
        <v>6.836166713473138E-2</v>
      </c>
      <c r="AW27">
        <f t="shared" si="20"/>
        <v>0.42772327001453958</v>
      </c>
      <c r="AX27">
        <f t="shared" si="21"/>
        <v>0.96329776201750106</v>
      </c>
      <c r="AY27">
        <f t="shared" si="22"/>
        <v>4.2818412178333438E-2</v>
      </c>
      <c r="AZ27">
        <f t="shared" si="23"/>
        <v>11.404428960417487</v>
      </c>
      <c r="BA27">
        <f t="shared" si="24"/>
        <v>0.40985954414513881</v>
      </c>
      <c r="BB27">
        <f t="shared" si="25"/>
        <v>25.894153219767745</v>
      </c>
      <c r="BC27">
        <f t="shared" si="26"/>
        <v>392.96534892254374</v>
      </c>
      <c r="BD27">
        <f t="shared" si="27"/>
        <v>6.3685078643186468E-3</v>
      </c>
    </row>
    <row r="28" spans="1:114" x14ac:dyDescent="0.25">
      <c r="A28" s="1">
        <v>12</v>
      </c>
      <c r="B28" s="1" t="s">
        <v>81</v>
      </c>
      <c r="C28" s="1">
        <v>1268.9999988824129</v>
      </c>
      <c r="D28" s="1">
        <v>0</v>
      </c>
      <c r="E28">
        <f t="shared" si="0"/>
        <v>9.5032603692006745</v>
      </c>
      <c r="F28">
        <f t="shared" si="1"/>
        <v>6.9195323189143967E-2</v>
      </c>
      <c r="G28">
        <f t="shared" si="2"/>
        <v>165.31638501860479</v>
      </c>
      <c r="H28">
        <f t="shared" si="3"/>
        <v>1.2064276368077393</v>
      </c>
      <c r="I28">
        <f t="shared" si="4"/>
        <v>1.225808694739513</v>
      </c>
      <c r="J28">
        <f t="shared" si="5"/>
        <v>14.466423988342285</v>
      </c>
      <c r="K28" s="1">
        <v>2.0938216619999999</v>
      </c>
      <c r="L28">
        <f t="shared" si="6"/>
        <v>2.2776610108334663</v>
      </c>
      <c r="M28" s="1">
        <v>1</v>
      </c>
      <c r="N28">
        <f t="shared" si="7"/>
        <v>4.5553220216669326</v>
      </c>
      <c r="O28" s="1">
        <v>9.1799077987670898</v>
      </c>
      <c r="P28" s="1">
        <v>14.466423988342285</v>
      </c>
      <c r="Q28" s="1">
        <v>6.4203505516052246</v>
      </c>
      <c r="R28" s="1">
        <v>400.02789306640625</v>
      </c>
      <c r="S28" s="1">
        <v>395.84683227539062</v>
      </c>
      <c r="T28" s="1">
        <v>5.5815520286560059</v>
      </c>
      <c r="U28" s="1">
        <v>6.0838613510131836</v>
      </c>
      <c r="V28" s="1">
        <v>33.637405395507813</v>
      </c>
      <c r="W28" s="1">
        <v>36.664588928222656</v>
      </c>
      <c r="X28" s="1">
        <v>499.82672119140625</v>
      </c>
      <c r="Y28" s="1">
        <v>1500.08349609375</v>
      </c>
      <c r="Z28" s="1">
        <v>253.605712890625</v>
      </c>
      <c r="AA28" s="1">
        <v>70.295524597167969</v>
      </c>
      <c r="AB28" s="1">
        <v>-0.79675507545471191</v>
      </c>
      <c r="AC28" s="1">
        <v>0.37410387396812439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2.3871503971067725</v>
      </c>
      <c r="AL28">
        <f t="shared" si="9"/>
        <v>1.2064276368077393E-3</v>
      </c>
      <c r="AM28">
        <f t="shared" si="10"/>
        <v>287.61642398834226</v>
      </c>
      <c r="AN28">
        <f t="shared" si="11"/>
        <v>282.32990779876707</v>
      </c>
      <c r="AO28">
        <f t="shared" si="12"/>
        <v>240.01335401028336</v>
      </c>
      <c r="AP28">
        <f t="shared" si="13"/>
        <v>1.0530971541602174</v>
      </c>
      <c r="AQ28">
        <f t="shared" si="14"/>
        <v>1.6534769199854198</v>
      </c>
      <c r="AR28">
        <f t="shared" si="15"/>
        <v>23.521795014131442</v>
      </c>
      <c r="AS28">
        <f t="shared" si="16"/>
        <v>17.437933663118258</v>
      </c>
      <c r="AT28">
        <f t="shared" si="17"/>
        <v>11.823165893554687</v>
      </c>
      <c r="AU28">
        <f t="shared" si="18"/>
        <v>1.3913020540103342</v>
      </c>
      <c r="AV28">
        <f t="shared" si="19"/>
        <v>6.8159973466307311E-2</v>
      </c>
      <c r="AW28">
        <f t="shared" si="20"/>
        <v>0.42766822524590681</v>
      </c>
      <c r="AX28">
        <f t="shared" si="21"/>
        <v>0.96363382876442749</v>
      </c>
      <c r="AY28">
        <f t="shared" si="22"/>
        <v>4.2691808797341788E-2</v>
      </c>
      <c r="AZ28">
        <f t="shared" si="23"/>
        <v>11.621002009390224</v>
      </c>
      <c r="BA28">
        <f t="shared" si="24"/>
        <v>0.41762715156349711</v>
      </c>
      <c r="BB28">
        <f t="shared" si="25"/>
        <v>25.87681462881346</v>
      </c>
      <c r="BC28">
        <f t="shared" si="26"/>
        <v>393.03047781408162</v>
      </c>
      <c r="BD28">
        <f t="shared" si="27"/>
        <v>6.2568711798346071E-3</v>
      </c>
    </row>
    <row r="29" spans="1:114" x14ac:dyDescent="0.25">
      <c r="A29" s="1">
        <v>13</v>
      </c>
      <c r="B29" s="1" t="s">
        <v>81</v>
      </c>
      <c r="C29" s="1">
        <v>1269.499998871237</v>
      </c>
      <c r="D29" s="1">
        <v>0</v>
      </c>
      <c r="E29">
        <f t="shared" si="0"/>
        <v>9.3793911133519821</v>
      </c>
      <c r="F29">
        <f t="shared" si="1"/>
        <v>6.910117538486181E-2</v>
      </c>
      <c r="G29">
        <f t="shared" si="2"/>
        <v>167.86631444707197</v>
      </c>
      <c r="H29">
        <f t="shared" si="3"/>
        <v>1.2056749270319962</v>
      </c>
      <c r="I29">
        <f t="shared" si="4"/>
        <v>1.2266762509662512</v>
      </c>
      <c r="J29">
        <f t="shared" si="5"/>
        <v>14.474115371704102</v>
      </c>
      <c r="K29" s="1">
        <v>2.0938216619999999</v>
      </c>
      <c r="L29">
        <f t="shared" si="6"/>
        <v>2.2776610108334663</v>
      </c>
      <c r="M29" s="1">
        <v>1</v>
      </c>
      <c r="N29">
        <f t="shared" si="7"/>
        <v>4.5553220216669326</v>
      </c>
      <c r="O29" s="1">
        <v>9.18121337890625</v>
      </c>
      <c r="P29" s="1">
        <v>14.474115371704102</v>
      </c>
      <c r="Q29" s="1">
        <v>6.4211430549621582</v>
      </c>
      <c r="R29" s="1">
        <v>399.96133422851563</v>
      </c>
      <c r="S29" s="1">
        <v>395.83233642578125</v>
      </c>
      <c r="T29" s="1">
        <v>5.5812487602233887</v>
      </c>
      <c r="U29" s="1">
        <v>6.0832400321960449</v>
      </c>
      <c r="V29" s="1">
        <v>33.632488250732422</v>
      </c>
      <c r="W29" s="1">
        <v>36.657474517822266</v>
      </c>
      <c r="X29" s="1">
        <v>499.8316650390625</v>
      </c>
      <c r="Y29" s="1">
        <v>1500.0880126953125</v>
      </c>
      <c r="Z29" s="1">
        <v>253.71885681152344</v>
      </c>
      <c r="AA29" s="1">
        <v>70.295249938964844</v>
      </c>
      <c r="AB29" s="1">
        <v>-0.79675507545471191</v>
      </c>
      <c r="AC29" s="1">
        <v>0.37410387396812439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2.3871740087053435</v>
      </c>
      <c r="AL29">
        <f t="shared" si="9"/>
        <v>1.2056749270319962E-3</v>
      </c>
      <c r="AM29">
        <f t="shared" si="10"/>
        <v>287.62411537170408</v>
      </c>
      <c r="AN29">
        <f t="shared" si="11"/>
        <v>282.33121337890623</v>
      </c>
      <c r="AO29">
        <f t="shared" si="12"/>
        <v>240.01407666651721</v>
      </c>
      <c r="AP29">
        <f t="shared" si="13"/>
        <v>1.0528368099214527</v>
      </c>
      <c r="AQ29">
        <f t="shared" si="14"/>
        <v>1.6542991294681888</v>
      </c>
      <c r="AR29">
        <f t="shared" si="15"/>
        <v>23.533583434223004</v>
      </c>
      <c r="AS29">
        <f t="shared" si="16"/>
        <v>17.450343402026959</v>
      </c>
      <c r="AT29">
        <f t="shared" si="17"/>
        <v>11.827664375305176</v>
      </c>
      <c r="AU29">
        <f t="shared" si="18"/>
        <v>1.3917151625077417</v>
      </c>
      <c r="AV29">
        <f t="shared" si="19"/>
        <v>6.8068620137190353E-2</v>
      </c>
      <c r="AW29">
        <f t="shared" si="20"/>
        <v>0.42762287850193753</v>
      </c>
      <c r="AX29">
        <f t="shared" si="21"/>
        <v>0.96409228400580416</v>
      </c>
      <c r="AY29">
        <f t="shared" si="22"/>
        <v>4.2634466723901879E-2</v>
      </c>
      <c r="AZ29">
        <f t="shared" si="23"/>
        <v>11.800204530389788</v>
      </c>
      <c r="BA29">
        <f t="shared" si="24"/>
        <v>0.42408438876632049</v>
      </c>
      <c r="BB29">
        <f t="shared" si="25"/>
        <v>25.859291293894117</v>
      </c>
      <c r="BC29">
        <f t="shared" si="26"/>
        <v>393.05269144288019</v>
      </c>
      <c r="BD29">
        <f t="shared" si="27"/>
        <v>6.1707860610026675E-3</v>
      </c>
    </row>
    <row r="30" spans="1:114" x14ac:dyDescent="0.25">
      <c r="A30" s="1">
        <v>14</v>
      </c>
      <c r="B30" s="1" t="s">
        <v>82</v>
      </c>
      <c r="C30" s="1">
        <v>1269.9999988600612</v>
      </c>
      <c r="D30" s="1">
        <v>0</v>
      </c>
      <c r="E30">
        <f t="shared" si="0"/>
        <v>9.1682058111023768</v>
      </c>
      <c r="F30">
        <f t="shared" si="1"/>
        <v>6.9019894459038098E-2</v>
      </c>
      <c r="G30">
        <f t="shared" si="2"/>
        <v>172.55991087183722</v>
      </c>
      <c r="H30">
        <f t="shared" si="3"/>
        <v>1.2040265465208457</v>
      </c>
      <c r="I30">
        <f t="shared" si="4"/>
        <v>1.2264275828493971</v>
      </c>
      <c r="J30">
        <f t="shared" si="5"/>
        <v>14.472058296203613</v>
      </c>
      <c r="K30" s="1">
        <v>2.0938216619999999</v>
      </c>
      <c r="L30">
        <f t="shared" si="6"/>
        <v>2.2776610108334663</v>
      </c>
      <c r="M30" s="1">
        <v>1</v>
      </c>
      <c r="N30">
        <f t="shared" si="7"/>
        <v>4.5553220216669326</v>
      </c>
      <c r="O30" s="1">
        <v>9.1816501617431641</v>
      </c>
      <c r="P30" s="1">
        <v>14.472058296203613</v>
      </c>
      <c r="Q30" s="1">
        <v>6.4222216606140137</v>
      </c>
      <c r="R30" s="1">
        <v>399.9281005859375</v>
      </c>
      <c r="S30" s="1">
        <v>395.88803100585937</v>
      </c>
      <c r="T30" s="1">
        <v>5.5823431015014648</v>
      </c>
      <c r="U30" s="1">
        <v>6.0836210250854492</v>
      </c>
      <c r="V30" s="1">
        <v>33.63824462890625</v>
      </c>
      <c r="W30" s="1">
        <v>36.658859252929688</v>
      </c>
      <c r="X30" s="1">
        <v>499.85842895507812</v>
      </c>
      <c r="Y30" s="1">
        <v>1500.099365234375</v>
      </c>
      <c r="Z30" s="1">
        <v>253.72663879394531</v>
      </c>
      <c r="AA30" s="1">
        <v>70.295570373535156</v>
      </c>
      <c r="AB30" s="1">
        <v>-0.79675507545471191</v>
      </c>
      <c r="AC30" s="1">
        <v>0.37410387396812439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2.3873018319889656</v>
      </c>
      <c r="AL30">
        <f t="shared" si="9"/>
        <v>1.2040265465208457E-3</v>
      </c>
      <c r="AM30">
        <f t="shared" si="10"/>
        <v>287.62205829620359</v>
      </c>
      <c r="AN30">
        <f t="shared" si="11"/>
        <v>282.33165016174314</v>
      </c>
      <c r="AO30">
        <f t="shared" si="12"/>
        <v>240.01589307272661</v>
      </c>
      <c r="AP30">
        <f t="shared" si="13"/>
        <v>1.0536227468237904</v>
      </c>
      <c r="AQ30">
        <f t="shared" si="14"/>
        <v>1.6540791927442093</v>
      </c>
      <c r="AR30">
        <f t="shared" si="15"/>
        <v>23.530347416697772</v>
      </c>
      <c r="AS30">
        <f t="shared" si="16"/>
        <v>17.446726391612323</v>
      </c>
      <c r="AT30">
        <f t="shared" si="17"/>
        <v>11.826854228973389</v>
      </c>
      <c r="AU30">
        <f t="shared" si="18"/>
        <v>1.3916407564741895</v>
      </c>
      <c r="AV30">
        <f t="shared" si="19"/>
        <v>6.798974878262852E-2</v>
      </c>
      <c r="AW30">
        <f t="shared" si="20"/>
        <v>0.42765160989481227</v>
      </c>
      <c r="AX30">
        <f t="shared" si="21"/>
        <v>0.96398914657937729</v>
      </c>
      <c r="AY30">
        <f t="shared" si="22"/>
        <v>4.2584959796209229E-2</v>
      </c>
      <c r="AZ30">
        <f t="shared" si="23"/>
        <v>12.130197358342189</v>
      </c>
      <c r="BA30">
        <f t="shared" si="24"/>
        <v>0.43588059591850409</v>
      </c>
      <c r="BB30">
        <f t="shared" si="25"/>
        <v>25.863269020537604</v>
      </c>
      <c r="BC30">
        <f t="shared" si="26"/>
        <v>393.17097219286705</v>
      </c>
      <c r="BD30">
        <f t="shared" si="27"/>
        <v>6.0309582878331014E-3</v>
      </c>
    </row>
    <row r="31" spans="1:114" x14ac:dyDescent="0.25">
      <c r="A31" s="1">
        <v>15</v>
      </c>
      <c r="B31" s="1" t="s">
        <v>82</v>
      </c>
      <c r="C31" s="1">
        <v>1270.4999988488853</v>
      </c>
      <c r="D31" s="1">
        <v>0</v>
      </c>
      <c r="E31">
        <f t="shared" si="0"/>
        <v>9.0605767014170091</v>
      </c>
      <c r="F31">
        <f t="shared" si="1"/>
        <v>6.8772237633499322E-2</v>
      </c>
      <c r="G31">
        <f t="shared" si="2"/>
        <v>174.31028185021646</v>
      </c>
      <c r="H31">
        <f t="shared" si="3"/>
        <v>1.1998861534039371</v>
      </c>
      <c r="I31">
        <f t="shared" si="4"/>
        <v>1.2265435069476296</v>
      </c>
      <c r="J31">
        <f t="shared" si="5"/>
        <v>14.473019599914551</v>
      </c>
      <c r="K31" s="1">
        <v>2.0938216619999999</v>
      </c>
      <c r="L31">
        <f t="shared" si="6"/>
        <v>2.2776610108334663</v>
      </c>
      <c r="M31" s="1">
        <v>1</v>
      </c>
      <c r="N31">
        <f t="shared" si="7"/>
        <v>4.5553220216669326</v>
      </c>
      <c r="O31" s="1">
        <v>9.1825523376464844</v>
      </c>
      <c r="P31" s="1">
        <v>14.473019599914551</v>
      </c>
      <c r="Q31" s="1">
        <v>6.422675609588623</v>
      </c>
      <c r="R31" s="1">
        <v>399.88754272460937</v>
      </c>
      <c r="S31" s="1">
        <v>395.89303588867187</v>
      </c>
      <c r="T31" s="1">
        <v>5.5838613510131836</v>
      </c>
      <c r="U31" s="1">
        <v>6.0834412574768066</v>
      </c>
      <c r="V31" s="1">
        <v>33.645301818847656</v>
      </c>
      <c r="W31" s="1">
        <v>36.655498504638672</v>
      </c>
      <c r="X31" s="1">
        <v>499.83273315429687</v>
      </c>
      <c r="Y31" s="1">
        <v>1500.07568359375</v>
      </c>
      <c r="Z31" s="1">
        <v>253.72434997558594</v>
      </c>
      <c r="AA31" s="1">
        <v>70.295486450195313</v>
      </c>
      <c r="AB31" s="1">
        <v>-0.79675507545471191</v>
      </c>
      <c r="AC31" s="1">
        <v>0.37410387396812439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2.38717910997664</v>
      </c>
      <c r="AL31">
        <f t="shared" si="9"/>
        <v>1.1998861534039372E-3</v>
      </c>
      <c r="AM31">
        <f t="shared" si="10"/>
        <v>287.62301959991453</v>
      </c>
      <c r="AN31">
        <f t="shared" si="11"/>
        <v>282.33255233764646</v>
      </c>
      <c r="AO31">
        <f t="shared" si="12"/>
        <v>240.0121040103113</v>
      </c>
      <c r="AP31">
        <f t="shared" si="13"/>
        <v>1.0550174953075504</v>
      </c>
      <c r="AQ31">
        <f t="shared" si="14"/>
        <v>1.6541819694331497</v>
      </c>
      <c r="AR31">
        <f t="shared" si="15"/>
        <v>23.53183757544868</v>
      </c>
      <c r="AS31">
        <f t="shared" si="16"/>
        <v>17.448396317971874</v>
      </c>
      <c r="AT31">
        <f t="shared" si="17"/>
        <v>11.827785968780518</v>
      </c>
      <c r="AU31">
        <f t="shared" si="18"/>
        <v>1.3917263302840603</v>
      </c>
      <c r="AV31">
        <f t="shared" si="19"/>
        <v>6.7749416643290095E-2</v>
      </c>
      <c r="AW31">
        <f t="shared" si="20"/>
        <v>0.42763846248552001</v>
      </c>
      <c r="AX31">
        <f t="shared" si="21"/>
        <v>0.96408786779854028</v>
      </c>
      <c r="AY31">
        <f t="shared" si="22"/>
        <v>4.2434106729150628E-2</v>
      </c>
      <c r="AZ31">
        <f t="shared" si="23"/>
        <v>12.253226055931616</v>
      </c>
      <c r="BA31">
        <f t="shared" si="24"/>
        <v>0.44029640849563678</v>
      </c>
      <c r="BB31">
        <f t="shared" si="25"/>
        <v>25.856848097017192</v>
      </c>
      <c r="BC31">
        <f t="shared" si="26"/>
        <v>393.2078736786824</v>
      </c>
      <c r="BD31">
        <f t="shared" si="27"/>
        <v>5.9581196390629133E-3</v>
      </c>
      <c r="BE31">
        <f>AVERAGE(E17:E31)</f>
        <v>9.5955514787954765</v>
      </c>
      <c r="BF31">
        <f>AVERAGE(O17:O31)</f>
        <v>9.1780296961466465</v>
      </c>
      <c r="BG31">
        <f>AVERAGE(P17:P31)</f>
        <v>14.457072067260743</v>
      </c>
      <c r="BH31" t="e">
        <f>AVERAGE(B17:B31)</f>
        <v>#DIV/0!</v>
      </c>
      <c r="BI31">
        <f t="shared" ref="BI31:DJ31" si="28">AVERAGE(C17:C31)</f>
        <v>1267.0333322597046</v>
      </c>
      <c r="BJ31">
        <f t="shared" si="28"/>
        <v>0</v>
      </c>
      <c r="BK31">
        <f t="shared" si="28"/>
        <v>9.5955514787954765</v>
      </c>
      <c r="BL31">
        <f t="shared" si="28"/>
        <v>6.9334770901479478E-2</v>
      </c>
      <c r="BM31">
        <f t="shared" si="28"/>
        <v>163.55468272994051</v>
      </c>
      <c r="BN31">
        <f t="shared" si="28"/>
        <v>1.2078968760717326</v>
      </c>
      <c r="BO31">
        <f t="shared" si="28"/>
        <v>1.2248859236284062</v>
      </c>
      <c r="BP31">
        <f t="shared" si="28"/>
        <v>14.457072067260743</v>
      </c>
      <c r="BQ31">
        <f t="shared" si="28"/>
        <v>2.0938216619999999</v>
      </c>
      <c r="BR31">
        <f t="shared" si="28"/>
        <v>2.2776610108334663</v>
      </c>
      <c r="BS31">
        <f t="shared" si="28"/>
        <v>1</v>
      </c>
      <c r="BT31">
        <f t="shared" si="28"/>
        <v>4.5553220216669326</v>
      </c>
      <c r="BU31">
        <f t="shared" si="28"/>
        <v>9.1780296961466465</v>
      </c>
      <c r="BV31">
        <f t="shared" si="28"/>
        <v>14.457072067260743</v>
      </c>
      <c r="BW31">
        <f t="shared" si="28"/>
        <v>6.4165182749430336</v>
      </c>
      <c r="BX31">
        <f t="shared" si="28"/>
        <v>399.9703348795573</v>
      </c>
      <c r="BY31">
        <f t="shared" si="28"/>
        <v>395.75051879882812</v>
      </c>
      <c r="BZ31">
        <f t="shared" si="28"/>
        <v>5.5798521041870117</v>
      </c>
      <c r="CA31">
        <f t="shared" si="28"/>
        <v>6.0827610651652018</v>
      </c>
      <c r="CB31">
        <f t="shared" si="28"/>
        <v>33.631508127848306</v>
      </c>
      <c r="CC31">
        <f t="shared" si="28"/>
        <v>36.662698364257814</v>
      </c>
      <c r="CD31">
        <f t="shared" si="28"/>
        <v>499.8393513997396</v>
      </c>
      <c r="CE31">
        <f t="shared" si="28"/>
        <v>1500.0735432942708</v>
      </c>
      <c r="CF31">
        <f t="shared" si="28"/>
        <v>253.32501627604168</v>
      </c>
      <c r="CG31">
        <f t="shared" si="28"/>
        <v>70.295721944173181</v>
      </c>
      <c r="CH31">
        <f t="shared" si="28"/>
        <v>-0.79675507545471191</v>
      </c>
      <c r="CI31">
        <f t="shared" si="28"/>
        <v>0.37410387396812439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2.3872107184252624</v>
      </c>
      <c r="CR31">
        <f t="shared" si="28"/>
        <v>1.2078968760717325E-3</v>
      </c>
      <c r="CS31">
        <f t="shared" si="28"/>
        <v>287.60707206726079</v>
      </c>
      <c r="CT31">
        <f t="shared" si="28"/>
        <v>282.3280296961467</v>
      </c>
      <c r="CU31">
        <f t="shared" si="28"/>
        <v>240.01176156240228</v>
      </c>
      <c r="CV31">
        <f t="shared" si="28"/>
        <v>1.0531939669190622</v>
      </c>
      <c r="CW31">
        <f t="shared" si="28"/>
        <v>1.6524780044305345</v>
      </c>
      <c r="CX31">
        <f t="shared" si="28"/>
        <v>23.50751881214067</v>
      </c>
      <c r="CY31">
        <f t="shared" si="28"/>
        <v>17.424757746975462</v>
      </c>
      <c r="CZ31">
        <f t="shared" si="28"/>
        <v>11.817550881703694</v>
      </c>
      <c r="DA31">
        <f t="shared" si="28"/>
        <v>1.3907866676567351</v>
      </c>
      <c r="DB31">
        <f t="shared" si="28"/>
        <v>6.8295262969829171E-2</v>
      </c>
      <c r="DC31">
        <f t="shared" si="28"/>
        <v>0.42759208080212846</v>
      </c>
      <c r="DD31">
        <f t="shared" si="28"/>
        <v>0.96319458685460668</v>
      </c>
      <c r="DE31">
        <f t="shared" si="28"/>
        <v>4.2776731115447858E-2</v>
      </c>
      <c r="DF31">
        <f t="shared" si="28"/>
        <v>11.497192691215806</v>
      </c>
      <c r="DG31">
        <f t="shared" si="28"/>
        <v>0.41327648035413023</v>
      </c>
      <c r="DH31">
        <f t="shared" si="28"/>
        <v>25.890661214108924</v>
      </c>
      <c r="DI31">
        <f t="shared" si="28"/>
        <v>392.90681325292832</v>
      </c>
      <c r="DJ31">
        <f t="shared" si="28"/>
        <v>6.3231516262364784E-3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1504.4999979548156</v>
      </c>
      <c r="D34" s="1">
        <v>0</v>
      </c>
      <c r="E34">
        <f t="shared" ref="E34:E48" si="29">(R34-S34*(1000-T34)/(1000-U34))*AK34</f>
        <v>10.69497653235914</v>
      </c>
      <c r="F34">
        <f t="shared" ref="F34:F48" si="30">IF(AV34&lt;&gt;0,1/(1/AV34-1/N34),0)</f>
        <v>6.9402742291175115E-2</v>
      </c>
      <c r="G34">
        <f t="shared" ref="G34:G48" si="31">((AY34-AL34/2)*S34-E34)/(AY34+AL34/2)</f>
        <v>138.75069966422845</v>
      </c>
      <c r="H34">
        <f t="shared" ref="H34:H48" si="32">AL34*1000</f>
        <v>1.3256214430894282</v>
      </c>
      <c r="I34">
        <f t="shared" ref="I34:I48" si="33">(AQ34-AW34)</f>
        <v>1.3395409801359563</v>
      </c>
      <c r="J34">
        <f t="shared" ref="J34:J48" si="34">(P34+AP34*D34)</f>
        <v>16.50091552734375</v>
      </c>
      <c r="K34" s="1">
        <v>2.0938216619999999</v>
      </c>
      <c r="L34">
        <f t="shared" ref="L34:L48" si="35">(K34*AE34+AF34)</f>
        <v>2.2776610108334663</v>
      </c>
      <c r="M34" s="1">
        <v>1</v>
      </c>
      <c r="N34">
        <f t="shared" ref="N34:N48" si="36">L34*(M34+1)*(M34+1)/(M34*M34+1)</f>
        <v>4.5553220216669326</v>
      </c>
      <c r="O34" s="1">
        <v>12.823657989501953</v>
      </c>
      <c r="P34" s="1">
        <v>16.50091552734375</v>
      </c>
      <c r="Q34" s="1">
        <v>10.979448318481445</v>
      </c>
      <c r="R34" s="1">
        <v>401.518310546875</v>
      </c>
      <c r="S34" s="1">
        <v>396.81793212890625</v>
      </c>
      <c r="T34" s="1">
        <v>7.1931772232055664</v>
      </c>
      <c r="U34" s="1">
        <v>7.7441678047180176</v>
      </c>
      <c r="V34" s="1">
        <v>34.029029846191406</v>
      </c>
      <c r="W34" s="1">
        <v>36.6356201171875</v>
      </c>
      <c r="X34" s="1">
        <v>499.84884643554687</v>
      </c>
      <c r="Y34" s="1">
        <v>1500.1492919921875</v>
      </c>
      <c r="Z34" s="1">
        <v>266.15963745117187</v>
      </c>
      <c r="AA34" s="1">
        <v>70.293174743652344</v>
      </c>
      <c r="AB34" s="1">
        <v>-1.2191488742828369</v>
      </c>
      <c r="AC34" s="1">
        <v>0.37160524725914001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2.3872560662979083</v>
      </c>
      <c r="AL34">
        <f t="shared" ref="AL34:AL48" si="38">(U34-T34)/(1000-U34)*AK34</f>
        <v>1.3256214430894281E-3</v>
      </c>
      <c r="AM34">
        <f t="shared" ref="AM34:AM48" si="39">(P34+273.15)</f>
        <v>289.65091552734373</v>
      </c>
      <c r="AN34">
        <f t="shared" ref="AN34:AN48" si="40">(O34+273.15)</f>
        <v>285.97365798950193</v>
      </c>
      <c r="AO34">
        <f t="shared" ref="AO34:AO48" si="41">(Y34*AG34+Z34*AH34)*AI34</f>
        <v>240.02388135379806</v>
      </c>
      <c r="AP34">
        <f t="shared" ref="AP34:AP48" si="42">((AO34+0.00000010773*(AN34^4-AM34^4))-AL34*44100)/(L34*51.4+0.00000043092*AM34^3)</f>
        <v>1.1273291189592676</v>
      </c>
      <c r="AQ34">
        <f t="shared" ref="AQ34:AQ48" si="43">0.61365*EXP(17.502*J34/(240.97+J34))</f>
        <v>1.8839031208771666</v>
      </c>
      <c r="AR34">
        <f t="shared" ref="AR34:AR48" si="44">AQ34*1000/AA34</f>
        <v>26.800654939081237</v>
      </c>
      <c r="AS34">
        <f t="shared" ref="AS34:AS48" si="45">(AR34-U34)</f>
        <v>19.05648713436322</v>
      </c>
      <c r="AT34">
        <f t="shared" ref="AT34:AT48" si="46">IF(D34,P34,(O34+P34)/2)</f>
        <v>14.662286758422852</v>
      </c>
      <c r="AU34">
        <f t="shared" ref="AU34:AU48" si="47">0.61365*EXP(17.502*AT34/(240.97+AT34))</f>
        <v>1.6745269175523416</v>
      </c>
      <c r="AV34">
        <f t="shared" ref="AV34:AV48" si="48">IF(AS34&lt;&gt;0,(1000-(AR34+U34)/2)/AS34*AL34,0)</f>
        <v>6.836122287469576E-2</v>
      </c>
      <c r="AW34">
        <f t="shared" ref="AW34:AW48" si="49">U34*AA34/1000</f>
        <v>0.54436214074121014</v>
      </c>
      <c r="AX34">
        <f t="shared" ref="AX34:AX48" si="50">(AU34-AW34)</f>
        <v>1.1301647768111316</v>
      </c>
      <c r="AY34">
        <f t="shared" ref="AY34:AY48" si="51">1/(1.6/F34+1.37/N34)</f>
        <v>4.281813331394986E-2</v>
      </c>
      <c r="AZ34">
        <f t="shared" ref="AZ34:AZ48" si="52">G34*AA34*0.001</f>
        <v>9.7532271773016355</v>
      </c>
      <c r="BA34">
        <f t="shared" ref="BA34:BA48" si="53">G34/S34</f>
        <v>0.34965834058919321</v>
      </c>
      <c r="BB34">
        <f t="shared" ref="BB34:BB48" si="54">(1-AL34*AA34/AQ34/F34)*100</f>
        <v>28.731522286943477</v>
      </c>
      <c r="BC34">
        <f t="shared" ref="BC34:BC48" si="55">(S34-E34/(N34/1.35))</f>
        <v>393.64840465093414</v>
      </c>
      <c r="BD34">
        <f t="shared" ref="BD34:BD48" si="56">E34*BB34/100/BC34</f>
        <v>7.8060257063735806E-3</v>
      </c>
    </row>
    <row r="35" spans="1:114" x14ac:dyDescent="0.25">
      <c r="A35" s="1">
        <v>17</v>
      </c>
      <c r="B35" s="1" t="s">
        <v>85</v>
      </c>
      <c r="C35" s="1">
        <v>1504.4999979548156</v>
      </c>
      <c r="D35" s="1">
        <v>0</v>
      </c>
      <c r="E35">
        <f t="shared" si="29"/>
        <v>10.69497653235914</v>
      </c>
      <c r="F35">
        <f t="shared" si="30"/>
        <v>6.9402742291175115E-2</v>
      </c>
      <c r="G35">
        <f t="shared" si="31"/>
        <v>138.75069966422845</v>
      </c>
      <c r="H35">
        <f t="shared" si="32"/>
        <v>1.3256214430894282</v>
      </c>
      <c r="I35">
        <f t="shared" si="33"/>
        <v>1.3395409801359563</v>
      </c>
      <c r="J35">
        <f t="shared" si="34"/>
        <v>16.50091552734375</v>
      </c>
      <c r="K35" s="1">
        <v>2.0938216619999999</v>
      </c>
      <c r="L35">
        <f t="shared" si="35"/>
        <v>2.2776610108334663</v>
      </c>
      <c r="M35" s="1">
        <v>1</v>
      </c>
      <c r="N35">
        <f t="shared" si="36"/>
        <v>4.5553220216669326</v>
      </c>
      <c r="O35" s="1">
        <v>12.823657989501953</v>
      </c>
      <c r="P35" s="1">
        <v>16.50091552734375</v>
      </c>
      <c r="Q35" s="1">
        <v>10.979448318481445</v>
      </c>
      <c r="R35" s="1">
        <v>401.518310546875</v>
      </c>
      <c r="S35" s="1">
        <v>396.81793212890625</v>
      </c>
      <c r="T35" s="1">
        <v>7.1931772232055664</v>
      </c>
      <c r="U35" s="1">
        <v>7.7441678047180176</v>
      </c>
      <c r="V35" s="1">
        <v>34.029029846191406</v>
      </c>
      <c r="W35" s="1">
        <v>36.6356201171875</v>
      </c>
      <c r="X35" s="1">
        <v>499.84884643554687</v>
      </c>
      <c r="Y35" s="1">
        <v>1500.1492919921875</v>
      </c>
      <c r="Z35" s="1">
        <v>266.15963745117187</v>
      </c>
      <c r="AA35" s="1">
        <v>70.293174743652344</v>
      </c>
      <c r="AB35" s="1">
        <v>-1.2191488742828369</v>
      </c>
      <c r="AC35" s="1">
        <v>0.37160524725914001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2.3872560662979083</v>
      </c>
      <c r="AL35">
        <f t="shared" si="38"/>
        <v>1.3256214430894281E-3</v>
      </c>
      <c r="AM35">
        <f t="shared" si="39"/>
        <v>289.65091552734373</v>
      </c>
      <c r="AN35">
        <f t="shared" si="40"/>
        <v>285.97365798950193</v>
      </c>
      <c r="AO35">
        <f t="shared" si="41"/>
        <v>240.02388135379806</v>
      </c>
      <c r="AP35">
        <f t="shared" si="42"/>
        <v>1.1273291189592676</v>
      </c>
      <c r="AQ35">
        <f t="shared" si="43"/>
        <v>1.8839031208771666</v>
      </c>
      <c r="AR35">
        <f t="shared" si="44"/>
        <v>26.800654939081237</v>
      </c>
      <c r="AS35">
        <f t="shared" si="45"/>
        <v>19.05648713436322</v>
      </c>
      <c r="AT35">
        <f t="shared" si="46"/>
        <v>14.662286758422852</v>
      </c>
      <c r="AU35">
        <f t="shared" si="47"/>
        <v>1.6745269175523416</v>
      </c>
      <c r="AV35">
        <f t="shared" si="48"/>
        <v>6.836122287469576E-2</v>
      </c>
      <c r="AW35">
        <f t="shared" si="49"/>
        <v>0.54436214074121014</v>
      </c>
      <c r="AX35">
        <f t="shared" si="50"/>
        <v>1.1301647768111316</v>
      </c>
      <c r="AY35">
        <f t="shared" si="51"/>
        <v>4.281813331394986E-2</v>
      </c>
      <c r="AZ35">
        <f t="shared" si="52"/>
        <v>9.7532271773016355</v>
      </c>
      <c r="BA35">
        <f t="shared" si="53"/>
        <v>0.34965834058919321</v>
      </c>
      <c r="BB35">
        <f t="shared" si="54"/>
        <v>28.731522286943477</v>
      </c>
      <c r="BC35">
        <f t="shared" si="55"/>
        <v>393.64840465093414</v>
      </c>
      <c r="BD35">
        <f t="shared" si="56"/>
        <v>7.8060257063735806E-3</v>
      </c>
    </row>
    <row r="36" spans="1:114" x14ac:dyDescent="0.25">
      <c r="A36" s="1">
        <v>18</v>
      </c>
      <c r="B36" s="1" t="s">
        <v>86</v>
      </c>
      <c r="C36" s="1">
        <v>1504.9999979436398</v>
      </c>
      <c r="D36" s="1">
        <v>0</v>
      </c>
      <c r="E36">
        <f t="shared" si="29"/>
        <v>10.804776958961201</v>
      </c>
      <c r="F36">
        <f t="shared" si="30"/>
        <v>6.9397176129160992E-2</v>
      </c>
      <c r="G36">
        <f t="shared" si="31"/>
        <v>136.19907364997309</v>
      </c>
      <c r="H36">
        <f t="shared" si="32"/>
        <v>1.3263581387657906</v>
      </c>
      <c r="I36">
        <f t="shared" si="33"/>
        <v>1.3403832750402764</v>
      </c>
      <c r="J36">
        <f t="shared" si="34"/>
        <v>16.507623672485352</v>
      </c>
      <c r="K36" s="1">
        <v>2.0938216619999999</v>
      </c>
      <c r="L36">
        <f t="shared" si="35"/>
        <v>2.2776610108334663</v>
      </c>
      <c r="M36" s="1">
        <v>1</v>
      </c>
      <c r="N36">
        <f t="shared" si="36"/>
        <v>4.5553220216669326</v>
      </c>
      <c r="O36" s="1">
        <v>12.824292182922363</v>
      </c>
      <c r="P36" s="1">
        <v>16.507623672485352</v>
      </c>
      <c r="Q36" s="1">
        <v>10.979305267333984</v>
      </c>
      <c r="R36" s="1">
        <v>401.56298828125</v>
      </c>
      <c r="S36" s="1">
        <v>396.81634521484375</v>
      </c>
      <c r="T36" s="1">
        <v>7.1923141479492188</v>
      </c>
      <c r="U36" s="1">
        <v>7.7436285018920898</v>
      </c>
      <c r="V36" s="1">
        <v>34.023517608642578</v>
      </c>
      <c r="W36" s="1">
        <v>36.63153076171875</v>
      </c>
      <c r="X36" s="1">
        <v>499.83319091796875</v>
      </c>
      <c r="Y36" s="1">
        <v>1500.1680908203125</v>
      </c>
      <c r="Z36" s="1">
        <v>266.12582397460938</v>
      </c>
      <c r="AA36" s="1">
        <v>70.293144226074219</v>
      </c>
      <c r="AB36" s="1">
        <v>-1.2191488742828369</v>
      </c>
      <c r="AC36" s="1">
        <v>0.37160524725914001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2.3871812962357666</v>
      </c>
      <c r="AL36">
        <f t="shared" si="38"/>
        <v>1.3263581387657907E-3</v>
      </c>
      <c r="AM36">
        <f t="shared" si="39"/>
        <v>289.65762367248533</v>
      </c>
      <c r="AN36">
        <f t="shared" si="40"/>
        <v>285.97429218292234</v>
      </c>
      <c r="AO36">
        <f t="shared" si="41"/>
        <v>240.02688916623083</v>
      </c>
      <c r="AP36">
        <f t="shared" si="42"/>
        <v>1.1265908809047129</v>
      </c>
      <c r="AQ36">
        <f t="shared" si="43"/>
        <v>1.8847072701569161</v>
      </c>
      <c r="AR36">
        <f t="shared" si="44"/>
        <v>26.812106513480035</v>
      </c>
      <c r="AS36">
        <f t="shared" si="45"/>
        <v>19.068478011587946</v>
      </c>
      <c r="AT36">
        <f t="shared" si="46"/>
        <v>14.665957927703857</v>
      </c>
      <c r="AU36">
        <f t="shared" si="47"/>
        <v>1.6749237078126871</v>
      </c>
      <c r="AV36">
        <f t="shared" si="48"/>
        <v>6.8355822514222203E-2</v>
      </c>
      <c r="AW36">
        <f t="shared" si="49"/>
        <v>0.54432399511663976</v>
      </c>
      <c r="AX36">
        <f t="shared" si="50"/>
        <v>1.1305997126960472</v>
      </c>
      <c r="AY36">
        <f t="shared" si="51"/>
        <v>4.2814743479628839E-2</v>
      </c>
      <c r="AZ36">
        <f t="shared" si="52"/>
        <v>9.5738611275352632</v>
      </c>
      <c r="BA36">
        <f t="shared" si="53"/>
        <v>0.34322949468281699</v>
      </c>
      <c r="BB36">
        <f t="shared" si="54"/>
        <v>28.716654845576539</v>
      </c>
      <c r="BC36">
        <f t="shared" si="55"/>
        <v>393.6142776496489</v>
      </c>
      <c r="BD36">
        <f t="shared" si="56"/>
        <v>7.8827692040709108E-3</v>
      </c>
    </row>
    <row r="37" spans="1:114" x14ac:dyDescent="0.25">
      <c r="A37" s="1">
        <v>19</v>
      </c>
      <c r="B37" s="1" t="s">
        <v>86</v>
      </c>
      <c r="C37" s="1">
        <v>1505.4999979324639</v>
      </c>
      <c r="D37" s="1">
        <v>0</v>
      </c>
      <c r="E37">
        <f t="shared" si="29"/>
        <v>10.731536542512986</v>
      </c>
      <c r="F37">
        <f t="shared" si="30"/>
        <v>6.9204616217538054E-2</v>
      </c>
      <c r="G37">
        <f t="shared" si="31"/>
        <v>137.21105929100204</v>
      </c>
      <c r="H37">
        <f t="shared" si="32"/>
        <v>1.3244490360789527</v>
      </c>
      <c r="I37">
        <f t="shared" si="33"/>
        <v>1.342105786259292</v>
      </c>
      <c r="J37">
        <f t="shared" si="34"/>
        <v>16.522212982177734</v>
      </c>
      <c r="K37" s="1">
        <v>2.0938216619999999</v>
      </c>
      <c r="L37">
        <f t="shared" si="35"/>
        <v>2.2776610108334663</v>
      </c>
      <c r="M37" s="1">
        <v>1</v>
      </c>
      <c r="N37">
        <f t="shared" si="36"/>
        <v>4.5553220216669326</v>
      </c>
      <c r="O37" s="1">
        <v>12.824926376342773</v>
      </c>
      <c r="P37" s="1">
        <v>16.522212982177734</v>
      </c>
      <c r="Q37" s="1">
        <v>10.979334831237793</v>
      </c>
      <c r="R37" s="1">
        <v>401.54873657226562</v>
      </c>
      <c r="S37" s="1">
        <v>396.83285522460937</v>
      </c>
      <c r="T37" s="1">
        <v>7.1934676170349121</v>
      </c>
      <c r="U37" s="1">
        <v>7.7440147399902344</v>
      </c>
      <c r="V37" s="1">
        <v>34.027580261230469</v>
      </c>
      <c r="W37" s="1">
        <v>36.631858825683594</v>
      </c>
      <c r="X37" s="1">
        <v>499.80911254882812</v>
      </c>
      <c r="Y37" s="1">
        <v>1500.1131591796875</v>
      </c>
      <c r="Z37" s="1">
        <v>266.07366943359375</v>
      </c>
      <c r="AA37" s="1">
        <v>70.293182373046875</v>
      </c>
      <c r="AB37" s="1">
        <v>-1.2191488742828369</v>
      </c>
      <c r="AC37" s="1">
        <v>0.37160524725914001</v>
      </c>
      <c r="AD37" s="1">
        <v>0.66666668653488159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2.3870662990056895</v>
      </c>
      <c r="AL37">
        <f t="shared" si="38"/>
        <v>1.3244490360789527E-3</v>
      </c>
      <c r="AM37">
        <f t="shared" si="39"/>
        <v>289.67221298217771</v>
      </c>
      <c r="AN37">
        <f t="shared" si="40"/>
        <v>285.97492637634275</v>
      </c>
      <c r="AO37">
        <f t="shared" si="41"/>
        <v>240.01810010392728</v>
      </c>
      <c r="AP37">
        <f t="shared" si="42"/>
        <v>1.1260202039522751</v>
      </c>
      <c r="AQ37">
        <f t="shared" si="43"/>
        <v>1.8864572266769888</v>
      </c>
      <c r="AR37">
        <f t="shared" si="44"/>
        <v>26.836987073163577</v>
      </c>
      <c r="AS37">
        <f t="shared" si="45"/>
        <v>19.092972333173343</v>
      </c>
      <c r="AT37">
        <f t="shared" si="46"/>
        <v>14.673569679260254</v>
      </c>
      <c r="AU37">
        <f t="shared" si="47"/>
        <v>1.675746670506896</v>
      </c>
      <c r="AV37">
        <f t="shared" si="48"/>
        <v>6.8168990459307452E-2</v>
      </c>
      <c r="AW37">
        <f t="shared" si="49"/>
        <v>0.54435144041769667</v>
      </c>
      <c r="AX37">
        <f t="shared" si="50"/>
        <v>1.1313952300891992</v>
      </c>
      <c r="AY37">
        <f t="shared" si="51"/>
        <v>4.2697468741221566E-2</v>
      </c>
      <c r="AZ37">
        <f t="shared" si="52"/>
        <v>9.6450020143413546</v>
      </c>
      <c r="BA37">
        <f t="shared" si="53"/>
        <v>0.34576537069578045</v>
      </c>
      <c r="BB37">
        <f t="shared" si="54"/>
        <v>28.687373845778296</v>
      </c>
      <c r="BC37">
        <f t="shared" si="55"/>
        <v>393.65249294429555</v>
      </c>
      <c r="BD37">
        <f t="shared" si="56"/>
        <v>7.8205931945733997E-3</v>
      </c>
    </row>
    <row r="38" spans="1:114" x14ac:dyDescent="0.25">
      <c r="A38" s="1">
        <v>20</v>
      </c>
      <c r="B38" s="1" t="s">
        <v>87</v>
      </c>
      <c r="C38" s="1">
        <v>1505.999997921288</v>
      </c>
      <c r="D38" s="1">
        <v>0</v>
      </c>
      <c r="E38">
        <f t="shared" si="29"/>
        <v>10.4277685425693</v>
      </c>
      <c r="F38">
        <f t="shared" si="30"/>
        <v>6.9354317661034268E-2</v>
      </c>
      <c r="G38">
        <f t="shared" si="31"/>
        <v>144.74775940763806</v>
      </c>
      <c r="H38">
        <f t="shared" si="32"/>
        <v>1.3272727306061758</v>
      </c>
      <c r="I38">
        <f t="shared" si="33"/>
        <v>1.3421030415314592</v>
      </c>
      <c r="J38">
        <f t="shared" si="34"/>
        <v>16.52326774597168</v>
      </c>
      <c r="K38" s="1">
        <v>2.0938216619999999</v>
      </c>
      <c r="L38">
        <f t="shared" si="35"/>
        <v>2.2776610108334663</v>
      </c>
      <c r="M38" s="1">
        <v>1</v>
      </c>
      <c r="N38">
        <f t="shared" si="36"/>
        <v>4.5553220216669326</v>
      </c>
      <c r="O38" s="1">
        <v>12.826473236083984</v>
      </c>
      <c r="P38" s="1">
        <v>16.52326774597168</v>
      </c>
      <c r="Q38" s="1">
        <v>10.978725433349609</v>
      </c>
      <c r="R38" s="1">
        <v>401.44119262695312</v>
      </c>
      <c r="S38" s="1">
        <v>396.85189819335938</v>
      </c>
      <c r="T38" s="1">
        <v>7.1941227912902832</v>
      </c>
      <c r="U38" s="1">
        <v>7.7458653450012207</v>
      </c>
      <c r="V38" s="1">
        <v>34.027187347412109</v>
      </c>
      <c r="W38" s="1">
        <v>36.636848449707031</v>
      </c>
      <c r="X38" s="1">
        <v>499.78854370117187</v>
      </c>
      <c r="Y38" s="1">
        <v>1500.1942138671875</v>
      </c>
      <c r="Z38" s="1">
        <v>266.0865478515625</v>
      </c>
      <c r="AA38" s="1">
        <v>70.293083190917969</v>
      </c>
      <c r="AB38" s="1">
        <v>-1.2191488742828369</v>
      </c>
      <c r="AC38" s="1">
        <v>0.37160524725914001</v>
      </c>
      <c r="AD38" s="1">
        <v>0.66666668653488159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2.3869680630955852</v>
      </c>
      <c r="AL38">
        <f t="shared" si="38"/>
        <v>1.3272727306061758E-3</v>
      </c>
      <c r="AM38">
        <f t="shared" si="39"/>
        <v>289.67326774597166</v>
      </c>
      <c r="AN38">
        <f t="shared" si="40"/>
        <v>285.97647323608396</v>
      </c>
      <c r="AO38">
        <f t="shared" si="41"/>
        <v>240.03106885363741</v>
      </c>
      <c r="AP38">
        <f t="shared" si="42"/>
        <v>1.1251801683103289</v>
      </c>
      <c r="AQ38">
        <f t="shared" si="43"/>
        <v>1.8865837986132785</v>
      </c>
      <c r="AR38">
        <f t="shared" si="44"/>
        <v>26.83882557106315</v>
      </c>
      <c r="AS38">
        <f t="shared" si="45"/>
        <v>19.09296022606193</v>
      </c>
      <c r="AT38">
        <f t="shared" si="46"/>
        <v>14.674870491027832</v>
      </c>
      <c r="AU38">
        <f t="shared" si="47"/>
        <v>1.6758873464228712</v>
      </c>
      <c r="AV38">
        <f t="shared" si="48"/>
        <v>6.8314240253384451E-2</v>
      </c>
      <c r="AW38">
        <f t="shared" si="49"/>
        <v>0.54448075708181931</v>
      </c>
      <c r="AX38">
        <f t="shared" si="50"/>
        <v>1.1314065893410519</v>
      </c>
      <c r="AY38">
        <f t="shared" si="51"/>
        <v>4.2788642117286765E-2</v>
      </c>
      <c r="AZ38">
        <f t="shared" si="52"/>
        <v>10.174766293740081</v>
      </c>
      <c r="BA38">
        <f t="shared" si="53"/>
        <v>0.36473999511301863</v>
      </c>
      <c r="BB38">
        <f t="shared" si="54"/>
        <v>28.694478479338347</v>
      </c>
      <c r="BC38">
        <f t="shared" si="55"/>
        <v>393.761559581619</v>
      </c>
      <c r="BD38">
        <f t="shared" si="56"/>
        <v>7.5989992611316332E-3</v>
      </c>
    </row>
    <row r="39" spans="1:114" x14ac:dyDescent="0.25">
      <c r="A39" s="1">
        <v>21</v>
      </c>
      <c r="B39" s="1" t="s">
        <v>87</v>
      </c>
      <c r="C39" s="1">
        <v>1506.4999979101121</v>
      </c>
      <c r="D39" s="1">
        <v>0</v>
      </c>
      <c r="E39">
        <f t="shared" si="29"/>
        <v>10.069187241189089</v>
      </c>
      <c r="F39">
        <f t="shared" si="30"/>
        <v>6.9371199893507318E-2</v>
      </c>
      <c r="G39">
        <f t="shared" si="31"/>
        <v>153.08163018214904</v>
      </c>
      <c r="H39">
        <f t="shared" si="32"/>
        <v>1.3272901915549835</v>
      </c>
      <c r="I39">
        <f t="shared" si="33"/>
        <v>1.3418044565727925</v>
      </c>
      <c r="J39">
        <f t="shared" si="34"/>
        <v>16.520816802978516</v>
      </c>
      <c r="K39" s="1">
        <v>2.0938216619999999</v>
      </c>
      <c r="L39">
        <f t="shared" si="35"/>
        <v>2.2776610108334663</v>
      </c>
      <c r="M39" s="1">
        <v>1</v>
      </c>
      <c r="N39">
        <f t="shared" si="36"/>
        <v>4.5553220216669326</v>
      </c>
      <c r="O39" s="1">
        <v>12.827012062072754</v>
      </c>
      <c r="P39" s="1">
        <v>16.520816802978516</v>
      </c>
      <c r="Q39" s="1">
        <v>10.978571891784668</v>
      </c>
      <c r="R39" s="1">
        <v>401.31591796875</v>
      </c>
      <c r="S39" s="1">
        <v>396.87664794921875</v>
      </c>
      <c r="T39" s="1">
        <v>7.1941413879394531</v>
      </c>
      <c r="U39" s="1">
        <v>7.7459139823913574</v>
      </c>
      <c r="V39" s="1">
        <v>34.026138305664063</v>
      </c>
      <c r="W39" s="1">
        <v>36.635856628417969</v>
      </c>
      <c r="X39" s="1">
        <v>499.76788330078125</v>
      </c>
      <c r="Y39" s="1">
        <v>1500.0887451171875</v>
      </c>
      <c r="Z39" s="1">
        <v>266.13427734375</v>
      </c>
      <c r="AA39" s="1">
        <v>70.293220520019531</v>
      </c>
      <c r="AB39" s="1">
        <v>-1.2191488742828369</v>
      </c>
      <c r="AC39" s="1">
        <v>0.37160524725914001</v>
      </c>
      <c r="AD39" s="1">
        <v>0.66666668653488159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2.3868693899336551</v>
      </c>
      <c r="AL39">
        <f t="shared" si="38"/>
        <v>1.3272901915549835E-3</v>
      </c>
      <c r="AM39">
        <f t="shared" si="39"/>
        <v>289.67081680297849</v>
      </c>
      <c r="AN39">
        <f t="shared" si="40"/>
        <v>285.97701206207273</v>
      </c>
      <c r="AO39">
        <f t="shared" si="41"/>
        <v>240.01419385401459</v>
      </c>
      <c r="AP39">
        <f t="shared" si="42"/>
        <v>1.1252880197614525</v>
      </c>
      <c r="AQ39">
        <f t="shared" si="43"/>
        <v>1.8862896962661309</v>
      </c>
      <c r="AR39">
        <f t="shared" si="44"/>
        <v>26.834589200944563</v>
      </c>
      <c r="AS39">
        <f t="shared" si="45"/>
        <v>19.088675218553206</v>
      </c>
      <c r="AT39">
        <f t="shared" si="46"/>
        <v>14.673914432525635</v>
      </c>
      <c r="AU39">
        <f t="shared" si="47"/>
        <v>1.6757839527393301</v>
      </c>
      <c r="AV39">
        <f t="shared" si="48"/>
        <v>6.8330619871414269E-2</v>
      </c>
      <c r="AW39">
        <f t="shared" si="49"/>
        <v>0.5444852396933384</v>
      </c>
      <c r="AX39">
        <f t="shared" si="50"/>
        <v>1.1312987130459917</v>
      </c>
      <c r="AY39">
        <f t="shared" si="51"/>
        <v>4.2798923665135651E-2</v>
      </c>
      <c r="AZ39">
        <f t="shared" si="52"/>
        <v>10.76060078795788</v>
      </c>
      <c r="BA39">
        <f t="shared" si="53"/>
        <v>0.38571589175923543</v>
      </c>
      <c r="BB39">
        <f t="shared" si="54"/>
        <v>28.699639223738483</v>
      </c>
      <c r="BC39">
        <f t="shared" si="55"/>
        <v>393.89257729275374</v>
      </c>
      <c r="BD39">
        <f t="shared" si="56"/>
        <v>7.3365698608637816E-3</v>
      </c>
    </row>
    <row r="40" spans="1:114" x14ac:dyDescent="0.25">
      <c r="A40" s="1">
        <v>22</v>
      </c>
      <c r="B40" s="1" t="s">
        <v>88</v>
      </c>
      <c r="C40" s="1">
        <v>1506.9999978989363</v>
      </c>
      <c r="D40" s="1">
        <v>0</v>
      </c>
      <c r="E40">
        <f t="shared" si="29"/>
        <v>9.9120001308705223</v>
      </c>
      <c r="F40">
        <f t="shared" si="30"/>
        <v>6.9332567868890638E-2</v>
      </c>
      <c r="G40">
        <f t="shared" si="31"/>
        <v>156.57133738292757</v>
      </c>
      <c r="H40">
        <f t="shared" si="32"/>
        <v>1.3263537196808359</v>
      </c>
      <c r="I40">
        <f t="shared" si="33"/>
        <v>1.3415819775388562</v>
      </c>
      <c r="J40">
        <f t="shared" si="34"/>
        <v>16.519689559936523</v>
      </c>
      <c r="K40" s="1">
        <v>2.0938216619999999</v>
      </c>
      <c r="L40">
        <f t="shared" si="35"/>
        <v>2.2776610108334663</v>
      </c>
      <c r="M40" s="1">
        <v>1</v>
      </c>
      <c r="N40">
        <f t="shared" si="36"/>
        <v>4.5553220216669326</v>
      </c>
      <c r="O40" s="1">
        <v>12.827739715576172</v>
      </c>
      <c r="P40" s="1">
        <v>16.519689559936523</v>
      </c>
      <c r="Q40" s="1">
        <v>10.977957725524902</v>
      </c>
      <c r="R40" s="1">
        <v>401.2467041015625</v>
      </c>
      <c r="S40" s="1">
        <v>396.873779296875</v>
      </c>
      <c r="T40" s="1">
        <v>7.1958832740783691</v>
      </c>
      <c r="U40" s="1">
        <v>7.7472238540649414</v>
      </c>
      <c r="V40" s="1">
        <v>34.032451629638672</v>
      </c>
      <c r="W40" s="1">
        <v>36.639984130859375</v>
      </c>
      <c r="X40" s="1">
        <v>499.80593872070312</v>
      </c>
      <c r="Y40" s="1">
        <v>1500.138916015625</v>
      </c>
      <c r="Z40" s="1">
        <v>265.98239135742187</v>
      </c>
      <c r="AA40" s="1">
        <v>70.292594909667969</v>
      </c>
      <c r="AB40" s="1">
        <v>-1.2191488742828369</v>
      </c>
      <c r="AC40" s="1">
        <v>0.37160524725914001</v>
      </c>
      <c r="AD40" s="1">
        <v>0.66666668653488159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2.3870511409424089</v>
      </c>
      <c r="AL40">
        <f t="shared" si="38"/>
        <v>1.3263537196808359E-3</v>
      </c>
      <c r="AM40">
        <f t="shared" si="39"/>
        <v>289.6696895599365</v>
      </c>
      <c r="AN40">
        <f t="shared" si="40"/>
        <v>285.97773971557615</v>
      </c>
      <c r="AO40">
        <f t="shared" si="41"/>
        <v>240.02222119758517</v>
      </c>
      <c r="AP40">
        <f t="shared" si="42"/>
        <v>1.1258258944983424</v>
      </c>
      <c r="AQ40">
        <f t="shared" si="43"/>
        <v>1.8861544455871597</v>
      </c>
      <c r="AR40">
        <f t="shared" si="44"/>
        <v>26.832903921259849</v>
      </c>
      <c r="AS40">
        <f t="shared" si="45"/>
        <v>19.085680067194907</v>
      </c>
      <c r="AT40">
        <f t="shared" si="46"/>
        <v>14.673714637756348</v>
      </c>
      <c r="AU40">
        <f t="shared" si="47"/>
        <v>1.6757623464881586</v>
      </c>
      <c r="AV40">
        <f t="shared" si="48"/>
        <v>6.8293137815417862E-2</v>
      </c>
      <c r="AW40">
        <f t="shared" si="49"/>
        <v>0.54457246804830362</v>
      </c>
      <c r="AX40">
        <f t="shared" si="50"/>
        <v>1.1311898784398551</v>
      </c>
      <c r="AY40">
        <f t="shared" si="51"/>
        <v>4.2775396053300108E-2</v>
      </c>
      <c r="AZ40">
        <f t="shared" si="52"/>
        <v>11.005805593123082</v>
      </c>
      <c r="BA40">
        <f t="shared" si="53"/>
        <v>0.39451166983195157</v>
      </c>
      <c r="BB40">
        <f t="shared" si="54"/>
        <v>28.705767412643691</v>
      </c>
      <c r="BC40">
        <f t="shared" si="55"/>
        <v>393.93629208674389</v>
      </c>
      <c r="BD40">
        <f t="shared" si="56"/>
        <v>7.2227813498384101E-3</v>
      </c>
    </row>
    <row r="41" spans="1:114" x14ac:dyDescent="0.25">
      <c r="A41" s="1">
        <v>23</v>
      </c>
      <c r="B41" s="1" t="s">
        <v>88</v>
      </c>
      <c r="C41" s="1">
        <v>1507.4999978877604</v>
      </c>
      <c r="D41" s="1">
        <v>0</v>
      </c>
      <c r="E41">
        <f t="shared" si="29"/>
        <v>9.8006570438826248</v>
      </c>
      <c r="F41">
        <f t="shared" si="30"/>
        <v>6.9071727483176124E-2</v>
      </c>
      <c r="G41">
        <f t="shared" si="31"/>
        <v>158.33121451757737</v>
      </c>
      <c r="H41">
        <f t="shared" si="32"/>
        <v>1.3205342114648027</v>
      </c>
      <c r="I41">
        <f t="shared" si="33"/>
        <v>1.3406682637951386</v>
      </c>
      <c r="J41">
        <f t="shared" si="34"/>
        <v>16.512317657470703</v>
      </c>
      <c r="K41" s="1">
        <v>2.0938216619999999</v>
      </c>
      <c r="L41">
        <f t="shared" si="35"/>
        <v>2.2776610108334663</v>
      </c>
      <c r="M41" s="1">
        <v>1</v>
      </c>
      <c r="N41">
        <f t="shared" si="36"/>
        <v>4.5553220216669326</v>
      </c>
      <c r="O41" s="1">
        <v>12.828726768493652</v>
      </c>
      <c r="P41" s="1">
        <v>16.512317657470703</v>
      </c>
      <c r="Q41" s="1">
        <v>10.977961540222168</v>
      </c>
      <c r="R41" s="1">
        <v>401.23214721679687</v>
      </c>
      <c r="S41" s="1">
        <v>396.90676879882812</v>
      </c>
      <c r="T41" s="1">
        <v>7.1987385749816895</v>
      </c>
      <c r="U41" s="1">
        <v>7.7476658821105957</v>
      </c>
      <c r="V41" s="1">
        <v>34.043655395507812</v>
      </c>
      <c r="W41" s="1">
        <v>36.639595031738281</v>
      </c>
      <c r="X41" s="1">
        <v>499.80044555664062</v>
      </c>
      <c r="Y41" s="1">
        <v>1500.122802734375</v>
      </c>
      <c r="Z41" s="1">
        <v>265.98092651367187</v>
      </c>
      <c r="AA41" s="1">
        <v>70.292381286621094</v>
      </c>
      <c r="AB41" s="1">
        <v>-1.2191488742828369</v>
      </c>
      <c r="AC41" s="1">
        <v>0.37160524725914001</v>
      </c>
      <c r="AD41" s="1">
        <v>0.66666668653488159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2.3870249058328858</v>
      </c>
      <c r="AL41">
        <f t="shared" si="38"/>
        <v>1.3205342114648026E-3</v>
      </c>
      <c r="AM41">
        <f t="shared" si="39"/>
        <v>289.66231765747068</v>
      </c>
      <c r="AN41">
        <f t="shared" si="40"/>
        <v>285.97872676849363</v>
      </c>
      <c r="AO41">
        <f t="shared" si="41"/>
        <v>240.01964307264279</v>
      </c>
      <c r="AP41">
        <f t="shared" si="42"/>
        <v>1.1285082427104802</v>
      </c>
      <c r="AQ41">
        <f t="shared" si="43"/>
        <v>1.8852701480618022</v>
      </c>
      <c r="AR41">
        <f t="shared" si="44"/>
        <v>26.820405192626897</v>
      </c>
      <c r="AS41">
        <f t="shared" si="45"/>
        <v>19.072739310516301</v>
      </c>
      <c r="AT41">
        <f t="shared" si="46"/>
        <v>14.670522212982178</v>
      </c>
      <c r="AU41">
        <f t="shared" si="47"/>
        <v>1.6754171437703522</v>
      </c>
      <c r="AV41">
        <f t="shared" si="48"/>
        <v>6.8040045538188862E-2</v>
      </c>
      <c r="AW41">
        <f t="shared" si="49"/>
        <v>0.54460188426666356</v>
      </c>
      <c r="AX41">
        <f t="shared" si="50"/>
        <v>1.1308152595036887</v>
      </c>
      <c r="AY41">
        <f t="shared" si="51"/>
        <v>4.2616530644768884E-2</v>
      </c>
      <c r="AZ41">
        <f t="shared" si="52"/>
        <v>11.129478100443345</v>
      </c>
      <c r="BA41">
        <f t="shared" si="53"/>
        <v>0.3989128605610337</v>
      </c>
      <c r="BB41">
        <f t="shared" si="54"/>
        <v>28.717322445242743</v>
      </c>
      <c r="BC41">
        <f t="shared" si="55"/>
        <v>394.0022788535926</v>
      </c>
      <c r="BD41">
        <f t="shared" si="56"/>
        <v>7.1433248894735568E-3</v>
      </c>
    </row>
    <row r="42" spans="1:114" x14ac:dyDescent="0.25">
      <c r="A42" s="1">
        <v>24</v>
      </c>
      <c r="B42" s="1" t="s">
        <v>89</v>
      </c>
      <c r="C42" s="1">
        <v>1507.9999978765845</v>
      </c>
      <c r="D42" s="1">
        <v>0</v>
      </c>
      <c r="E42">
        <f t="shared" si="29"/>
        <v>9.834539847114053</v>
      </c>
      <c r="F42">
        <f t="shared" si="30"/>
        <v>6.9007233000641904E-2</v>
      </c>
      <c r="G42">
        <f t="shared" si="31"/>
        <v>157.35556358978928</v>
      </c>
      <c r="H42">
        <f t="shared" si="32"/>
        <v>1.318542642894428</v>
      </c>
      <c r="I42">
        <f t="shared" si="33"/>
        <v>1.3398824039108257</v>
      </c>
      <c r="J42">
        <f t="shared" si="34"/>
        <v>16.506069183349609</v>
      </c>
      <c r="K42" s="1">
        <v>2.0938216619999999</v>
      </c>
      <c r="L42">
        <f t="shared" si="35"/>
        <v>2.2776610108334663</v>
      </c>
      <c r="M42" s="1">
        <v>1</v>
      </c>
      <c r="N42">
        <f t="shared" si="36"/>
        <v>4.5553220216669326</v>
      </c>
      <c r="O42" s="1">
        <v>12.830130577087402</v>
      </c>
      <c r="P42" s="1">
        <v>16.506069183349609</v>
      </c>
      <c r="Q42" s="1">
        <v>10.978114128112793</v>
      </c>
      <c r="R42" s="1">
        <v>401.25830078125</v>
      </c>
      <c r="S42" s="1">
        <v>396.91912841796875</v>
      </c>
      <c r="T42" s="1">
        <v>7.2001156806945801</v>
      </c>
      <c r="U42" s="1">
        <v>7.7482051849365234</v>
      </c>
      <c r="V42" s="1">
        <v>34.046955108642578</v>
      </c>
      <c r="W42" s="1">
        <v>36.638687133789063</v>
      </c>
      <c r="X42" s="1">
        <v>499.80923461914062</v>
      </c>
      <c r="Y42" s="1">
        <v>1500.1051025390625</v>
      </c>
      <c r="Z42" s="1">
        <v>265.89480590820312</v>
      </c>
      <c r="AA42" s="1">
        <v>70.292213439941406</v>
      </c>
      <c r="AB42" s="1">
        <v>-1.2191488742828369</v>
      </c>
      <c r="AC42" s="1">
        <v>0.37160524725914001</v>
      </c>
      <c r="AD42" s="1">
        <v>0.66666668653488159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2.3870668820081229</v>
      </c>
      <c r="AL42">
        <f t="shared" si="38"/>
        <v>1.318542642894428E-3</v>
      </c>
      <c r="AM42">
        <f t="shared" si="39"/>
        <v>289.65606918334959</v>
      </c>
      <c r="AN42">
        <f t="shared" si="40"/>
        <v>285.98013057708738</v>
      </c>
      <c r="AO42">
        <f t="shared" si="41"/>
        <v>240.01681104145609</v>
      </c>
      <c r="AP42">
        <f t="shared" si="42"/>
        <v>1.1298046396091488</v>
      </c>
      <c r="AQ42">
        <f t="shared" si="43"/>
        <v>1.8845208965468445</v>
      </c>
      <c r="AR42">
        <f t="shared" si="44"/>
        <v>26.809810138600973</v>
      </c>
      <c r="AS42">
        <f t="shared" si="45"/>
        <v>19.06160495366445</v>
      </c>
      <c r="AT42">
        <f t="shared" si="46"/>
        <v>14.668099880218506</v>
      </c>
      <c r="AU42">
        <f t="shared" si="47"/>
        <v>1.6751552542058117</v>
      </c>
      <c r="AV42">
        <f t="shared" si="48"/>
        <v>6.7977462423298537E-2</v>
      </c>
      <c r="AW42">
        <f t="shared" si="49"/>
        <v>0.54463849263601882</v>
      </c>
      <c r="AX42">
        <f t="shared" si="50"/>
        <v>1.1305167615697929</v>
      </c>
      <c r="AY42">
        <f t="shared" si="51"/>
        <v>4.2577247767515897E-2</v>
      </c>
      <c r="AZ42">
        <f t="shared" si="52"/>
        <v>11.060870861815742</v>
      </c>
      <c r="BA42">
        <f t="shared" si="53"/>
        <v>0.3964423791238621</v>
      </c>
      <c r="BB42">
        <f t="shared" si="54"/>
        <v>28.7301528001761</v>
      </c>
      <c r="BC42">
        <f t="shared" si="55"/>
        <v>394.00459707848165</v>
      </c>
      <c r="BD42">
        <f t="shared" si="56"/>
        <v>7.1711811136743325E-3</v>
      </c>
    </row>
    <row r="43" spans="1:114" x14ac:dyDescent="0.25">
      <c r="A43" s="1">
        <v>25</v>
      </c>
      <c r="B43" s="1" t="s">
        <v>89</v>
      </c>
      <c r="C43" s="1">
        <v>1508.4999978654087</v>
      </c>
      <c r="D43" s="1">
        <v>0</v>
      </c>
      <c r="E43">
        <f t="shared" si="29"/>
        <v>9.9022042141886182</v>
      </c>
      <c r="F43">
        <f t="shared" si="30"/>
        <v>6.8956362518284381E-2</v>
      </c>
      <c r="G43">
        <f t="shared" si="31"/>
        <v>155.648423313629</v>
      </c>
      <c r="H43">
        <f t="shared" si="32"/>
        <v>1.3174184303035013</v>
      </c>
      <c r="I43">
        <f t="shared" si="33"/>
        <v>1.3397116906307511</v>
      </c>
      <c r="J43">
        <f t="shared" si="34"/>
        <v>16.505420684814453</v>
      </c>
      <c r="K43" s="1">
        <v>2.0938216619999999</v>
      </c>
      <c r="L43">
        <f t="shared" si="35"/>
        <v>2.2776610108334663</v>
      </c>
      <c r="M43" s="1">
        <v>1</v>
      </c>
      <c r="N43">
        <f t="shared" si="36"/>
        <v>4.5553220216669326</v>
      </c>
      <c r="O43" s="1">
        <v>12.830885887145996</v>
      </c>
      <c r="P43" s="1">
        <v>16.505420684814453</v>
      </c>
      <c r="Q43" s="1">
        <v>10.977952003479004</v>
      </c>
      <c r="R43" s="1">
        <v>401.31063842773437</v>
      </c>
      <c r="S43" s="1">
        <v>396.94345092773437</v>
      </c>
      <c r="T43" s="1">
        <v>7.2019319534301758</v>
      </c>
      <c r="U43" s="1">
        <v>7.7495336532592773</v>
      </c>
      <c r="V43" s="1">
        <v>34.053836822509766</v>
      </c>
      <c r="W43" s="1">
        <v>36.643131256103516</v>
      </c>
      <c r="X43" s="1">
        <v>499.8272705078125</v>
      </c>
      <c r="Y43" s="1">
        <v>1500.0870361328125</v>
      </c>
      <c r="Z43" s="1">
        <v>265.80816650390625</v>
      </c>
      <c r="AA43" s="1">
        <v>70.292160034179688</v>
      </c>
      <c r="AB43" s="1">
        <v>-1.2191488742828369</v>
      </c>
      <c r="AC43" s="1">
        <v>0.37160524725914001</v>
      </c>
      <c r="AD43" s="1">
        <v>0.66666668653488159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2.3871530206177245</v>
      </c>
      <c r="AL43">
        <f t="shared" si="38"/>
        <v>1.3174184303035013E-3</v>
      </c>
      <c r="AM43">
        <f t="shared" si="39"/>
        <v>289.65542068481443</v>
      </c>
      <c r="AN43">
        <f t="shared" si="40"/>
        <v>285.98088588714597</v>
      </c>
      <c r="AO43">
        <f t="shared" si="41"/>
        <v>240.0139204165207</v>
      </c>
      <c r="AP43">
        <f t="shared" si="42"/>
        <v>1.1302842422807327</v>
      </c>
      <c r="AQ43">
        <f t="shared" si="43"/>
        <v>1.8844431503759134</v>
      </c>
      <c r="AR43">
        <f t="shared" si="44"/>
        <v>26.80872446457186</v>
      </c>
      <c r="AS43">
        <f t="shared" si="45"/>
        <v>19.059190811312583</v>
      </c>
      <c r="AT43">
        <f t="shared" si="46"/>
        <v>14.668153285980225</v>
      </c>
      <c r="AU43">
        <f t="shared" si="47"/>
        <v>1.6751610277611231</v>
      </c>
      <c r="AV43">
        <f t="shared" si="48"/>
        <v>6.7928098314292071E-2</v>
      </c>
      <c r="AW43">
        <f t="shared" si="49"/>
        <v>0.54473145974516224</v>
      </c>
      <c r="AX43">
        <f t="shared" si="50"/>
        <v>1.1304295680159608</v>
      </c>
      <c r="AY43">
        <f t="shared" si="51"/>
        <v>4.2546262455054634E-2</v>
      </c>
      <c r="AZ43">
        <f t="shared" si="52"/>
        <v>10.940863880629355</v>
      </c>
      <c r="BA43">
        <f t="shared" si="53"/>
        <v>0.39211737326777463</v>
      </c>
      <c r="BB43">
        <f t="shared" si="54"/>
        <v>28.73550047992126</v>
      </c>
      <c r="BC43">
        <f t="shared" si="55"/>
        <v>394.00886680271066</v>
      </c>
      <c r="BD43">
        <f t="shared" si="56"/>
        <v>7.2217865617621637E-3</v>
      </c>
    </row>
    <row r="44" spans="1:114" x14ac:dyDescent="0.25">
      <c r="A44" s="1">
        <v>26</v>
      </c>
      <c r="B44" s="1" t="s">
        <v>90</v>
      </c>
      <c r="C44" s="1">
        <v>1508.9999978542328</v>
      </c>
      <c r="D44" s="1">
        <v>0</v>
      </c>
      <c r="E44">
        <f t="shared" si="29"/>
        <v>9.9964640237880555</v>
      </c>
      <c r="F44">
        <f t="shared" si="30"/>
        <v>6.8913602229097662E-2</v>
      </c>
      <c r="G44">
        <f t="shared" si="31"/>
        <v>153.2984650720382</v>
      </c>
      <c r="H44">
        <f t="shared" si="32"/>
        <v>1.3165657825033408</v>
      </c>
      <c r="I44">
        <f t="shared" si="33"/>
        <v>1.3396589449542857</v>
      </c>
      <c r="J44">
        <f t="shared" si="34"/>
        <v>16.505912780761719</v>
      </c>
      <c r="K44" s="1">
        <v>2.0938216619999999</v>
      </c>
      <c r="L44">
        <f t="shared" si="35"/>
        <v>2.2776610108334663</v>
      </c>
      <c r="M44" s="1">
        <v>1</v>
      </c>
      <c r="N44">
        <f t="shared" si="36"/>
        <v>4.5553220216669326</v>
      </c>
      <c r="O44" s="1">
        <v>12.831668853759766</v>
      </c>
      <c r="P44" s="1">
        <v>16.505912780761719</v>
      </c>
      <c r="Q44" s="1">
        <v>10.977879524230957</v>
      </c>
      <c r="R44" s="1">
        <v>401.322265625</v>
      </c>
      <c r="S44" s="1">
        <v>396.915771484375</v>
      </c>
      <c r="T44" s="1">
        <v>7.2038931846618652</v>
      </c>
      <c r="U44" s="1">
        <v>7.7511367797851563</v>
      </c>
      <c r="V44" s="1">
        <v>34.061302185058594</v>
      </c>
      <c r="W44" s="1">
        <v>36.648769378662109</v>
      </c>
      <c r="X44" s="1">
        <v>499.829833984375</v>
      </c>
      <c r="Y44" s="1">
        <v>1500.1217041015625</v>
      </c>
      <c r="Z44" s="1">
        <v>265.849609375</v>
      </c>
      <c r="AA44" s="1">
        <v>70.292037963867188</v>
      </c>
      <c r="AB44" s="1">
        <v>-1.2191488742828369</v>
      </c>
      <c r="AC44" s="1">
        <v>0.37160524725914001</v>
      </c>
      <c r="AD44" s="1">
        <v>0.66666668653488159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2.3871652636688356</v>
      </c>
      <c r="AL44">
        <f t="shared" si="38"/>
        <v>1.3165657825033408E-3</v>
      </c>
      <c r="AM44">
        <f t="shared" si="39"/>
        <v>289.6559127807617</v>
      </c>
      <c r="AN44">
        <f t="shared" si="40"/>
        <v>285.98166885375974</v>
      </c>
      <c r="AO44">
        <f t="shared" si="41"/>
        <v>240.01946729139672</v>
      </c>
      <c r="AP44">
        <f t="shared" si="42"/>
        <v>1.1306435399601478</v>
      </c>
      <c r="AQ44">
        <f t="shared" si="43"/>
        <v>1.8845021457420712</v>
      </c>
      <c r="AR44">
        <f t="shared" si="44"/>
        <v>26.809610310498861</v>
      </c>
      <c r="AS44">
        <f t="shared" si="45"/>
        <v>19.058473530713705</v>
      </c>
      <c r="AT44">
        <f t="shared" si="46"/>
        <v>14.668790817260742</v>
      </c>
      <c r="AU44">
        <f t="shared" si="47"/>
        <v>1.6752299509279964</v>
      </c>
      <c r="AV44">
        <f t="shared" si="48"/>
        <v>6.7886603399788636E-2</v>
      </c>
      <c r="AW44">
        <f t="shared" si="49"/>
        <v>0.54484320078778548</v>
      </c>
      <c r="AX44">
        <f t="shared" si="50"/>
        <v>1.1303867501402109</v>
      </c>
      <c r="AY44">
        <f t="shared" si="51"/>
        <v>4.2520216624937122E-2</v>
      </c>
      <c r="AZ44">
        <f t="shared" si="52"/>
        <v>10.775661526646278</v>
      </c>
      <c r="BA44">
        <f t="shared" si="53"/>
        <v>0.38622417168946621</v>
      </c>
      <c r="BB44">
        <f t="shared" si="54"/>
        <v>28.739787937055674</v>
      </c>
      <c r="BC44">
        <f t="shared" si="55"/>
        <v>393.95325283741101</v>
      </c>
      <c r="BD44">
        <f t="shared" si="56"/>
        <v>7.2926484067551388E-3</v>
      </c>
    </row>
    <row r="45" spans="1:114" x14ac:dyDescent="0.25">
      <c r="A45" s="1">
        <v>27</v>
      </c>
      <c r="B45" s="1" t="s">
        <v>90</v>
      </c>
      <c r="C45" s="1">
        <v>1509.4999978430569</v>
      </c>
      <c r="D45" s="1">
        <v>0</v>
      </c>
      <c r="E45">
        <f t="shared" si="29"/>
        <v>9.9223261084734062</v>
      </c>
      <c r="F45">
        <f t="shared" si="30"/>
        <v>6.8693426409693142E-2</v>
      </c>
      <c r="G45">
        <f t="shared" si="31"/>
        <v>154.31699240095918</v>
      </c>
      <c r="H45">
        <f t="shared" si="32"/>
        <v>1.3124769235396441</v>
      </c>
      <c r="I45">
        <f t="shared" si="33"/>
        <v>1.3397142621286613</v>
      </c>
      <c r="J45">
        <f t="shared" si="34"/>
        <v>16.506443023681641</v>
      </c>
      <c r="K45" s="1">
        <v>2.0938216619999999</v>
      </c>
      <c r="L45">
        <f t="shared" si="35"/>
        <v>2.2776610108334663</v>
      </c>
      <c r="M45" s="1">
        <v>1</v>
      </c>
      <c r="N45">
        <f t="shared" si="36"/>
        <v>4.5553220216669326</v>
      </c>
      <c r="O45" s="1">
        <v>12.832027435302734</v>
      </c>
      <c r="P45" s="1">
        <v>16.506443023681641</v>
      </c>
      <c r="Q45" s="1">
        <v>10.977394104003906</v>
      </c>
      <c r="R45" s="1">
        <v>401.3203125</v>
      </c>
      <c r="S45" s="1">
        <v>396.94573974609375</v>
      </c>
      <c r="T45" s="1">
        <v>7.2057361602783203</v>
      </c>
      <c r="U45" s="1">
        <v>7.7512550354003906</v>
      </c>
      <c r="V45" s="1">
        <v>34.069217681884766</v>
      </c>
      <c r="W45" s="1">
        <v>36.648468017578125</v>
      </c>
      <c r="X45" s="1">
        <v>499.85281372070312</v>
      </c>
      <c r="Y45" s="1">
        <v>1500.1785888671875</v>
      </c>
      <c r="Z45" s="1">
        <v>265.92669677734375</v>
      </c>
      <c r="AA45" s="1">
        <v>70.292030334472656</v>
      </c>
      <c r="AB45" s="1">
        <v>-1.2191488742828369</v>
      </c>
      <c r="AC45" s="1">
        <v>0.37160524725914001</v>
      </c>
      <c r="AD45" s="1">
        <v>0.66666668653488159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2.3872750138770082</v>
      </c>
      <c r="AL45">
        <f t="shared" si="38"/>
        <v>1.312476923539644E-3</v>
      </c>
      <c r="AM45">
        <f t="shared" si="39"/>
        <v>289.65644302368162</v>
      </c>
      <c r="AN45">
        <f t="shared" si="40"/>
        <v>285.98202743530271</v>
      </c>
      <c r="AO45">
        <f t="shared" si="41"/>
        <v>240.02856885369329</v>
      </c>
      <c r="AP45">
        <f t="shared" si="42"/>
        <v>1.132112963499279</v>
      </c>
      <c r="AQ45">
        <f t="shared" si="43"/>
        <v>1.8845657162072595</v>
      </c>
      <c r="AR45">
        <f t="shared" si="44"/>
        <v>26.810517596943416</v>
      </c>
      <c r="AS45">
        <f t="shared" si="45"/>
        <v>19.059262561543026</v>
      </c>
      <c r="AT45">
        <f t="shared" si="46"/>
        <v>14.669235229492188</v>
      </c>
      <c r="AU45">
        <f t="shared" si="47"/>
        <v>1.6752779975714467</v>
      </c>
      <c r="AV45">
        <f t="shared" si="48"/>
        <v>6.767293093668024E-2</v>
      </c>
      <c r="AW45">
        <f t="shared" si="49"/>
        <v>0.54485145407859814</v>
      </c>
      <c r="AX45">
        <f t="shared" si="50"/>
        <v>1.1304265434928484</v>
      </c>
      <c r="AY45">
        <f t="shared" si="51"/>
        <v>4.238609821951439E-2</v>
      </c>
      <c r="AZ45">
        <f t="shared" si="52"/>
        <v>10.847254710972809</v>
      </c>
      <c r="BA45">
        <f t="shared" si="53"/>
        <v>0.38876092359542141</v>
      </c>
      <c r="BB45">
        <f t="shared" si="54"/>
        <v>28.73581900481248</v>
      </c>
      <c r="BC45">
        <f t="shared" si="55"/>
        <v>394.00519236377335</v>
      </c>
      <c r="BD45">
        <f t="shared" si="56"/>
        <v>7.2366093819537436E-3</v>
      </c>
    </row>
    <row r="46" spans="1:114" x14ac:dyDescent="0.25">
      <c r="A46" s="1">
        <v>28</v>
      </c>
      <c r="B46" s="1" t="s">
        <v>91</v>
      </c>
      <c r="C46" s="1">
        <v>1509.999997831881</v>
      </c>
      <c r="D46" s="1">
        <v>0</v>
      </c>
      <c r="E46">
        <f t="shared" si="29"/>
        <v>9.8786217383757382</v>
      </c>
      <c r="F46">
        <f t="shared" si="30"/>
        <v>6.8588030942593775E-2</v>
      </c>
      <c r="G46">
        <f t="shared" si="31"/>
        <v>154.98286734810867</v>
      </c>
      <c r="H46">
        <f t="shared" si="32"/>
        <v>1.3105112209878849</v>
      </c>
      <c r="I46">
        <f t="shared" si="33"/>
        <v>1.3397418627926716</v>
      </c>
      <c r="J46">
        <f t="shared" si="34"/>
        <v>16.507501602172852</v>
      </c>
      <c r="K46" s="1">
        <v>2.0938216619999999</v>
      </c>
      <c r="L46">
        <f t="shared" si="35"/>
        <v>2.2776610108334663</v>
      </c>
      <c r="M46" s="1">
        <v>1</v>
      </c>
      <c r="N46">
        <f t="shared" si="36"/>
        <v>4.5553220216669326</v>
      </c>
      <c r="O46" s="1">
        <v>12.832362174987793</v>
      </c>
      <c r="P46" s="1">
        <v>16.507501602172852</v>
      </c>
      <c r="Q46" s="1">
        <v>10.977104187011719</v>
      </c>
      <c r="R46" s="1">
        <v>401.3004150390625</v>
      </c>
      <c r="S46" s="1">
        <v>396.94451904296875</v>
      </c>
      <c r="T46" s="1">
        <v>7.2079081535339355</v>
      </c>
      <c r="U46" s="1">
        <v>7.7526040077209473</v>
      </c>
      <c r="V46" s="1">
        <v>34.079017639160156</v>
      </c>
      <c r="W46" s="1">
        <v>36.654338836669922</v>
      </c>
      <c r="X46" s="1">
        <v>499.85763549804687</v>
      </c>
      <c r="Y46" s="1">
        <v>1500.062744140625</v>
      </c>
      <c r="Z46" s="1">
        <v>265.87252807617187</v>
      </c>
      <c r="AA46" s="1">
        <v>70.292610168457031</v>
      </c>
      <c r="AB46" s="1">
        <v>-1.2191488742828369</v>
      </c>
      <c r="AC46" s="1">
        <v>0.37160524725914001</v>
      </c>
      <c r="AD46" s="1">
        <v>0.66666668653488159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2.3872980424731454</v>
      </c>
      <c r="AL46">
        <f t="shared" si="38"/>
        <v>1.3105112209878848E-3</v>
      </c>
      <c r="AM46">
        <f t="shared" si="39"/>
        <v>289.65750160217283</v>
      </c>
      <c r="AN46">
        <f t="shared" si="40"/>
        <v>285.98236217498777</v>
      </c>
      <c r="AO46">
        <f t="shared" si="41"/>
        <v>240.01003369785758</v>
      </c>
      <c r="AP46">
        <f t="shared" si="42"/>
        <v>1.1325858206761392</v>
      </c>
      <c r="AQ46">
        <f t="shared" si="43"/>
        <v>1.8846926340978178</v>
      </c>
      <c r="AR46">
        <f t="shared" si="44"/>
        <v>26.81210200590262</v>
      </c>
      <c r="AS46">
        <f t="shared" si="45"/>
        <v>19.059497998181673</v>
      </c>
      <c r="AT46">
        <f t="shared" si="46"/>
        <v>14.669931888580322</v>
      </c>
      <c r="AU46">
        <f t="shared" si="47"/>
        <v>1.6753533177617692</v>
      </c>
      <c r="AV46">
        <f t="shared" si="48"/>
        <v>6.757064134481662E-2</v>
      </c>
      <c r="AW46">
        <f t="shared" si="49"/>
        <v>0.54495077130514624</v>
      </c>
      <c r="AX46">
        <f t="shared" si="50"/>
        <v>1.130402546456623</v>
      </c>
      <c r="AY46">
        <f t="shared" si="51"/>
        <v>4.2321893503222768E-2</v>
      </c>
      <c r="AZ46">
        <f t="shared" si="52"/>
        <v>10.894150277290292</v>
      </c>
      <c r="BA46">
        <f t="shared" si="53"/>
        <v>0.39043962043303077</v>
      </c>
      <c r="BB46">
        <f t="shared" si="54"/>
        <v>28.737419309445912</v>
      </c>
      <c r="BC46">
        <f t="shared" si="55"/>
        <v>394.01692374161019</v>
      </c>
      <c r="BD46">
        <f t="shared" si="56"/>
        <v>7.2049213622427787E-3</v>
      </c>
    </row>
    <row r="47" spans="1:114" x14ac:dyDescent="0.25">
      <c r="A47" s="1">
        <v>29</v>
      </c>
      <c r="B47" s="1" t="s">
        <v>91</v>
      </c>
      <c r="C47" s="1">
        <v>1510.4999978207052</v>
      </c>
      <c r="D47" s="1">
        <v>0</v>
      </c>
      <c r="E47">
        <f t="shared" si="29"/>
        <v>10.003382373069678</v>
      </c>
      <c r="F47">
        <f t="shared" si="30"/>
        <v>6.8574677431322242E-2</v>
      </c>
      <c r="G47">
        <f t="shared" si="31"/>
        <v>151.95986411133507</v>
      </c>
      <c r="H47">
        <f t="shared" si="32"/>
        <v>1.3106026415051377</v>
      </c>
      <c r="I47">
        <f t="shared" si="33"/>
        <v>1.3400848701173247</v>
      </c>
      <c r="J47">
        <f t="shared" si="34"/>
        <v>16.511005401611328</v>
      </c>
      <c r="K47" s="1">
        <v>2.0938216619999999</v>
      </c>
      <c r="L47">
        <f t="shared" si="35"/>
        <v>2.2776610108334663</v>
      </c>
      <c r="M47" s="1">
        <v>1</v>
      </c>
      <c r="N47">
        <f t="shared" si="36"/>
        <v>4.5553220216669326</v>
      </c>
      <c r="O47" s="1">
        <v>12.833427429199219</v>
      </c>
      <c r="P47" s="1">
        <v>16.511005401611328</v>
      </c>
      <c r="Q47" s="1">
        <v>10.977034568786621</v>
      </c>
      <c r="R47" s="1">
        <v>401.277099609375</v>
      </c>
      <c r="S47" s="1">
        <v>396.86911010742187</v>
      </c>
      <c r="T47" s="1">
        <v>7.2090005874633789</v>
      </c>
      <c r="U47" s="1">
        <v>7.7537164688110352</v>
      </c>
      <c r="V47" s="1">
        <v>34.081737518310547</v>
      </c>
      <c r="W47" s="1">
        <v>36.656970977783203</v>
      </c>
      <c r="X47" s="1">
        <v>499.87356567382812</v>
      </c>
      <c r="Y47" s="1">
        <v>1500.1610107421875</v>
      </c>
      <c r="Z47" s="1">
        <v>265.79776000976562</v>
      </c>
      <c r="AA47" s="1">
        <v>70.292472839355469</v>
      </c>
      <c r="AB47" s="1">
        <v>-1.2191488742828369</v>
      </c>
      <c r="AC47" s="1">
        <v>0.37160524725914001</v>
      </c>
      <c r="AD47" s="1">
        <v>0.66666668653488159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2.3873741242907633</v>
      </c>
      <c r="AL47">
        <f t="shared" si="38"/>
        <v>1.3106026415051378E-3</v>
      </c>
      <c r="AM47">
        <f t="shared" si="39"/>
        <v>289.66100540161131</v>
      </c>
      <c r="AN47">
        <f t="shared" si="40"/>
        <v>285.9834274291992</v>
      </c>
      <c r="AO47">
        <f t="shared" si="41"/>
        <v>240.02575635375615</v>
      </c>
      <c r="AP47">
        <f t="shared" si="42"/>
        <v>1.1324705904939869</v>
      </c>
      <c r="AQ47">
        <f t="shared" si="43"/>
        <v>1.8851127744052876</v>
      </c>
      <c r="AR47">
        <f t="shared" si="44"/>
        <v>26.818131419468962</v>
      </c>
      <c r="AS47">
        <f t="shared" si="45"/>
        <v>19.064414950657927</v>
      </c>
      <c r="AT47">
        <f t="shared" si="46"/>
        <v>14.672216415405273</v>
      </c>
      <c r="AU47">
        <f t="shared" si="47"/>
        <v>1.6756003331880711</v>
      </c>
      <c r="AV47">
        <f t="shared" si="48"/>
        <v>6.7557681012322013E-2</v>
      </c>
      <c r="AW47">
        <f t="shared" si="49"/>
        <v>0.54502790428796288</v>
      </c>
      <c r="AX47">
        <f t="shared" si="50"/>
        <v>1.1305724289001082</v>
      </c>
      <c r="AY47">
        <f t="shared" si="51"/>
        <v>4.2313758643918599E-2</v>
      </c>
      <c r="AZ47">
        <f t="shared" si="52"/>
        <v>10.681634620718169</v>
      </c>
      <c r="BA47">
        <f t="shared" si="53"/>
        <v>0.38289667863090576</v>
      </c>
      <c r="BB47">
        <f t="shared" si="54"/>
        <v>28.734596098711151</v>
      </c>
      <c r="BC47">
        <f t="shared" si="55"/>
        <v>393.9045411616018</v>
      </c>
      <c r="BD47">
        <f t="shared" si="56"/>
        <v>7.2972794693727215E-3</v>
      </c>
    </row>
    <row r="48" spans="1:114" x14ac:dyDescent="0.25">
      <c r="A48" s="1">
        <v>30</v>
      </c>
      <c r="B48" s="1" t="s">
        <v>92</v>
      </c>
      <c r="C48" s="1">
        <v>1510.9999978095293</v>
      </c>
      <c r="D48" s="1">
        <v>0</v>
      </c>
      <c r="E48">
        <f t="shared" si="29"/>
        <v>9.8194400514598392</v>
      </c>
      <c r="F48">
        <f t="shared" si="30"/>
        <v>6.8685792282759894E-2</v>
      </c>
      <c r="G48">
        <f t="shared" si="31"/>
        <v>156.59194235345109</v>
      </c>
      <c r="H48">
        <f t="shared" si="32"/>
        <v>1.3130789769376483</v>
      </c>
      <c r="I48">
        <f t="shared" si="33"/>
        <v>1.340474427258334</v>
      </c>
      <c r="J48">
        <f t="shared" si="34"/>
        <v>16.515701293945313</v>
      </c>
      <c r="K48" s="1">
        <v>2.0938216619999999</v>
      </c>
      <c r="L48">
        <f t="shared" si="35"/>
        <v>2.2776610108334663</v>
      </c>
      <c r="M48" s="1">
        <v>1</v>
      </c>
      <c r="N48">
        <f t="shared" si="36"/>
        <v>4.5553220216669326</v>
      </c>
      <c r="O48" s="1">
        <v>12.834713935852051</v>
      </c>
      <c r="P48" s="1">
        <v>16.515701293945313</v>
      </c>
      <c r="Q48" s="1">
        <v>10.977705955505371</v>
      </c>
      <c r="R48" s="1">
        <v>401.18881225585938</v>
      </c>
      <c r="S48" s="1">
        <v>396.85748291015625</v>
      </c>
      <c r="T48" s="1">
        <v>7.2104201316833496</v>
      </c>
      <c r="U48" s="1">
        <v>7.7561616897583008</v>
      </c>
      <c r="V48" s="1">
        <v>34.085693359375</v>
      </c>
      <c r="W48" s="1">
        <v>36.665569305419922</v>
      </c>
      <c r="X48" s="1">
        <v>499.87557983398437</v>
      </c>
      <c r="Y48" s="1">
        <v>1500.1334228515625</v>
      </c>
      <c r="Z48" s="1">
        <v>265.88153076171875</v>
      </c>
      <c r="AA48" s="1">
        <v>70.292701721191406</v>
      </c>
      <c r="AB48" s="1">
        <v>-1.2191488742828369</v>
      </c>
      <c r="AC48" s="1">
        <v>0.37160524725914001</v>
      </c>
      <c r="AD48" s="1">
        <v>0.66666668653488159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2.387383743830922</v>
      </c>
      <c r="AL48">
        <f t="shared" si="38"/>
        <v>1.3130789769376483E-3</v>
      </c>
      <c r="AM48">
        <f t="shared" si="39"/>
        <v>289.66570129394529</v>
      </c>
      <c r="AN48">
        <f t="shared" si="40"/>
        <v>285.98471393585203</v>
      </c>
      <c r="AO48">
        <f t="shared" si="41"/>
        <v>240.02134229135481</v>
      </c>
      <c r="AP48">
        <f t="shared" si="42"/>
        <v>1.1312913124597763</v>
      </c>
      <c r="AQ48">
        <f t="shared" si="43"/>
        <v>1.8856759874178461</v>
      </c>
      <c r="AR48">
        <f t="shared" si="44"/>
        <v>26.826056492993839</v>
      </c>
      <c r="AS48">
        <f t="shared" si="45"/>
        <v>19.069894803235538</v>
      </c>
      <c r="AT48">
        <f t="shared" si="46"/>
        <v>14.675207614898682</v>
      </c>
      <c r="AU48">
        <f t="shared" si="47"/>
        <v>1.6759238062805648</v>
      </c>
      <c r="AV48">
        <f t="shared" si="48"/>
        <v>6.7665521934756168E-2</v>
      </c>
      <c r="AW48">
        <f t="shared" si="49"/>
        <v>0.54520156015951216</v>
      </c>
      <c r="AX48">
        <f t="shared" si="50"/>
        <v>1.1307222461210527</v>
      </c>
      <c r="AY48">
        <f t="shared" si="51"/>
        <v>4.2381447753272503E-2</v>
      </c>
      <c r="AZ48">
        <f t="shared" si="52"/>
        <v>11.007270695793137</v>
      </c>
      <c r="BA48">
        <f t="shared" si="53"/>
        <v>0.39457979021880157</v>
      </c>
      <c r="BB48">
        <f t="shared" si="54"/>
        <v>28.736507733805027</v>
      </c>
      <c r="BC48">
        <f t="shared" si="55"/>
        <v>393.94742649561107</v>
      </c>
      <c r="BD48">
        <f t="shared" si="56"/>
        <v>7.162793713123906E-3</v>
      </c>
      <c r="BE48">
        <f>AVERAGE(E34:E48)</f>
        <v>10.16619052541156</v>
      </c>
      <c r="BF48">
        <f>AVERAGE(O34:O48)</f>
        <v>12.828780174255371</v>
      </c>
      <c r="BG48">
        <f>AVERAGE(P34:P48)</f>
        <v>16.511054229736327</v>
      </c>
      <c r="BH48" t="e">
        <f>AVERAGE(B34:B48)</f>
        <v>#DIV/0!</v>
      </c>
      <c r="BI48">
        <f t="shared" ref="BI48:DJ48" si="57">AVERAGE(C34:C48)</f>
        <v>1507.5333312203486</v>
      </c>
      <c r="BJ48">
        <f t="shared" si="57"/>
        <v>0</v>
      </c>
      <c r="BK48">
        <f t="shared" si="57"/>
        <v>10.16619052541156</v>
      </c>
      <c r="BL48">
        <f t="shared" si="57"/>
        <v>6.9063747643336712E-2</v>
      </c>
      <c r="BM48">
        <f t="shared" si="57"/>
        <v>149.85317279660231</v>
      </c>
      <c r="BN48">
        <f t="shared" si="57"/>
        <v>1.3201798355334655</v>
      </c>
      <c r="BO48">
        <f t="shared" si="57"/>
        <v>1.3404664815201721</v>
      </c>
      <c r="BP48">
        <f t="shared" si="57"/>
        <v>16.511054229736327</v>
      </c>
      <c r="BQ48">
        <f t="shared" si="57"/>
        <v>2.0938216619999999</v>
      </c>
      <c r="BR48">
        <f t="shared" si="57"/>
        <v>2.2776610108334663</v>
      </c>
      <c r="BS48">
        <f t="shared" si="57"/>
        <v>1</v>
      </c>
      <c r="BT48">
        <f t="shared" si="57"/>
        <v>4.5553220216669326</v>
      </c>
      <c r="BU48">
        <f t="shared" si="57"/>
        <v>12.828780174255371</v>
      </c>
      <c r="BV48">
        <f t="shared" si="57"/>
        <v>16.511054229736327</v>
      </c>
      <c r="BW48">
        <f t="shared" si="57"/>
        <v>10.978262519836425</v>
      </c>
      <c r="BX48">
        <f t="shared" si="57"/>
        <v>401.35747680664065</v>
      </c>
      <c r="BY48">
        <f t="shared" si="57"/>
        <v>396.87929077148436</v>
      </c>
      <c r="BZ48">
        <f t="shared" si="57"/>
        <v>7.1996018727620443</v>
      </c>
      <c r="CA48">
        <f t="shared" si="57"/>
        <v>7.7483507156372067</v>
      </c>
      <c r="CB48">
        <f t="shared" si="57"/>
        <v>34.04775670369466</v>
      </c>
      <c r="CC48">
        <f t="shared" si="57"/>
        <v>36.642856597900391</v>
      </c>
      <c r="CD48">
        <f t="shared" si="57"/>
        <v>499.82858276367187</v>
      </c>
      <c r="CE48">
        <f t="shared" si="57"/>
        <v>1500.1316080729166</v>
      </c>
      <c r="CF48">
        <f t="shared" si="57"/>
        <v>265.98226725260417</v>
      </c>
      <c r="CG48">
        <f t="shared" si="57"/>
        <v>70.292678833007812</v>
      </c>
      <c r="CH48">
        <f t="shared" si="57"/>
        <v>-1.2191488742828369</v>
      </c>
      <c r="CI48">
        <f t="shared" si="57"/>
        <v>0.37160524725914001</v>
      </c>
      <c r="CJ48">
        <f t="shared" si="57"/>
        <v>0.73333334922790527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2.3871592878938883</v>
      </c>
      <c r="CR48">
        <f t="shared" si="57"/>
        <v>1.3201798355334654E-3</v>
      </c>
      <c r="CS48">
        <f t="shared" si="57"/>
        <v>289.66105422973641</v>
      </c>
      <c r="CT48">
        <f t="shared" si="57"/>
        <v>285.97878017425541</v>
      </c>
      <c r="CU48">
        <f t="shared" si="57"/>
        <v>240.02105192677797</v>
      </c>
      <c r="CV48">
        <f t="shared" si="57"/>
        <v>1.1287509838023557</v>
      </c>
      <c r="CW48">
        <f t="shared" si="57"/>
        <v>1.8851188087939765</v>
      </c>
      <c r="CX48">
        <f t="shared" si="57"/>
        <v>26.818138651978739</v>
      </c>
      <c r="CY48">
        <f t="shared" si="57"/>
        <v>19.06978793634153</v>
      </c>
      <c r="CZ48">
        <f t="shared" si="57"/>
        <v>14.669917201995849</v>
      </c>
      <c r="DA48">
        <f t="shared" si="57"/>
        <v>1.6753517793694506</v>
      </c>
      <c r="DB48">
        <f t="shared" si="57"/>
        <v>6.8032282771152058E-2</v>
      </c>
      <c r="DC48">
        <f t="shared" si="57"/>
        <v>0.54465232727380453</v>
      </c>
      <c r="DD48">
        <f t="shared" si="57"/>
        <v>1.1306994520956464</v>
      </c>
      <c r="DE48">
        <f t="shared" si="57"/>
        <v>4.2611659753111833E-2</v>
      </c>
      <c r="DF48">
        <f t="shared" si="57"/>
        <v>10.53357832304067</v>
      </c>
      <c r="DG48">
        <f t="shared" si="57"/>
        <v>0.37757686005209906</v>
      </c>
      <c r="DH48">
        <f t="shared" si="57"/>
        <v>28.722270946008841</v>
      </c>
      <c r="DI48">
        <f t="shared" si="57"/>
        <v>393.86647254611472</v>
      </c>
      <c r="DJ48">
        <f t="shared" si="57"/>
        <v>7.4136206121055755E-3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>
        <v>31</v>
      </c>
      <c r="B51" s="1" t="s">
        <v>95</v>
      </c>
      <c r="C51" s="1">
        <v>1754.499998357147</v>
      </c>
      <c r="D51" s="1">
        <v>0</v>
      </c>
      <c r="E51">
        <f t="shared" ref="E51:E68" si="58">(R51-S51*(1000-T51)/(1000-U51))*AK51</f>
        <v>10.359938415722128</v>
      </c>
      <c r="F51">
        <f t="shared" ref="F51:F68" si="59">IF(AV51&lt;&gt;0,1/(1/AV51-1/N51),0)</f>
        <v>7.1558913206864569E-2</v>
      </c>
      <c r="G51">
        <f t="shared" ref="G51:G68" si="60">((AY51-AL51/2)*S51-E51)/(AY51+AL51/2)</f>
        <v>151.81212634466107</v>
      </c>
      <c r="H51">
        <f t="shared" ref="H51:H68" si="61">AL51*1000</f>
        <v>1.5381595729896571</v>
      </c>
      <c r="I51">
        <f t="shared" ref="I51:I68" si="62">(AQ51-AW51)</f>
        <v>1.5033867325272228</v>
      </c>
      <c r="J51">
        <f t="shared" ref="J51:J68" si="63">(P51+AP51*D51)</f>
        <v>18.854169845581055</v>
      </c>
      <c r="K51" s="1">
        <v>2.0938216619999999</v>
      </c>
      <c r="L51">
        <f t="shared" ref="L51:L68" si="64">(K51*AE51+AF51)</f>
        <v>2.2776610108334663</v>
      </c>
      <c r="M51" s="1">
        <v>1</v>
      </c>
      <c r="N51">
        <f t="shared" ref="N51:N68" si="65">L51*(M51+1)*(M51+1)/(M51*M51+1)</f>
        <v>4.5553220216669326</v>
      </c>
      <c r="O51" s="1">
        <v>16.960268020629883</v>
      </c>
      <c r="P51" s="1">
        <v>18.854169845581055</v>
      </c>
      <c r="Q51" s="1">
        <v>16.052038192749023</v>
      </c>
      <c r="R51" s="1">
        <v>400.7117919921875</v>
      </c>
      <c r="S51" s="1">
        <v>396.11669921875</v>
      </c>
      <c r="T51" s="1">
        <v>9.0613908767700195</v>
      </c>
      <c r="U51" s="1">
        <v>9.6994876861572266</v>
      </c>
      <c r="V51" s="1">
        <v>32.838180541992188</v>
      </c>
      <c r="W51" s="1">
        <v>35.150623321533203</v>
      </c>
      <c r="X51" s="1">
        <v>499.82907104492187</v>
      </c>
      <c r="Y51" s="1">
        <v>1501.4102783203125</v>
      </c>
      <c r="Z51" s="1">
        <v>81.722724914550781</v>
      </c>
      <c r="AA51" s="1">
        <v>70.292991638183594</v>
      </c>
      <c r="AB51" s="1">
        <v>-1.4287741184234619</v>
      </c>
      <c r="AC51" s="1">
        <v>0.3699706494808197</v>
      </c>
      <c r="AD51" s="1">
        <v>0.66666668653488159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8" si="66">X51*0.000001/(K51*0.0001)</f>
        <v>2.3871616199036239</v>
      </c>
      <c r="AL51">
        <f t="shared" ref="AL51:AL68" si="67">(U51-T51)/(1000-U51)*AK51</f>
        <v>1.5381595729896571E-3</v>
      </c>
      <c r="AM51">
        <f t="shared" ref="AM51:AM68" si="68">(P51+273.15)</f>
        <v>292.00416984558103</v>
      </c>
      <c r="AN51">
        <f t="shared" ref="AN51:AN68" si="69">(O51+273.15)</f>
        <v>290.11026802062986</v>
      </c>
      <c r="AO51">
        <f t="shared" ref="AO51:AO68" si="70">(Y51*AG51+Z51*AH51)*AI51</f>
        <v>240.22563916178842</v>
      </c>
      <c r="AP51">
        <f t="shared" ref="AP51:AP68" si="71">((AO51+0.00000010773*(AN51^4-AM51^4))-AL51*44100)/(L51*51.4+0.00000043092*AM51^3)</f>
        <v>1.1914608112091736</v>
      </c>
      <c r="AQ51">
        <f t="shared" ref="AQ51:AQ68" si="72">0.61365*EXP(17.502*J51/(240.97+J51))</f>
        <v>2.1851927393449375</v>
      </c>
      <c r="AR51">
        <f t="shared" ref="AR51:AR68" si="73">AQ51*1000/AA51</f>
        <v>31.086921873985613</v>
      </c>
      <c r="AS51">
        <f t="shared" ref="AS51:AS68" si="74">(AR51-U51)</f>
        <v>21.387434187828386</v>
      </c>
      <c r="AT51">
        <f t="shared" ref="AT51:AT68" si="75">IF(D51,P51,(O51+P51)/2)</f>
        <v>17.907218933105469</v>
      </c>
      <c r="AU51">
        <f t="shared" ref="AU51:AU68" si="76">0.61365*EXP(17.502*AT51/(240.97+AT51))</f>
        <v>2.0592233187008047</v>
      </c>
      <c r="AV51">
        <f t="shared" ref="AV51:AV68" si="77">IF(AS51&lt;&gt;0,(1000-(AR51+U51)/2)/AS51*AL51,0)</f>
        <v>7.0452189664282808E-2</v>
      </c>
      <c r="AW51">
        <f t="shared" ref="AW51:AW68" si="78">U51*AA51/1000</f>
        <v>0.68180600681771464</v>
      </c>
      <c r="AX51">
        <f t="shared" ref="AX51:AX68" si="79">(AU51-AW51)</f>
        <v>1.3774173118830899</v>
      </c>
      <c r="AY51">
        <f t="shared" ref="AY51:AY68" si="80">1/(1.6/F51+1.37/N51)</f>
        <v>4.4130731050447194E-2</v>
      </c>
      <c r="AZ51">
        <f t="shared" ref="AZ51:AZ68" si="81">G51*AA51*0.001</f>
        <v>10.671328527720132</v>
      </c>
      <c r="BA51">
        <f t="shared" ref="BA51:BA68" si="82">G51/S51</f>
        <v>0.38325101325966798</v>
      </c>
      <c r="BB51">
        <f t="shared" ref="BB51:BB68" si="83">(1-AL51*AA51/AQ51/F51)*100</f>
        <v>30.855134712473042</v>
      </c>
      <c r="BC51">
        <f t="shared" ref="BC51:BC68" si="84">(S51-E51/(N51/1.35))</f>
        <v>393.04646251655811</v>
      </c>
      <c r="BD51">
        <f t="shared" ref="BD51:BD68" si="85">E51*BB51/100/BC51</f>
        <v>8.1328119170278618E-3</v>
      </c>
    </row>
    <row r="52" spans="1:56" x14ac:dyDescent="0.25">
      <c r="A52" s="1">
        <v>32</v>
      </c>
      <c r="B52" s="1" t="s">
        <v>95</v>
      </c>
      <c r="C52" s="1">
        <v>1754.499998357147</v>
      </c>
      <c r="D52" s="1">
        <v>0</v>
      </c>
      <c r="E52">
        <f t="shared" si="58"/>
        <v>10.359938415722128</v>
      </c>
      <c r="F52">
        <f t="shared" si="59"/>
        <v>7.1558913206864569E-2</v>
      </c>
      <c r="G52">
        <f t="shared" si="60"/>
        <v>151.81212634466107</v>
      </c>
      <c r="H52">
        <f t="shared" si="61"/>
        <v>1.5381595729896571</v>
      </c>
      <c r="I52">
        <f t="shared" si="62"/>
        <v>1.5033867325272228</v>
      </c>
      <c r="J52">
        <f t="shared" si="63"/>
        <v>18.854169845581055</v>
      </c>
      <c r="K52" s="1">
        <v>2.0938216619999999</v>
      </c>
      <c r="L52">
        <f t="shared" si="64"/>
        <v>2.2776610108334663</v>
      </c>
      <c r="M52" s="1">
        <v>1</v>
      </c>
      <c r="N52">
        <f t="shared" si="65"/>
        <v>4.5553220216669326</v>
      </c>
      <c r="O52" s="1">
        <v>16.960268020629883</v>
      </c>
      <c r="P52" s="1">
        <v>18.854169845581055</v>
      </c>
      <c r="Q52" s="1">
        <v>16.052038192749023</v>
      </c>
      <c r="R52" s="1">
        <v>400.7117919921875</v>
      </c>
      <c r="S52" s="1">
        <v>396.11669921875</v>
      </c>
      <c r="T52" s="1">
        <v>9.0613908767700195</v>
      </c>
      <c r="U52" s="1">
        <v>9.6994876861572266</v>
      </c>
      <c r="V52" s="1">
        <v>32.838180541992188</v>
      </c>
      <c r="W52" s="1">
        <v>35.150623321533203</v>
      </c>
      <c r="X52" s="1">
        <v>499.82907104492187</v>
      </c>
      <c r="Y52" s="1">
        <v>1501.4102783203125</v>
      </c>
      <c r="Z52" s="1">
        <v>81.722724914550781</v>
      </c>
      <c r="AA52" s="1">
        <v>70.292991638183594</v>
      </c>
      <c r="AB52" s="1">
        <v>-1.4287741184234619</v>
      </c>
      <c r="AC52" s="1">
        <v>0.3699706494808197</v>
      </c>
      <c r="AD52" s="1">
        <v>0.66666668653488159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2.3871616199036239</v>
      </c>
      <c r="AL52">
        <f t="shared" si="67"/>
        <v>1.5381595729896571E-3</v>
      </c>
      <c r="AM52">
        <f t="shared" si="68"/>
        <v>292.00416984558103</v>
      </c>
      <c r="AN52">
        <f t="shared" si="69"/>
        <v>290.11026802062986</v>
      </c>
      <c r="AO52">
        <f t="shared" si="70"/>
        <v>240.22563916178842</v>
      </c>
      <c r="AP52">
        <f t="shared" si="71"/>
        <v>1.1914608112091736</v>
      </c>
      <c r="AQ52">
        <f t="shared" si="72"/>
        <v>2.1851927393449375</v>
      </c>
      <c r="AR52">
        <f t="shared" si="73"/>
        <v>31.086921873985613</v>
      </c>
      <c r="AS52">
        <f t="shared" si="74"/>
        <v>21.387434187828386</v>
      </c>
      <c r="AT52">
        <f t="shared" si="75"/>
        <v>17.907218933105469</v>
      </c>
      <c r="AU52">
        <f t="shared" si="76"/>
        <v>2.0592233187008047</v>
      </c>
      <c r="AV52">
        <f t="shared" si="77"/>
        <v>7.0452189664282808E-2</v>
      </c>
      <c r="AW52">
        <f t="shared" si="78"/>
        <v>0.68180600681771464</v>
      </c>
      <c r="AX52">
        <f t="shared" si="79"/>
        <v>1.3774173118830899</v>
      </c>
      <c r="AY52">
        <f t="shared" si="80"/>
        <v>4.4130731050447194E-2</v>
      </c>
      <c r="AZ52">
        <f t="shared" si="81"/>
        <v>10.671328527720132</v>
      </c>
      <c r="BA52">
        <f t="shared" si="82"/>
        <v>0.38325101325966798</v>
      </c>
      <c r="BB52">
        <f t="shared" si="83"/>
        <v>30.855134712473042</v>
      </c>
      <c r="BC52">
        <f t="shared" si="84"/>
        <v>393.04646251655811</v>
      </c>
      <c r="BD52">
        <f t="shared" si="85"/>
        <v>8.1328119170278618E-3</v>
      </c>
    </row>
    <row r="53" spans="1:56" x14ac:dyDescent="0.25">
      <c r="A53" s="1">
        <v>33</v>
      </c>
      <c r="B53" s="1" t="s">
        <v>95</v>
      </c>
      <c r="C53" s="1">
        <v>1754.499998357147</v>
      </c>
      <c r="D53" s="1">
        <v>0</v>
      </c>
      <c r="E53">
        <f t="shared" si="58"/>
        <v>10.359938415722128</v>
      </c>
      <c r="F53">
        <f t="shared" si="59"/>
        <v>7.1558913206864569E-2</v>
      </c>
      <c r="G53">
        <f t="shared" si="60"/>
        <v>151.81212634466107</v>
      </c>
      <c r="H53">
        <f t="shared" si="61"/>
        <v>1.5381595729896571</v>
      </c>
      <c r="I53">
        <f t="shared" si="62"/>
        <v>1.5033867325272228</v>
      </c>
      <c r="J53">
        <f t="shared" si="63"/>
        <v>18.854169845581055</v>
      </c>
      <c r="K53" s="1">
        <v>2.0938216619999999</v>
      </c>
      <c r="L53">
        <f t="shared" si="64"/>
        <v>2.2776610108334663</v>
      </c>
      <c r="M53" s="1">
        <v>1</v>
      </c>
      <c r="N53">
        <f t="shared" si="65"/>
        <v>4.5553220216669326</v>
      </c>
      <c r="O53" s="1">
        <v>16.960268020629883</v>
      </c>
      <c r="P53" s="1">
        <v>18.854169845581055</v>
      </c>
      <c r="Q53" s="1">
        <v>16.052038192749023</v>
      </c>
      <c r="R53" s="1">
        <v>400.7117919921875</v>
      </c>
      <c r="S53" s="1">
        <v>396.11669921875</v>
      </c>
      <c r="T53" s="1">
        <v>9.0613908767700195</v>
      </c>
      <c r="U53" s="1">
        <v>9.6994876861572266</v>
      </c>
      <c r="V53" s="1">
        <v>32.838180541992188</v>
      </c>
      <c r="W53" s="1">
        <v>35.150623321533203</v>
      </c>
      <c r="X53" s="1">
        <v>499.82907104492187</v>
      </c>
      <c r="Y53" s="1">
        <v>1501.4102783203125</v>
      </c>
      <c r="Z53" s="1">
        <v>81.722724914550781</v>
      </c>
      <c r="AA53" s="1">
        <v>70.292991638183594</v>
      </c>
      <c r="AB53" s="1">
        <v>-1.4287741184234619</v>
      </c>
      <c r="AC53" s="1">
        <v>0.3699706494808197</v>
      </c>
      <c r="AD53" s="1">
        <v>0.66666668653488159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2.3871616199036239</v>
      </c>
      <c r="AL53">
        <f t="shared" si="67"/>
        <v>1.5381595729896571E-3</v>
      </c>
      <c r="AM53">
        <f t="shared" si="68"/>
        <v>292.00416984558103</v>
      </c>
      <c r="AN53">
        <f t="shared" si="69"/>
        <v>290.11026802062986</v>
      </c>
      <c r="AO53">
        <f t="shared" si="70"/>
        <v>240.22563916178842</v>
      </c>
      <c r="AP53">
        <f t="shared" si="71"/>
        <v>1.1914608112091736</v>
      </c>
      <c r="AQ53">
        <f t="shared" si="72"/>
        <v>2.1851927393449375</v>
      </c>
      <c r="AR53">
        <f t="shared" si="73"/>
        <v>31.086921873985613</v>
      </c>
      <c r="AS53">
        <f t="shared" si="74"/>
        <v>21.387434187828386</v>
      </c>
      <c r="AT53">
        <f t="shared" si="75"/>
        <v>17.907218933105469</v>
      </c>
      <c r="AU53">
        <f t="shared" si="76"/>
        <v>2.0592233187008047</v>
      </c>
      <c r="AV53">
        <f t="shared" si="77"/>
        <v>7.0452189664282808E-2</v>
      </c>
      <c r="AW53">
        <f t="shared" si="78"/>
        <v>0.68180600681771464</v>
      </c>
      <c r="AX53">
        <f t="shared" si="79"/>
        <v>1.3774173118830899</v>
      </c>
      <c r="AY53">
        <f t="shared" si="80"/>
        <v>4.4130731050447194E-2</v>
      </c>
      <c r="AZ53">
        <f t="shared" si="81"/>
        <v>10.671328527720132</v>
      </c>
      <c r="BA53">
        <f t="shared" si="82"/>
        <v>0.38325101325966798</v>
      </c>
      <c r="BB53">
        <f t="shared" si="83"/>
        <v>30.855134712473042</v>
      </c>
      <c r="BC53">
        <f t="shared" si="84"/>
        <v>393.04646251655811</v>
      </c>
      <c r="BD53">
        <f t="shared" si="85"/>
        <v>8.1328119170278618E-3</v>
      </c>
    </row>
    <row r="54" spans="1:56" x14ac:dyDescent="0.25">
      <c r="A54" s="1">
        <v>34</v>
      </c>
      <c r="B54" s="1" t="s">
        <v>96</v>
      </c>
      <c r="C54" s="1">
        <v>1754.9999983459711</v>
      </c>
      <c r="D54" s="1">
        <v>0</v>
      </c>
      <c r="E54">
        <f t="shared" si="58"/>
        <v>10.022671848863576</v>
      </c>
      <c r="F54">
        <f t="shared" si="59"/>
        <v>7.1341191659161737E-2</v>
      </c>
      <c r="G54">
        <f t="shared" si="60"/>
        <v>158.64848197381323</v>
      </c>
      <c r="H54">
        <f t="shared" si="61"/>
        <v>1.5336994746502211</v>
      </c>
      <c r="I54">
        <f t="shared" si="62"/>
        <v>1.5035313357243241</v>
      </c>
      <c r="J54">
        <f t="shared" si="63"/>
        <v>18.853914260864258</v>
      </c>
      <c r="K54" s="1">
        <v>2.0938216619999999</v>
      </c>
      <c r="L54">
        <f t="shared" si="64"/>
        <v>2.2776610108334663</v>
      </c>
      <c r="M54" s="1">
        <v>1</v>
      </c>
      <c r="N54">
        <f t="shared" si="65"/>
        <v>4.5553220216669326</v>
      </c>
      <c r="O54" s="1">
        <v>16.958684921264648</v>
      </c>
      <c r="P54" s="1">
        <v>18.853914260864258</v>
      </c>
      <c r="Q54" s="1">
        <v>16.051755905151367</v>
      </c>
      <c r="R54" s="1">
        <v>400.56747436523437</v>
      </c>
      <c r="S54" s="1">
        <v>396.1146240234375</v>
      </c>
      <c r="T54" s="1">
        <v>9.0607328414916992</v>
      </c>
      <c r="U54" s="1">
        <v>9.6969499588012695</v>
      </c>
      <c r="V54" s="1">
        <v>32.839035034179688</v>
      </c>
      <c r="W54" s="1">
        <v>35.144893646240234</v>
      </c>
      <c r="X54" s="1">
        <v>499.85348510742187</v>
      </c>
      <c r="Y54" s="1">
        <v>1501.1693115234375</v>
      </c>
      <c r="Z54" s="1">
        <v>82.546783447265625</v>
      </c>
      <c r="AA54" s="1">
        <v>70.292877197265625</v>
      </c>
      <c r="AB54" s="1">
        <v>-1.4287741184234619</v>
      </c>
      <c r="AC54" s="1">
        <v>0.3699706494808197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2.3872782203903946</v>
      </c>
      <c r="AL54">
        <f t="shared" si="67"/>
        <v>1.533699474650221E-3</v>
      </c>
      <c r="AM54">
        <f t="shared" si="68"/>
        <v>292.00391426086424</v>
      </c>
      <c r="AN54">
        <f t="shared" si="69"/>
        <v>290.10868492126463</v>
      </c>
      <c r="AO54">
        <f t="shared" si="70"/>
        <v>240.18708447515019</v>
      </c>
      <c r="AP54">
        <f t="shared" si="71"/>
        <v>1.1925895567300098</v>
      </c>
      <c r="AQ54">
        <f t="shared" si="72"/>
        <v>2.1851578483663716</v>
      </c>
      <c r="AR54">
        <f t="shared" si="73"/>
        <v>31.08647611953738</v>
      </c>
      <c r="AS54">
        <f t="shared" si="74"/>
        <v>21.389526160736111</v>
      </c>
      <c r="AT54">
        <f t="shared" si="75"/>
        <v>17.906299591064453</v>
      </c>
      <c r="AU54">
        <f t="shared" si="76"/>
        <v>2.0591041855753103</v>
      </c>
      <c r="AV54">
        <f t="shared" si="77"/>
        <v>7.0241140630444135E-2</v>
      </c>
      <c r="AW54">
        <f t="shared" si="78"/>
        <v>0.68162651264204765</v>
      </c>
      <c r="AX54">
        <f t="shared" si="79"/>
        <v>1.3774776729332627</v>
      </c>
      <c r="AY54">
        <f t="shared" si="80"/>
        <v>4.3998237815274947E-2</v>
      </c>
      <c r="AZ54">
        <f t="shared" si="81"/>
        <v>11.151858260917864</v>
      </c>
      <c r="BA54">
        <f t="shared" si="82"/>
        <v>0.40051154981954479</v>
      </c>
      <c r="BB54">
        <f t="shared" si="83"/>
        <v>30.844230981740893</v>
      </c>
      <c r="BC54">
        <f t="shared" si="84"/>
        <v>393.14433851308087</v>
      </c>
      <c r="BD54">
        <f t="shared" si="85"/>
        <v>7.8633106286040109E-3</v>
      </c>
    </row>
    <row r="55" spans="1:56" x14ac:dyDescent="0.25">
      <c r="A55" s="1">
        <v>35</v>
      </c>
      <c r="B55" s="1" t="s">
        <v>96</v>
      </c>
      <c r="C55" s="1">
        <v>1755.4999983347952</v>
      </c>
      <c r="D55" s="1">
        <v>0</v>
      </c>
      <c r="E55">
        <f t="shared" si="58"/>
        <v>9.7994352326536855</v>
      </c>
      <c r="F55">
        <f t="shared" si="59"/>
        <v>7.117436261107854E-2</v>
      </c>
      <c r="G55">
        <f t="shared" si="60"/>
        <v>163.07254921124706</v>
      </c>
      <c r="H55">
        <f t="shared" si="61"/>
        <v>1.5304838078682488</v>
      </c>
      <c r="I55">
        <f t="shared" si="62"/>
        <v>1.5038404212034231</v>
      </c>
      <c r="J55">
        <f t="shared" si="63"/>
        <v>18.855018615722656</v>
      </c>
      <c r="K55" s="1">
        <v>2.0938216619999999</v>
      </c>
      <c r="L55">
        <f t="shared" si="64"/>
        <v>2.2776610108334663</v>
      </c>
      <c r="M55" s="1">
        <v>1</v>
      </c>
      <c r="N55">
        <f t="shared" si="65"/>
        <v>4.5553220216669326</v>
      </c>
      <c r="O55" s="1">
        <v>16.958744049072266</v>
      </c>
      <c r="P55" s="1">
        <v>18.855018615722656</v>
      </c>
      <c r="Q55" s="1">
        <v>16.051687240600586</v>
      </c>
      <c r="R55" s="1">
        <v>400.41702270507812</v>
      </c>
      <c r="S55" s="1">
        <v>396.05825805664062</v>
      </c>
      <c r="T55" s="1">
        <v>9.0598211288452148</v>
      </c>
      <c r="U55" s="1">
        <v>9.6947050094604492</v>
      </c>
      <c r="V55" s="1">
        <v>32.835586547851562</v>
      </c>
      <c r="W55" s="1">
        <v>35.136600494384766</v>
      </c>
      <c r="X55" s="1">
        <v>499.85406494140625</v>
      </c>
      <c r="Y55" s="1">
        <v>1500.9095458984375</v>
      </c>
      <c r="Z55" s="1">
        <v>84.131729125976562</v>
      </c>
      <c r="AA55" s="1">
        <v>70.292823791503906</v>
      </c>
      <c r="AB55" s="1">
        <v>-1.4287741184234619</v>
      </c>
      <c r="AC55" s="1">
        <v>0.3699706494808197</v>
      </c>
      <c r="AD55" s="1">
        <v>0.66666668653488159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2.3872809896519551</v>
      </c>
      <c r="AL55">
        <f t="shared" si="67"/>
        <v>1.5304838078682489E-3</v>
      </c>
      <c r="AM55">
        <f t="shared" si="68"/>
        <v>292.00501861572263</v>
      </c>
      <c r="AN55">
        <f t="shared" si="69"/>
        <v>290.10874404907224</v>
      </c>
      <c r="AO55">
        <f t="shared" si="70"/>
        <v>240.14552197607918</v>
      </c>
      <c r="AP55">
        <f t="shared" si="71"/>
        <v>1.1932849861312838</v>
      </c>
      <c r="AQ55">
        <f t="shared" si="72"/>
        <v>2.1853086121440368</v>
      </c>
      <c r="AR55">
        <f t="shared" si="73"/>
        <v>31.088644533983981</v>
      </c>
      <c r="AS55">
        <f t="shared" si="74"/>
        <v>21.393939524523532</v>
      </c>
      <c r="AT55">
        <f t="shared" si="75"/>
        <v>17.906881332397461</v>
      </c>
      <c r="AU55">
        <f t="shared" si="76"/>
        <v>2.0591795699418567</v>
      </c>
      <c r="AV55">
        <f t="shared" si="77"/>
        <v>7.0079410951695828E-2</v>
      </c>
      <c r="AW55">
        <f t="shared" si="78"/>
        <v>0.68146819094061362</v>
      </c>
      <c r="AX55">
        <f t="shared" si="79"/>
        <v>1.377711379001243</v>
      </c>
      <c r="AY55">
        <f t="shared" si="80"/>
        <v>4.3896707685801874E-2</v>
      </c>
      <c r="AZ55">
        <f t="shared" si="81"/>
        <v>11.462829966937539</v>
      </c>
      <c r="BA55">
        <f t="shared" si="82"/>
        <v>0.41173879320533174</v>
      </c>
      <c r="BB55">
        <f t="shared" si="83"/>
        <v>30.832295078097282</v>
      </c>
      <c r="BC55">
        <f t="shared" si="84"/>
        <v>393.15413020329481</v>
      </c>
      <c r="BD55">
        <f t="shared" si="85"/>
        <v>7.6850032971966789E-3</v>
      </c>
    </row>
    <row r="56" spans="1:56" x14ac:dyDescent="0.25">
      <c r="A56" s="1">
        <v>36</v>
      </c>
      <c r="B56" s="1" t="s">
        <v>97</v>
      </c>
      <c r="C56" s="1">
        <v>1755.9999983236194</v>
      </c>
      <c r="D56" s="1">
        <v>0</v>
      </c>
      <c r="E56">
        <f t="shared" si="58"/>
        <v>9.554790861988856</v>
      </c>
      <c r="F56">
        <f t="shared" si="59"/>
        <v>7.1136664890795662E-2</v>
      </c>
      <c r="G56">
        <f t="shared" si="60"/>
        <v>168.41504808200068</v>
      </c>
      <c r="H56">
        <f t="shared" si="61"/>
        <v>1.5292325194229566</v>
      </c>
      <c r="I56">
        <f t="shared" si="62"/>
        <v>1.5033949056328302</v>
      </c>
      <c r="J56">
        <f t="shared" si="63"/>
        <v>18.850774765014648</v>
      </c>
      <c r="K56" s="1">
        <v>2.0938216619999999</v>
      </c>
      <c r="L56">
        <f t="shared" si="64"/>
        <v>2.2776610108334663</v>
      </c>
      <c r="M56" s="1">
        <v>1</v>
      </c>
      <c r="N56">
        <f t="shared" si="65"/>
        <v>4.5553220216669326</v>
      </c>
      <c r="O56" s="1">
        <v>16.958175659179688</v>
      </c>
      <c r="P56" s="1">
        <v>18.850774765014648</v>
      </c>
      <c r="Q56" s="1">
        <v>16.052251815795898</v>
      </c>
      <c r="R56" s="1">
        <v>400.28720092773437</v>
      </c>
      <c r="S56" s="1">
        <v>396.03115844726562</v>
      </c>
      <c r="T56" s="1">
        <v>9.0584878921508789</v>
      </c>
      <c r="U56" s="1">
        <v>9.6928510665893555</v>
      </c>
      <c r="V56" s="1">
        <v>32.831768035888672</v>
      </c>
      <c r="W56" s="1">
        <v>35.130966186523438</v>
      </c>
      <c r="X56" s="1">
        <v>499.85629272460937</v>
      </c>
      <c r="Y56" s="1">
        <v>1500.605712890625</v>
      </c>
      <c r="Z56" s="1">
        <v>87.164779663085938</v>
      </c>
      <c r="AA56" s="1">
        <v>70.292465209960938</v>
      </c>
      <c r="AB56" s="1">
        <v>-1.4287741184234619</v>
      </c>
      <c r="AC56" s="1">
        <v>0.3699706494808197</v>
      </c>
      <c r="AD56" s="1">
        <v>0.66666668653488159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2.3872916294463731</v>
      </c>
      <c r="AL56">
        <f t="shared" si="67"/>
        <v>1.5292325194229566E-3</v>
      </c>
      <c r="AM56">
        <f t="shared" si="68"/>
        <v>292.00077476501463</v>
      </c>
      <c r="AN56">
        <f t="shared" si="69"/>
        <v>290.10817565917966</v>
      </c>
      <c r="AO56">
        <f t="shared" si="70"/>
        <v>240.09690869591577</v>
      </c>
      <c r="AP56">
        <f t="shared" si="71"/>
        <v>1.1936502318405491</v>
      </c>
      <c r="AQ56">
        <f t="shared" si="72"/>
        <v>2.1847293020163954</v>
      </c>
      <c r="AR56">
        <f t="shared" si="73"/>
        <v>31.080561700186376</v>
      </c>
      <c r="AS56">
        <f t="shared" si="74"/>
        <v>21.38771063359702</v>
      </c>
      <c r="AT56">
        <f t="shared" si="75"/>
        <v>17.904475212097168</v>
      </c>
      <c r="AU56">
        <f t="shared" si="76"/>
        <v>2.0588677909593458</v>
      </c>
      <c r="AV56">
        <f t="shared" si="77"/>
        <v>7.0042863900744989E-2</v>
      </c>
      <c r="AW56">
        <f t="shared" si="78"/>
        <v>0.68133439638356508</v>
      </c>
      <c r="AX56">
        <f t="shared" si="79"/>
        <v>1.3775333945757806</v>
      </c>
      <c r="AY56">
        <f t="shared" si="80"/>
        <v>4.387376444140112E-2</v>
      </c>
      <c r="AZ56">
        <f t="shared" si="81"/>
        <v>11.838308908137931</v>
      </c>
      <c r="BA56">
        <f t="shared" si="82"/>
        <v>0.42525706498022009</v>
      </c>
      <c r="BB56">
        <f t="shared" si="83"/>
        <v>30.834238049934715</v>
      </c>
      <c r="BC56">
        <f t="shared" si="84"/>
        <v>393.19953258144704</v>
      </c>
      <c r="BD56">
        <f t="shared" si="85"/>
        <v>7.4927529547578753E-3</v>
      </c>
    </row>
    <row r="57" spans="1:56" x14ac:dyDescent="0.25">
      <c r="A57" s="1">
        <v>37</v>
      </c>
      <c r="B57" s="1" t="s">
        <v>97</v>
      </c>
      <c r="C57" s="1">
        <v>1756.4999983124435</v>
      </c>
      <c r="D57" s="1">
        <v>0</v>
      </c>
      <c r="E57">
        <f t="shared" si="58"/>
        <v>9.3343281492391466</v>
      </c>
      <c r="F57">
        <f t="shared" si="59"/>
        <v>7.1021261726632368E-2</v>
      </c>
      <c r="G57">
        <f t="shared" si="60"/>
        <v>172.98687763164043</v>
      </c>
      <c r="H57">
        <f t="shared" si="61"/>
        <v>1.5264130708126502</v>
      </c>
      <c r="I57">
        <f t="shared" si="62"/>
        <v>1.5030218635058332</v>
      </c>
      <c r="J57">
        <f t="shared" si="63"/>
        <v>18.847267150878906</v>
      </c>
      <c r="K57" s="1">
        <v>2.0938216619999999</v>
      </c>
      <c r="L57">
        <f t="shared" si="64"/>
        <v>2.2776610108334663</v>
      </c>
      <c r="M57" s="1">
        <v>1</v>
      </c>
      <c r="N57">
        <f t="shared" si="65"/>
        <v>4.5553220216669326</v>
      </c>
      <c r="O57" s="1">
        <v>16.957862854003906</v>
      </c>
      <c r="P57" s="1">
        <v>18.847267150878906</v>
      </c>
      <c r="Q57" s="1">
        <v>16.052339553833008</v>
      </c>
      <c r="R57" s="1">
        <v>400.15911865234375</v>
      </c>
      <c r="S57" s="1">
        <v>395.995849609375</v>
      </c>
      <c r="T57" s="1">
        <v>9.058197021484375</v>
      </c>
      <c r="U57" s="1">
        <v>9.691401481628418</v>
      </c>
      <c r="V57" s="1">
        <v>32.831184387207031</v>
      </c>
      <c r="W57" s="1">
        <v>35.126216888427734</v>
      </c>
      <c r="X57" s="1">
        <v>499.84844970703125</v>
      </c>
      <c r="Y57" s="1">
        <v>1500.343505859375</v>
      </c>
      <c r="Z57" s="1">
        <v>91.961036682128906</v>
      </c>
      <c r="AA57" s="1">
        <v>70.292076110839844</v>
      </c>
      <c r="AB57" s="1">
        <v>-1.4287741184234619</v>
      </c>
      <c r="AC57" s="1">
        <v>0.3699706494808197</v>
      </c>
      <c r="AD57" s="1">
        <v>0.66666668653488159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2.3872541715399986</v>
      </c>
      <c r="AL57">
        <f t="shared" si="67"/>
        <v>1.5264130708126501E-3</v>
      </c>
      <c r="AM57">
        <f t="shared" si="68"/>
        <v>291.99726715087888</v>
      </c>
      <c r="AN57">
        <f t="shared" si="69"/>
        <v>290.10786285400388</v>
      </c>
      <c r="AO57">
        <f t="shared" si="70"/>
        <v>240.0549555718535</v>
      </c>
      <c r="AP57">
        <f t="shared" si="71"/>
        <v>1.1945671831013931</v>
      </c>
      <c r="AQ57">
        <f t="shared" si="72"/>
        <v>2.184250594073164</v>
      </c>
      <c r="AR57">
        <f t="shared" si="73"/>
        <v>31.073923476508721</v>
      </c>
      <c r="AS57">
        <f t="shared" si="74"/>
        <v>21.382521994880303</v>
      </c>
      <c r="AT57">
        <f t="shared" si="75"/>
        <v>17.902565002441406</v>
      </c>
      <c r="AU57">
        <f t="shared" si="76"/>
        <v>2.0586203003127128</v>
      </c>
      <c r="AV57">
        <f t="shared" si="77"/>
        <v>6.9930979551647968E-2</v>
      </c>
      <c r="AW57">
        <f t="shared" si="78"/>
        <v>0.6812287305673308</v>
      </c>
      <c r="AX57">
        <f t="shared" si="79"/>
        <v>1.377391569745382</v>
      </c>
      <c r="AY57">
        <f t="shared" si="80"/>
        <v>4.3803526820338459E-2</v>
      </c>
      <c r="AZ57">
        <f t="shared" si="81"/>
        <v>12.159606768659808</v>
      </c>
      <c r="BA57">
        <f t="shared" si="82"/>
        <v>0.4368401280020513</v>
      </c>
      <c r="BB57">
        <f t="shared" si="83"/>
        <v>30.834805764612295</v>
      </c>
      <c r="BC57">
        <f t="shared" si="84"/>
        <v>393.2295593358146</v>
      </c>
      <c r="BD57">
        <f t="shared" si="85"/>
        <v>7.3194445481435536E-3</v>
      </c>
    </row>
    <row r="58" spans="1:56" x14ac:dyDescent="0.25">
      <c r="A58" s="1">
        <v>38</v>
      </c>
      <c r="B58" s="1" t="s">
        <v>98</v>
      </c>
      <c r="C58" s="1">
        <v>1756.9999983012676</v>
      </c>
      <c r="D58" s="1">
        <v>0</v>
      </c>
      <c r="E58">
        <f t="shared" si="58"/>
        <v>9.1581265983735669</v>
      </c>
      <c r="F58">
        <f t="shared" si="59"/>
        <v>7.0831565687325071E-2</v>
      </c>
      <c r="G58">
        <f t="shared" si="60"/>
        <v>176.37747693593695</v>
      </c>
      <c r="H58">
        <f t="shared" si="61"/>
        <v>1.5226077531559519</v>
      </c>
      <c r="I58">
        <f t="shared" si="62"/>
        <v>1.5032286668360768</v>
      </c>
      <c r="J58">
        <f t="shared" si="63"/>
        <v>18.848014831542969</v>
      </c>
      <c r="K58" s="1">
        <v>2.0938216619999999</v>
      </c>
      <c r="L58">
        <f t="shared" si="64"/>
        <v>2.2776610108334663</v>
      </c>
      <c r="M58" s="1">
        <v>1</v>
      </c>
      <c r="N58">
        <f t="shared" si="65"/>
        <v>4.5553220216669326</v>
      </c>
      <c r="O58" s="1">
        <v>16.957742691040039</v>
      </c>
      <c r="P58" s="1">
        <v>18.848014831542969</v>
      </c>
      <c r="Q58" s="1">
        <v>16.05286979675293</v>
      </c>
      <c r="R58" s="1">
        <v>400.06549072265625</v>
      </c>
      <c r="S58" s="1">
        <v>395.97662353515625</v>
      </c>
      <c r="T58" s="1">
        <v>9.0582752227783203</v>
      </c>
      <c r="U58" s="1">
        <v>9.6899099349975586</v>
      </c>
      <c r="V58" s="1">
        <v>32.831722259521484</v>
      </c>
      <c r="W58" s="1">
        <v>35.121082305908203</v>
      </c>
      <c r="X58" s="1">
        <v>499.84222412109375</v>
      </c>
      <c r="Y58" s="1">
        <v>1500.1422119140625</v>
      </c>
      <c r="Z58" s="1">
        <v>98.745635986328125</v>
      </c>
      <c r="AA58" s="1">
        <v>70.292083740234375</v>
      </c>
      <c r="AB58" s="1">
        <v>-1.4287741184234619</v>
      </c>
      <c r="AC58" s="1">
        <v>0.3699706494808197</v>
      </c>
      <c r="AD58" s="1">
        <v>0.66666668653488159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2.3872244384158718</v>
      </c>
      <c r="AL58">
        <f t="shared" si="67"/>
        <v>1.5226077531559519E-3</v>
      </c>
      <c r="AM58">
        <f t="shared" si="68"/>
        <v>291.99801483154295</v>
      </c>
      <c r="AN58">
        <f t="shared" si="69"/>
        <v>290.10774269104002</v>
      </c>
      <c r="AO58">
        <f t="shared" si="70"/>
        <v>240.02274854132338</v>
      </c>
      <c r="AP58">
        <f t="shared" si="71"/>
        <v>1.1955548444831829</v>
      </c>
      <c r="AQ58">
        <f t="shared" si="72"/>
        <v>2.1843526274222542</v>
      </c>
      <c r="AR58">
        <f t="shared" si="73"/>
        <v>31.075371666240077</v>
      </c>
      <c r="AS58">
        <f t="shared" si="74"/>
        <v>21.385461731242518</v>
      </c>
      <c r="AT58">
        <f t="shared" si="75"/>
        <v>17.902878761291504</v>
      </c>
      <c r="AU58">
        <f t="shared" si="76"/>
        <v>2.0586609497558537</v>
      </c>
      <c r="AV58">
        <f t="shared" si="77"/>
        <v>6.9747055499113364E-2</v>
      </c>
      <c r="AW58">
        <f t="shared" si="78"/>
        <v>0.68112396058617741</v>
      </c>
      <c r="AX58">
        <f t="shared" si="79"/>
        <v>1.3775369891696763</v>
      </c>
      <c r="AY58">
        <f t="shared" si="80"/>
        <v>4.3688065925624221E-2</v>
      </c>
      <c r="AZ58">
        <f t="shared" si="81"/>
        <v>12.397940378672137</v>
      </c>
      <c r="BA58">
        <f t="shared" si="82"/>
        <v>0.44542396306452042</v>
      </c>
      <c r="BB58">
        <f t="shared" si="83"/>
        <v>30.825685574840445</v>
      </c>
      <c r="BC58">
        <f t="shared" si="84"/>
        <v>393.26255176394034</v>
      </c>
      <c r="BD58">
        <f t="shared" si="85"/>
        <v>7.1785510649257879E-3</v>
      </c>
    </row>
    <row r="59" spans="1:56" x14ac:dyDescent="0.25">
      <c r="A59" s="1">
        <v>39</v>
      </c>
      <c r="B59" s="1" t="s">
        <v>98</v>
      </c>
      <c r="C59" s="1">
        <v>1757.4999982900918</v>
      </c>
      <c r="D59" s="1">
        <v>0</v>
      </c>
      <c r="E59">
        <f t="shared" si="58"/>
        <v>8.8906765132701278</v>
      </c>
      <c r="F59">
        <f t="shared" si="59"/>
        <v>7.0545666643041335E-2</v>
      </c>
      <c r="G59">
        <f t="shared" si="60"/>
        <v>181.6010550180396</v>
      </c>
      <c r="H59">
        <f t="shared" si="61"/>
        <v>1.5165734141787839</v>
      </c>
      <c r="I59">
        <f t="shared" si="62"/>
        <v>1.5032421720041349</v>
      </c>
      <c r="J59">
        <f t="shared" si="63"/>
        <v>18.846168518066406</v>
      </c>
      <c r="K59" s="1">
        <v>2.0938216619999999</v>
      </c>
      <c r="L59">
        <f t="shared" si="64"/>
        <v>2.2776610108334663</v>
      </c>
      <c r="M59" s="1">
        <v>1</v>
      </c>
      <c r="N59">
        <f t="shared" si="65"/>
        <v>4.5553220216669326</v>
      </c>
      <c r="O59" s="1">
        <v>16.957456588745117</v>
      </c>
      <c r="P59" s="1">
        <v>18.846168518066406</v>
      </c>
      <c r="Q59" s="1">
        <v>16.053352355957031</v>
      </c>
      <c r="R59" s="1">
        <v>399.959716796875</v>
      </c>
      <c r="S59" s="1">
        <v>395.983642578125</v>
      </c>
      <c r="T59" s="1">
        <v>9.0570230484008789</v>
      </c>
      <c r="U59" s="1">
        <v>9.6861944198608398</v>
      </c>
      <c r="V59" s="1">
        <v>32.827568054199219</v>
      </c>
      <c r="W59" s="1">
        <v>35.108028411865234</v>
      </c>
      <c r="X59" s="1">
        <v>499.8123779296875</v>
      </c>
      <c r="Y59" s="1">
        <v>1499.846435546875</v>
      </c>
      <c r="Z59" s="1">
        <v>107.56643676757813</v>
      </c>
      <c r="AA59" s="1">
        <v>70.291641235351563</v>
      </c>
      <c r="AB59" s="1">
        <v>-1.4287741184234619</v>
      </c>
      <c r="AC59" s="1">
        <v>0.3699706494808197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2.387081894320795</v>
      </c>
      <c r="AL59">
        <f t="shared" si="67"/>
        <v>1.5165734141787839E-3</v>
      </c>
      <c r="AM59">
        <f t="shared" si="68"/>
        <v>291.99616851806638</v>
      </c>
      <c r="AN59">
        <f t="shared" si="69"/>
        <v>290.10745658874509</v>
      </c>
      <c r="AO59">
        <f t="shared" si="70"/>
        <v>239.97542432363116</v>
      </c>
      <c r="AP59">
        <f t="shared" si="71"/>
        <v>1.1974001581636318</v>
      </c>
      <c r="AQ59">
        <f t="shared" si="72"/>
        <v>2.1841006751008574</v>
      </c>
      <c r="AR59">
        <f t="shared" si="73"/>
        <v>31.071982908864193</v>
      </c>
      <c r="AS59">
        <f t="shared" si="74"/>
        <v>21.385788489003353</v>
      </c>
      <c r="AT59">
        <f t="shared" si="75"/>
        <v>17.901812553405762</v>
      </c>
      <c r="AU59">
        <f t="shared" si="76"/>
        <v>2.0585228186509381</v>
      </c>
      <c r="AV59">
        <f t="shared" si="77"/>
        <v>6.9469827164387918E-2</v>
      </c>
      <c r="AW59">
        <f t="shared" si="78"/>
        <v>0.68085850309672247</v>
      </c>
      <c r="AX59">
        <f t="shared" si="79"/>
        <v>1.3776643155542156</v>
      </c>
      <c r="AY59">
        <f t="shared" si="80"/>
        <v>4.3514034501803869E-2</v>
      </c>
      <c r="AZ59">
        <f t="shared" si="81"/>
        <v>12.765036207289381</v>
      </c>
      <c r="BA59">
        <f t="shared" si="82"/>
        <v>0.45860746629757793</v>
      </c>
      <c r="BB59">
        <f t="shared" si="83"/>
        <v>30.813059325307801</v>
      </c>
      <c r="BC59">
        <f t="shared" si="84"/>
        <v>393.34883141969834</v>
      </c>
      <c r="BD59">
        <f t="shared" si="85"/>
        <v>6.9645292158809803E-3</v>
      </c>
    </row>
    <row r="60" spans="1:56" x14ac:dyDescent="0.25">
      <c r="A60" s="1">
        <v>40</v>
      </c>
      <c r="B60" s="1" t="s">
        <v>99</v>
      </c>
      <c r="C60" s="1">
        <v>1757.9999982789159</v>
      </c>
      <c r="D60" s="1">
        <v>0</v>
      </c>
      <c r="E60">
        <f t="shared" si="58"/>
        <v>8.724729076142312</v>
      </c>
      <c r="F60">
        <f t="shared" si="59"/>
        <v>7.0534380635885893E-2</v>
      </c>
      <c r="G60">
        <f t="shared" si="60"/>
        <v>185.33078702590498</v>
      </c>
      <c r="H60">
        <f t="shared" si="61"/>
        <v>1.5162633022079806</v>
      </c>
      <c r="I60">
        <f t="shared" si="62"/>
        <v>1.5031764148243014</v>
      </c>
      <c r="J60">
        <f t="shared" si="63"/>
        <v>18.845373153686523</v>
      </c>
      <c r="K60" s="1">
        <v>2.0938216619999999</v>
      </c>
      <c r="L60">
        <f t="shared" si="64"/>
        <v>2.2776610108334663</v>
      </c>
      <c r="M60" s="1">
        <v>1</v>
      </c>
      <c r="N60">
        <f t="shared" si="65"/>
        <v>4.5553220216669326</v>
      </c>
      <c r="O60" s="1">
        <v>16.957904815673828</v>
      </c>
      <c r="P60" s="1">
        <v>18.845373153686523</v>
      </c>
      <c r="Q60" s="1">
        <v>16.053884506225586</v>
      </c>
      <c r="R60" s="1">
        <v>399.9027099609375</v>
      </c>
      <c r="S60" s="1">
        <v>395.99612426757812</v>
      </c>
      <c r="T60" s="1">
        <v>9.0565109252929687</v>
      </c>
      <c r="U60" s="1">
        <v>9.6855659484863281</v>
      </c>
      <c r="V60" s="1">
        <v>32.824851989746094</v>
      </c>
      <c r="W60" s="1">
        <v>35.104827880859375</v>
      </c>
      <c r="X60" s="1">
        <v>499.80291748046875</v>
      </c>
      <c r="Y60" s="1">
        <v>1499.7313232421875</v>
      </c>
      <c r="Z60" s="1">
        <v>118.35720062255859</v>
      </c>
      <c r="AA60" s="1">
        <v>70.291786193847656</v>
      </c>
      <c r="AB60" s="1">
        <v>-1.4287741184234619</v>
      </c>
      <c r="AC60" s="1">
        <v>0.3699706494808197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2.3870367116321711</v>
      </c>
      <c r="AL60">
        <f t="shared" si="67"/>
        <v>1.5162633022079805E-3</v>
      </c>
      <c r="AM60">
        <f t="shared" si="68"/>
        <v>291.9953731536865</v>
      </c>
      <c r="AN60">
        <f t="shared" si="69"/>
        <v>290.10790481567381</v>
      </c>
      <c r="AO60">
        <f t="shared" si="70"/>
        <v>239.95700635529283</v>
      </c>
      <c r="AP60">
        <f t="shared" si="71"/>
        <v>1.1974675427415236</v>
      </c>
      <c r="AQ60">
        <f t="shared" si="72"/>
        <v>2.1839921456417137</v>
      </c>
      <c r="AR60">
        <f t="shared" si="73"/>
        <v>31.070374846056612</v>
      </c>
      <c r="AS60">
        <f t="shared" si="74"/>
        <v>21.384808897570284</v>
      </c>
      <c r="AT60">
        <f t="shared" si="75"/>
        <v>17.901638984680176</v>
      </c>
      <c r="AU60">
        <f t="shared" si="76"/>
        <v>2.0585003329615303</v>
      </c>
      <c r="AV60">
        <f t="shared" si="77"/>
        <v>6.9458882734738048E-2</v>
      </c>
      <c r="AW60">
        <f t="shared" si="78"/>
        <v>0.68081573081741231</v>
      </c>
      <c r="AX60">
        <f t="shared" si="79"/>
        <v>1.377684602144118</v>
      </c>
      <c r="AY60">
        <f t="shared" si="80"/>
        <v>4.3507164145935945E-2</v>
      </c>
      <c r="AZ60">
        <f t="shared" si="81"/>
        <v>13.027232056762429</v>
      </c>
      <c r="BA60">
        <f t="shared" si="82"/>
        <v>0.46801161846896083</v>
      </c>
      <c r="BB60">
        <f t="shared" si="83"/>
        <v>30.812558020804893</v>
      </c>
      <c r="BC60">
        <f t="shared" si="84"/>
        <v>393.41049273664146</v>
      </c>
      <c r="BD60">
        <f t="shared" si="85"/>
        <v>6.8333515713929014E-3</v>
      </c>
    </row>
    <row r="61" spans="1:56" x14ac:dyDescent="0.25">
      <c r="A61" s="1">
        <v>41</v>
      </c>
      <c r="B61" s="1" t="s">
        <v>100</v>
      </c>
      <c r="C61" s="1">
        <v>1758.49999826774</v>
      </c>
      <c r="D61" s="1">
        <v>0</v>
      </c>
      <c r="E61">
        <f t="shared" si="58"/>
        <v>8.6267915366744674</v>
      </c>
      <c r="F61">
        <f t="shared" si="59"/>
        <v>7.0586495550981759E-2</v>
      </c>
      <c r="G61">
        <f t="shared" si="60"/>
        <v>187.72232656672557</v>
      </c>
      <c r="H61">
        <f t="shared" si="61"/>
        <v>1.5173773309602532</v>
      </c>
      <c r="I61">
        <f t="shared" si="62"/>
        <v>1.503191723621609</v>
      </c>
      <c r="J61">
        <f t="shared" si="63"/>
        <v>18.845230102539063</v>
      </c>
      <c r="K61" s="1">
        <v>2.0938216619999999</v>
      </c>
      <c r="L61">
        <f t="shared" si="64"/>
        <v>2.2776610108334663</v>
      </c>
      <c r="M61" s="1">
        <v>1</v>
      </c>
      <c r="N61">
        <f t="shared" si="65"/>
        <v>4.5553220216669326</v>
      </c>
      <c r="O61" s="1">
        <v>16.957477569580078</v>
      </c>
      <c r="P61" s="1">
        <v>18.845230102539063</v>
      </c>
      <c r="Q61" s="1">
        <v>16.053863525390625</v>
      </c>
      <c r="R61" s="1">
        <v>399.90029907226563</v>
      </c>
      <c r="S61" s="1">
        <v>396.03451538085937</v>
      </c>
      <c r="T61" s="1">
        <v>9.0555248260498047</v>
      </c>
      <c r="U61" s="1">
        <v>9.6850452423095703</v>
      </c>
      <c r="V61" s="1">
        <v>32.822246551513672</v>
      </c>
      <c r="W61" s="1">
        <v>35.103981018066406</v>
      </c>
      <c r="X61" s="1">
        <v>499.80062866210937</v>
      </c>
      <c r="Y61" s="1">
        <v>1499.72802734375</v>
      </c>
      <c r="Z61" s="1">
        <v>130.59979248046875</v>
      </c>
      <c r="AA61" s="1">
        <v>70.291969299316406</v>
      </c>
      <c r="AB61" s="1">
        <v>-1.4287741184234619</v>
      </c>
      <c r="AC61" s="1">
        <v>0.3699706494808197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2.3870257803365362</v>
      </c>
      <c r="AL61">
        <f t="shared" si="67"/>
        <v>1.5173773309602532E-3</v>
      </c>
      <c r="AM61">
        <f t="shared" si="68"/>
        <v>291.99523010253904</v>
      </c>
      <c r="AN61">
        <f t="shared" si="69"/>
        <v>290.10747756958006</v>
      </c>
      <c r="AO61">
        <f t="shared" si="70"/>
        <v>239.95647901155462</v>
      </c>
      <c r="AP61">
        <f t="shared" si="71"/>
        <v>1.1970559798756411</v>
      </c>
      <c r="AQ61">
        <f t="shared" si="72"/>
        <v>2.1839726264565238</v>
      </c>
      <c r="AR61">
        <f t="shared" si="73"/>
        <v>31.070016222717538</v>
      </c>
      <c r="AS61">
        <f t="shared" si="74"/>
        <v>21.384970980407967</v>
      </c>
      <c r="AT61">
        <f t="shared" si="75"/>
        <v>17.90135383605957</v>
      </c>
      <c r="AU61">
        <f t="shared" si="76"/>
        <v>2.0584633926538274</v>
      </c>
      <c r="AV61">
        <f t="shared" si="77"/>
        <v>6.9509419915866247E-2</v>
      </c>
      <c r="AW61">
        <f t="shared" si="78"/>
        <v>0.68078090283491477</v>
      </c>
      <c r="AX61">
        <f t="shared" si="79"/>
        <v>1.3776824898189126</v>
      </c>
      <c r="AY61">
        <f t="shared" si="80"/>
        <v>4.3538888855653969E-2</v>
      </c>
      <c r="AZ61">
        <f t="shared" si="81"/>
        <v>13.195372015824523</v>
      </c>
      <c r="BA61">
        <f t="shared" si="82"/>
        <v>0.47400496491119298</v>
      </c>
      <c r="BB61">
        <f t="shared" si="83"/>
        <v>30.812045552790401</v>
      </c>
      <c r="BC61">
        <f t="shared" si="84"/>
        <v>393.47790829158737</v>
      </c>
      <c r="BD61">
        <f t="shared" si="85"/>
        <v>6.7553752879427765E-3</v>
      </c>
    </row>
    <row r="62" spans="1:56" x14ac:dyDescent="0.25">
      <c r="A62" s="1">
        <v>42</v>
      </c>
      <c r="B62" s="1" t="s">
        <v>100</v>
      </c>
      <c r="C62" s="1">
        <v>1758.9999982565641</v>
      </c>
      <c r="D62" s="1">
        <v>0</v>
      </c>
      <c r="E62">
        <f t="shared" si="58"/>
        <v>8.8359400463691724</v>
      </c>
      <c r="F62">
        <f t="shared" si="59"/>
        <v>7.0470601121897777E-2</v>
      </c>
      <c r="G62">
        <f t="shared" si="60"/>
        <v>182.6810124864802</v>
      </c>
      <c r="H62">
        <f t="shared" si="61"/>
        <v>1.5151326956262399</v>
      </c>
      <c r="I62">
        <f t="shared" si="62"/>
        <v>1.5033899562351238</v>
      </c>
      <c r="J62">
        <f t="shared" si="63"/>
        <v>18.845760345458984</v>
      </c>
      <c r="K62" s="1">
        <v>2.0938216619999999</v>
      </c>
      <c r="L62">
        <f t="shared" si="64"/>
        <v>2.2776610108334663</v>
      </c>
      <c r="M62" s="1">
        <v>1</v>
      </c>
      <c r="N62">
        <f t="shared" si="65"/>
        <v>4.5553220216669326</v>
      </c>
      <c r="O62" s="1">
        <v>16.95771598815918</v>
      </c>
      <c r="P62" s="1">
        <v>18.845760345458984</v>
      </c>
      <c r="Q62" s="1">
        <v>16.054000854492188</v>
      </c>
      <c r="R62" s="1">
        <v>399.99313354492187</v>
      </c>
      <c r="S62" s="1">
        <v>396.03997802734375</v>
      </c>
      <c r="T62" s="1">
        <v>9.0547046661376953</v>
      </c>
      <c r="U62" s="1">
        <v>9.683314323425293</v>
      </c>
      <c r="V62" s="1">
        <v>32.818580627441406</v>
      </c>
      <c r="W62" s="1">
        <v>35.096961975097656</v>
      </c>
      <c r="X62" s="1">
        <v>499.78521728515625</v>
      </c>
      <c r="Y62" s="1">
        <v>1499.8724365234375</v>
      </c>
      <c r="Z62" s="1">
        <v>143.61311340332031</v>
      </c>
      <c r="AA62" s="1">
        <v>70.291534423828125</v>
      </c>
      <c r="AB62" s="1">
        <v>-1.4287741184234619</v>
      </c>
      <c r="AC62" s="1">
        <v>0.3699706494808197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2.3869521762792623</v>
      </c>
      <c r="AL62">
        <f t="shared" si="67"/>
        <v>1.51513269562624E-3</v>
      </c>
      <c r="AM62">
        <f t="shared" si="68"/>
        <v>291.99576034545896</v>
      </c>
      <c r="AN62">
        <f t="shared" si="69"/>
        <v>290.10771598815916</v>
      </c>
      <c r="AO62">
        <f t="shared" si="70"/>
        <v>239.97958447978817</v>
      </c>
      <c r="AP62">
        <f t="shared" si="71"/>
        <v>1.1979859010884928</v>
      </c>
      <c r="AQ62">
        <f t="shared" si="72"/>
        <v>2.1840449783369209</v>
      </c>
      <c r="AR62">
        <f t="shared" si="73"/>
        <v>31.071237756285935</v>
      </c>
      <c r="AS62">
        <f t="shared" si="74"/>
        <v>21.387923432860642</v>
      </c>
      <c r="AT62">
        <f t="shared" si="75"/>
        <v>17.901738166809082</v>
      </c>
      <c r="AU62">
        <f t="shared" si="76"/>
        <v>2.0585131819005231</v>
      </c>
      <c r="AV62">
        <f t="shared" si="77"/>
        <v>6.9397032540803968E-2</v>
      </c>
      <c r="AW62">
        <f t="shared" si="78"/>
        <v>0.68065502210179696</v>
      </c>
      <c r="AX62">
        <f t="shared" si="79"/>
        <v>1.3778581597987261</v>
      </c>
      <c r="AY62">
        <f t="shared" si="80"/>
        <v>4.3468337831715116E-2</v>
      </c>
      <c r="AZ62">
        <f t="shared" si="81"/>
        <v>12.840928677773197</v>
      </c>
      <c r="BA62">
        <f t="shared" si="82"/>
        <v>0.46126912085089394</v>
      </c>
      <c r="BB62">
        <f t="shared" si="83"/>
        <v>30.803498138854678</v>
      </c>
      <c r="BC62">
        <f t="shared" si="84"/>
        <v>393.42138838519298</v>
      </c>
      <c r="BD62">
        <f t="shared" si="85"/>
        <v>6.9182273971052904E-3</v>
      </c>
    </row>
    <row r="63" spans="1:56" x14ac:dyDescent="0.25">
      <c r="A63" s="1">
        <v>43</v>
      </c>
      <c r="B63" s="1" t="s">
        <v>101</v>
      </c>
      <c r="C63" s="1">
        <v>1759.9999982342124</v>
      </c>
      <c r="D63" s="1">
        <v>0</v>
      </c>
      <c r="E63">
        <f t="shared" si="58"/>
        <v>9.063910563490353</v>
      </c>
      <c r="F63">
        <f t="shared" si="59"/>
        <v>7.0273078397421015E-2</v>
      </c>
      <c r="G63">
        <f t="shared" si="60"/>
        <v>177.06098741825068</v>
      </c>
      <c r="H63">
        <f t="shared" si="61"/>
        <v>1.5101287816171984</v>
      </c>
      <c r="I63">
        <f t="shared" si="62"/>
        <v>1.5025850148222235</v>
      </c>
      <c r="J63">
        <f t="shared" si="63"/>
        <v>18.838689804077148</v>
      </c>
      <c r="K63" s="1">
        <v>2.0938216619999999</v>
      </c>
      <c r="L63">
        <f t="shared" si="64"/>
        <v>2.2776610108334663</v>
      </c>
      <c r="M63" s="1">
        <v>1</v>
      </c>
      <c r="N63">
        <f t="shared" si="65"/>
        <v>4.5553220216669326</v>
      </c>
      <c r="O63" s="1">
        <v>16.957853317260742</v>
      </c>
      <c r="P63" s="1">
        <v>18.838689804077148</v>
      </c>
      <c r="Q63" s="1">
        <v>16.053991317749023</v>
      </c>
      <c r="R63" s="1">
        <v>400.18942260742187</v>
      </c>
      <c r="S63" s="1">
        <v>396.141357421875</v>
      </c>
      <c r="T63" s="1">
        <v>9.0544795989990234</v>
      </c>
      <c r="U63" s="1">
        <v>9.6810407638549805</v>
      </c>
      <c r="V63" s="1">
        <v>32.817485809326172</v>
      </c>
      <c r="W63" s="1">
        <v>35.088420867919922</v>
      </c>
      <c r="X63" s="1">
        <v>499.76437377929687</v>
      </c>
      <c r="Y63" s="1">
        <v>1500.1878662109375</v>
      </c>
      <c r="Z63" s="1">
        <v>169.2769775390625</v>
      </c>
      <c r="AA63" s="1">
        <v>70.291549682617188</v>
      </c>
      <c r="AB63" s="1">
        <v>-1.4287741184234619</v>
      </c>
      <c r="AC63" s="1">
        <v>0.3699706494808197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2.3868526286136822</v>
      </c>
      <c r="AL63">
        <f t="shared" si="67"/>
        <v>1.5101287816171984E-3</v>
      </c>
      <c r="AM63">
        <f t="shared" si="68"/>
        <v>291.98868980407713</v>
      </c>
      <c r="AN63">
        <f t="shared" si="69"/>
        <v>290.10785331726072</v>
      </c>
      <c r="AO63">
        <f t="shared" si="70"/>
        <v>240.03005322866011</v>
      </c>
      <c r="AP63">
        <f t="shared" si="71"/>
        <v>1.2007196524630783</v>
      </c>
      <c r="AQ63">
        <f t="shared" si="72"/>
        <v>2.1830803726541781</v>
      </c>
      <c r="AR63">
        <f t="shared" si="73"/>
        <v>31.057508086125534</v>
      </c>
      <c r="AS63">
        <f t="shared" si="74"/>
        <v>21.376467322270553</v>
      </c>
      <c r="AT63">
        <f t="shared" si="75"/>
        <v>17.898271560668945</v>
      </c>
      <c r="AU63">
        <f t="shared" si="76"/>
        <v>2.0580641285160612</v>
      </c>
      <c r="AV63">
        <f t="shared" si="77"/>
        <v>6.920547402638963E-2</v>
      </c>
      <c r="AW63">
        <f t="shared" si="78"/>
        <v>0.68049535783195458</v>
      </c>
      <c r="AX63">
        <f t="shared" si="79"/>
        <v>1.3775687706841067</v>
      </c>
      <c r="AY63">
        <f t="shared" si="80"/>
        <v>4.3348088387152248E-2</v>
      </c>
      <c r="AZ63">
        <f t="shared" si="81"/>
        <v>12.445891193963224</v>
      </c>
      <c r="BA63">
        <f t="shared" si="82"/>
        <v>0.4469641558522951</v>
      </c>
      <c r="BB63">
        <f t="shared" si="83"/>
        <v>30.807599297341259</v>
      </c>
      <c r="BC63">
        <f t="shared" si="84"/>
        <v>393.45520719967089</v>
      </c>
      <c r="BD63">
        <f t="shared" si="85"/>
        <v>7.0970550039065024E-3</v>
      </c>
    </row>
    <row r="64" spans="1:56" x14ac:dyDescent="0.25">
      <c r="A64" s="1">
        <v>44</v>
      </c>
      <c r="B64" s="1" t="s">
        <v>101</v>
      </c>
      <c r="C64" s="1">
        <v>1760.4999982230365</v>
      </c>
      <c r="D64" s="1">
        <v>0</v>
      </c>
      <c r="E64">
        <f t="shared" si="58"/>
        <v>9.2751391670108685</v>
      </c>
      <c r="F64">
        <f t="shared" si="59"/>
        <v>7.0110143216950443E-2</v>
      </c>
      <c r="G64">
        <f t="shared" si="60"/>
        <v>171.83414280815791</v>
      </c>
      <c r="H64">
        <f t="shared" si="61"/>
        <v>1.5068589835165751</v>
      </c>
      <c r="I64">
        <f t="shared" si="62"/>
        <v>1.5027717831737277</v>
      </c>
      <c r="J64">
        <f t="shared" si="63"/>
        <v>18.83940315246582</v>
      </c>
      <c r="K64" s="1">
        <v>2.0938216619999999</v>
      </c>
      <c r="L64">
        <f t="shared" si="64"/>
        <v>2.2776610108334663</v>
      </c>
      <c r="M64" s="1">
        <v>1</v>
      </c>
      <c r="N64">
        <f t="shared" si="65"/>
        <v>4.5553220216669326</v>
      </c>
      <c r="O64" s="1">
        <v>16.958864212036133</v>
      </c>
      <c r="P64" s="1">
        <v>18.83940315246582</v>
      </c>
      <c r="Q64" s="1">
        <v>16.054597854614258</v>
      </c>
      <c r="R64" s="1">
        <v>400.3251953125</v>
      </c>
      <c r="S64" s="1">
        <v>396.18914794921875</v>
      </c>
      <c r="T64" s="1">
        <v>9.0545072555541992</v>
      </c>
      <c r="U64" s="1">
        <v>9.6797122955322266</v>
      </c>
      <c r="V64" s="1">
        <v>32.815670013427734</v>
      </c>
      <c r="W64" s="1">
        <v>35.081558227539063</v>
      </c>
      <c r="X64" s="1">
        <v>499.76461791992187</v>
      </c>
      <c r="Y64" s="1">
        <v>1500.39453125</v>
      </c>
      <c r="Z64" s="1">
        <v>180.58070373535156</v>
      </c>
      <c r="AA64" s="1">
        <v>70.291954040527344</v>
      </c>
      <c r="AB64" s="1">
        <v>-1.4287741184234619</v>
      </c>
      <c r="AC64" s="1">
        <v>0.3699706494808197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2.3868537946185495</v>
      </c>
      <c r="AL64">
        <f t="shared" si="67"/>
        <v>1.5068589835165751E-3</v>
      </c>
      <c r="AM64">
        <f t="shared" si="68"/>
        <v>291.9894031524658</v>
      </c>
      <c r="AN64">
        <f t="shared" si="69"/>
        <v>290.10886421203611</v>
      </c>
      <c r="AO64">
        <f t="shared" si="70"/>
        <v>240.06311963417102</v>
      </c>
      <c r="AP64">
        <f t="shared" si="71"/>
        <v>1.2021293148632335</v>
      </c>
      <c r="AQ64">
        <f t="shared" si="72"/>
        <v>2.1831776749768066</v>
      </c>
      <c r="AR64">
        <f t="shared" si="73"/>
        <v>31.058713686036942</v>
      </c>
      <c r="AS64">
        <f t="shared" si="74"/>
        <v>21.379001390504715</v>
      </c>
      <c r="AT64">
        <f t="shared" si="75"/>
        <v>17.899133682250977</v>
      </c>
      <c r="AU64">
        <f t="shared" si="76"/>
        <v>2.0581757970373031</v>
      </c>
      <c r="AV64">
        <f t="shared" si="77"/>
        <v>6.9047446369027973E-2</v>
      </c>
      <c r="AW64">
        <f t="shared" si="78"/>
        <v>0.68040589180307876</v>
      </c>
      <c r="AX64">
        <f t="shared" si="79"/>
        <v>1.3777699052342243</v>
      </c>
      <c r="AY64">
        <f t="shared" si="80"/>
        <v>4.3248888787537167E-2</v>
      </c>
      <c r="AZ64">
        <f t="shared" si="81"/>
        <v>12.078557668864446</v>
      </c>
      <c r="BA64">
        <f t="shared" si="82"/>
        <v>0.43371743950488673</v>
      </c>
      <c r="BB64">
        <f t="shared" si="83"/>
        <v>30.799649824928732</v>
      </c>
      <c r="BC64">
        <f t="shared" si="84"/>
        <v>393.44039872448604</v>
      </c>
      <c r="BD64">
        <f t="shared" si="85"/>
        <v>7.2608466072001509E-3</v>
      </c>
    </row>
    <row r="65" spans="1:114" x14ac:dyDescent="0.25">
      <c r="A65" s="1">
        <v>45</v>
      </c>
      <c r="B65" s="1" t="s">
        <v>102</v>
      </c>
      <c r="C65" s="1">
        <v>1760.9999982118607</v>
      </c>
      <c r="D65" s="1">
        <v>0</v>
      </c>
      <c r="E65">
        <f t="shared" si="58"/>
        <v>9.393016809159576</v>
      </c>
      <c r="F65">
        <f t="shared" si="59"/>
        <v>6.9958001627426339E-2</v>
      </c>
      <c r="G65">
        <f t="shared" si="60"/>
        <v>168.74070425335736</v>
      </c>
      <c r="H65">
        <f t="shared" si="61"/>
        <v>1.5038776337848103</v>
      </c>
      <c r="I65">
        <f t="shared" si="62"/>
        <v>1.5030064659350391</v>
      </c>
      <c r="J65">
        <f t="shared" si="63"/>
        <v>18.840312957763672</v>
      </c>
      <c r="K65" s="1">
        <v>2.0938216619999999</v>
      </c>
      <c r="L65">
        <f t="shared" si="64"/>
        <v>2.2776610108334663</v>
      </c>
      <c r="M65" s="1">
        <v>1</v>
      </c>
      <c r="N65">
        <f t="shared" si="65"/>
        <v>4.5553220216669326</v>
      </c>
      <c r="O65" s="1">
        <v>16.959259033203125</v>
      </c>
      <c r="P65" s="1">
        <v>18.840312957763672</v>
      </c>
      <c r="Q65" s="1">
        <v>16.055038452148437</v>
      </c>
      <c r="R65" s="1">
        <v>400.42092895507812</v>
      </c>
      <c r="S65" s="1">
        <v>396.23599243164062</v>
      </c>
      <c r="T65" s="1">
        <v>9.0542011260986328</v>
      </c>
      <c r="U65" s="1">
        <v>9.6781654357910156</v>
      </c>
      <c r="V65" s="1">
        <v>32.813652038574219</v>
      </c>
      <c r="W65" s="1">
        <v>35.074981689453125</v>
      </c>
      <c r="X65" s="1">
        <v>499.76840209960937</v>
      </c>
      <c r="Y65" s="1">
        <v>1500.533203125</v>
      </c>
      <c r="Z65" s="1">
        <v>190.44111633300781</v>
      </c>
      <c r="AA65" s="1">
        <v>70.291763305664063</v>
      </c>
      <c r="AB65" s="1">
        <v>-1.4287741184234619</v>
      </c>
      <c r="AC65" s="1">
        <v>0.3699706494808197</v>
      </c>
      <c r="AD65" s="1">
        <v>0.66666668653488159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2.3868718676939995</v>
      </c>
      <c r="AL65">
        <f t="shared" si="67"/>
        <v>1.5038776337848103E-3</v>
      </c>
      <c r="AM65">
        <f t="shared" si="68"/>
        <v>291.99031295776365</v>
      </c>
      <c r="AN65">
        <f t="shared" si="69"/>
        <v>290.1092590332031</v>
      </c>
      <c r="AO65">
        <f t="shared" si="70"/>
        <v>240.08530713367509</v>
      </c>
      <c r="AP65">
        <f t="shared" si="71"/>
        <v>1.2032869000416442</v>
      </c>
      <c r="AQ65">
        <f t="shared" si="72"/>
        <v>2.1833017799807202</v>
      </c>
      <c r="AR65">
        <f t="shared" si="73"/>
        <v>31.060563532694751</v>
      </c>
      <c r="AS65">
        <f t="shared" si="74"/>
        <v>21.382398096903735</v>
      </c>
      <c r="AT65">
        <f t="shared" si="75"/>
        <v>17.899785995483398</v>
      </c>
      <c r="AU65">
        <f t="shared" si="76"/>
        <v>2.0582602931232739</v>
      </c>
      <c r="AV65">
        <f t="shared" si="77"/>
        <v>6.8899877153436734E-2</v>
      </c>
      <c r="AW65">
        <f t="shared" si="78"/>
        <v>0.68029531404568111</v>
      </c>
      <c r="AX65">
        <f t="shared" si="79"/>
        <v>1.3779649790775927</v>
      </c>
      <c r="AY65">
        <f t="shared" si="80"/>
        <v>4.3156255220295536E-2</v>
      </c>
      <c r="AZ65">
        <f t="shared" si="81"/>
        <v>11.861081643408058</v>
      </c>
      <c r="BA65">
        <f t="shared" si="82"/>
        <v>0.42585910284883782</v>
      </c>
      <c r="BB65">
        <f t="shared" si="83"/>
        <v>30.790490028270789</v>
      </c>
      <c r="BC65">
        <f t="shared" si="84"/>
        <v>393.4523093830984</v>
      </c>
      <c r="BD65">
        <f t="shared" si="85"/>
        <v>7.3507152836712192E-3</v>
      </c>
    </row>
    <row r="66" spans="1:114" x14ac:dyDescent="0.25">
      <c r="A66" s="1">
        <v>46</v>
      </c>
      <c r="B66" s="1" t="s">
        <v>102</v>
      </c>
      <c r="C66" s="1">
        <v>1761.4999982006848</v>
      </c>
      <c r="D66" s="1">
        <v>0</v>
      </c>
      <c r="E66">
        <f t="shared" si="58"/>
        <v>9.5215686361437388</v>
      </c>
      <c r="F66">
        <f t="shared" si="59"/>
        <v>7.0031038021127631E-2</v>
      </c>
      <c r="G66">
        <f t="shared" si="60"/>
        <v>166.05664194411708</v>
      </c>
      <c r="H66">
        <f t="shared" si="61"/>
        <v>1.5055512945625373</v>
      </c>
      <c r="I66">
        <f t="shared" si="62"/>
        <v>1.5031286534815345</v>
      </c>
      <c r="J66">
        <f t="shared" si="63"/>
        <v>18.841596603393555</v>
      </c>
      <c r="K66" s="1">
        <v>2.0938216619999999</v>
      </c>
      <c r="L66">
        <f t="shared" si="64"/>
        <v>2.2776610108334663</v>
      </c>
      <c r="M66" s="1">
        <v>1</v>
      </c>
      <c r="N66">
        <f t="shared" si="65"/>
        <v>4.5553220216669326</v>
      </c>
      <c r="O66" s="1">
        <v>16.959636688232422</v>
      </c>
      <c r="P66" s="1">
        <v>18.841596603393555</v>
      </c>
      <c r="Q66" s="1">
        <v>16.054485321044922</v>
      </c>
      <c r="R66" s="1">
        <v>400.49673461914062</v>
      </c>
      <c r="S66" s="1">
        <v>396.25799560546875</v>
      </c>
      <c r="T66" s="1">
        <v>9.0543270111083984</v>
      </c>
      <c r="U66" s="1">
        <v>9.6789340972900391</v>
      </c>
      <c r="V66" s="1">
        <v>32.813266754150391</v>
      </c>
      <c r="W66" s="1">
        <v>35.076869964599609</v>
      </c>
      <c r="X66" s="1">
        <v>499.809326171875</v>
      </c>
      <c r="Y66" s="1">
        <v>1500.8236083984375</v>
      </c>
      <c r="Z66" s="1">
        <v>199.02792358398437</v>
      </c>
      <c r="AA66" s="1">
        <v>70.291648864746094</v>
      </c>
      <c r="AB66" s="1">
        <v>-1.4287741184234619</v>
      </c>
      <c r="AC66" s="1">
        <v>0.3699706494808197</v>
      </c>
      <c r="AD66" s="1">
        <v>0.66666668653488159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2.3870673192599487</v>
      </c>
      <c r="AL66">
        <f t="shared" si="67"/>
        <v>1.5055512945625373E-3</v>
      </c>
      <c r="AM66">
        <f t="shared" si="68"/>
        <v>291.99159660339353</v>
      </c>
      <c r="AN66">
        <f t="shared" si="69"/>
        <v>290.1096366882324</v>
      </c>
      <c r="AO66">
        <f t="shared" si="70"/>
        <v>240.13177197638652</v>
      </c>
      <c r="AP66">
        <f t="shared" si="71"/>
        <v>1.2029949520305099</v>
      </c>
      <c r="AQ66">
        <f t="shared" si="72"/>
        <v>2.1834768904332642</v>
      </c>
      <c r="AR66">
        <f t="shared" si="73"/>
        <v>31.063105300526814</v>
      </c>
      <c r="AS66">
        <f t="shared" si="74"/>
        <v>21.384171203236775</v>
      </c>
      <c r="AT66">
        <f t="shared" si="75"/>
        <v>17.900616645812988</v>
      </c>
      <c r="AU66">
        <f t="shared" si="76"/>
        <v>2.058367894152044</v>
      </c>
      <c r="AV66">
        <f t="shared" si="77"/>
        <v>6.8970719765844568E-2</v>
      </c>
      <c r="AW66">
        <f t="shared" si="78"/>
        <v>0.68034823695172963</v>
      </c>
      <c r="AX66">
        <f t="shared" si="79"/>
        <v>1.3780196572003143</v>
      </c>
      <c r="AY66">
        <f t="shared" si="80"/>
        <v>4.3200725118370566E-2</v>
      </c>
      <c r="AZ66">
        <f t="shared" si="81"/>
        <v>11.672395167194745</v>
      </c>
      <c r="BA66">
        <f t="shared" si="82"/>
        <v>0.41906193385546248</v>
      </c>
      <c r="BB66">
        <f t="shared" si="83"/>
        <v>30.791390439799994</v>
      </c>
      <c r="BC66">
        <f t="shared" si="84"/>
        <v>393.4362153673967</v>
      </c>
      <c r="BD66">
        <f t="shared" si="85"/>
        <v>7.4518391043660714E-3</v>
      </c>
    </row>
    <row r="67" spans="1:114" x14ac:dyDescent="0.25">
      <c r="A67" s="1">
        <v>47</v>
      </c>
      <c r="B67" s="1" t="s">
        <v>103</v>
      </c>
      <c r="C67" s="1">
        <v>1761.9999981895089</v>
      </c>
      <c r="D67" s="1">
        <v>0</v>
      </c>
      <c r="E67">
        <f t="shared" si="58"/>
        <v>9.5804989645638194</v>
      </c>
      <c r="F67">
        <f t="shared" si="59"/>
        <v>6.986960942511948E-2</v>
      </c>
      <c r="G67">
        <f t="shared" si="60"/>
        <v>164.213289962234</v>
      </c>
      <c r="H67">
        <f t="shared" si="61"/>
        <v>1.5026947505275288</v>
      </c>
      <c r="I67">
        <f t="shared" si="62"/>
        <v>1.5036894938490093</v>
      </c>
      <c r="J67">
        <f t="shared" si="63"/>
        <v>18.844829559326172</v>
      </c>
      <c r="K67" s="1">
        <v>2.0938216619999999</v>
      </c>
      <c r="L67">
        <f t="shared" si="64"/>
        <v>2.2776610108334663</v>
      </c>
      <c r="M67" s="1">
        <v>1</v>
      </c>
      <c r="N67">
        <f t="shared" si="65"/>
        <v>4.5553220216669326</v>
      </c>
      <c r="O67" s="1">
        <v>16.959205627441406</v>
      </c>
      <c r="P67" s="1">
        <v>18.844829559326172</v>
      </c>
      <c r="Q67" s="1">
        <v>16.054466247558594</v>
      </c>
      <c r="R67" s="1">
        <v>400.51882934570312</v>
      </c>
      <c r="S67" s="1">
        <v>396.25601196289062</v>
      </c>
      <c r="T67" s="1">
        <v>9.0538110733032227</v>
      </c>
      <c r="U67" s="1">
        <v>9.6772146224975586</v>
      </c>
      <c r="V67" s="1">
        <v>32.812351226806641</v>
      </c>
      <c r="W67" s="1">
        <v>35.0716552734375</v>
      </c>
      <c r="X67" s="1">
        <v>499.82498168945312</v>
      </c>
      <c r="Y67" s="1">
        <v>1500.88623046875</v>
      </c>
      <c r="Z67" s="1">
        <v>206.73263549804687</v>
      </c>
      <c r="AA67" s="1">
        <v>70.291763305664063</v>
      </c>
      <c r="AB67" s="1">
        <v>-1.4287741184234619</v>
      </c>
      <c r="AC67" s="1">
        <v>0.3699706494808197</v>
      </c>
      <c r="AD67" s="1">
        <v>0.66666668653488159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66"/>
        <v>2.38714208932209</v>
      </c>
      <c r="AL67">
        <f t="shared" si="67"/>
        <v>1.5026947505275287E-3</v>
      </c>
      <c r="AM67">
        <f t="shared" si="68"/>
        <v>291.99482955932615</v>
      </c>
      <c r="AN67">
        <f t="shared" si="69"/>
        <v>290.10920562744138</v>
      </c>
      <c r="AO67">
        <f t="shared" si="70"/>
        <v>240.14179150741256</v>
      </c>
      <c r="AP67">
        <f t="shared" si="71"/>
        <v>1.2037488351123371</v>
      </c>
      <c r="AQ67">
        <f t="shared" si="72"/>
        <v>2.1839179735517189</v>
      </c>
      <c r="AR67">
        <f t="shared" si="73"/>
        <v>31.069329759945578</v>
      </c>
      <c r="AS67">
        <f t="shared" si="74"/>
        <v>21.39211513744802</v>
      </c>
      <c r="AT67">
        <f t="shared" si="75"/>
        <v>17.902017593383789</v>
      </c>
      <c r="AU67">
        <f t="shared" si="76"/>
        <v>2.0585493816935085</v>
      </c>
      <c r="AV67">
        <f t="shared" si="77"/>
        <v>6.8814136979739718E-2</v>
      </c>
      <c r="AW67">
        <f t="shared" si="78"/>
        <v>0.68022847970270961</v>
      </c>
      <c r="AX67">
        <f t="shared" si="79"/>
        <v>1.3783209019907989</v>
      </c>
      <c r="AY67">
        <f t="shared" si="80"/>
        <v>4.3102433970986051E-2</v>
      </c>
      <c r="AZ67">
        <f t="shared" si="81"/>
        <v>11.542841709669732</v>
      </c>
      <c r="BA67">
        <f t="shared" si="82"/>
        <v>0.41441210985995736</v>
      </c>
      <c r="BB67">
        <f t="shared" si="83"/>
        <v>30.77697573401581</v>
      </c>
      <c r="BC67">
        <f t="shared" si="84"/>
        <v>393.41676732976845</v>
      </c>
      <c r="BD67">
        <f t="shared" si="85"/>
        <v>7.4948199628967196E-3</v>
      </c>
    </row>
    <row r="68" spans="1:114" x14ac:dyDescent="0.25">
      <c r="A68" s="1">
        <v>48</v>
      </c>
      <c r="B68" s="1" t="s">
        <v>103</v>
      </c>
      <c r="C68" s="1">
        <v>1762.499998178333</v>
      </c>
      <c r="D68" s="1">
        <v>0</v>
      </c>
      <c r="E68">
        <f t="shared" si="58"/>
        <v>9.477442108390095</v>
      </c>
      <c r="F68">
        <f t="shared" si="59"/>
        <v>6.9715778168564974E-2</v>
      </c>
      <c r="G68">
        <f t="shared" si="60"/>
        <v>166.04942881819841</v>
      </c>
      <c r="H68">
        <f t="shared" si="61"/>
        <v>1.4994397790414284</v>
      </c>
      <c r="I68">
        <f t="shared" si="62"/>
        <v>1.5036878381128727</v>
      </c>
      <c r="J68">
        <f t="shared" si="63"/>
        <v>18.843915939331055</v>
      </c>
      <c r="K68" s="1">
        <v>2.0938216619999999</v>
      </c>
      <c r="L68">
        <f t="shared" si="64"/>
        <v>2.2776610108334663</v>
      </c>
      <c r="M68" s="1">
        <v>1</v>
      </c>
      <c r="N68">
        <f t="shared" si="65"/>
        <v>4.5553220216669326</v>
      </c>
      <c r="O68" s="1">
        <v>16.959785461425781</v>
      </c>
      <c r="P68" s="1">
        <v>18.843915939331055</v>
      </c>
      <c r="Q68" s="1">
        <v>16.054817199707031</v>
      </c>
      <c r="R68" s="1">
        <v>400.43017578125</v>
      </c>
      <c r="S68" s="1">
        <v>396.21136474609375</v>
      </c>
      <c r="T68" s="1">
        <v>9.0535001754760742</v>
      </c>
      <c r="U68" s="1">
        <v>9.6755151748657227</v>
      </c>
      <c r="V68" s="1">
        <v>32.809844970703125</v>
      </c>
      <c r="W68" s="1">
        <v>35.06402587890625</v>
      </c>
      <c r="X68" s="1">
        <v>499.85653686523437</v>
      </c>
      <c r="Y68" s="1">
        <v>1501.0565185546875</v>
      </c>
      <c r="Z68" s="1">
        <v>214.11235046386719</v>
      </c>
      <c r="AA68" s="1">
        <v>70.291397094726563</v>
      </c>
      <c r="AB68" s="1">
        <v>-1.4287741184234619</v>
      </c>
      <c r="AC68" s="1">
        <v>0.3699706494808197</v>
      </c>
      <c r="AD68" s="1">
        <v>0.66666668653488159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66"/>
        <v>2.3872927954512408</v>
      </c>
      <c r="AL68">
        <f t="shared" si="67"/>
        <v>1.4994397790414284E-3</v>
      </c>
      <c r="AM68">
        <f t="shared" si="68"/>
        <v>291.99391593933103</v>
      </c>
      <c r="AN68">
        <f t="shared" si="69"/>
        <v>290.10978546142576</v>
      </c>
      <c r="AO68">
        <f t="shared" si="70"/>
        <v>240.16903760055357</v>
      </c>
      <c r="AP68">
        <f t="shared" si="71"/>
        <v>1.2052106038401507</v>
      </c>
      <c r="AQ68">
        <f t="shared" si="72"/>
        <v>2.1837933173654118</v>
      </c>
      <c r="AR68">
        <f t="shared" si="73"/>
        <v>31.067718207712868</v>
      </c>
      <c r="AS68">
        <f t="shared" si="74"/>
        <v>21.392203032847146</v>
      </c>
      <c r="AT68">
        <f t="shared" si="75"/>
        <v>17.901850700378418</v>
      </c>
      <c r="AU68">
        <f t="shared" si="76"/>
        <v>2.0585277605895795</v>
      </c>
      <c r="AV68">
        <f t="shared" si="77"/>
        <v>6.8664913303023462E-2</v>
      </c>
      <c r="AW68">
        <f t="shared" si="78"/>
        <v>0.68010547925253928</v>
      </c>
      <c r="AX68">
        <f t="shared" si="79"/>
        <v>1.3784222813370404</v>
      </c>
      <c r="AY68">
        <f t="shared" si="80"/>
        <v>4.300876323669818E-2</v>
      </c>
      <c r="AZ68">
        <f t="shared" si="81"/>
        <v>11.671846338412518</v>
      </c>
      <c r="BA68">
        <f t="shared" si="82"/>
        <v>0.41909304879381426</v>
      </c>
      <c r="BB68">
        <f t="shared" si="83"/>
        <v>30.770915012023714</v>
      </c>
      <c r="BC68">
        <f t="shared" si="84"/>
        <v>393.40266169821467</v>
      </c>
      <c r="BD68">
        <f t="shared" si="85"/>
        <v>7.4130043856276712E-3</v>
      </c>
      <c r="BE68">
        <f>AVERAGE(E54:E68)</f>
        <v>9.2839377408222266</v>
      </c>
      <c r="BF68">
        <f>AVERAGE(O54:O68)</f>
        <v>16.958424631754557</v>
      </c>
      <c r="BG68">
        <f>AVERAGE(P54:P68)</f>
        <v>18.845751317342124</v>
      </c>
      <c r="BH68" t="e">
        <f>AVERAGE(B54:B68)</f>
        <v>#DIV/0!</v>
      </c>
      <c r="BI68">
        <f t="shared" ref="BI68:DJ68" si="86">AVERAGE(C54:C68)</f>
        <v>1758.6999982632697</v>
      </c>
      <c r="BJ68">
        <f t="shared" si="86"/>
        <v>0</v>
      </c>
      <c r="BK68">
        <f t="shared" si="86"/>
        <v>9.2839377408222266</v>
      </c>
      <c r="BL68">
        <f t="shared" si="86"/>
        <v>7.0506655958894007E-2</v>
      </c>
      <c r="BM68">
        <f t="shared" si="86"/>
        <v>172.71938734240695</v>
      </c>
      <c r="BN68">
        <f t="shared" si="86"/>
        <v>1.5157556394622242</v>
      </c>
      <c r="BO68">
        <f t="shared" si="86"/>
        <v>1.5032591139308038</v>
      </c>
      <c r="BP68">
        <f t="shared" si="86"/>
        <v>18.845751317342124</v>
      </c>
      <c r="BQ68">
        <f t="shared" si="86"/>
        <v>2.0938216619999999</v>
      </c>
      <c r="BR68">
        <f t="shared" si="86"/>
        <v>2.2776610108334663</v>
      </c>
      <c r="BS68">
        <f t="shared" si="86"/>
        <v>1</v>
      </c>
      <c r="BT68">
        <f t="shared" si="86"/>
        <v>4.5553220216669326</v>
      </c>
      <c r="BU68">
        <f t="shared" si="86"/>
        <v>16.958424631754557</v>
      </c>
      <c r="BV68">
        <f t="shared" si="86"/>
        <v>18.845751317342124</v>
      </c>
      <c r="BW68">
        <f t="shared" si="86"/>
        <v>16.053560129801433</v>
      </c>
      <c r="BX68">
        <f t="shared" si="86"/>
        <v>400.24223022460939</v>
      </c>
      <c r="BY68">
        <f t="shared" si="86"/>
        <v>396.10150960286461</v>
      </c>
      <c r="BZ68">
        <f t="shared" si="86"/>
        <v>9.0562735875447586</v>
      </c>
      <c r="CA68">
        <f t="shared" si="86"/>
        <v>9.6851013183593757</v>
      </c>
      <c r="CB68">
        <f t="shared" si="86"/>
        <v>32.822987620035811</v>
      </c>
      <c r="CC68">
        <f t="shared" si="86"/>
        <v>35.102071380615236</v>
      </c>
      <c r="CD68">
        <f t="shared" si="86"/>
        <v>499.81625976562498</v>
      </c>
      <c r="CE68">
        <f t="shared" si="86"/>
        <v>1500.4153645833333</v>
      </c>
      <c r="CF68">
        <f t="shared" si="86"/>
        <v>140.32388102213542</v>
      </c>
      <c r="CG68">
        <f t="shared" si="86"/>
        <v>70.291955566406244</v>
      </c>
      <c r="CH68">
        <f t="shared" si="86"/>
        <v>-1.4287741184234619</v>
      </c>
      <c r="CI68">
        <f t="shared" si="86"/>
        <v>0.3699706494808197</v>
      </c>
      <c r="CJ68">
        <f t="shared" si="86"/>
        <v>0.66666668653488159</v>
      </c>
      <c r="CK68">
        <f t="shared" si="86"/>
        <v>-0.21956524252891541</v>
      </c>
      <c r="CL68">
        <f t="shared" si="86"/>
        <v>2.737391471862793</v>
      </c>
      <c r="CM68">
        <f t="shared" si="86"/>
        <v>1</v>
      </c>
      <c r="CN68">
        <f t="shared" si="86"/>
        <v>0</v>
      </c>
      <c r="CO68">
        <f t="shared" si="86"/>
        <v>0.15999999642372131</v>
      </c>
      <c r="CP68">
        <f t="shared" si="86"/>
        <v>111115</v>
      </c>
      <c r="CQ68">
        <f t="shared" si="86"/>
        <v>2.3871004337981909</v>
      </c>
      <c r="CR68">
        <f t="shared" si="86"/>
        <v>1.515755639462224E-3</v>
      </c>
      <c r="CS68">
        <f t="shared" si="86"/>
        <v>291.99575131734218</v>
      </c>
      <c r="CT68">
        <f t="shared" si="86"/>
        <v>290.10842463175464</v>
      </c>
      <c r="CU68">
        <f t="shared" si="86"/>
        <v>240.06645296742985</v>
      </c>
      <c r="CV68">
        <f t="shared" si="86"/>
        <v>1.1985097761671109</v>
      </c>
      <c r="CW68">
        <f t="shared" si="86"/>
        <v>2.1840438279013559</v>
      </c>
      <c r="CX68">
        <f t="shared" si="86"/>
        <v>31.071035186894886</v>
      </c>
      <c r="CY68">
        <f t="shared" si="86"/>
        <v>21.38593386853551</v>
      </c>
      <c r="CZ68">
        <f t="shared" si="86"/>
        <v>17.902087974548341</v>
      </c>
      <c r="DA68">
        <f t="shared" si="86"/>
        <v>2.0585585185215782</v>
      </c>
      <c r="DB68">
        <f t="shared" si="86"/>
        <v>6.943194536579364E-2</v>
      </c>
      <c r="DC68">
        <f t="shared" si="86"/>
        <v>0.68078471397055151</v>
      </c>
      <c r="DD68">
        <f t="shared" si="86"/>
        <v>1.3777738045510264</v>
      </c>
      <c r="DE68">
        <f t="shared" si="86"/>
        <v>4.3490258849639293E-2</v>
      </c>
      <c r="DF68">
        <f t="shared" si="86"/>
        <v>12.140781797499166</v>
      </c>
      <c r="DG68">
        <f t="shared" si="86"/>
        <v>0.43605149735436988</v>
      </c>
      <c r="DH68">
        <f t="shared" si="86"/>
        <v>30.809962454890911</v>
      </c>
      <c r="DI68">
        <f t="shared" si="86"/>
        <v>393.35015286222222</v>
      </c>
      <c r="DJ68">
        <f t="shared" si="86"/>
        <v>7.2719217542412127E-3</v>
      </c>
    </row>
    <row r="69" spans="1:114" x14ac:dyDescent="0.25">
      <c r="A69" s="1" t="s">
        <v>9</v>
      </c>
      <c r="B69" s="1" t="s">
        <v>104</v>
      </c>
    </row>
    <row r="70" spans="1:114" x14ac:dyDescent="0.25">
      <c r="A70" s="1" t="s">
        <v>9</v>
      </c>
      <c r="B70" s="1" t="s">
        <v>105</v>
      </c>
    </row>
    <row r="71" spans="1:114" x14ac:dyDescent="0.25">
      <c r="A71" s="1" t="s">
        <v>9</v>
      </c>
      <c r="B71" s="1" t="s">
        <v>106</v>
      </c>
    </row>
    <row r="72" spans="1:114" x14ac:dyDescent="0.25">
      <c r="A72" s="1">
        <v>49</v>
      </c>
      <c r="B72" s="1" t="s">
        <v>107</v>
      </c>
      <c r="C72" s="1">
        <v>2146.4999985136092</v>
      </c>
      <c r="D72" s="1">
        <v>0</v>
      </c>
      <c r="E72">
        <f t="shared" ref="E72:E86" si="87">(R72-S72*(1000-T72)/(1000-U72))*AK72</f>
        <v>7.1377935369596033</v>
      </c>
      <c r="F72">
        <f t="shared" ref="F72:F86" si="88">IF(AV72&lt;&gt;0,1/(1/AV72-1/N72),0)</f>
        <v>4.8789928033788822E-2</v>
      </c>
      <c r="G72">
        <f t="shared" ref="G72:G86" si="89">((AY72-AL72/2)*S72-E72)/(AY72+AL72/2)</f>
        <v>150.22624567651374</v>
      </c>
      <c r="H72">
        <f t="shared" ref="H72:H86" si="90">AL72*1000</f>
        <v>1.0790988716421177</v>
      </c>
      <c r="I72">
        <f t="shared" ref="I72:I86" si="91">(AQ72-AW72)</f>
        <v>1.5344399633434258</v>
      </c>
      <c r="J72">
        <f t="shared" ref="J72:J86" si="92">(P72+AP72*D72)</f>
        <v>20.498931884765625</v>
      </c>
      <c r="K72" s="1">
        <v>2.0938216619999999</v>
      </c>
      <c r="L72">
        <f t="shared" ref="L72:L86" si="93">(K72*AE72+AF72)</f>
        <v>2.2776610108334663</v>
      </c>
      <c r="M72" s="1">
        <v>1</v>
      </c>
      <c r="N72">
        <f t="shared" ref="N72:N86" si="94">L72*(M72+1)*(M72+1)/(M72*M72+1)</f>
        <v>4.5553220216669326</v>
      </c>
      <c r="O72" s="1">
        <v>20.865409851074219</v>
      </c>
      <c r="P72" s="1">
        <v>20.498931884765625</v>
      </c>
      <c r="Q72" s="1">
        <v>21.138818740844727</v>
      </c>
      <c r="R72" s="1">
        <v>399.37173461914062</v>
      </c>
      <c r="S72" s="1">
        <v>396.204345703125</v>
      </c>
      <c r="T72" s="1">
        <v>12.153118133544922</v>
      </c>
      <c r="U72" s="1">
        <v>12.599213600158691</v>
      </c>
      <c r="V72" s="1">
        <v>34.512363433837891</v>
      </c>
      <c r="W72" s="1">
        <v>35.779182434082031</v>
      </c>
      <c r="X72" s="1">
        <v>500.1112060546875</v>
      </c>
      <c r="Y72" s="1">
        <v>1501.2825927734375</v>
      </c>
      <c r="Z72" s="1">
        <v>59.989395141601563</v>
      </c>
      <c r="AA72" s="1">
        <v>70.295219421386719</v>
      </c>
      <c r="AB72" s="1">
        <v>-2.0805380344390869</v>
      </c>
      <c r="AC72" s="1">
        <v>0.33599886298179626</v>
      </c>
      <c r="AD72" s="1">
        <v>0.66666668653488159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ref="AK72:AK86" si="95">X72*0.000001/(K72*0.0001)</f>
        <v>2.3885090842788665</v>
      </c>
      <c r="AL72">
        <f t="shared" ref="AL72:AL86" si="96">(U72-T72)/(1000-U72)*AK72</f>
        <v>1.0790988716421178E-3</v>
      </c>
      <c r="AM72">
        <f t="shared" ref="AM72:AM86" si="97">(P72+273.15)</f>
        <v>293.6489318847656</v>
      </c>
      <c r="AN72">
        <f t="shared" ref="AN72:AN86" si="98">(O72+273.15)</f>
        <v>294.0154098510742</v>
      </c>
      <c r="AO72">
        <f t="shared" ref="AO72:AO86" si="99">(Y72*AG72+Z72*AH72)*AI72</f>
        <v>240.20520947474506</v>
      </c>
      <c r="AP72">
        <f t="shared" ref="AP72:AP86" si="100">((AO72+0.00000010773*(AN72^4-AM72^4))-AL72*44100)/(L72*51.4+0.00000043092*AM72^3)</f>
        <v>1.5363205739739034</v>
      </c>
      <c r="AQ72">
        <f t="shared" ref="AQ72:AQ86" si="101">0.61365*EXP(17.502*J72/(240.97+J72))</f>
        <v>2.4201044479035008</v>
      </c>
      <c r="AR72">
        <f t="shared" ref="AR72:AR86" si="102">AQ72*1000/AA72</f>
        <v>34.427724499956604</v>
      </c>
      <c r="AS72">
        <f t="shared" ref="AS72:AS86" si="103">(AR72-U72)</f>
        <v>21.828510899797912</v>
      </c>
      <c r="AT72">
        <f t="shared" ref="AT72:AT86" si="104">IF(D72,P72,(O72+P72)/2)</f>
        <v>20.682170867919922</v>
      </c>
      <c r="AU72">
        <f t="shared" ref="AU72:AU86" si="105">0.61365*EXP(17.502*AT72/(240.97+AT72))</f>
        <v>2.447596895498191</v>
      </c>
      <c r="AV72">
        <f t="shared" ref="AV72:AV86" si="106">IF(AS72&lt;&gt;0,(1000-(AR72+U72)/2)/AS72*AL72,0)</f>
        <v>4.8272899537620956E-2</v>
      </c>
      <c r="AW72">
        <f t="shared" ref="AW72:AW86" si="107">U72*AA72/1000</f>
        <v>0.88566448456007496</v>
      </c>
      <c r="AX72">
        <f t="shared" ref="AX72:AX86" si="108">(AU72-AW72)</f>
        <v>1.5619324109381161</v>
      </c>
      <c r="AY72">
        <f t="shared" ref="AY72:AY86" si="109">1/(1.6/F72+1.37/N72)</f>
        <v>3.0216591856956996E-2</v>
      </c>
      <c r="AZ72">
        <f t="shared" ref="AZ72:AZ86" si="110">G72*AA72*0.001</f>
        <v>10.560186902681682</v>
      </c>
      <c r="BA72">
        <f t="shared" ref="BA72:BA86" si="111">G72/S72</f>
        <v>0.37916354857217521</v>
      </c>
      <c r="BB72">
        <f t="shared" ref="BB72:BB86" si="112">(1-AL72*AA72/AQ72/F72)*100</f>
        <v>35.757454329189052</v>
      </c>
      <c r="BC72">
        <f t="shared" ref="BC72:BC86" si="113">(S72-E72/(N72/1.35))</f>
        <v>394.08901308139974</v>
      </c>
      <c r="BD72">
        <f t="shared" ref="BD72:BD86" si="114">E72*BB72/100/BC72</f>
        <v>6.4764385186322293E-3</v>
      </c>
    </row>
    <row r="73" spans="1:114" x14ac:dyDescent="0.25">
      <c r="A73" s="1">
        <v>50</v>
      </c>
      <c r="B73" s="1" t="s">
        <v>108</v>
      </c>
      <c r="C73" s="1">
        <v>2146.4999985136092</v>
      </c>
      <c r="D73" s="1">
        <v>0</v>
      </c>
      <c r="E73">
        <f t="shared" si="87"/>
        <v>7.1377935369596033</v>
      </c>
      <c r="F73">
        <f t="shared" si="88"/>
        <v>4.8789928033788822E-2</v>
      </c>
      <c r="G73">
        <f t="shared" si="89"/>
        <v>150.22624567651374</v>
      </c>
      <c r="H73">
        <f t="shared" si="90"/>
        <v>1.0790988716421177</v>
      </c>
      <c r="I73">
        <f t="shared" si="91"/>
        <v>1.5344399633434258</v>
      </c>
      <c r="J73">
        <f t="shared" si="92"/>
        <v>20.498931884765625</v>
      </c>
      <c r="K73" s="1">
        <v>2.0938216619999999</v>
      </c>
      <c r="L73">
        <f t="shared" si="93"/>
        <v>2.2776610108334663</v>
      </c>
      <c r="M73" s="1">
        <v>1</v>
      </c>
      <c r="N73">
        <f t="shared" si="94"/>
        <v>4.5553220216669326</v>
      </c>
      <c r="O73" s="1">
        <v>20.865409851074219</v>
      </c>
      <c r="P73" s="1">
        <v>20.498931884765625</v>
      </c>
      <c r="Q73" s="1">
        <v>21.138818740844727</v>
      </c>
      <c r="R73" s="1">
        <v>399.37173461914062</v>
      </c>
      <c r="S73" s="1">
        <v>396.204345703125</v>
      </c>
      <c r="T73" s="1">
        <v>12.153118133544922</v>
      </c>
      <c r="U73" s="1">
        <v>12.599213600158691</v>
      </c>
      <c r="V73" s="1">
        <v>34.512363433837891</v>
      </c>
      <c r="W73" s="1">
        <v>35.779182434082031</v>
      </c>
      <c r="X73" s="1">
        <v>500.1112060546875</v>
      </c>
      <c r="Y73" s="1">
        <v>1501.2825927734375</v>
      </c>
      <c r="Z73" s="1">
        <v>59.989395141601563</v>
      </c>
      <c r="AA73" s="1">
        <v>70.295219421386719</v>
      </c>
      <c r="AB73" s="1">
        <v>-2.0805380344390869</v>
      </c>
      <c r="AC73" s="1">
        <v>0.33599886298179626</v>
      </c>
      <c r="AD73" s="1">
        <v>0.66666668653488159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2.3885090842788665</v>
      </c>
      <c r="AL73">
        <f t="shared" si="96"/>
        <v>1.0790988716421178E-3</v>
      </c>
      <c r="AM73">
        <f t="shared" si="97"/>
        <v>293.6489318847656</v>
      </c>
      <c r="AN73">
        <f t="shared" si="98"/>
        <v>294.0154098510742</v>
      </c>
      <c r="AO73">
        <f t="shared" si="99"/>
        <v>240.20520947474506</v>
      </c>
      <c r="AP73">
        <f t="shared" si="100"/>
        <v>1.5363205739739034</v>
      </c>
      <c r="AQ73">
        <f t="shared" si="101"/>
        <v>2.4201044479035008</v>
      </c>
      <c r="AR73">
        <f t="shared" si="102"/>
        <v>34.427724499956604</v>
      </c>
      <c r="AS73">
        <f t="shared" si="103"/>
        <v>21.828510899797912</v>
      </c>
      <c r="AT73">
        <f t="shared" si="104"/>
        <v>20.682170867919922</v>
      </c>
      <c r="AU73">
        <f t="shared" si="105"/>
        <v>2.447596895498191</v>
      </c>
      <c r="AV73">
        <f t="shared" si="106"/>
        <v>4.8272899537620956E-2</v>
      </c>
      <c r="AW73">
        <f t="shared" si="107"/>
        <v>0.88566448456007496</v>
      </c>
      <c r="AX73">
        <f t="shared" si="108"/>
        <v>1.5619324109381161</v>
      </c>
      <c r="AY73">
        <f t="shared" si="109"/>
        <v>3.0216591856956996E-2</v>
      </c>
      <c r="AZ73">
        <f t="shared" si="110"/>
        <v>10.560186902681682</v>
      </c>
      <c r="BA73">
        <f t="shared" si="111"/>
        <v>0.37916354857217521</v>
      </c>
      <c r="BB73">
        <f t="shared" si="112"/>
        <v>35.757454329189052</v>
      </c>
      <c r="BC73">
        <f t="shared" si="113"/>
        <v>394.08901308139974</v>
      </c>
      <c r="BD73">
        <f t="shared" si="114"/>
        <v>6.4764385186322293E-3</v>
      </c>
    </row>
    <row r="74" spans="1:114" x14ac:dyDescent="0.25">
      <c r="A74" s="1">
        <v>51</v>
      </c>
      <c r="B74" s="1" t="s">
        <v>108</v>
      </c>
      <c r="C74" s="1">
        <v>2146.4999985136092</v>
      </c>
      <c r="D74" s="1">
        <v>0</v>
      </c>
      <c r="E74">
        <f t="shared" si="87"/>
        <v>7.1377935369596033</v>
      </c>
      <c r="F74">
        <f t="shared" si="88"/>
        <v>4.8789928033788822E-2</v>
      </c>
      <c r="G74">
        <f t="shared" si="89"/>
        <v>150.22624567651374</v>
      </c>
      <c r="H74">
        <f t="shared" si="90"/>
        <v>1.0790988716421177</v>
      </c>
      <c r="I74">
        <f t="shared" si="91"/>
        <v>1.5344399633434258</v>
      </c>
      <c r="J74">
        <f t="shared" si="92"/>
        <v>20.498931884765625</v>
      </c>
      <c r="K74" s="1">
        <v>2.0938216619999999</v>
      </c>
      <c r="L74">
        <f t="shared" si="93"/>
        <v>2.2776610108334663</v>
      </c>
      <c r="M74" s="1">
        <v>1</v>
      </c>
      <c r="N74">
        <f t="shared" si="94"/>
        <v>4.5553220216669326</v>
      </c>
      <c r="O74" s="1">
        <v>20.865409851074219</v>
      </c>
      <c r="P74" s="1">
        <v>20.498931884765625</v>
      </c>
      <c r="Q74" s="1">
        <v>21.138818740844727</v>
      </c>
      <c r="R74" s="1">
        <v>399.37173461914062</v>
      </c>
      <c r="S74" s="1">
        <v>396.204345703125</v>
      </c>
      <c r="T74" s="1">
        <v>12.153118133544922</v>
      </c>
      <c r="U74" s="1">
        <v>12.599213600158691</v>
      </c>
      <c r="V74" s="1">
        <v>34.512363433837891</v>
      </c>
      <c r="W74" s="1">
        <v>35.779182434082031</v>
      </c>
      <c r="X74" s="1">
        <v>500.1112060546875</v>
      </c>
      <c r="Y74" s="1">
        <v>1501.2825927734375</v>
      </c>
      <c r="Z74" s="1">
        <v>59.989395141601563</v>
      </c>
      <c r="AA74" s="1">
        <v>70.295219421386719</v>
      </c>
      <c r="AB74" s="1">
        <v>-2.0805380344390869</v>
      </c>
      <c r="AC74" s="1">
        <v>0.33599886298179626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2.3885090842788665</v>
      </c>
      <c r="AL74">
        <f t="shared" si="96"/>
        <v>1.0790988716421178E-3</v>
      </c>
      <c r="AM74">
        <f t="shared" si="97"/>
        <v>293.6489318847656</v>
      </c>
      <c r="AN74">
        <f t="shared" si="98"/>
        <v>294.0154098510742</v>
      </c>
      <c r="AO74">
        <f t="shared" si="99"/>
        <v>240.20520947474506</v>
      </c>
      <c r="AP74">
        <f t="shared" si="100"/>
        <v>1.5363205739739034</v>
      </c>
      <c r="AQ74">
        <f t="shared" si="101"/>
        <v>2.4201044479035008</v>
      </c>
      <c r="AR74">
        <f t="shared" si="102"/>
        <v>34.427724499956604</v>
      </c>
      <c r="AS74">
        <f t="shared" si="103"/>
        <v>21.828510899797912</v>
      </c>
      <c r="AT74">
        <f t="shared" si="104"/>
        <v>20.682170867919922</v>
      </c>
      <c r="AU74">
        <f t="shared" si="105"/>
        <v>2.447596895498191</v>
      </c>
      <c r="AV74">
        <f t="shared" si="106"/>
        <v>4.8272899537620956E-2</v>
      </c>
      <c r="AW74">
        <f t="shared" si="107"/>
        <v>0.88566448456007496</v>
      </c>
      <c r="AX74">
        <f t="shared" si="108"/>
        <v>1.5619324109381161</v>
      </c>
      <c r="AY74">
        <f t="shared" si="109"/>
        <v>3.0216591856956996E-2</v>
      </c>
      <c r="AZ74">
        <f t="shared" si="110"/>
        <v>10.560186902681682</v>
      </c>
      <c r="BA74">
        <f t="shared" si="111"/>
        <v>0.37916354857217521</v>
      </c>
      <c r="BB74">
        <f t="shared" si="112"/>
        <v>35.757454329189052</v>
      </c>
      <c r="BC74">
        <f t="shared" si="113"/>
        <v>394.08901308139974</v>
      </c>
      <c r="BD74">
        <f t="shared" si="114"/>
        <v>6.4764385186322293E-3</v>
      </c>
    </row>
    <row r="75" spans="1:114" x14ac:dyDescent="0.25">
      <c r="A75" s="1">
        <v>52</v>
      </c>
      <c r="B75" s="1" t="s">
        <v>109</v>
      </c>
      <c r="C75" s="1">
        <v>2146.9999985024333</v>
      </c>
      <c r="D75" s="1">
        <v>0</v>
      </c>
      <c r="E75">
        <f t="shared" si="87"/>
        <v>7.1434642567087332</v>
      </c>
      <c r="F75">
        <f t="shared" si="88"/>
        <v>4.8818187053744466E-2</v>
      </c>
      <c r="G75">
        <f t="shared" si="89"/>
        <v>149.99580758478882</v>
      </c>
      <c r="H75">
        <f t="shared" si="90"/>
        <v>1.0797663013057741</v>
      </c>
      <c r="I75">
        <f t="shared" si="91"/>
        <v>1.5345131222559463</v>
      </c>
      <c r="J75">
        <f t="shared" si="92"/>
        <v>20.499162673950195</v>
      </c>
      <c r="K75" s="1">
        <v>2.0938216619999999</v>
      </c>
      <c r="L75">
        <f t="shared" si="93"/>
        <v>2.2776610108334663</v>
      </c>
      <c r="M75" s="1">
        <v>1</v>
      </c>
      <c r="N75">
        <f t="shared" si="94"/>
        <v>4.5553220216669326</v>
      </c>
      <c r="O75" s="1">
        <v>20.866037368774414</v>
      </c>
      <c r="P75" s="1">
        <v>20.499162673950195</v>
      </c>
      <c r="Q75" s="1">
        <v>21.139106750488281</v>
      </c>
      <c r="R75" s="1">
        <v>399.1885986328125</v>
      </c>
      <c r="S75" s="1">
        <v>396.01898193359375</v>
      </c>
      <c r="T75" s="1">
        <v>12.152288436889648</v>
      </c>
      <c r="U75" s="1">
        <v>12.598635673522949</v>
      </c>
      <c r="V75" s="1">
        <v>34.508747100830078</v>
      </c>
      <c r="W75" s="1">
        <v>35.776237487792969</v>
      </c>
      <c r="X75" s="1">
        <v>500.1385498046875</v>
      </c>
      <c r="Y75" s="1">
        <v>1501.275390625</v>
      </c>
      <c r="Z75" s="1">
        <v>59.959304809570313</v>
      </c>
      <c r="AA75" s="1">
        <v>70.295372009277344</v>
      </c>
      <c r="AB75" s="1">
        <v>-2.0805380344390869</v>
      </c>
      <c r="AC75" s="1">
        <v>0.33599886298179626</v>
      </c>
      <c r="AD75" s="1">
        <v>0.3333333432674408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2.3886396768240497</v>
      </c>
      <c r="AL75">
        <f t="shared" si="96"/>
        <v>1.0797663013057742E-3</v>
      </c>
      <c r="AM75">
        <f t="shared" si="97"/>
        <v>293.64916267395017</v>
      </c>
      <c r="AN75">
        <f t="shared" si="98"/>
        <v>294.01603736877439</v>
      </c>
      <c r="AO75">
        <f t="shared" si="99"/>
        <v>240.20405713102082</v>
      </c>
      <c r="AP75">
        <f t="shared" si="100"/>
        <v>1.5361153052809746</v>
      </c>
      <c r="AQ75">
        <f t="shared" si="101"/>
        <v>2.4201389037355945</v>
      </c>
      <c r="AR75">
        <f t="shared" si="102"/>
        <v>34.428139926710863</v>
      </c>
      <c r="AS75">
        <f t="shared" si="103"/>
        <v>21.829504253187913</v>
      </c>
      <c r="AT75">
        <f t="shared" si="104"/>
        <v>20.682600021362305</v>
      </c>
      <c r="AU75">
        <f t="shared" si="105"/>
        <v>2.4476616037244092</v>
      </c>
      <c r="AV75">
        <f t="shared" si="106"/>
        <v>4.8300562637637344E-2</v>
      </c>
      <c r="AW75">
        <f t="shared" si="107"/>
        <v>0.8856257814796481</v>
      </c>
      <c r="AX75">
        <f t="shared" si="108"/>
        <v>1.562035822244761</v>
      </c>
      <c r="AY75">
        <f t="shared" si="109"/>
        <v>3.023393410504998E-2</v>
      </c>
      <c r="AZ75">
        <f t="shared" si="110"/>
        <v>10.544011094004714</v>
      </c>
      <c r="BA75">
        <f t="shared" si="111"/>
        <v>0.37875913637377312</v>
      </c>
      <c r="BB75">
        <f t="shared" si="112"/>
        <v>35.755705713861516</v>
      </c>
      <c r="BC75">
        <f t="shared" si="113"/>
        <v>393.90196875632819</v>
      </c>
      <c r="BD75">
        <f t="shared" si="114"/>
        <v>6.4843444816182465E-3</v>
      </c>
    </row>
    <row r="76" spans="1:114" x14ac:dyDescent="0.25">
      <c r="A76" s="1">
        <v>53</v>
      </c>
      <c r="B76" s="1" t="s">
        <v>109</v>
      </c>
      <c r="C76" s="1">
        <v>2147.4999984912574</v>
      </c>
      <c r="D76" s="1">
        <v>0</v>
      </c>
      <c r="E76">
        <f t="shared" si="87"/>
        <v>6.9712564004877224</v>
      </c>
      <c r="F76">
        <f t="shared" si="88"/>
        <v>4.8720802125741272E-2</v>
      </c>
      <c r="G76">
        <f t="shared" si="89"/>
        <v>154.93550816353965</v>
      </c>
      <c r="H76">
        <f t="shared" si="90"/>
        <v>1.0773752707347524</v>
      </c>
      <c r="I76">
        <f t="shared" si="91"/>
        <v>1.534148240345806</v>
      </c>
      <c r="J76">
        <f t="shared" si="92"/>
        <v>20.497064590454102</v>
      </c>
      <c r="K76" s="1">
        <v>2.0938216619999999</v>
      </c>
      <c r="L76">
        <f t="shared" si="93"/>
        <v>2.2776610108334663</v>
      </c>
      <c r="M76" s="1">
        <v>1</v>
      </c>
      <c r="N76">
        <f t="shared" si="94"/>
        <v>4.5553220216669326</v>
      </c>
      <c r="O76" s="1">
        <v>20.866664886474609</v>
      </c>
      <c r="P76" s="1">
        <v>20.497064590454102</v>
      </c>
      <c r="Q76" s="1">
        <v>21.138717651367188</v>
      </c>
      <c r="R76" s="1">
        <v>398.89840698242187</v>
      </c>
      <c r="S76" s="1">
        <v>395.801513671875</v>
      </c>
      <c r="T76" s="1">
        <v>12.154013633728027</v>
      </c>
      <c r="U76" s="1">
        <v>12.599352836608887</v>
      </c>
      <c r="V76" s="1">
        <v>34.512363433837891</v>
      </c>
      <c r="W76" s="1">
        <v>35.776939392089844</v>
      </c>
      <c r="X76" s="1">
        <v>500.16024780273437</v>
      </c>
      <c r="Y76" s="1">
        <v>1501.2608642578125</v>
      </c>
      <c r="Z76" s="1">
        <v>59.885272979736328</v>
      </c>
      <c r="AA76" s="1">
        <v>70.29547119140625</v>
      </c>
      <c r="AB76" s="1">
        <v>-2.0805380344390869</v>
      </c>
      <c r="AC76" s="1">
        <v>0.33599886298179626</v>
      </c>
      <c r="AD76" s="1">
        <v>0.3333333432674408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2.3887433055066669</v>
      </c>
      <c r="AL76">
        <f t="shared" si="96"/>
        <v>1.0773752707347523E-3</v>
      </c>
      <c r="AM76">
        <f t="shared" si="97"/>
        <v>293.64706459045408</v>
      </c>
      <c r="AN76">
        <f t="shared" si="98"/>
        <v>294.01666488647459</v>
      </c>
      <c r="AO76">
        <f t="shared" si="99"/>
        <v>240.20173291232277</v>
      </c>
      <c r="AP76">
        <f t="shared" si="100"/>
        <v>1.5371564221493133</v>
      </c>
      <c r="AQ76">
        <f t="shared" si="101"/>
        <v>2.4198256847020088</v>
      </c>
      <c r="AR76">
        <f t="shared" si="102"/>
        <v>34.423635601120161</v>
      </c>
      <c r="AS76">
        <f t="shared" si="103"/>
        <v>21.824282764511274</v>
      </c>
      <c r="AT76">
        <f t="shared" si="104"/>
        <v>20.681864738464355</v>
      </c>
      <c r="AU76">
        <f t="shared" si="105"/>
        <v>2.4475507378791579</v>
      </c>
      <c r="AV76">
        <f t="shared" si="106"/>
        <v>4.820522991005536E-2</v>
      </c>
      <c r="AW76">
        <f t="shared" si="107"/>
        <v>0.88567744435620266</v>
      </c>
      <c r="AX76">
        <f t="shared" si="108"/>
        <v>1.5618732935229551</v>
      </c>
      <c r="AY76">
        <f t="shared" si="109"/>
        <v>3.0174169282007713E-2</v>
      </c>
      <c r="AZ76">
        <f t="shared" si="110"/>
        <v>10.89126455063599</v>
      </c>
      <c r="BA76">
        <f t="shared" si="111"/>
        <v>0.39144748772230153</v>
      </c>
      <c r="BB76">
        <f t="shared" si="112"/>
        <v>35.761434047292298</v>
      </c>
      <c r="BC76">
        <f t="shared" si="113"/>
        <v>393.7355354389652</v>
      </c>
      <c r="BD76">
        <f t="shared" si="114"/>
        <v>6.3317151629421952E-3</v>
      </c>
    </row>
    <row r="77" spans="1:114" x14ac:dyDescent="0.25">
      <c r="A77" s="1">
        <v>54</v>
      </c>
      <c r="B77" s="1" t="s">
        <v>110</v>
      </c>
      <c r="C77" s="1">
        <v>2147.9999984800816</v>
      </c>
      <c r="D77" s="1">
        <v>0</v>
      </c>
      <c r="E77">
        <f t="shared" si="87"/>
        <v>6.4816951671762526</v>
      </c>
      <c r="F77">
        <f t="shared" si="88"/>
        <v>4.8767254072129805E-2</v>
      </c>
      <c r="G77">
        <f t="shared" si="89"/>
        <v>170.85736580126689</v>
      </c>
      <c r="H77">
        <f t="shared" si="90"/>
        <v>1.0782231909481863</v>
      </c>
      <c r="I77">
        <f t="shared" si="91"/>
        <v>1.5339123260375624</v>
      </c>
      <c r="J77">
        <f t="shared" si="92"/>
        <v>20.495279312133789</v>
      </c>
      <c r="K77" s="1">
        <v>2.0938216619999999</v>
      </c>
      <c r="L77">
        <f t="shared" si="93"/>
        <v>2.2776610108334663</v>
      </c>
      <c r="M77" s="1">
        <v>1</v>
      </c>
      <c r="N77">
        <f t="shared" si="94"/>
        <v>4.5553220216669326</v>
      </c>
      <c r="O77" s="1">
        <v>20.867380142211914</v>
      </c>
      <c r="P77" s="1">
        <v>20.495279312133789</v>
      </c>
      <c r="Q77" s="1">
        <v>21.138818740844727</v>
      </c>
      <c r="R77" s="1">
        <v>398.466552734375</v>
      </c>
      <c r="S77" s="1">
        <v>395.57470703125</v>
      </c>
      <c r="T77" s="1">
        <v>12.153246879577637</v>
      </c>
      <c r="U77" s="1">
        <v>12.598915100097656</v>
      </c>
      <c r="V77" s="1">
        <v>34.508678436279297</v>
      </c>
      <c r="W77" s="1">
        <v>35.774135589599609</v>
      </c>
      <c r="X77" s="1">
        <v>500.1845703125</v>
      </c>
      <c r="Y77" s="1">
        <v>1501.1968994140625</v>
      </c>
      <c r="Z77" s="1">
        <v>59.930900573730469</v>
      </c>
      <c r="AA77" s="1">
        <v>70.295486450195313</v>
      </c>
      <c r="AB77" s="1">
        <v>-2.0805380344390869</v>
      </c>
      <c r="AC77" s="1">
        <v>0.33599886298179626</v>
      </c>
      <c r="AD77" s="1">
        <v>0.3333333432674408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2.3888594687416123</v>
      </c>
      <c r="AL77">
        <f t="shared" si="96"/>
        <v>1.0782231909481862E-3</v>
      </c>
      <c r="AM77">
        <f t="shared" si="97"/>
        <v>293.64527931213377</v>
      </c>
      <c r="AN77">
        <f t="shared" si="98"/>
        <v>294.01738014221189</v>
      </c>
      <c r="AO77">
        <f t="shared" si="99"/>
        <v>240.19149853755152</v>
      </c>
      <c r="AP77">
        <f t="shared" si="100"/>
        <v>1.5370000847923224</v>
      </c>
      <c r="AQ77">
        <f t="shared" si="101"/>
        <v>2.4195591917436383</v>
      </c>
      <c r="AR77">
        <f t="shared" si="102"/>
        <v>34.419837089510821</v>
      </c>
      <c r="AS77">
        <f t="shared" si="103"/>
        <v>21.820921989413165</v>
      </c>
      <c r="AT77">
        <f t="shared" si="104"/>
        <v>20.681329727172852</v>
      </c>
      <c r="AU77">
        <f t="shared" si="105"/>
        <v>2.4474700717213893</v>
      </c>
      <c r="AV77">
        <f t="shared" si="106"/>
        <v>4.8250703473889309E-2</v>
      </c>
      <c r="AW77">
        <f t="shared" si="107"/>
        <v>0.88564686570607587</v>
      </c>
      <c r="AX77">
        <f t="shared" si="108"/>
        <v>1.5618232060153134</v>
      </c>
      <c r="AY77">
        <f t="shared" si="109"/>
        <v>3.0202676965381953E-2</v>
      </c>
      <c r="AZ77">
        <f t="shared" si="110"/>
        <v>12.010501642599023</v>
      </c>
      <c r="BA77">
        <f t="shared" si="111"/>
        <v>0.43192186650035069</v>
      </c>
      <c r="BB77">
        <f t="shared" si="112"/>
        <v>35.765025567127871</v>
      </c>
      <c r="BC77">
        <f t="shared" si="113"/>
        <v>393.65381352820719</v>
      </c>
      <c r="BD77">
        <f t="shared" si="114"/>
        <v>5.8888796553161543E-3</v>
      </c>
    </row>
    <row r="78" spans="1:114" x14ac:dyDescent="0.25">
      <c r="A78" s="1">
        <v>55</v>
      </c>
      <c r="B78" s="1" t="s">
        <v>110</v>
      </c>
      <c r="C78" s="1">
        <v>2148.4999984689057</v>
      </c>
      <c r="D78" s="1">
        <v>0</v>
      </c>
      <c r="E78">
        <f t="shared" si="87"/>
        <v>5.9606184391852866</v>
      </c>
      <c r="F78">
        <f t="shared" si="88"/>
        <v>4.8720564670212484E-2</v>
      </c>
      <c r="G78">
        <f t="shared" si="89"/>
        <v>187.35101675225926</v>
      </c>
      <c r="H78">
        <f t="shared" si="90"/>
        <v>1.0769219592052837</v>
      </c>
      <c r="I78">
        <f t="shared" si="91"/>
        <v>1.5335167804252703</v>
      </c>
      <c r="J78">
        <f t="shared" si="92"/>
        <v>20.492700576782227</v>
      </c>
      <c r="K78" s="1">
        <v>2.0938216619999999</v>
      </c>
      <c r="L78">
        <f t="shared" si="93"/>
        <v>2.2776610108334663</v>
      </c>
      <c r="M78" s="1">
        <v>1</v>
      </c>
      <c r="N78">
        <f t="shared" si="94"/>
        <v>4.5553220216669326</v>
      </c>
      <c r="O78" s="1">
        <v>20.868005752563477</v>
      </c>
      <c r="P78" s="1">
        <v>20.492700576782227</v>
      </c>
      <c r="Q78" s="1">
        <v>21.138427734375</v>
      </c>
      <c r="R78" s="1">
        <v>397.96307373046875</v>
      </c>
      <c r="S78" s="1">
        <v>395.28973388671875</v>
      </c>
      <c r="T78" s="1">
        <v>12.153951644897461</v>
      </c>
      <c r="U78" s="1">
        <v>12.599076271057129</v>
      </c>
      <c r="V78" s="1">
        <v>34.509323120117188</v>
      </c>
      <c r="W78" s="1">
        <v>35.773185729980469</v>
      </c>
      <c r="X78" s="1">
        <v>500.19094848632812</v>
      </c>
      <c r="Y78" s="1">
        <v>1501.2340087890625</v>
      </c>
      <c r="Z78" s="1">
        <v>59.875888824462891</v>
      </c>
      <c r="AA78" s="1">
        <v>70.295433044433594</v>
      </c>
      <c r="AB78" s="1">
        <v>-2.0805380344390869</v>
      </c>
      <c r="AC78" s="1">
        <v>0.33599886298179626</v>
      </c>
      <c r="AD78" s="1">
        <v>0.3333333432674408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2.388889930618781</v>
      </c>
      <c r="AL78">
        <f t="shared" si="96"/>
        <v>1.0769219592052836E-3</v>
      </c>
      <c r="AM78">
        <f t="shared" si="97"/>
        <v>293.6427005767822</v>
      </c>
      <c r="AN78">
        <f t="shared" si="98"/>
        <v>294.01800575256345</v>
      </c>
      <c r="AO78">
        <f t="shared" si="99"/>
        <v>240.19743603741881</v>
      </c>
      <c r="AP78">
        <f t="shared" si="100"/>
        <v>1.53777169001002</v>
      </c>
      <c r="AQ78">
        <f t="shared" si="101"/>
        <v>2.4191743028590786</v>
      </c>
      <c r="AR78">
        <f t="shared" si="102"/>
        <v>34.414387935129781</v>
      </c>
      <c r="AS78">
        <f t="shared" si="103"/>
        <v>21.815311664072652</v>
      </c>
      <c r="AT78">
        <f t="shared" si="104"/>
        <v>20.680353164672852</v>
      </c>
      <c r="AU78">
        <f t="shared" si="105"/>
        <v>2.4473228368248736</v>
      </c>
      <c r="AV78">
        <f t="shared" si="106"/>
        <v>4.8204997453517209E-2</v>
      </c>
      <c r="AW78">
        <f t="shared" si="107"/>
        <v>0.88565752243380846</v>
      </c>
      <c r="AX78">
        <f t="shared" si="108"/>
        <v>1.5616653143910653</v>
      </c>
      <c r="AY78">
        <f t="shared" si="109"/>
        <v>3.0174023553649152E-2</v>
      </c>
      <c r="AZ78">
        <f t="shared" si="110"/>
        <v>13.169920853914997</v>
      </c>
      <c r="BA78">
        <f t="shared" si="111"/>
        <v>0.47395872113883408</v>
      </c>
      <c r="BB78">
        <f t="shared" si="112"/>
        <v>35.770895124650814</v>
      </c>
      <c r="BC78">
        <f t="shared" si="113"/>
        <v>393.52326494014898</v>
      </c>
      <c r="BD78">
        <f t="shared" si="114"/>
        <v>5.4181461697972262E-3</v>
      </c>
    </row>
    <row r="79" spans="1:114" x14ac:dyDescent="0.25">
      <c r="A79" s="1">
        <v>56</v>
      </c>
      <c r="B79" s="1" t="s">
        <v>111</v>
      </c>
      <c r="C79" s="1">
        <v>2148.9999984577298</v>
      </c>
      <c r="D79" s="1">
        <v>0</v>
      </c>
      <c r="E79">
        <f t="shared" si="87"/>
        <v>5.272792712550241</v>
      </c>
      <c r="F79">
        <f t="shared" si="88"/>
        <v>4.8716991205426385E-2</v>
      </c>
      <c r="G79">
        <f t="shared" si="89"/>
        <v>209.55415395928605</v>
      </c>
      <c r="H79">
        <f t="shared" si="90"/>
        <v>1.0766264164292232</v>
      </c>
      <c r="I79">
        <f t="shared" si="91"/>
        <v>1.5332124061215175</v>
      </c>
      <c r="J79">
        <f t="shared" si="92"/>
        <v>20.490680694580078</v>
      </c>
      <c r="K79" s="1">
        <v>2.0938216619999999</v>
      </c>
      <c r="L79">
        <f t="shared" si="93"/>
        <v>2.2776610108334663</v>
      </c>
      <c r="M79" s="1">
        <v>1</v>
      </c>
      <c r="N79">
        <f t="shared" si="94"/>
        <v>4.5553220216669326</v>
      </c>
      <c r="O79" s="1">
        <v>20.86859130859375</v>
      </c>
      <c r="P79" s="1">
        <v>20.490680694580078</v>
      </c>
      <c r="Q79" s="1">
        <v>21.13824462890625</v>
      </c>
      <c r="R79" s="1">
        <v>397.4862060546875</v>
      </c>
      <c r="S79" s="1">
        <v>395.1009521484375</v>
      </c>
      <c r="T79" s="1">
        <v>12.154105186462402</v>
      </c>
      <c r="U79" s="1">
        <v>12.599102973937988</v>
      </c>
      <c r="V79" s="1">
        <v>34.508560180664063</v>
      </c>
      <c r="W79" s="1">
        <v>35.772018432617188</v>
      </c>
      <c r="X79" s="1">
        <v>500.19619750976562</v>
      </c>
      <c r="Y79" s="1">
        <v>1501.194091796875</v>
      </c>
      <c r="Z79" s="1">
        <v>59.974277496337891</v>
      </c>
      <c r="AA79" s="1">
        <v>70.295516967773438</v>
      </c>
      <c r="AB79" s="1">
        <v>-2.0805380344390869</v>
      </c>
      <c r="AC79" s="1">
        <v>0.33599886298179626</v>
      </c>
      <c r="AD79" s="1">
        <v>0.3333333432674408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2.3889149997234371</v>
      </c>
      <c r="AL79">
        <f t="shared" si="96"/>
        <v>1.0766264164292232E-3</v>
      </c>
      <c r="AM79">
        <f t="shared" si="97"/>
        <v>293.64068069458006</v>
      </c>
      <c r="AN79">
        <f t="shared" si="98"/>
        <v>294.01859130859373</v>
      </c>
      <c r="AO79">
        <f t="shared" si="99"/>
        <v>240.19104931881157</v>
      </c>
      <c r="AP79">
        <f t="shared" si="100"/>
        <v>1.5380486387668573</v>
      </c>
      <c r="AQ79">
        <f t="shared" si="101"/>
        <v>2.4188728630047001</v>
      </c>
      <c r="AR79">
        <f t="shared" si="102"/>
        <v>34.410058668657598</v>
      </c>
      <c r="AS79">
        <f t="shared" si="103"/>
        <v>21.81095569471961</v>
      </c>
      <c r="AT79">
        <f t="shared" si="104"/>
        <v>20.679636001586914</v>
      </c>
      <c r="AU79">
        <f t="shared" si="105"/>
        <v>2.4472147161386277</v>
      </c>
      <c r="AV79">
        <f t="shared" si="106"/>
        <v>4.82014992155727E-2</v>
      </c>
      <c r="AW79">
        <f t="shared" si="107"/>
        <v>0.88566045688318262</v>
      </c>
      <c r="AX79">
        <f t="shared" si="108"/>
        <v>1.5615542592554452</v>
      </c>
      <c r="AY79">
        <f t="shared" si="109"/>
        <v>3.0171830488152054E-2</v>
      </c>
      <c r="AZ79">
        <f t="shared" si="110"/>
        <v>14.730717585312401</v>
      </c>
      <c r="BA79">
        <f t="shared" si="111"/>
        <v>0.53038129323605776</v>
      </c>
      <c r="BB79">
        <f t="shared" si="112"/>
        <v>35.775732398674634</v>
      </c>
      <c r="BC79">
        <f t="shared" si="113"/>
        <v>393.53832493392105</v>
      </c>
      <c r="BD79">
        <f t="shared" si="114"/>
        <v>4.7933837475563111E-3</v>
      </c>
    </row>
    <row r="80" spans="1:114" x14ac:dyDescent="0.25">
      <c r="A80" s="1">
        <v>57</v>
      </c>
      <c r="B80" s="1" t="s">
        <v>111</v>
      </c>
      <c r="C80" s="1">
        <v>2149.4999984465539</v>
      </c>
      <c r="D80" s="1">
        <v>0</v>
      </c>
      <c r="E80">
        <f t="shared" si="87"/>
        <v>4.6391021823163197</v>
      </c>
      <c r="F80">
        <f t="shared" si="88"/>
        <v>4.8687478704607851E-2</v>
      </c>
      <c r="G80">
        <f t="shared" si="89"/>
        <v>229.94382334568323</v>
      </c>
      <c r="H80">
        <f t="shared" si="90"/>
        <v>1.0758704693107646</v>
      </c>
      <c r="I80">
        <f t="shared" si="91"/>
        <v>1.5330566130833074</v>
      </c>
      <c r="J80">
        <f t="shared" si="92"/>
        <v>20.489501953125</v>
      </c>
      <c r="K80" s="1">
        <v>2.0938216619999999</v>
      </c>
      <c r="L80">
        <f t="shared" si="93"/>
        <v>2.2776610108334663</v>
      </c>
      <c r="M80" s="1">
        <v>1</v>
      </c>
      <c r="N80">
        <f t="shared" si="94"/>
        <v>4.5553220216669326</v>
      </c>
      <c r="O80" s="1">
        <v>20.868989944458008</v>
      </c>
      <c r="P80" s="1">
        <v>20.489501953125</v>
      </c>
      <c r="Q80" s="1">
        <v>21.137685775756836</v>
      </c>
      <c r="R80" s="1">
        <v>397.05990600585937</v>
      </c>
      <c r="S80" s="1">
        <v>394.94003295898437</v>
      </c>
      <c r="T80" s="1">
        <v>12.154117584228516</v>
      </c>
      <c r="U80" s="1">
        <v>12.598819732666016</v>
      </c>
      <c r="V80" s="1">
        <v>34.507740020751953</v>
      </c>
      <c r="W80" s="1">
        <v>35.770328521728516</v>
      </c>
      <c r="X80" s="1">
        <v>500.17742919921875</v>
      </c>
      <c r="Y80" s="1">
        <v>1501.148681640625</v>
      </c>
      <c r="Z80" s="1">
        <v>60.05352783203125</v>
      </c>
      <c r="AA80" s="1">
        <v>70.295501708984375</v>
      </c>
      <c r="AB80" s="1">
        <v>-2.0805380344390869</v>
      </c>
      <c r="AC80" s="1">
        <v>0.33599886298179626</v>
      </c>
      <c r="AD80" s="1">
        <v>0.3333333432674408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2.3888253630992318</v>
      </c>
      <c r="AL80">
        <f t="shared" si="96"/>
        <v>1.0758704693107646E-3</v>
      </c>
      <c r="AM80">
        <f t="shared" si="97"/>
        <v>293.63950195312498</v>
      </c>
      <c r="AN80">
        <f t="shared" si="98"/>
        <v>294.01898994445799</v>
      </c>
      <c r="AO80">
        <f t="shared" si="99"/>
        <v>240.18378369397396</v>
      </c>
      <c r="AP80">
        <f t="shared" si="100"/>
        <v>1.5383885336105239</v>
      </c>
      <c r="AQ80">
        <f t="shared" si="101"/>
        <v>2.4186969671321172</v>
      </c>
      <c r="AR80">
        <f t="shared" si="102"/>
        <v>34.4075639028121</v>
      </c>
      <c r="AS80">
        <f t="shared" si="103"/>
        <v>21.808744170146085</v>
      </c>
      <c r="AT80">
        <f t="shared" si="104"/>
        <v>20.679245948791504</v>
      </c>
      <c r="AU80">
        <f t="shared" si="105"/>
        <v>2.4471559128943814</v>
      </c>
      <c r="AV80">
        <f t="shared" si="106"/>
        <v>4.8172607789936553E-2</v>
      </c>
      <c r="AW80">
        <f t="shared" si="107"/>
        <v>0.88564035404880992</v>
      </c>
      <c r="AX80">
        <f t="shared" si="108"/>
        <v>1.5615155588455716</v>
      </c>
      <c r="AY80">
        <f t="shared" si="109"/>
        <v>3.015371830571344E-2</v>
      </c>
      <c r="AZ80">
        <f t="shared" si="110"/>
        <v>16.164016426966878</v>
      </c>
      <c r="BA80">
        <f t="shared" si="111"/>
        <v>0.58222465224122655</v>
      </c>
      <c r="BB80">
        <f t="shared" si="112"/>
        <v>35.77726790914727</v>
      </c>
      <c r="BC80">
        <f t="shared" si="113"/>
        <v>393.56520415075988</v>
      </c>
      <c r="BD80">
        <f t="shared" si="114"/>
        <v>4.2172021277333818E-3</v>
      </c>
    </row>
    <row r="81" spans="1:114" x14ac:dyDescent="0.25">
      <c r="A81" s="1">
        <v>58</v>
      </c>
      <c r="B81" s="1" t="s">
        <v>112</v>
      </c>
      <c r="C81" s="1">
        <v>2149.9999984353781</v>
      </c>
      <c r="D81" s="1">
        <v>0</v>
      </c>
      <c r="E81">
        <f t="shared" si="87"/>
        <v>4.2714204632488686</v>
      </c>
      <c r="F81">
        <f t="shared" si="88"/>
        <v>4.8647593429153542E-2</v>
      </c>
      <c r="G81">
        <f t="shared" si="89"/>
        <v>241.70511716568168</v>
      </c>
      <c r="H81">
        <f t="shared" si="90"/>
        <v>1.0752027822914105</v>
      </c>
      <c r="I81">
        <f t="shared" si="91"/>
        <v>1.53335640345147</v>
      </c>
      <c r="J81">
        <f t="shared" si="92"/>
        <v>20.491376876831055</v>
      </c>
      <c r="K81" s="1">
        <v>2.0938216619999999</v>
      </c>
      <c r="L81">
        <f t="shared" si="93"/>
        <v>2.2776610108334663</v>
      </c>
      <c r="M81" s="1">
        <v>1</v>
      </c>
      <c r="N81">
        <f t="shared" si="94"/>
        <v>4.5553220216669326</v>
      </c>
      <c r="O81" s="1">
        <v>20.86956787109375</v>
      </c>
      <c r="P81" s="1">
        <v>20.491376876831055</v>
      </c>
      <c r="Q81" s="1">
        <v>21.137456893920898</v>
      </c>
      <c r="R81" s="1">
        <v>396.798828125</v>
      </c>
      <c r="S81" s="1">
        <v>394.83291625976562</v>
      </c>
      <c r="T81" s="1">
        <v>12.153992652893066</v>
      </c>
      <c r="U81" s="1">
        <v>12.598444938659668</v>
      </c>
      <c r="V81" s="1">
        <v>34.506404876708984</v>
      </c>
      <c r="W81" s="1">
        <v>35.76824951171875</v>
      </c>
      <c r="X81" s="1">
        <v>500.14822387695312</v>
      </c>
      <c r="Y81" s="1">
        <v>1501.1064453125</v>
      </c>
      <c r="Z81" s="1">
        <v>60.035568237304688</v>
      </c>
      <c r="AA81" s="1">
        <v>70.296005249023437</v>
      </c>
      <c r="AB81" s="1">
        <v>-2.0805380344390869</v>
      </c>
      <c r="AC81" s="1">
        <v>0.33599886298179626</v>
      </c>
      <c r="AD81" s="1">
        <v>0.3333333432674408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2.3886858797669324</v>
      </c>
      <c r="AL81">
        <f t="shared" si="96"/>
        <v>1.0752027822914106E-3</v>
      </c>
      <c r="AM81">
        <f t="shared" si="97"/>
        <v>293.64137687683103</v>
      </c>
      <c r="AN81">
        <f t="shared" si="98"/>
        <v>294.01956787109373</v>
      </c>
      <c r="AO81">
        <f t="shared" si="99"/>
        <v>240.17702588162501</v>
      </c>
      <c r="AP81">
        <f t="shared" si="100"/>
        <v>1.5384529114993633</v>
      </c>
      <c r="AQ81">
        <f t="shared" si="101"/>
        <v>2.4189767549890226</v>
      </c>
      <c r="AR81">
        <f t="shared" si="102"/>
        <v>34.411297575442632</v>
      </c>
      <c r="AS81">
        <f t="shared" si="103"/>
        <v>21.812852636782964</v>
      </c>
      <c r="AT81">
        <f t="shared" si="104"/>
        <v>20.680472373962402</v>
      </c>
      <c r="AU81">
        <f t="shared" si="105"/>
        <v>2.4473408094189648</v>
      </c>
      <c r="AV81">
        <f t="shared" si="106"/>
        <v>4.8133561290737953E-2</v>
      </c>
      <c r="AW81">
        <f t="shared" si="107"/>
        <v>0.88562035153755281</v>
      </c>
      <c r="AX81">
        <f t="shared" si="108"/>
        <v>1.5617204578814121</v>
      </c>
      <c r="AY81">
        <f t="shared" si="109"/>
        <v>3.0129239908299493E-2</v>
      </c>
      <c r="AZ81">
        <f t="shared" si="110"/>
        <v>16.990904184994587</v>
      </c>
      <c r="BA81">
        <f t="shared" si="111"/>
        <v>0.61217063525337079</v>
      </c>
      <c r="BB81">
        <f t="shared" si="112"/>
        <v>35.771471913401363</v>
      </c>
      <c r="BC81">
        <f t="shared" si="113"/>
        <v>393.56705237616779</v>
      </c>
      <c r="BD81">
        <f t="shared" si="114"/>
        <v>3.8823116978144471E-3</v>
      </c>
    </row>
    <row r="82" spans="1:114" x14ac:dyDescent="0.25">
      <c r="A82" s="1">
        <v>59</v>
      </c>
      <c r="B82" s="1" t="s">
        <v>112</v>
      </c>
      <c r="C82" s="1">
        <v>2150.4999984242022</v>
      </c>
      <c r="D82" s="1">
        <v>0</v>
      </c>
      <c r="E82">
        <f t="shared" si="87"/>
        <v>4.1358277178641343</v>
      </c>
      <c r="F82">
        <f t="shared" si="88"/>
        <v>4.8272323173599939E-2</v>
      </c>
      <c r="G82">
        <f t="shared" si="89"/>
        <v>245.04231256518614</v>
      </c>
      <c r="H82">
        <f t="shared" si="90"/>
        <v>1.067322428346559</v>
      </c>
      <c r="I82">
        <f t="shared" si="91"/>
        <v>1.5338219243143265</v>
      </c>
      <c r="J82">
        <f t="shared" si="92"/>
        <v>20.493169784545898</v>
      </c>
      <c r="K82" s="1">
        <v>2.0938216619999999</v>
      </c>
      <c r="L82">
        <f t="shared" si="93"/>
        <v>2.2776610108334663</v>
      </c>
      <c r="M82" s="1">
        <v>1</v>
      </c>
      <c r="N82">
        <f t="shared" si="94"/>
        <v>4.5553220216669326</v>
      </c>
      <c r="O82" s="1">
        <v>20.869916915893555</v>
      </c>
      <c r="P82" s="1">
        <v>20.493169784545898</v>
      </c>
      <c r="Q82" s="1">
        <v>21.137226104736328</v>
      </c>
      <c r="R82" s="1">
        <v>396.69741821289062</v>
      </c>
      <c r="S82" s="1">
        <v>394.78961181640625</v>
      </c>
      <c r="T82" s="1">
        <v>12.154464721679688</v>
      </c>
      <c r="U82" s="1">
        <v>12.595656394958496</v>
      </c>
      <c r="V82" s="1">
        <v>34.506931304931641</v>
      </c>
      <c r="W82" s="1">
        <v>35.759490966796875</v>
      </c>
      <c r="X82" s="1">
        <v>500.1531982421875</v>
      </c>
      <c r="Y82" s="1">
        <v>1501.16357421875</v>
      </c>
      <c r="Z82" s="1">
        <v>59.992076873779297</v>
      </c>
      <c r="AA82" s="1">
        <v>70.295852661132813</v>
      </c>
      <c r="AB82" s="1">
        <v>-2.0805380344390869</v>
      </c>
      <c r="AC82" s="1">
        <v>0.33599886298179626</v>
      </c>
      <c r="AD82" s="1">
        <v>0.3333333432674408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2.3887096371161118</v>
      </c>
      <c r="AL82">
        <f t="shared" si="96"/>
        <v>1.0673224283465591E-3</v>
      </c>
      <c r="AM82">
        <f t="shared" si="97"/>
        <v>293.64316978454588</v>
      </c>
      <c r="AN82">
        <f t="shared" si="98"/>
        <v>294.01991691589353</v>
      </c>
      <c r="AO82">
        <f t="shared" si="99"/>
        <v>240.1861665064207</v>
      </c>
      <c r="AP82">
        <f t="shared" si="100"/>
        <v>1.5411143514599279</v>
      </c>
      <c r="AQ82">
        <f t="shared" si="101"/>
        <v>2.4192443304245841</v>
      </c>
      <c r="AR82">
        <f t="shared" si="102"/>
        <v>34.415178688944266</v>
      </c>
      <c r="AS82">
        <f t="shared" si="103"/>
        <v>21.81952229398577</v>
      </c>
      <c r="AT82">
        <f t="shared" si="104"/>
        <v>20.681543350219727</v>
      </c>
      <c r="AU82">
        <f t="shared" si="105"/>
        <v>2.4475022803892368</v>
      </c>
      <c r="AV82">
        <f t="shared" si="106"/>
        <v>4.7766149733885807E-2</v>
      </c>
      <c r="AW82">
        <f t="shared" si="107"/>
        <v>0.88542240611025769</v>
      </c>
      <c r="AX82">
        <f t="shared" si="108"/>
        <v>1.5620798742789792</v>
      </c>
      <c r="AY82">
        <f t="shared" si="109"/>
        <v>2.9898911178259269E-2</v>
      </c>
      <c r="AZ82">
        <f t="shared" si="110"/>
        <v>17.225458299825579</v>
      </c>
      <c r="BA82">
        <f t="shared" si="111"/>
        <v>0.62069088251273719</v>
      </c>
      <c r="BB82">
        <f t="shared" si="112"/>
        <v>35.753805752053545</v>
      </c>
      <c r="BC82">
        <f t="shared" si="113"/>
        <v>393.56393174536851</v>
      </c>
      <c r="BD82">
        <f t="shared" si="114"/>
        <v>3.757244221864936E-3</v>
      </c>
    </row>
    <row r="83" spans="1:114" x14ac:dyDescent="0.25">
      <c r="A83" s="1">
        <v>60</v>
      </c>
      <c r="B83" s="1" t="s">
        <v>113</v>
      </c>
      <c r="C83" s="1">
        <v>2150.9999984130263</v>
      </c>
      <c r="D83" s="1">
        <v>0</v>
      </c>
      <c r="E83">
        <f t="shared" si="87"/>
        <v>4.1698402135451706</v>
      </c>
      <c r="F83">
        <f t="shared" si="88"/>
        <v>4.8306723259782525E-2</v>
      </c>
      <c r="G83">
        <f t="shared" si="89"/>
        <v>244.07329529666799</v>
      </c>
      <c r="H83">
        <f t="shared" si="90"/>
        <v>1.068098120586215</v>
      </c>
      <c r="I83">
        <f t="shared" si="91"/>
        <v>1.5338634655267831</v>
      </c>
      <c r="J83">
        <f t="shared" si="92"/>
        <v>20.493906021118164</v>
      </c>
      <c r="K83" s="1">
        <v>2.0938216619999999</v>
      </c>
      <c r="L83">
        <f t="shared" si="93"/>
        <v>2.2776610108334663</v>
      </c>
      <c r="M83" s="1">
        <v>1</v>
      </c>
      <c r="N83">
        <f t="shared" si="94"/>
        <v>4.5553220216669326</v>
      </c>
      <c r="O83" s="1">
        <v>20.870100021362305</v>
      </c>
      <c r="P83" s="1">
        <v>20.493906021118164</v>
      </c>
      <c r="Q83" s="1">
        <v>21.136232376098633</v>
      </c>
      <c r="R83" s="1">
        <v>396.76596069335937</v>
      </c>
      <c r="S83" s="1">
        <v>394.84365844726562</v>
      </c>
      <c r="T83" s="1">
        <v>12.155009269714355</v>
      </c>
      <c r="U83" s="1">
        <v>12.596545219421387</v>
      </c>
      <c r="V83" s="1">
        <v>34.508312225341797</v>
      </c>
      <c r="W83" s="1">
        <v>35.761844635009766</v>
      </c>
      <c r="X83" s="1">
        <v>500.1259765625</v>
      </c>
      <c r="Y83" s="1">
        <v>1501.0562744140625</v>
      </c>
      <c r="Z83" s="1">
        <v>60.004173278808594</v>
      </c>
      <c r="AA83" s="1">
        <v>70.296318054199219</v>
      </c>
      <c r="AB83" s="1">
        <v>-2.0805380344390869</v>
      </c>
      <c r="AC83" s="1">
        <v>0.33599886298179626</v>
      </c>
      <c r="AD83" s="1">
        <v>0.3333333432674408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2.3885796275733626</v>
      </c>
      <c r="AL83">
        <f t="shared" si="96"/>
        <v>1.068098120586215E-3</v>
      </c>
      <c r="AM83">
        <f t="shared" si="97"/>
        <v>293.64390602111814</v>
      </c>
      <c r="AN83">
        <f t="shared" si="98"/>
        <v>294.02010002136228</v>
      </c>
      <c r="AO83">
        <f t="shared" si="99"/>
        <v>240.16899853805444</v>
      </c>
      <c r="AP83">
        <f t="shared" si="100"/>
        <v>1.5406648381829895</v>
      </c>
      <c r="AQ83">
        <f t="shared" si="101"/>
        <v>2.4193542146553315</v>
      </c>
      <c r="AR83">
        <f t="shared" si="102"/>
        <v>34.4165140027673</v>
      </c>
      <c r="AS83">
        <f t="shared" si="103"/>
        <v>21.819968783345914</v>
      </c>
      <c r="AT83">
        <f t="shared" si="104"/>
        <v>20.682003021240234</v>
      </c>
      <c r="AU83">
        <f t="shared" si="105"/>
        <v>2.4475715877995676</v>
      </c>
      <c r="AV83">
        <f t="shared" si="106"/>
        <v>4.7799831926577427E-2</v>
      </c>
      <c r="AW83">
        <f t="shared" si="107"/>
        <v>0.88549074912854853</v>
      </c>
      <c r="AX83">
        <f t="shared" si="108"/>
        <v>1.5620808386710192</v>
      </c>
      <c r="AY83">
        <f t="shared" si="109"/>
        <v>2.9920026177767907E-2</v>
      </c>
      <c r="AZ83">
        <f t="shared" si="110"/>
        <v>17.157453994711062</v>
      </c>
      <c r="BA83">
        <f t="shared" si="111"/>
        <v>0.61815174202491552</v>
      </c>
      <c r="BB83">
        <f t="shared" si="112"/>
        <v>35.755390707604874</v>
      </c>
      <c r="BC83">
        <f t="shared" si="113"/>
        <v>393.60789854675568</v>
      </c>
      <c r="BD83">
        <f t="shared" si="114"/>
        <v>3.7878880625633474E-3</v>
      </c>
    </row>
    <row r="84" spans="1:114" x14ac:dyDescent="0.25">
      <c r="A84" s="1">
        <v>61</v>
      </c>
      <c r="B84" s="1" t="s">
        <v>113</v>
      </c>
      <c r="C84" s="1">
        <v>2151.9999983906746</v>
      </c>
      <c r="D84" s="1">
        <v>0</v>
      </c>
      <c r="E84">
        <f t="shared" si="87"/>
        <v>5.0647946272986797</v>
      </c>
      <c r="F84">
        <f t="shared" si="88"/>
        <v>4.8183241231570292E-2</v>
      </c>
      <c r="G84">
        <f t="shared" si="89"/>
        <v>214.48453158226937</v>
      </c>
      <c r="H84">
        <f t="shared" si="90"/>
        <v>1.0659197027850409</v>
      </c>
      <c r="I84">
        <f t="shared" si="91"/>
        <v>1.5346182275627998</v>
      </c>
      <c r="J84">
        <f t="shared" si="92"/>
        <v>20.498167037963867</v>
      </c>
      <c r="K84" s="1">
        <v>2.0938216619999999</v>
      </c>
      <c r="L84">
        <f t="shared" si="93"/>
        <v>2.2776610108334663</v>
      </c>
      <c r="M84" s="1">
        <v>1</v>
      </c>
      <c r="N84">
        <f t="shared" si="94"/>
        <v>4.5553220216669326</v>
      </c>
      <c r="O84" s="1">
        <v>20.8707275390625</v>
      </c>
      <c r="P84" s="1">
        <v>20.498167037963867</v>
      </c>
      <c r="Q84" s="1">
        <v>21.135442733764648</v>
      </c>
      <c r="R84" s="1">
        <v>397.37460327148437</v>
      </c>
      <c r="S84" s="1">
        <v>395.07778930664062</v>
      </c>
      <c r="T84" s="1">
        <v>12.154146194458008</v>
      </c>
      <c r="U84" s="1">
        <v>12.594799041748047</v>
      </c>
      <c r="V84" s="1">
        <v>34.504688262939453</v>
      </c>
      <c r="W84" s="1">
        <v>35.755668640136719</v>
      </c>
      <c r="X84" s="1">
        <v>500.10708618164062</v>
      </c>
      <c r="Y84" s="1">
        <v>1500.9541015625</v>
      </c>
      <c r="Z84" s="1">
        <v>59.985240936279297</v>
      </c>
      <c r="AA84" s="1">
        <v>70.296638488769531</v>
      </c>
      <c r="AB84" s="1">
        <v>-2.0805380344390869</v>
      </c>
      <c r="AC84" s="1">
        <v>0.33599886298179626</v>
      </c>
      <c r="AD84" s="1">
        <v>0.3333333432674408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2.3884894079467238</v>
      </c>
      <c r="AL84">
        <f t="shared" si="96"/>
        <v>1.0659197027850409E-3</v>
      </c>
      <c r="AM84">
        <f t="shared" si="97"/>
        <v>293.64816703796384</v>
      </c>
      <c r="AN84">
        <f t="shared" si="98"/>
        <v>294.02072753906248</v>
      </c>
      <c r="AO84">
        <f t="shared" si="99"/>
        <v>240.15265088216984</v>
      </c>
      <c r="AP84">
        <f t="shared" si="100"/>
        <v>1.540972452765963</v>
      </c>
      <c r="AQ84">
        <f t="shared" si="101"/>
        <v>2.4199902626392631</v>
      </c>
      <c r="AR84">
        <f t="shared" si="102"/>
        <v>34.425405178170458</v>
      </c>
      <c r="AS84">
        <f t="shared" si="103"/>
        <v>21.830606136422411</v>
      </c>
      <c r="AT84">
        <f t="shared" si="104"/>
        <v>20.684447288513184</v>
      </c>
      <c r="AU84">
        <f t="shared" si="105"/>
        <v>2.4479401537964329</v>
      </c>
      <c r="AV84">
        <f t="shared" si="106"/>
        <v>4.7678924498342989E-2</v>
      </c>
      <c r="AW84">
        <f t="shared" si="107"/>
        <v>0.88537203507646334</v>
      </c>
      <c r="AX84">
        <f t="shared" si="108"/>
        <v>1.5625681187199696</v>
      </c>
      <c r="AY84">
        <f t="shared" si="109"/>
        <v>2.9844230837676355E-2</v>
      </c>
      <c r="AZ84">
        <f t="shared" si="110"/>
        <v>15.077541578071862</v>
      </c>
      <c r="BA84">
        <f t="shared" si="111"/>
        <v>0.54289189974128527</v>
      </c>
      <c r="BB84">
        <f t="shared" si="112"/>
        <v>35.738713133191233</v>
      </c>
      <c r="BC84">
        <f t="shared" si="113"/>
        <v>393.57680370906235</v>
      </c>
      <c r="BD84">
        <f t="shared" si="114"/>
        <v>4.5990830902057009E-3</v>
      </c>
    </row>
    <row r="85" spans="1:114" x14ac:dyDescent="0.25">
      <c r="A85" s="1">
        <v>62</v>
      </c>
      <c r="B85" s="1" t="s">
        <v>114</v>
      </c>
      <c r="C85" s="1">
        <v>2152.4999983794987</v>
      </c>
      <c r="D85" s="1">
        <v>0</v>
      </c>
      <c r="E85">
        <f t="shared" si="87"/>
        <v>5.6942132614066319</v>
      </c>
      <c r="F85">
        <f t="shared" si="88"/>
        <v>4.8152841388604761E-2</v>
      </c>
      <c r="G85">
        <f t="shared" si="89"/>
        <v>193.85023725281974</v>
      </c>
      <c r="H85">
        <f t="shared" si="90"/>
        <v>1.0654355953972661</v>
      </c>
      <c r="I85">
        <f t="shared" si="91"/>
        <v>1.5348818485298907</v>
      </c>
      <c r="J85">
        <f t="shared" si="92"/>
        <v>20.49952507019043</v>
      </c>
      <c r="K85" s="1">
        <v>2.0938216619999999</v>
      </c>
      <c r="L85">
        <f t="shared" si="93"/>
        <v>2.2776610108334663</v>
      </c>
      <c r="M85" s="1">
        <v>1</v>
      </c>
      <c r="N85">
        <f t="shared" si="94"/>
        <v>4.5553220216669326</v>
      </c>
      <c r="O85" s="1">
        <v>20.871164321899414</v>
      </c>
      <c r="P85" s="1">
        <v>20.49952507019043</v>
      </c>
      <c r="Q85" s="1">
        <v>21.135753631591797</v>
      </c>
      <c r="R85" s="1">
        <v>397.85040283203125</v>
      </c>
      <c r="S85" s="1">
        <v>395.29010009765625</v>
      </c>
      <c r="T85" s="1">
        <v>12.153456687927246</v>
      </c>
      <c r="U85" s="1">
        <v>12.593901634216309</v>
      </c>
      <c r="V85" s="1">
        <v>34.50189208984375</v>
      </c>
      <c r="W85" s="1">
        <v>35.752250671386719</v>
      </c>
      <c r="X85" s="1">
        <v>500.11636352539062</v>
      </c>
      <c r="Y85" s="1">
        <v>1500.903564453125</v>
      </c>
      <c r="Z85" s="1">
        <v>60.133560180664062</v>
      </c>
      <c r="AA85" s="1">
        <v>70.29681396484375</v>
      </c>
      <c r="AB85" s="1">
        <v>-2.0805380344390869</v>
      </c>
      <c r="AC85" s="1">
        <v>0.33599886298179626</v>
      </c>
      <c r="AD85" s="1">
        <v>0.3333333432674408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2.3885337161316968</v>
      </c>
      <c r="AL85">
        <f t="shared" si="96"/>
        <v>1.065435595397266E-3</v>
      </c>
      <c r="AM85">
        <f t="shared" si="97"/>
        <v>293.64952507019041</v>
      </c>
      <c r="AN85">
        <f t="shared" si="98"/>
        <v>294.02116432189939</v>
      </c>
      <c r="AO85">
        <f t="shared" si="99"/>
        <v>240.14456494485057</v>
      </c>
      <c r="AP85">
        <f t="shared" si="100"/>
        <v>1.5409958613911894</v>
      </c>
      <c r="AQ85">
        <f t="shared" si="101"/>
        <v>2.4201930088019363</v>
      </c>
      <c r="AR85">
        <f t="shared" si="102"/>
        <v>34.428203389307271</v>
      </c>
      <c r="AS85">
        <f t="shared" si="103"/>
        <v>21.834301755090962</v>
      </c>
      <c r="AT85">
        <f t="shared" si="104"/>
        <v>20.685344696044922</v>
      </c>
      <c r="AU85">
        <f t="shared" si="105"/>
        <v>2.4480754842186574</v>
      </c>
      <c r="AV85">
        <f t="shared" si="106"/>
        <v>4.7649157497028756E-2</v>
      </c>
      <c r="AW85">
        <f t="shared" si="107"/>
        <v>0.88531116027204548</v>
      </c>
      <c r="AX85">
        <f t="shared" si="108"/>
        <v>1.5627643239466118</v>
      </c>
      <c r="AY85">
        <f t="shared" si="109"/>
        <v>2.9825570369273167E-2</v>
      </c>
      <c r="AZ85">
        <f t="shared" si="110"/>
        <v>13.627054065202293</v>
      </c>
      <c r="BA85">
        <f t="shared" si="111"/>
        <v>0.4903999295831824</v>
      </c>
      <c r="BB85">
        <f t="shared" si="112"/>
        <v>35.732571470993605</v>
      </c>
      <c r="BC85">
        <f t="shared" si="113"/>
        <v>393.60258209863542</v>
      </c>
      <c r="BD85">
        <f t="shared" si="114"/>
        <v>5.1693990737922413E-3</v>
      </c>
    </row>
    <row r="86" spans="1:114" x14ac:dyDescent="0.25">
      <c r="A86" s="1">
        <v>63</v>
      </c>
      <c r="B86" s="1" t="s">
        <v>114</v>
      </c>
      <c r="C86" s="1">
        <v>2152.9999983683228</v>
      </c>
      <c r="D86" s="1">
        <v>0</v>
      </c>
      <c r="E86">
        <f t="shared" si="87"/>
        <v>6.4797868187693561</v>
      </c>
      <c r="F86">
        <f t="shared" si="88"/>
        <v>4.8128301003438241E-2</v>
      </c>
      <c r="G86">
        <f t="shared" si="89"/>
        <v>167.99794404893731</v>
      </c>
      <c r="H86">
        <f t="shared" si="90"/>
        <v>1.0650463282756095</v>
      </c>
      <c r="I86">
        <f t="shared" si="91"/>
        <v>1.5350904305199264</v>
      </c>
      <c r="J86">
        <f t="shared" si="92"/>
        <v>20.500177383422852</v>
      </c>
      <c r="K86" s="1">
        <v>2.0938216619999999</v>
      </c>
      <c r="L86">
        <f t="shared" si="93"/>
        <v>2.2776610108334663</v>
      </c>
      <c r="M86" s="1">
        <v>1</v>
      </c>
      <c r="N86">
        <f t="shared" si="94"/>
        <v>4.5553220216669326</v>
      </c>
      <c r="O86" s="1">
        <v>20.871265411376953</v>
      </c>
      <c r="P86" s="1">
        <v>20.500177383422852</v>
      </c>
      <c r="Q86" s="1">
        <v>21.136320114135742</v>
      </c>
      <c r="R86" s="1">
        <v>398.31796264648437</v>
      </c>
      <c r="S86" s="1">
        <v>395.42864990234375</v>
      </c>
      <c r="T86" s="1">
        <v>12.152056694030762</v>
      </c>
      <c r="U86" s="1">
        <v>12.59235954284668</v>
      </c>
      <c r="V86" s="1">
        <v>34.497596740722656</v>
      </c>
      <c r="W86" s="1">
        <v>35.747539520263672</v>
      </c>
      <c r="X86" s="1">
        <v>500.09576416015625</v>
      </c>
      <c r="Y86" s="1">
        <v>1500.9459228515625</v>
      </c>
      <c r="Z86" s="1">
        <v>60.095951080322266</v>
      </c>
      <c r="AA86" s="1">
        <v>70.296592712402344</v>
      </c>
      <c r="AB86" s="1">
        <v>-2.0805380344390869</v>
      </c>
      <c r="AC86" s="1">
        <v>0.33599886298179626</v>
      </c>
      <c r="AD86" s="1">
        <v>0.3333333432674408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2.3884353344709846</v>
      </c>
      <c r="AL86">
        <f t="shared" si="96"/>
        <v>1.0650463282756094E-3</v>
      </c>
      <c r="AM86">
        <f t="shared" si="97"/>
        <v>293.65017738342283</v>
      </c>
      <c r="AN86">
        <f t="shared" si="98"/>
        <v>294.02126541137693</v>
      </c>
      <c r="AO86">
        <f t="shared" si="99"/>
        <v>240.15134228844909</v>
      </c>
      <c r="AP86">
        <f t="shared" si="100"/>
        <v>1.5411351096464825</v>
      </c>
      <c r="AQ86">
        <f t="shared" si="101"/>
        <v>2.4202904005915524</v>
      </c>
      <c r="AR86">
        <f t="shared" si="102"/>
        <v>34.429697190210241</v>
      </c>
      <c r="AS86">
        <f t="shared" si="103"/>
        <v>21.837337647363562</v>
      </c>
      <c r="AT86">
        <f t="shared" si="104"/>
        <v>20.685721397399902</v>
      </c>
      <c r="AU86">
        <f t="shared" si="105"/>
        <v>2.4481322933093002</v>
      </c>
      <c r="AV86">
        <f t="shared" si="106"/>
        <v>4.762512768883323E-2</v>
      </c>
      <c r="AW86">
        <f t="shared" si="107"/>
        <v>0.88519997007162599</v>
      </c>
      <c r="AX86">
        <f t="shared" si="108"/>
        <v>1.5629323232376742</v>
      </c>
      <c r="AY86">
        <f t="shared" si="109"/>
        <v>2.9810506483278938E-2</v>
      </c>
      <c r="AZ86">
        <f t="shared" si="110"/>
        <v>11.809683049329104</v>
      </c>
      <c r="BA86">
        <f t="shared" si="111"/>
        <v>0.42485020771870374</v>
      </c>
      <c r="BB86">
        <f t="shared" si="112"/>
        <v>35.726083291017133</v>
      </c>
      <c r="BC86">
        <f t="shared" si="113"/>
        <v>393.50832195105272</v>
      </c>
      <c r="BD86">
        <f t="shared" si="114"/>
        <v>5.8829099839007772E-3</v>
      </c>
      <c r="BE86">
        <f>AVERAGE(E72:E86)</f>
        <v>5.8465461914290815</v>
      </c>
      <c r="BF86">
        <f>AVERAGE(O72:O86)</f>
        <v>20.868309402465819</v>
      </c>
      <c r="BG86">
        <f>AVERAGE(P72:P86)</f>
        <v>20.495833841959634</v>
      </c>
      <c r="BH86" t="e">
        <f>AVERAGE(B72:B86)</f>
        <v>#DIV/0!</v>
      </c>
      <c r="BI86">
        <f t="shared" ref="BI86:DJ86" si="115">AVERAGE(C72:C86)</f>
        <v>2149.1999984532595</v>
      </c>
      <c r="BJ86">
        <f t="shared" si="115"/>
        <v>0</v>
      </c>
      <c r="BK86">
        <f t="shared" si="115"/>
        <v>5.8465461914290815</v>
      </c>
      <c r="BL86">
        <f t="shared" si="115"/>
        <v>4.8566139027958526E-2</v>
      </c>
      <c r="BM86">
        <f t="shared" si="115"/>
        <v>190.69799003652849</v>
      </c>
      <c r="BN86">
        <f t="shared" si="115"/>
        <v>1.073940345369496</v>
      </c>
      <c r="BO86">
        <f t="shared" si="115"/>
        <v>1.5340874452136588</v>
      </c>
      <c r="BP86">
        <f t="shared" si="115"/>
        <v>20.495833841959634</v>
      </c>
      <c r="BQ86">
        <f t="shared" si="115"/>
        <v>2.0938216619999999</v>
      </c>
      <c r="BR86">
        <f t="shared" si="115"/>
        <v>2.2776610108334663</v>
      </c>
      <c r="BS86">
        <f t="shared" si="115"/>
        <v>1</v>
      </c>
      <c r="BT86">
        <f t="shared" si="115"/>
        <v>4.5553220216669326</v>
      </c>
      <c r="BU86">
        <f t="shared" si="115"/>
        <v>20.868309402465819</v>
      </c>
      <c r="BV86">
        <f t="shared" si="115"/>
        <v>20.495833841959634</v>
      </c>
      <c r="BW86">
        <f t="shared" si="115"/>
        <v>21.1377259572347</v>
      </c>
      <c r="BX86">
        <f t="shared" si="115"/>
        <v>398.06554158528644</v>
      </c>
      <c r="BY86">
        <f t="shared" si="115"/>
        <v>395.44011230468749</v>
      </c>
      <c r="BZ86">
        <f t="shared" si="115"/>
        <v>12.153613599141439</v>
      </c>
      <c r="CA86">
        <f t="shared" si="115"/>
        <v>12.597550010681152</v>
      </c>
      <c r="CB86">
        <f t="shared" si="115"/>
        <v>34.507888539632162</v>
      </c>
      <c r="CC86">
        <f t="shared" si="115"/>
        <v>35.768362426757811</v>
      </c>
      <c r="CD86">
        <f t="shared" si="115"/>
        <v>500.14187825520833</v>
      </c>
      <c r="CE86">
        <f t="shared" si="115"/>
        <v>1501.1525065104167</v>
      </c>
      <c r="CF86">
        <f t="shared" si="115"/>
        <v>59.992928568522139</v>
      </c>
      <c r="CG86">
        <f t="shared" si="115"/>
        <v>70.2957773844401</v>
      </c>
      <c r="CH86">
        <f t="shared" si="115"/>
        <v>-2.0805380344390869</v>
      </c>
      <c r="CI86">
        <f t="shared" si="115"/>
        <v>0.33599886298179626</v>
      </c>
      <c r="CJ86">
        <f t="shared" si="115"/>
        <v>0.40000001192092893</v>
      </c>
      <c r="CK86">
        <f t="shared" si="115"/>
        <v>-0.21956524252891541</v>
      </c>
      <c r="CL86">
        <f t="shared" si="115"/>
        <v>2.737391471862793</v>
      </c>
      <c r="CM86">
        <f t="shared" si="115"/>
        <v>1</v>
      </c>
      <c r="CN86">
        <f t="shared" si="115"/>
        <v>0</v>
      </c>
      <c r="CO86">
        <f t="shared" si="115"/>
        <v>0.15999999642372131</v>
      </c>
      <c r="CP86">
        <f t="shared" si="115"/>
        <v>111115</v>
      </c>
      <c r="CQ86">
        <f t="shared" si="115"/>
        <v>2.3886555733570796</v>
      </c>
      <c r="CR86">
        <f t="shared" si="115"/>
        <v>1.0739403453694958E-3</v>
      </c>
      <c r="CS86">
        <f t="shared" si="115"/>
        <v>293.64583384195964</v>
      </c>
      <c r="CT86">
        <f t="shared" si="115"/>
        <v>294.01830940246583</v>
      </c>
      <c r="CU86">
        <f t="shared" si="115"/>
        <v>240.18439567312694</v>
      </c>
      <c r="CV86">
        <f t="shared" si="115"/>
        <v>1.5384518614318425</v>
      </c>
      <c r="CW86">
        <f t="shared" si="115"/>
        <v>2.4196420152659557</v>
      </c>
      <c r="CX86">
        <f t="shared" si="115"/>
        <v>34.420872843243551</v>
      </c>
      <c r="CY86">
        <f t="shared" si="115"/>
        <v>21.8233228325624</v>
      </c>
      <c r="CZ86">
        <f t="shared" si="115"/>
        <v>20.682071622212728</v>
      </c>
      <c r="DA86">
        <f t="shared" si="115"/>
        <v>2.4475819449739715</v>
      </c>
      <c r="DB86">
        <f t="shared" si="115"/>
        <v>4.8053803448591829E-2</v>
      </c>
      <c r="DC86">
        <f t="shared" si="115"/>
        <v>0.88555457005229654</v>
      </c>
      <c r="DD86">
        <f t="shared" si="115"/>
        <v>1.5620273749216753</v>
      </c>
      <c r="DE86">
        <f t="shared" si="115"/>
        <v>3.0079240881692029E-2</v>
      </c>
      <c r="DF86">
        <f t="shared" si="115"/>
        <v>13.405272535574236</v>
      </c>
      <c r="DG86">
        <f t="shared" si="115"/>
        <v>0.48235593998421761</v>
      </c>
      <c r="DH86">
        <f t="shared" si="115"/>
        <v>35.757097334438889</v>
      </c>
      <c r="DI86">
        <f t="shared" si="115"/>
        <v>393.70744942797143</v>
      </c>
      <c r="DJ86">
        <f t="shared" si="115"/>
        <v>5.3094548687334436E-3</v>
      </c>
    </row>
    <row r="87" spans="1:114" x14ac:dyDescent="0.25">
      <c r="A87" s="1" t="s">
        <v>9</v>
      </c>
      <c r="B87" s="1" t="s">
        <v>115</v>
      </c>
    </row>
    <row r="88" spans="1:114" x14ac:dyDescent="0.25">
      <c r="A88" s="1" t="s">
        <v>9</v>
      </c>
      <c r="B88" s="1" t="s">
        <v>116</v>
      </c>
    </row>
    <row r="89" spans="1:114" x14ac:dyDescent="0.25">
      <c r="A89" s="1" t="s">
        <v>9</v>
      </c>
      <c r="B89" s="1" t="s">
        <v>117</v>
      </c>
    </row>
    <row r="90" spans="1:114" x14ac:dyDescent="0.25">
      <c r="A90" s="1">
        <v>64</v>
      </c>
      <c r="B90" s="1" t="s">
        <v>118</v>
      </c>
      <c r="C90" s="1">
        <v>2497.999998524785</v>
      </c>
      <c r="D90" s="1">
        <v>0</v>
      </c>
      <c r="E90">
        <f t="shared" ref="E90:E104" si="116">(R90-S90*(1000-T90)/(1000-U90))*AK90</f>
        <v>5.6468259530117955</v>
      </c>
      <c r="F90">
        <f t="shared" ref="F90:F104" si="117">IF(AV90&lt;&gt;0,1/(1/AV90-1/N90),0)</f>
        <v>4.5007584460228574E-2</v>
      </c>
      <c r="G90">
        <f t="shared" ref="G90:G104" si="118">((AY90-AL90/2)*S90-E90)/(AY90+AL90/2)</f>
        <v>182.17326763954691</v>
      </c>
      <c r="H90">
        <f t="shared" ref="H90:H104" si="119">AL90*1000</f>
        <v>1.1387069317300227</v>
      </c>
      <c r="I90">
        <f t="shared" ref="I90:I104" si="120">(AQ90-AW90)</f>
        <v>1.7454455791753467</v>
      </c>
      <c r="J90">
        <f t="shared" ref="J90:J104" si="121">(P90+AP90*D90)</f>
        <v>23.220775604248047</v>
      </c>
      <c r="K90" s="1">
        <v>2.0938216619999999</v>
      </c>
      <c r="L90">
        <f t="shared" ref="L90:L104" si="122">(K90*AE90+AF90)</f>
        <v>2.2776610108334663</v>
      </c>
      <c r="M90" s="1">
        <v>1</v>
      </c>
      <c r="N90">
        <f t="shared" ref="N90:N104" si="123">L90*(M90+1)*(M90+1)/(M90*M90+1)</f>
        <v>4.5553220216669326</v>
      </c>
      <c r="O90" s="1">
        <v>25.009492874145508</v>
      </c>
      <c r="P90" s="1">
        <v>23.220775604248047</v>
      </c>
      <c r="Q90" s="1">
        <v>26.018642425537109</v>
      </c>
      <c r="R90" s="1">
        <v>398.97805786132813</v>
      </c>
      <c r="S90" s="1">
        <v>396.42376708984375</v>
      </c>
      <c r="T90" s="1">
        <v>15.351248741149902</v>
      </c>
      <c r="U90" s="1">
        <v>15.820658683776855</v>
      </c>
      <c r="V90" s="1">
        <v>33.920623779296875</v>
      </c>
      <c r="W90" s="1">
        <v>34.957847595214844</v>
      </c>
      <c r="X90" s="1">
        <v>499.8890380859375</v>
      </c>
      <c r="Y90" s="1">
        <v>1500.739013671875</v>
      </c>
      <c r="Z90" s="1">
        <v>58.847244262695312</v>
      </c>
      <c r="AA90" s="1">
        <v>70.298973083496094</v>
      </c>
      <c r="AB90" s="1">
        <v>-2.1781942844390869</v>
      </c>
      <c r="AC90" s="1">
        <v>0.30717882513999939</v>
      </c>
      <c r="AD90" s="1">
        <v>0.66666668653488159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ref="AK90:AK104" si="124">X90*0.000001/(K90*0.0001)</f>
        <v>2.3874480198492543</v>
      </c>
      <c r="AL90">
        <f t="shared" ref="AL90:AL104" si="125">(U90-T90)/(1000-U90)*AK90</f>
        <v>1.1387069317300227E-3</v>
      </c>
      <c r="AM90">
        <f t="shared" ref="AM90:AM104" si="126">(P90+273.15)</f>
        <v>296.37077560424802</v>
      </c>
      <c r="AN90">
        <f t="shared" ref="AN90:AN104" si="127">(O90+273.15)</f>
        <v>298.15949287414549</v>
      </c>
      <c r="AO90">
        <f t="shared" ref="AO90:AO104" si="128">(Y90*AG90+Z90*AH90)*AI90</f>
        <v>240.11823682043905</v>
      </c>
      <c r="AP90">
        <f t="shared" ref="AP90:AP104" si="129">((AO90+0.00000010773*(AN90^4-AM90^4))-AL90*44100)/(L90*51.4+0.00000043092*AM90^3)</f>
        <v>1.6380839817417472</v>
      </c>
      <c r="AQ90">
        <f t="shared" ref="AQ90:AQ104" si="130">0.61365*EXP(17.502*J90/(240.97+J90))</f>
        <v>2.8576216381493547</v>
      </c>
      <c r="AR90">
        <f t="shared" ref="AR90:AR104" si="131">AQ90*1000/AA90</f>
        <v>40.64955023959277</v>
      </c>
      <c r="AS90">
        <f t="shared" ref="AS90:AS104" si="132">(AR90-U90)</f>
        <v>24.828891555815915</v>
      </c>
      <c r="AT90">
        <f t="shared" ref="AT90:AT104" si="133">IF(D90,P90,(O90+P90)/2)</f>
        <v>24.115134239196777</v>
      </c>
      <c r="AU90">
        <f t="shared" ref="AU90:AU104" si="134">0.61365*EXP(17.502*AT90/(240.97+AT90))</f>
        <v>3.0157507807310666</v>
      </c>
      <c r="AV90">
        <f t="shared" ref="AV90:AV104" si="135">IF(AS90&lt;&gt;0,(1000-(AR90+U90)/2)/AS90*AL90,0)</f>
        <v>4.4567250216298183E-2</v>
      </c>
      <c r="AW90">
        <f t="shared" ref="AW90:AW104" si="136">U90*AA90/1000</f>
        <v>1.112176058974008</v>
      </c>
      <c r="AX90">
        <f t="shared" ref="AX90:AX104" si="137">(AU90-AW90)</f>
        <v>1.9035747217570587</v>
      </c>
      <c r="AY90">
        <f t="shared" ref="AY90:AY104" si="138">1/(1.6/F90+1.37/N90)</f>
        <v>2.7893760786590841E-2</v>
      </c>
      <c r="AZ90">
        <f t="shared" ref="AZ90:AZ104" si="139">G90*AA90*0.001</f>
        <v>12.806593638325037</v>
      </c>
      <c r="BA90">
        <f t="shared" ref="BA90:BA104" si="140">G90/S90</f>
        <v>0.45954173983281876</v>
      </c>
      <c r="BB90">
        <f t="shared" ref="BB90:BB104" si="141">(1-AL90*AA90/AQ90/F90)*100</f>
        <v>37.759866652047421</v>
      </c>
      <c r="BC90">
        <f t="shared" ref="BC90:BC104" si="142">(S90-E90/(N90/1.35))</f>
        <v>394.75029263506167</v>
      </c>
      <c r="BD90">
        <f t="shared" ref="BD90:BD104" si="143">E90*BB90/100/BC90</f>
        <v>5.4014752863062862E-3</v>
      </c>
    </row>
    <row r="91" spans="1:114" x14ac:dyDescent="0.25">
      <c r="A91" s="1">
        <v>65</v>
      </c>
      <c r="B91" s="1" t="s">
        <v>118</v>
      </c>
      <c r="C91" s="1">
        <v>2497.999998524785</v>
      </c>
      <c r="D91" s="1">
        <v>0</v>
      </c>
      <c r="E91">
        <f t="shared" si="116"/>
        <v>5.6468259530117955</v>
      </c>
      <c r="F91">
        <f t="shared" si="117"/>
        <v>4.5007584460228574E-2</v>
      </c>
      <c r="G91">
        <f t="shared" si="118"/>
        <v>182.17326763954691</v>
      </c>
      <c r="H91">
        <f t="shared" si="119"/>
        <v>1.1387069317300227</v>
      </c>
      <c r="I91">
        <f t="shared" si="120"/>
        <v>1.7454455791753467</v>
      </c>
      <c r="J91">
        <f t="shared" si="121"/>
        <v>23.220775604248047</v>
      </c>
      <c r="K91" s="1">
        <v>2.0938216619999999</v>
      </c>
      <c r="L91">
        <f t="shared" si="122"/>
        <v>2.2776610108334663</v>
      </c>
      <c r="M91" s="1">
        <v>1</v>
      </c>
      <c r="N91">
        <f t="shared" si="123"/>
        <v>4.5553220216669326</v>
      </c>
      <c r="O91" s="1">
        <v>25.009492874145508</v>
      </c>
      <c r="P91" s="1">
        <v>23.220775604248047</v>
      </c>
      <c r="Q91" s="1">
        <v>26.018642425537109</v>
      </c>
      <c r="R91" s="1">
        <v>398.97805786132813</v>
      </c>
      <c r="S91" s="1">
        <v>396.42376708984375</v>
      </c>
      <c r="T91" s="1">
        <v>15.351248741149902</v>
      </c>
      <c r="U91" s="1">
        <v>15.820658683776855</v>
      </c>
      <c r="V91" s="1">
        <v>33.920623779296875</v>
      </c>
      <c r="W91" s="1">
        <v>34.957847595214844</v>
      </c>
      <c r="X91" s="1">
        <v>499.8890380859375</v>
      </c>
      <c r="Y91" s="1">
        <v>1500.739013671875</v>
      </c>
      <c r="Z91" s="1">
        <v>58.847244262695312</v>
      </c>
      <c r="AA91" s="1">
        <v>70.298973083496094</v>
      </c>
      <c r="AB91" s="1">
        <v>-2.1781942844390869</v>
      </c>
      <c r="AC91" s="1">
        <v>0.30717882513999939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2.3874480198492543</v>
      </c>
      <c r="AL91">
        <f t="shared" si="125"/>
        <v>1.1387069317300227E-3</v>
      </c>
      <c r="AM91">
        <f t="shared" si="126"/>
        <v>296.37077560424802</v>
      </c>
      <c r="AN91">
        <f t="shared" si="127"/>
        <v>298.15949287414549</v>
      </c>
      <c r="AO91">
        <f t="shared" si="128"/>
        <v>240.11823682043905</v>
      </c>
      <c r="AP91">
        <f t="shared" si="129"/>
        <v>1.6380839817417472</v>
      </c>
      <c r="AQ91">
        <f t="shared" si="130"/>
        <v>2.8576216381493547</v>
      </c>
      <c r="AR91">
        <f t="shared" si="131"/>
        <v>40.64955023959277</v>
      </c>
      <c r="AS91">
        <f t="shared" si="132"/>
        <v>24.828891555815915</v>
      </c>
      <c r="AT91">
        <f t="shared" si="133"/>
        <v>24.115134239196777</v>
      </c>
      <c r="AU91">
        <f t="shared" si="134"/>
        <v>3.0157507807310666</v>
      </c>
      <c r="AV91">
        <f t="shared" si="135"/>
        <v>4.4567250216298183E-2</v>
      </c>
      <c r="AW91">
        <f t="shared" si="136"/>
        <v>1.112176058974008</v>
      </c>
      <c r="AX91">
        <f t="shared" si="137"/>
        <v>1.9035747217570587</v>
      </c>
      <c r="AY91">
        <f t="shared" si="138"/>
        <v>2.7893760786590841E-2</v>
      </c>
      <c r="AZ91">
        <f t="shared" si="139"/>
        <v>12.806593638325037</v>
      </c>
      <c r="BA91">
        <f t="shared" si="140"/>
        <v>0.45954173983281876</v>
      </c>
      <c r="BB91">
        <f t="shared" si="141"/>
        <v>37.759866652047421</v>
      </c>
      <c r="BC91">
        <f t="shared" si="142"/>
        <v>394.75029263506167</v>
      </c>
      <c r="BD91">
        <f t="shared" si="143"/>
        <v>5.4014752863062862E-3</v>
      </c>
    </row>
    <row r="92" spans="1:114" x14ac:dyDescent="0.25">
      <c r="A92" s="1">
        <v>66</v>
      </c>
      <c r="B92" s="1" t="s">
        <v>119</v>
      </c>
      <c r="C92" s="1">
        <v>2498.4999985136092</v>
      </c>
      <c r="D92" s="1">
        <v>0</v>
      </c>
      <c r="E92">
        <f t="shared" si="116"/>
        <v>5.5720288612872722</v>
      </c>
      <c r="F92">
        <f t="shared" si="117"/>
        <v>4.5242060265885169E-2</v>
      </c>
      <c r="G92">
        <f t="shared" si="118"/>
        <v>185.79122145723596</v>
      </c>
      <c r="H92">
        <f t="shared" si="119"/>
        <v>1.1444202610695717</v>
      </c>
      <c r="I92">
        <f t="shared" si="120"/>
        <v>1.7452051942958404</v>
      </c>
      <c r="J92">
        <f t="shared" si="121"/>
        <v>23.219699859619141</v>
      </c>
      <c r="K92" s="1">
        <v>2.0938216619999999</v>
      </c>
      <c r="L92">
        <f t="shared" si="122"/>
        <v>2.2776610108334663</v>
      </c>
      <c r="M92" s="1">
        <v>1</v>
      </c>
      <c r="N92">
        <f t="shared" si="123"/>
        <v>4.5553220216669326</v>
      </c>
      <c r="O92" s="1">
        <v>25.009712219238281</v>
      </c>
      <c r="P92" s="1">
        <v>23.219699859619141</v>
      </c>
      <c r="Q92" s="1">
        <v>26.018356323242188</v>
      </c>
      <c r="R92" s="1">
        <v>398.9293212890625</v>
      </c>
      <c r="S92" s="1">
        <v>396.40533447265625</v>
      </c>
      <c r="T92" s="1">
        <v>15.349629402160645</v>
      </c>
      <c r="U92" s="1">
        <v>15.821410179138184</v>
      </c>
      <c r="V92" s="1">
        <v>33.916656494140625</v>
      </c>
      <c r="W92" s="1">
        <v>34.959110260009766</v>
      </c>
      <c r="X92" s="1">
        <v>499.87210083007812</v>
      </c>
      <c r="Y92" s="1">
        <v>1500.699462890625</v>
      </c>
      <c r="Z92" s="1">
        <v>58.902683258056641</v>
      </c>
      <c r="AA92" s="1">
        <v>70.299087524414063</v>
      </c>
      <c r="AB92" s="1">
        <v>-2.1781942844390869</v>
      </c>
      <c r="AC92" s="1">
        <v>0.30717882513999939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2.3873671282615572</v>
      </c>
      <c r="AL92">
        <f t="shared" si="125"/>
        <v>1.1444202610695717E-3</v>
      </c>
      <c r="AM92">
        <f t="shared" si="126"/>
        <v>296.36969985961912</v>
      </c>
      <c r="AN92">
        <f t="shared" si="127"/>
        <v>298.15971221923826</v>
      </c>
      <c r="AO92">
        <f t="shared" si="128"/>
        <v>240.1119086955805</v>
      </c>
      <c r="AP92">
        <f t="shared" si="129"/>
        <v>1.6361858253593344</v>
      </c>
      <c r="AQ92">
        <f t="shared" si="130"/>
        <v>2.8574358932387312</v>
      </c>
      <c r="AR92">
        <f t="shared" si="131"/>
        <v>40.646841856181659</v>
      </c>
      <c r="AS92">
        <f t="shared" si="132"/>
        <v>24.825431677043476</v>
      </c>
      <c r="AT92">
        <f t="shared" si="133"/>
        <v>24.114706039428711</v>
      </c>
      <c r="AU92">
        <f t="shared" si="134"/>
        <v>3.0156732780176498</v>
      </c>
      <c r="AV92">
        <f t="shared" si="135"/>
        <v>4.4797148733158064E-2</v>
      </c>
      <c r="AW92">
        <f t="shared" si="136"/>
        <v>1.1122306989428907</v>
      </c>
      <c r="AX92">
        <f t="shared" si="137"/>
        <v>1.9034425790747591</v>
      </c>
      <c r="AY92">
        <f t="shared" si="138"/>
        <v>2.8037853418305669E-2</v>
      </c>
      <c r="AZ92">
        <f t="shared" si="139"/>
        <v>13.060953338490028</v>
      </c>
      <c r="BA92">
        <f t="shared" si="140"/>
        <v>0.46869001322698323</v>
      </c>
      <c r="BB92">
        <f t="shared" si="141"/>
        <v>37.76762774176747</v>
      </c>
      <c r="BC92">
        <f t="shared" si="142"/>
        <v>394.75402663383409</v>
      </c>
      <c r="BD92">
        <f t="shared" si="143"/>
        <v>5.3309731529270566E-3</v>
      </c>
    </row>
    <row r="93" spans="1:114" x14ac:dyDescent="0.25">
      <c r="A93" s="1">
        <v>67</v>
      </c>
      <c r="B93" s="1" t="s">
        <v>119</v>
      </c>
      <c r="C93" s="1">
        <v>2498.9999985024333</v>
      </c>
      <c r="D93" s="1">
        <v>0</v>
      </c>
      <c r="E93">
        <f t="shared" si="116"/>
        <v>5.5286229175754888</v>
      </c>
      <c r="F93">
        <f t="shared" si="117"/>
        <v>4.5276318751469917E-2</v>
      </c>
      <c r="G93">
        <f t="shared" si="118"/>
        <v>187.44463921531843</v>
      </c>
      <c r="H93">
        <f t="shared" si="119"/>
        <v>1.145201110743836</v>
      </c>
      <c r="I93">
        <f t="shared" si="120"/>
        <v>1.7451070924564862</v>
      </c>
      <c r="J93">
        <f t="shared" si="121"/>
        <v>23.2188720703125</v>
      </c>
      <c r="K93" s="1">
        <v>2.0938216619999999</v>
      </c>
      <c r="L93">
        <f t="shared" si="122"/>
        <v>2.2776610108334663</v>
      </c>
      <c r="M93" s="1">
        <v>1</v>
      </c>
      <c r="N93">
        <f t="shared" si="123"/>
        <v>4.5553220216669326</v>
      </c>
      <c r="O93" s="1">
        <v>25.010225296020508</v>
      </c>
      <c r="P93" s="1">
        <v>23.2188720703125</v>
      </c>
      <c r="Q93" s="1">
        <v>26.0181884765625</v>
      </c>
      <c r="R93" s="1">
        <v>398.90133666992187</v>
      </c>
      <c r="S93" s="1">
        <v>396.39541625976562</v>
      </c>
      <c r="T93" s="1">
        <v>15.348520278930664</v>
      </c>
      <c r="U93" s="1">
        <v>15.820621490478516</v>
      </c>
      <c r="V93" s="1">
        <v>33.913490295410156</v>
      </c>
      <c r="W93" s="1">
        <v>34.956626892089844</v>
      </c>
      <c r="X93" s="1">
        <v>499.87405395507812</v>
      </c>
      <c r="Y93" s="1">
        <v>1500.5794677734375</v>
      </c>
      <c r="Z93" s="1">
        <v>59.001071929931641</v>
      </c>
      <c r="AA93" s="1">
        <v>70.299758911132813</v>
      </c>
      <c r="AB93" s="1">
        <v>-2.1781942844390869</v>
      </c>
      <c r="AC93" s="1">
        <v>0.30717882513999939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2.3873764563004989</v>
      </c>
      <c r="AL93">
        <f t="shared" si="125"/>
        <v>1.145201110743836E-3</v>
      </c>
      <c r="AM93">
        <f t="shared" si="126"/>
        <v>296.36887207031248</v>
      </c>
      <c r="AN93">
        <f t="shared" si="127"/>
        <v>298.16022529602049</v>
      </c>
      <c r="AO93">
        <f t="shared" si="128"/>
        <v>240.09270947725963</v>
      </c>
      <c r="AP93">
        <f t="shared" si="129"/>
        <v>1.635887010186363</v>
      </c>
      <c r="AQ93">
        <f t="shared" si="130"/>
        <v>2.8572929690614126</v>
      </c>
      <c r="AR93">
        <f t="shared" si="131"/>
        <v>40.644420597137014</v>
      </c>
      <c r="AS93">
        <f t="shared" si="132"/>
        <v>24.823799106658498</v>
      </c>
      <c r="AT93">
        <f t="shared" si="133"/>
        <v>24.114548683166504</v>
      </c>
      <c r="AU93">
        <f t="shared" si="134"/>
        <v>3.0156447975026071</v>
      </c>
      <c r="AV93">
        <f t="shared" si="135"/>
        <v>4.4830736484121128E-2</v>
      </c>
      <c r="AW93">
        <f t="shared" si="136"/>
        <v>1.1121858766049264</v>
      </c>
      <c r="AX93">
        <f t="shared" si="137"/>
        <v>1.9034589208976807</v>
      </c>
      <c r="AY93">
        <f t="shared" si="138"/>
        <v>2.8058905262370735E-2</v>
      </c>
      <c r="AZ93">
        <f t="shared" si="139"/>
        <v>13.177312946021157</v>
      </c>
      <c r="BA93">
        <f t="shared" si="140"/>
        <v>0.47287287270870537</v>
      </c>
      <c r="BB93">
        <f t="shared" si="141"/>
        <v>37.768579414717095</v>
      </c>
      <c r="BC93">
        <f t="shared" si="142"/>
        <v>394.7569720612596</v>
      </c>
      <c r="BD93">
        <f t="shared" si="143"/>
        <v>5.2895388427508577E-3</v>
      </c>
    </row>
    <row r="94" spans="1:114" x14ac:dyDescent="0.25">
      <c r="A94" s="1">
        <v>68</v>
      </c>
      <c r="B94" s="1" t="s">
        <v>120</v>
      </c>
      <c r="C94" s="1">
        <v>2499.4999984912574</v>
      </c>
      <c r="D94" s="1">
        <v>0</v>
      </c>
      <c r="E94">
        <f t="shared" si="116"/>
        <v>5.4443885093390794</v>
      </c>
      <c r="F94">
        <f t="shared" si="117"/>
        <v>4.506320409121338E-2</v>
      </c>
      <c r="G94">
        <f t="shared" si="118"/>
        <v>189.494139148958</v>
      </c>
      <c r="H94">
        <f t="shared" si="119"/>
        <v>1.1398306874268498</v>
      </c>
      <c r="I94">
        <f t="shared" si="120"/>
        <v>1.7450539305081709</v>
      </c>
      <c r="J94">
        <f t="shared" si="121"/>
        <v>23.217401504516602</v>
      </c>
      <c r="K94" s="1">
        <v>2.0938216619999999</v>
      </c>
      <c r="L94">
        <f t="shared" si="122"/>
        <v>2.2776610108334663</v>
      </c>
      <c r="M94" s="1">
        <v>1</v>
      </c>
      <c r="N94">
        <f t="shared" si="123"/>
        <v>4.5553220216669326</v>
      </c>
      <c r="O94" s="1">
        <v>25.010442733764648</v>
      </c>
      <c r="P94" s="1">
        <v>23.217401504516602</v>
      </c>
      <c r="Q94" s="1">
        <v>26.018440246582031</v>
      </c>
      <c r="R94" s="1">
        <v>398.86392211914062</v>
      </c>
      <c r="S94" s="1">
        <v>396.394287109375</v>
      </c>
      <c r="T94" s="1">
        <v>15.347975730895996</v>
      </c>
      <c r="U94" s="1">
        <v>15.817843437194824</v>
      </c>
      <c r="V94" s="1">
        <v>33.911685943603516</v>
      </c>
      <c r="W94" s="1">
        <v>34.949867248535156</v>
      </c>
      <c r="X94" s="1">
        <v>499.89630126953125</v>
      </c>
      <c r="Y94" s="1">
        <v>1500.61083984375</v>
      </c>
      <c r="Z94" s="1">
        <v>58.853874206542969</v>
      </c>
      <c r="AA94" s="1">
        <v>70.299415588378906</v>
      </c>
      <c r="AB94" s="1">
        <v>-2.1781942844390869</v>
      </c>
      <c r="AC94" s="1">
        <v>0.30717882513999939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2.3874827084940686</v>
      </c>
      <c r="AL94">
        <f t="shared" si="125"/>
        <v>1.1398306874268497E-3</v>
      </c>
      <c r="AM94">
        <f t="shared" si="126"/>
        <v>296.36740150451658</v>
      </c>
      <c r="AN94">
        <f t="shared" si="127"/>
        <v>298.16044273376463</v>
      </c>
      <c r="AO94">
        <f t="shared" si="128"/>
        <v>240.09772900839744</v>
      </c>
      <c r="AP94">
        <f t="shared" si="129"/>
        <v>1.6379223188197352</v>
      </c>
      <c r="AQ94">
        <f t="shared" si="130"/>
        <v>2.8570390800114418</v>
      </c>
      <c r="AR94">
        <f t="shared" si="131"/>
        <v>40.641007554602417</v>
      </c>
      <c r="AS94">
        <f t="shared" si="132"/>
        <v>24.823164117407593</v>
      </c>
      <c r="AT94">
        <f t="shared" si="133"/>
        <v>24.113922119140625</v>
      </c>
      <c r="AU94">
        <f t="shared" si="134"/>
        <v>3.0155313956023932</v>
      </c>
      <c r="AV94">
        <f t="shared" si="135"/>
        <v>4.4621786196121414E-2</v>
      </c>
      <c r="AW94">
        <f t="shared" si="136"/>
        <v>1.1119851495032709</v>
      </c>
      <c r="AX94">
        <f t="shared" si="137"/>
        <v>1.9035462460991224</v>
      </c>
      <c r="AY94">
        <f t="shared" si="138"/>
        <v>2.792794190883463E-2</v>
      </c>
      <c r="AZ94">
        <f t="shared" si="139"/>
        <v>13.3213272395947</v>
      </c>
      <c r="BA94">
        <f t="shared" si="140"/>
        <v>0.47804457660276994</v>
      </c>
      <c r="BB94">
        <f t="shared" si="141"/>
        <v>37.762260401918248</v>
      </c>
      <c r="BC94">
        <f t="shared" si="142"/>
        <v>394.7808063383892</v>
      </c>
      <c r="BD94">
        <f t="shared" si="143"/>
        <v>5.2077612011017784E-3</v>
      </c>
    </row>
    <row r="95" spans="1:114" x14ac:dyDescent="0.25">
      <c r="A95" s="1">
        <v>69</v>
      </c>
      <c r="B95" s="1" t="s">
        <v>120</v>
      </c>
      <c r="C95" s="1">
        <v>2499.9999984800816</v>
      </c>
      <c r="D95" s="1">
        <v>0</v>
      </c>
      <c r="E95">
        <f t="shared" si="116"/>
        <v>5.4798080089107648</v>
      </c>
      <c r="F95">
        <f t="shared" si="117"/>
        <v>4.5279631387284275E-2</v>
      </c>
      <c r="G95">
        <f t="shared" si="118"/>
        <v>189.15418562115204</v>
      </c>
      <c r="H95">
        <f t="shared" si="119"/>
        <v>1.144755717795555</v>
      </c>
      <c r="I95">
        <f t="shared" si="120"/>
        <v>1.7442982305264336</v>
      </c>
      <c r="J95">
        <f t="shared" si="121"/>
        <v>23.212703704833984</v>
      </c>
      <c r="K95" s="1">
        <v>2.0938216619999999</v>
      </c>
      <c r="L95">
        <f t="shared" si="122"/>
        <v>2.2776610108334663</v>
      </c>
      <c r="M95" s="1">
        <v>1</v>
      </c>
      <c r="N95">
        <f t="shared" si="123"/>
        <v>4.5553220216669326</v>
      </c>
      <c r="O95" s="1">
        <v>25.010229110717773</v>
      </c>
      <c r="P95" s="1">
        <v>23.212703704833984</v>
      </c>
      <c r="Q95" s="1">
        <v>26.018203735351563</v>
      </c>
      <c r="R95" s="1">
        <v>398.86541748046875</v>
      </c>
      <c r="S95" s="1">
        <v>396.380126953125</v>
      </c>
      <c r="T95" s="1">
        <v>15.34526252746582</v>
      </c>
      <c r="U95" s="1">
        <v>15.81716251373291</v>
      </c>
      <c r="V95" s="1">
        <v>33.905895233154297</v>
      </c>
      <c r="W95" s="1">
        <v>34.948574066162109</v>
      </c>
      <c r="X95" s="1">
        <v>499.89447021484375</v>
      </c>
      <c r="Y95" s="1">
        <v>1500.5306396484375</v>
      </c>
      <c r="Z95" s="1">
        <v>58.732112884521484</v>
      </c>
      <c r="AA95" s="1">
        <v>70.2989501953125</v>
      </c>
      <c r="AB95" s="1">
        <v>-2.1781942844390869</v>
      </c>
      <c r="AC95" s="1">
        <v>0.30717882513999939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2.3874739634575608</v>
      </c>
      <c r="AL95">
        <f t="shared" si="125"/>
        <v>1.1447557177955549E-3</v>
      </c>
      <c r="AM95">
        <f t="shared" si="126"/>
        <v>296.36270370483396</v>
      </c>
      <c r="AN95">
        <f t="shared" si="127"/>
        <v>298.16022911071775</v>
      </c>
      <c r="AO95">
        <f t="shared" si="128"/>
        <v>240.08489697743425</v>
      </c>
      <c r="AP95">
        <f t="shared" si="129"/>
        <v>1.6365278304037318</v>
      </c>
      <c r="AQ95">
        <f t="shared" si="130"/>
        <v>2.8562281503105074</v>
      </c>
      <c r="AR95">
        <f t="shared" si="131"/>
        <v>40.629741160785628</v>
      </c>
      <c r="AS95">
        <f t="shared" si="132"/>
        <v>24.812578647052717</v>
      </c>
      <c r="AT95">
        <f t="shared" si="133"/>
        <v>24.111466407775879</v>
      </c>
      <c r="AU95">
        <f t="shared" si="134"/>
        <v>3.0150869720414475</v>
      </c>
      <c r="AV95">
        <f t="shared" si="135"/>
        <v>4.4833984236501888E-2</v>
      </c>
      <c r="AW95">
        <f t="shared" si="136"/>
        <v>1.1119299197840737</v>
      </c>
      <c r="AX95">
        <f t="shared" si="137"/>
        <v>1.9031570522573737</v>
      </c>
      <c r="AY95">
        <f t="shared" si="138"/>
        <v>2.8060940863276079E-2</v>
      </c>
      <c r="AZ95">
        <f t="shared" si="139"/>
        <v>13.297340674216263</v>
      </c>
      <c r="BA95">
        <f t="shared" si="140"/>
        <v>0.47720400887686526</v>
      </c>
      <c r="BB95">
        <f t="shared" si="141"/>
        <v>37.774859894067589</v>
      </c>
      <c r="BC95">
        <f t="shared" si="142"/>
        <v>394.75614937769939</v>
      </c>
      <c r="BD95">
        <f t="shared" si="143"/>
        <v>5.2437176750586524E-3</v>
      </c>
    </row>
    <row r="96" spans="1:114" x14ac:dyDescent="0.25">
      <c r="A96" s="1">
        <v>70</v>
      </c>
      <c r="B96" s="1" t="s">
        <v>121</v>
      </c>
      <c r="C96" s="1">
        <v>2500.4999984689057</v>
      </c>
      <c r="D96" s="1">
        <v>0</v>
      </c>
      <c r="E96">
        <f t="shared" si="116"/>
        <v>5.506833073588651</v>
      </c>
      <c r="F96">
        <f t="shared" si="117"/>
        <v>4.5269023113107099E-2</v>
      </c>
      <c r="G96">
        <f t="shared" si="118"/>
        <v>188.13519900854621</v>
      </c>
      <c r="H96">
        <f t="shared" si="119"/>
        <v>1.1437862908263303</v>
      </c>
      <c r="I96">
        <f t="shared" si="120"/>
        <v>1.7432286699285375</v>
      </c>
      <c r="J96">
        <f t="shared" si="121"/>
        <v>23.206403732299805</v>
      </c>
      <c r="K96" s="1">
        <v>2.0938216619999999</v>
      </c>
      <c r="L96">
        <f t="shared" si="122"/>
        <v>2.2776610108334663</v>
      </c>
      <c r="M96" s="1">
        <v>1</v>
      </c>
      <c r="N96">
        <f t="shared" si="123"/>
        <v>4.5553220216669326</v>
      </c>
      <c r="O96" s="1">
        <v>25.010656356811523</v>
      </c>
      <c r="P96" s="1">
        <v>23.206403732299805</v>
      </c>
      <c r="Q96" s="1">
        <v>26.018047332763672</v>
      </c>
      <c r="R96" s="1">
        <v>398.83743286132812</v>
      </c>
      <c r="S96" s="1">
        <v>396.34091186523437</v>
      </c>
      <c r="T96" s="1">
        <v>15.345490455627441</v>
      </c>
      <c r="U96" s="1">
        <v>15.817008018493652</v>
      </c>
      <c r="V96" s="1">
        <v>33.905326843261719</v>
      </c>
      <c r="W96" s="1">
        <v>34.947128295898437</v>
      </c>
      <c r="X96" s="1">
        <v>499.87631225585937</v>
      </c>
      <c r="Y96" s="1">
        <v>1500.5972900390625</v>
      </c>
      <c r="Z96" s="1">
        <v>58.701606750488281</v>
      </c>
      <c r="AA96" s="1">
        <v>70.29852294921875</v>
      </c>
      <c r="AB96" s="1">
        <v>-2.1781942844390869</v>
      </c>
      <c r="AC96" s="1">
        <v>0.30717882513999939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2.3873872418455249</v>
      </c>
      <c r="AL96">
        <f t="shared" si="125"/>
        <v>1.1437862908263304E-3</v>
      </c>
      <c r="AM96">
        <f t="shared" si="126"/>
        <v>296.35640373229978</v>
      </c>
      <c r="AN96">
        <f t="shared" si="127"/>
        <v>298.1606563568115</v>
      </c>
      <c r="AO96">
        <f t="shared" si="128"/>
        <v>240.09556103969589</v>
      </c>
      <c r="AP96">
        <f t="shared" si="129"/>
        <v>1.6375421860996577</v>
      </c>
      <c r="AQ96">
        <f t="shared" si="130"/>
        <v>2.8551409711045905</v>
      </c>
      <c r="AR96">
        <f t="shared" si="131"/>
        <v>40.614522913476385</v>
      </c>
      <c r="AS96">
        <f t="shared" si="132"/>
        <v>24.797514894982733</v>
      </c>
      <c r="AT96">
        <f t="shared" si="133"/>
        <v>24.108530044555664</v>
      </c>
      <c r="AU96">
        <f t="shared" si="134"/>
        <v>3.0145556374517204</v>
      </c>
      <c r="AV96">
        <f t="shared" si="135"/>
        <v>4.4823583726369999E-2</v>
      </c>
      <c r="AW96">
        <f t="shared" si="136"/>
        <v>1.111912301176053</v>
      </c>
      <c r="AX96">
        <f t="shared" si="137"/>
        <v>1.9026433362756674</v>
      </c>
      <c r="AY96">
        <f t="shared" si="138"/>
        <v>2.8054422114131138E-2</v>
      </c>
      <c r="AZ96">
        <f t="shared" si="139"/>
        <v>13.225626605058121</v>
      </c>
      <c r="BA96">
        <f t="shared" si="140"/>
        <v>0.4746802396027105</v>
      </c>
      <c r="BB96">
        <f t="shared" si="141"/>
        <v>37.789683893676461</v>
      </c>
      <c r="BC96">
        <f t="shared" si="142"/>
        <v>394.70892523202065</v>
      </c>
      <c r="BD96">
        <f t="shared" si="143"/>
        <v>5.2722770579314918E-3</v>
      </c>
    </row>
    <row r="97" spans="1:114" x14ac:dyDescent="0.25">
      <c r="A97" s="1">
        <v>71</v>
      </c>
      <c r="B97" s="1" t="s">
        <v>121</v>
      </c>
      <c r="C97" s="1">
        <v>2500.9999984577298</v>
      </c>
      <c r="D97" s="1">
        <v>0</v>
      </c>
      <c r="E97">
        <f t="shared" si="116"/>
        <v>5.5429089860982925</v>
      </c>
      <c r="F97">
        <f t="shared" si="117"/>
        <v>4.5332992319965258E-2</v>
      </c>
      <c r="G97">
        <f t="shared" si="118"/>
        <v>187.10925853623587</v>
      </c>
      <c r="H97">
        <f t="shared" si="119"/>
        <v>1.1451333174754081</v>
      </c>
      <c r="I97">
        <f t="shared" si="120"/>
        <v>1.742839846697521</v>
      </c>
      <c r="J97">
        <f t="shared" si="121"/>
        <v>23.204341888427734</v>
      </c>
      <c r="K97" s="1">
        <v>2.0938216619999999</v>
      </c>
      <c r="L97">
        <f t="shared" si="122"/>
        <v>2.2776610108334663</v>
      </c>
      <c r="M97" s="1">
        <v>1</v>
      </c>
      <c r="N97">
        <f t="shared" si="123"/>
        <v>4.5553220216669326</v>
      </c>
      <c r="O97" s="1">
        <v>25.010784149169922</v>
      </c>
      <c r="P97" s="1">
        <v>23.204341888427734</v>
      </c>
      <c r="Q97" s="1">
        <v>26.018056869506836</v>
      </c>
      <c r="R97" s="1">
        <v>398.81201171875</v>
      </c>
      <c r="S97" s="1">
        <v>396.300048828125</v>
      </c>
      <c r="T97" s="1">
        <v>15.345447540283203</v>
      </c>
      <c r="U97" s="1">
        <v>15.817543983459473</v>
      </c>
      <c r="V97" s="1">
        <v>33.904838562011719</v>
      </c>
      <c r="W97" s="1">
        <v>34.947906494140625</v>
      </c>
      <c r="X97" s="1">
        <v>499.85107421875</v>
      </c>
      <c r="Y97" s="1">
        <v>1500.656982421875</v>
      </c>
      <c r="Z97" s="1">
        <v>58.550384521484375</v>
      </c>
      <c r="AA97" s="1">
        <v>70.298233032226562</v>
      </c>
      <c r="AB97" s="1">
        <v>-2.1781942844390869</v>
      </c>
      <c r="AC97" s="1">
        <v>0.30717882513999939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2.3872667060923263</v>
      </c>
      <c r="AL97">
        <f t="shared" si="125"/>
        <v>1.1451333174754082E-3</v>
      </c>
      <c r="AM97">
        <f t="shared" si="126"/>
        <v>296.35434188842771</v>
      </c>
      <c r="AN97">
        <f t="shared" si="127"/>
        <v>298.1607841491699</v>
      </c>
      <c r="AO97">
        <f t="shared" si="128"/>
        <v>240.10511182073242</v>
      </c>
      <c r="AP97">
        <f t="shared" si="129"/>
        <v>1.6373482109820223</v>
      </c>
      <c r="AQ97">
        <f t="shared" si="130"/>
        <v>2.8547852396442481</v>
      </c>
      <c r="AR97">
        <f t="shared" si="131"/>
        <v>40.609630093199343</v>
      </c>
      <c r="AS97">
        <f t="shared" si="132"/>
        <v>24.79208610973987</v>
      </c>
      <c r="AT97">
        <f t="shared" si="133"/>
        <v>24.107563018798828</v>
      </c>
      <c r="AU97">
        <f t="shared" si="134"/>
        <v>3.0143806721716961</v>
      </c>
      <c r="AV97">
        <f t="shared" si="135"/>
        <v>4.4886299362889764E-2</v>
      </c>
      <c r="AW97">
        <f t="shared" si="136"/>
        <v>1.1119453929467271</v>
      </c>
      <c r="AX97">
        <f t="shared" si="137"/>
        <v>1.902435279224969</v>
      </c>
      <c r="AY97">
        <f t="shared" si="138"/>
        <v>2.8093730587719121E-2</v>
      </c>
      <c r="AZ97">
        <f t="shared" si="139"/>
        <v>13.153450259067437</v>
      </c>
      <c r="BA97">
        <f t="shared" si="140"/>
        <v>0.4721403872886854</v>
      </c>
      <c r="BB97">
        <f t="shared" si="141"/>
        <v>37.796813888329481</v>
      </c>
      <c r="BC97">
        <f t="shared" si="142"/>
        <v>394.65737085812839</v>
      </c>
      <c r="BD97">
        <f t="shared" si="143"/>
        <v>5.3085109975766522E-3</v>
      </c>
    </row>
    <row r="98" spans="1:114" x14ac:dyDescent="0.25">
      <c r="A98" s="1">
        <v>72</v>
      </c>
      <c r="B98" s="1" t="s">
        <v>122</v>
      </c>
      <c r="C98" s="1">
        <v>2501.4999984465539</v>
      </c>
      <c r="D98" s="1">
        <v>0</v>
      </c>
      <c r="E98">
        <f t="shared" si="116"/>
        <v>5.4828077309789727</v>
      </c>
      <c r="F98">
        <f t="shared" si="117"/>
        <v>4.5120295632650714E-2</v>
      </c>
      <c r="G98">
        <f t="shared" si="118"/>
        <v>188.31528492308237</v>
      </c>
      <c r="H98">
        <f t="shared" si="119"/>
        <v>1.1400133492478868</v>
      </c>
      <c r="I98">
        <f t="shared" si="120"/>
        <v>1.7431367951809029</v>
      </c>
      <c r="J98">
        <f t="shared" si="121"/>
        <v>23.205501556396484</v>
      </c>
      <c r="K98" s="1">
        <v>2.0938216619999999</v>
      </c>
      <c r="L98">
        <f t="shared" si="122"/>
        <v>2.2776610108334663</v>
      </c>
      <c r="M98" s="1">
        <v>1</v>
      </c>
      <c r="N98">
        <f t="shared" si="123"/>
        <v>4.5553220216669326</v>
      </c>
      <c r="O98" s="1">
        <v>25.011407852172852</v>
      </c>
      <c r="P98" s="1">
        <v>23.205501556396484</v>
      </c>
      <c r="Q98" s="1">
        <v>26.018283843994141</v>
      </c>
      <c r="R98" s="1">
        <v>398.7919921875</v>
      </c>
      <c r="S98" s="1">
        <v>396.30584716796875</v>
      </c>
      <c r="T98" s="1">
        <v>15.346209526062012</v>
      </c>
      <c r="U98" s="1">
        <v>15.816234588623047</v>
      </c>
      <c r="V98" s="1">
        <v>33.905113220214844</v>
      </c>
      <c r="W98" s="1">
        <v>34.943561553955078</v>
      </c>
      <c r="X98" s="1">
        <v>499.80984497070312</v>
      </c>
      <c r="Y98" s="1">
        <v>1500.6903076171875</v>
      </c>
      <c r="Z98" s="1">
        <v>58.569591522216797</v>
      </c>
      <c r="AA98" s="1">
        <v>70.297927856445312</v>
      </c>
      <c r="AB98" s="1">
        <v>-2.1781942844390869</v>
      </c>
      <c r="AC98" s="1">
        <v>0.30717882513999939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2.3870697970202923</v>
      </c>
      <c r="AL98">
        <f t="shared" si="125"/>
        <v>1.1400133492478867E-3</v>
      </c>
      <c r="AM98">
        <f t="shared" si="126"/>
        <v>296.35550155639646</v>
      </c>
      <c r="AN98">
        <f t="shared" si="127"/>
        <v>298.16140785217283</v>
      </c>
      <c r="AO98">
        <f t="shared" si="128"/>
        <v>240.11044385186324</v>
      </c>
      <c r="AP98">
        <f t="shared" si="129"/>
        <v>1.6391022714928576</v>
      </c>
      <c r="AQ98">
        <f t="shared" si="130"/>
        <v>2.8549853132525409</v>
      </c>
      <c r="AR98">
        <f t="shared" si="131"/>
        <v>40.612652467974272</v>
      </c>
      <c r="AS98">
        <f t="shared" si="132"/>
        <v>24.796417879351225</v>
      </c>
      <c r="AT98">
        <f t="shared" si="133"/>
        <v>24.108454704284668</v>
      </c>
      <c r="AU98">
        <f t="shared" si="134"/>
        <v>3.0145420057155166</v>
      </c>
      <c r="AV98">
        <f t="shared" si="135"/>
        <v>4.4677764037303419E-2</v>
      </c>
      <c r="AW98">
        <f t="shared" si="136"/>
        <v>1.111848518071638</v>
      </c>
      <c r="AX98">
        <f t="shared" si="137"/>
        <v>1.9026934876438786</v>
      </c>
      <c r="AY98">
        <f t="shared" si="138"/>
        <v>2.7963026858638496E-2</v>
      </c>
      <c r="AZ98">
        <f t="shared" si="139"/>
        <v>13.238174313788788</v>
      </c>
      <c r="BA98">
        <f t="shared" si="140"/>
        <v>0.47517665022809402</v>
      </c>
      <c r="BB98">
        <f t="shared" si="141"/>
        <v>37.787644427494563</v>
      </c>
      <c r="BC98">
        <f t="shared" si="142"/>
        <v>394.68098060494299</v>
      </c>
      <c r="BD98">
        <f t="shared" si="143"/>
        <v>5.2493633892617556E-3</v>
      </c>
    </row>
    <row r="99" spans="1:114" x14ac:dyDescent="0.25">
      <c r="A99" s="1">
        <v>73</v>
      </c>
      <c r="B99" s="1" t="s">
        <v>122</v>
      </c>
      <c r="C99" s="1">
        <v>2501.9999984353781</v>
      </c>
      <c r="D99" s="1">
        <v>0</v>
      </c>
      <c r="E99">
        <f t="shared" si="116"/>
        <v>5.3778924777634503</v>
      </c>
      <c r="F99">
        <f t="shared" si="117"/>
        <v>4.5026005490590985E-2</v>
      </c>
      <c r="G99">
        <f t="shared" si="118"/>
        <v>191.57864403508188</v>
      </c>
      <c r="H99">
        <f t="shared" si="119"/>
        <v>1.1372676456470803</v>
      </c>
      <c r="I99">
        <f t="shared" si="120"/>
        <v>1.7425466459433914</v>
      </c>
      <c r="J99">
        <f t="shared" si="121"/>
        <v>23.202289581298828</v>
      </c>
      <c r="K99" s="1">
        <v>2.0938216619999999</v>
      </c>
      <c r="L99">
        <f t="shared" si="122"/>
        <v>2.2776610108334663</v>
      </c>
      <c r="M99" s="1">
        <v>1</v>
      </c>
      <c r="N99">
        <f t="shared" si="123"/>
        <v>4.5553220216669326</v>
      </c>
      <c r="O99" s="1">
        <v>25.011716842651367</v>
      </c>
      <c r="P99" s="1">
        <v>23.202289581298828</v>
      </c>
      <c r="Q99" s="1">
        <v>26.018964767456055</v>
      </c>
      <c r="R99" s="1">
        <v>398.72006225585937</v>
      </c>
      <c r="S99" s="1">
        <v>396.278564453125</v>
      </c>
      <c r="T99" s="1">
        <v>15.347935676574707</v>
      </c>
      <c r="U99" s="1">
        <v>15.816784858703613</v>
      </c>
      <c r="V99" s="1">
        <v>33.908222198486328</v>
      </c>
      <c r="W99" s="1">
        <v>34.944053649902344</v>
      </c>
      <c r="X99" s="1">
        <v>499.85629272460937</v>
      </c>
      <c r="Y99" s="1">
        <v>1500.6661376953125</v>
      </c>
      <c r="Z99" s="1">
        <v>58.50628662109375</v>
      </c>
      <c r="AA99" s="1">
        <v>70.297760009765625</v>
      </c>
      <c r="AB99" s="1">
        <v>-2.1781942844390869</v>
      </c>
      <c r="AC99" s="1">
        <v>0.30717882513999939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2.3872916294463731</v>
      </c>
      <c r="AL99">
        <f t="shared" si="125"/>
        <v>1.1372676456470803E-3</v>
      </c>
      <c r="AM99">
        <f t="shared" si="126"/>
        <v>296.35228958129881</v>
      </c>
      <c r="AN99">
        <f t="shared" si="127"/>
        <v>298.16171684265134</v>
      </c>
      <c r="AO99">
        <f t="shared" si="128"/>
        <v>240.10657666444968</v>
      </c>
      <c r="AP99">
        <f t="shared" si="129"/>
        <v>1.6403289722157341</v>
      </c>
      <c r="AQ99">
        <f t="shared" si="130"/>
        <v>2.8544311920666328</v>
      </c>
      <c r="AR99">
        <f t="shared" si="131"/>
        <v>40.604866949816049</v>
      </c>
      <c r="AS99">
        <f t="shared" si="132"/>
        <v>24.788082091112436</v>
      </c>
      <c r="AT99">
        <f t="shared" si="133"/>
        <v>24.107003211975098</v>
      </c>
      <c r="AU99">
        <f t="shared" si="134"/>
        <v>3.0142793896224043</v>
      </c>
      <c r="AV99">
        <f t="shared" si="135"/>
        <v>4.4585312491176463E-2</v>
      </c>
      <c r="AW99">
        <f t="shared" si="136"/>
        <v>1.1118845461232414</v>
      </c>
      <c r="AX99">
        <f t="shared" si="137"/>
        <v>1.9023948434991629</v>
      </c>
      <c r="AY99">
        <f t="shared" si="138"/>
        <v>2.790508153513175E-2</v>
      </c>
      <c r="AZ99">
        <f t="shared" si="139"/>
        <v>13.467549541374503</v>
      </c>
      <c r="BA99">
        <f t="shared" si="140"/>
        <v>0.48344437781908672</v>
      </c>
      <c r="BB99">
        <f t="shared" si="141"/>
        <v>37.795590425758242</v>
      </c>
      <c r="BC99">
        <f t="shared" si="142"/>
        <v>394.68479022367461</v>
      </c>
      <c r="BD99">
        <f t="shared" si="143"/>
        <v>5.1499481732782838E-3</v>
      </c>
    </row>
    <row r="100" spans="1:114" x14ac:dyDescent="0.25">
      <c r="A100" s="1">
        <v>74</v>
      </c>
      <c r="B100" s="1" t="s">
        <v>123</v>
      </c>
      <c r="C100" s="1">
        <v>2502.4999984242022</v>
      </c>
      <c r="D100" s="1">
        <v>0</v>
      </c>
      <c r="E100">
        <f t="shared" si="116"/>
        <v>5.1523039286307943</v>
      </c>
      <c r="F100">
        <f t="shared" si="117"/>
        <v>4.4693994662182046E-2</v>
      </c>
      <c r="G100">
        <f t="shared" si="118"/>
        <v>198.18215839295479</v>
      </c>
      <c r="H100">
        <f t="shared" si="119"/>
        <v>1.1284234374243893</v>
      </c>
      <c r="I100">
        <f t="shared" si="120"/>
        <v>1.7417274279632287</v>
      </c>
      <c r="J100">
        <f t="shared" si="121"/>
        <v>23.196403503417969</v>
      </c>
      <c r="K100" s="1">
        <v>2.0938216619999999</v>
      </c>
      <c r="L100">
        <f t="shared" si="122"/>
        <v>2.2776610108334663</v>
      </c>
      <c r="M100" s="1">
        <v>1</v>
      </c>
      <c r="N100">
        <f t="shared" si="123"/>
        <v>4.5553220216669326</v>
      </c>
      <c r="O100" s="1">
        <v>25.011472702026367</v>
      </c>
      <c r="P100" s="1">
        <v>23.196403503417969</v>
      </c>
      <c r="Q100" s="1">
        <v>26.019504547119141</v>
      </c>
      <c r="R100" s="1">
        <v>398.63247680664062</v>
      </c>
      <c r="S100" s="1">
        <v>396.28707885742187</v>
      </c>
      <c r="T100" s="1">
        <v>15.348834037780762</v>
      </c>
      <c r="U100" s="1">
        <v>15.814010620117188</v>
      </c>
      <c r="V100" s="1">
        <v>33.910671234130859</v>
      </c>
      <c r="W100" s="1">
        <v>34.938396453857422</v>
      </c>
      <c r="X100" s="1">
        <v>499.88616943359375</v>
      </c>
      <c r="Y100" s="1">
        <v>1500.6705322265625</v>
      </c>
      <c r="Z100" s="1">
        <v>58.47406005859375</v>
      </c>
      <c r="AA100" s="1">
        <v>70.297698974609375</v>
      </c>
      <c r="AB100" s="1">
        <v>-2.1781942844390869</v>
      </c>
      <c r="AC100" s="1">
        <v>0.30717882513999939</v>
      </c>
      <c r="AD100" s="1">
        <v>0.66666668653488159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2.3874343192920588</v>
      </c>
      <c r="AL100">
        <f t="shared" si="125"/>
        <v>1.1284234374243894E-3</v>
      </c>
      <c r="AM100">
        <f t="shared" si="126"/>
        <v>296.34640350341795</v>
      </c>
      <c r="AN100">
        <f t="shared" si="127"/>
        <v>298.16147270202634</v>
      </c>
      <c r="AO100">
        <f t="shared" si="128"/>
        <v>240.10727978943396</v>
      </c>
      <c r="AP100">
        <f t="shared" si="129"/>
        <v>1.643876137235512</v>
      </c>
      <c r="AQ100">
        <f t="shared" si="130"/>
        <v>2.8534159861175024</v>
      </c>
      <c r="AR100">
        <f t="shared" si="131"/>
        <v>40.590460679916696</v>
      </c>
      <c r="AS100">
        <f t="shared" si="132"/>
        <v>24.776450059799508</v>
      </c>
      <c r="AT100">
        <f t="shared" si="133"/>
        <v>24.103938102722168</v>
      </c>
      <c r="AU100">
        <f t="shared" si="134"/>
        <v>3.0137248902115812</v>
      </c>
      <c r="AV100">
        <f t="shared" si="135"/>
        <v>4.425974548744608E-2</v>
      </c>
      <c r="AW100">
        <f t="shared" si="136"/>
        <v>1.1116885581542737</v>
      </c>
      <c r="AX100">
        <f t="shared" si="137"/>
        <v>1.9020363320573075</v>
      </c>
      <c r="AY100">
        <f t="shared" si="138"/>
        <v>2.7701030473322622E-2</v>
      </c>
      <c r="AZ100">
        <f t="shared" si="139"/>
        <v>13.931749712846292</v>
      </c>
      <c r="BA100">
        <f t="shared" si="140"/>
        <v>0.50009745198949007</v>
      </c>
      <c r="BB100">
        <f t="shared" si="141"/>
        <v>37.798774008598443</v>
      </c>
      <c r="BC100">
        <f t="shared" si="142"/>
        <v>394.76015929595775</v>
      </c>
      <c r="BD100">
        <f t="shared" si="143"/>
        <v>4.9333948027901588E-3</v>
      </c>
    </row>
    <row r="101" spans="1:114" x14ac:dyDescent="0.25">
      <c r="A101" s="1">
        <v>75</v>
      </c>
      <c r="B101" s="1" t="s">
        <v>123</v>
      </c>
      <c r="C101" s="1">
        <v>2502.9999984130263</v>
      </c>
      <c r="D101" s="1">
        <v>0</v>
      </c>
      <c r="E101">
        <f t="shared" si="116"/>
        <v>4.9573016949256772</v>
      </c>
      <c r="F101">
        <f t="shared" si="117"/>
        <v>4.4648302796980385E-2</v>
      </c>
      <c r="G101">
        <f t="shared" si="118"/>
        <v>204.92624068643769</v>
      </c>
      <c r="H101">
        <f t="shared" si="119"/>
        <v>1.12721325437995</v>
      </c>
      <c r="I101">
        <f t="shared" si="120"/>
        <v>1.7416081918645345</v>
      </c>
      <c r="J101">
        <f t="shared" si="121"/>
        <v>23.195869445800781</v>
      </c>
      <c r="K101" s="1">
        <v>2.0938216619999999</v>
      </c>
      <c r="L101">
        <f t="shared" si="122"/>
        <v>2.2776610108334663</v>
      </c>
      <c r="M101" s="1">
        <v>1</v>
      </c>
      <c r="N101">
        <f t="shared" si="123"/>
        <v>4.5553220216669326</v>
      </c>
      <c r="O101" s="1">
        <v>25.011608123779297</v>
      </c>
      <c r="P101" s="1">
        <v>23.195869445800781</v>
      </c>
      <c r="Q101" s="1">
        <v>26.019582748413086</v>
      </c>
      <c r="R101" s="1">
        <v>398.57391357421875</v>
      </c>
      <c r="S101" s="1">
        <v>396.31036376953125</v>
      </c>
      <c r="T101" s="1">
        <v>15.349850654602051</v>
      </c>
      <c r="U101" s="1">
        <v>15.814532279968262</v>
      </c>
      <c r="V101" s="1">
        <v>33.912353515625</v>
      </c>
      <c r="W101" s="1">
        <v>34.938972473144531</v>
      </c>
      <c r="X101" s="1">
        <v>499.88168334960937</v>
      </c>
      <c r="Y101" s="1">
        <v>1500.7073974609375</v>
      </c>
      <c r="Z101" s="1">
        <v>58.354690551757813</v>
      </c>
      <c r="AA101" s="1">
        <v>70.297096252441406</v>
      </c>
      <c r="AB101" s="1">
        <v>-2.1781942844390869</v>
      </c>
      <c r="AC101" s="1">
        <v>0.30717882513999939</v>
      </c>
      <c r="AD101" s="1">
        <v>0.66666668653488159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2.3874128939526145</v>
      </c>
      <c r="AL101">
        <f t="shared" si="125"/>
        <v>1.12721325437995E-3</v>
      </c>
      <c r="AM101">
        <f t="shared" si="126"/>
        <v>296.34586944580076</v>
      </c>
      <c r="AN101">
        <f t="shared" si="127"/>
        <v>298.16160812377927</v>
      </c>
      <c r="AO101">
        <f t="shared" si="128"/>
        <v>240.11317822680212</v>
      </c>
      <c r="AP101">
        <f t="shared" si="129"/>
        <v>1.6443976521951393</v>
      </c>
      <c r="AQ101">
        <f t="shared" si="130"/>
        <v>2.8533238897368052</v>
      </c>
      <c r="AR101">
        <f t="shared" si="131"/>
        <v>40.589498597357917</v>
      </c>
      <c r="AS101">
        <f t="shared" si="132"/>
        <v>24.774966317389655</v>
      </c>
      <c r="AT101">
        <f t="shared" si="133"/>
        <v>24.103738784790039</v>
      </c>
      <c r="AU101">
        <f t="shared" si="134"/>
        <v>3.0136888353109419</v>
      </c>
      <c r="AV101">
        <f t="shared" si="135"/>
        <v>4.4214936752845491E-2</v>
      </c>
      <c r="AW101">
        <f t="shared" si="136"/>
        <v>1.1117156978722706</v>
      </c>
      <c r="AX101">
        <f t="shared" si="137"/>
        <v>1.9019731374386712</v>
      </c>
      <c r="AY101">
        <f t="shared" si="138"/>
        <v>2.7672946660297498E-2</v>
      </c>
      <c r="AZ101">
        <f t="shared" si="139"/>
        <v>14.405719666185485</v>
      </c>
      <c r="BA101">
        <f t="shared" si="140"/>
        <v>0.51708524283157453</v>
      </c>
      <c r="BB101">
        <f t="shared" si="141"/>
        <v>37.800420956529777</v>
      </c>
      <c r="BC101">
        <f t="shared" si="142"/>
        <v>394.84123441790297</v>
      </c>
      <c r="BD101">
        <f t="shared" si="143"/>
        <v>4.7459098630609634E-3</v>
      </c>
    </row>
    <row r="102" spans="1:114" x14ac:dyDescent="0.25">
      <c r="A102" s="1">
        <v>76</v>
      </c>
      <c r="B102" s="1" t="s">
        <v>124</v>
      </c>
      <c r="C102" s="1">
        <v>2503.4999984018505</v>
      </c>
      <c r="D102" s="1">
        <v>0</v>
      </c>
      <c r="E102">
        <f t="shared" si="116"/>
        <v>5.0149160991242656</v>
      </c>
      <c r="F102">
        <f t="shared" si="117"/>
        <v>4.4330395841151018E-2</v>
      </c>
      <c r="G102">
        <f t="shared" si="118"/>
        <v>201.62021620578832</v>
      </c>
      <c r="H102">
        <f t="shared" si="119"/>
        <v>1.1192485549917262</v>
      </c>
      <c r="I102">
        <f t="shared" si="120"/>
        <v>1.7415950103304791</v>
      </c>
      <c r="J102">
        <f t="shared" si="121"/>
        <v>23.195196151733398</v>
      </c>
      <c r="K102" s="1">
        <v>2.0938216619999999</v>
      </c>
      <c r="L102">
        <f t="shared" si="122"/>
        <v>2.2776610108334663</v>
      </c>
      <c r="M102" s="1">
        <v>1</v>
      </c>
      <c r="N102">
        <f t="shared" si="123"/>
        <v>4.5553220216669326</v>
      </c>
      <c r="O102" s="1">
        <v>25.011440277099609</v>
      </c>
      <c r="P102" s="1">
        <v>23.195196151733398</v>
      </c>
      <c r="Q102" s="1">
        <v>26.019451141357422</v>
      </c>
      <c r="R102" s="1">
        <v>398.59417724609375</v>
      </c>
      <c r="S102" s="1">
        <v>396.30764770507813</v>
      </c>
      <c r="T102" s="1">
        <v>15.351555824279785</v>
      </c>
      <c r="U102" s="1">
        <v>15.812989234924316</v>
      </c>
      <c r="V102" s="1">
        <v>33.916629791259766</v>
      </c>
      <c r="W102" s="1">
        <v>34.936088562011719</v>
      </c>
      <c r="X102" s="1">
        <v>499.84439086914062</v>
      </c>
      <c r="Y102" s="1">
        <v>1500.697509765625</v>
      </c>
      <c r="Z102" s="1">
        <v>58.397487640380859</v>
      </c>
      <c r="AA102" s="1">
        <v>70.297447204589844</v>
      </c>
      <c r="AB102" s="1">
        <v>-2.1781942844390869</v>
      </c>
      <c r="AC102" s="1">
        <v>0.30717882513999939</v>
      </c>
      <c r="AD102" s="1">
        <v>0.66666668653488159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2.3872347867090724</v>
      </c>
      <c r="AL102">
        <f t="shared" si="125"/>
        <v>1.1192485549917262E-3</v>
      </c>
      <c r="AM102">
        <f t="shared" si="126"/>
        <v>296.34519615173338</v>
      </c>
      <c r="AN102">
        <f t="shared" si="127"/>
        <v>298.16144027709959</v>
      </c>
      <c r="AO102">
        <f t="shared" si="128"/>
        <v>240.11159619558748</v>
      </c>
      <c r="AP102">
        <f t="shared" si="129"/>
        <v>1.6471681733518724</v>
      </c>
      <c r="AQ102">
        <f t="shared" si="130"/>
        <v>2.8532077862193188</v>
      </c>
      <c r="AR102">
        <f t="shared" si="131"/>
        <v>40.587644355213911</v>
      </c>
      <c r="AS102">
        <f t="shared" si="132"/>
        <v>24.774655120289594</v>
      </c>
      <c r="AT102">
        <f t="shared" si="133"/>
        <v>24.103318214416504</v>
      </c>
      <c r="AU102">
        <f t="shared" si="134"/>
        <v>3.0136127589828838</v>
      </c>
      <c r="AV102">
        <f t="shared" si="135"/>
        <v>4.3903149645774846E-2</v>
      </c>
      <c r="AW102">
        <f t="shared" si="136"/>
        <v>1.1116127758888397</v>
      </c>
      <c r="AX102">
        <f t="shared" si="137"/>
        <v>1.9019999830940442</v>
      </c>
      <c r="AY102">
        <f t="shared" si="138"/>
        <v>2.747753672008121E-2</v>
      </c>
      <c r="AZ102">
        <f t="shared" si="139"/>
        <v>14.173386504104394</v>
      </c>
      <c r="BA102">
        <f t="shared" si="140"/>
        <v>0.50874672081985373</v>
      </c>
      <c r="BB102">
        <f t="shared" si="141"/>
        <v>37.794170335881581</v>
      </c>
      <c r="BC102">
        <f t="shared" si="142"/>
        <v>394.82144394130108</v>
      </c>
      <c r="BD102">
        <f t="shared" si="143"/>
        <v>4.8005141609946548E-3</v>
      </c>
    </row>
    <row r="103" spans="1:114" x14ac:dyDescent="0.25">
      <c r="A103" s="1">
        <v>77</v>
      </c>
      <c r="B103" s="1" t="s">
        <v>124</v>
      </c>
      <c r="C103" s="1">
        <v>2503.9999983906746</v>
      </c>
      <c r="D103" s="1">
        <v>0</v>
      </c>
      <c r="E103">
        <f t="shared" si="116"/>
        <v>5.1543516967184839</v>
      </c>
      <c r="F103">
        <f t="shared" si="117"/>
        <v>4.4090029593063754E-2</v>
      </c>
      <c r="G103">
        <f t="shared" si="118"/>
        <v>195.68529639078227</v>
      </c>
      <c r="H103">
        <f t="shared" si="119"/>
        <v>1.1131224663529991</v>
      </c>
      <c r="I103">
        <f t="shared" si="120"/>
        <v>1.741434448018861</v>
      </c>
      <c r="J103">
        <f t="shared" si="121"/>
        <v>23.194168090820313</v>
      </c>
      <c r="K103" s="1">
        <v>2.0938216619999999</v>
      </c>
      <c r="L103">
        <f t="shared" si="122"/>
        <v>2.2776610108334663</v>
      </c>
      <c r="M103" s="1">
        <v>1</v>
      </c>
      <c r="N103">
        <f t="shared" si="123"/>
        <v>4.5553220216669326</v>
      </c>
      <c r="O103" s="1">
        <v>25.011335372924805</v>
      </c>
      <c r="P103" s="1">
        <v>23.194168090820313</v>
      </c>
      <c r="Q103" s="1">
        <v>26.018720626831055</v>
      </c>
      <c r="R103" s="1">
        <v>398.68411254882812</v>
      </c>
      <c r="S103" s="1">
        <v>396.340087890625</v>
      </c>
      <c r="T103" s="1">
        <v>15.353670120239258</v>
      </c>
      <c r="U103" s="1">
        <v>15.812595367431641</v>
      </c>
      <c r="V103" s="1">
        <v>33.921848297119141</v>
      </c>
      <c r="W103" s="1">
        <v>34.935779571533203</v>
      </c>
      <c r="X103" s="1">
        <v>499.82559204101562</v>
      </c>
      <c r="Y103" s="1">
        <v>1500.7161865234375</v>
      </c>
      <c r="Z103" s="1">
        <v>58.558967590332031</v>
      </c>
      <c r="AA103" s="1">
        <v>70.298141479492188</v>
      </c>
      <c r="AB103" s="1">
        <v>-2.1781942844390869</v>
      </c>
      <c r="AC103" s="1">
        <v>0.30717882513999939</v>
      </c>
      <c r="AD103" s="1">
        <v>0.66666668653488159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2.387145004334259</v>
      </c>
      <c r="AL103">
        <f t="shared" si="125"/>
        <v>1.113122466352999E-3</v>
      </c>
      <c r="AM103">
        <f t="shared" si="126"/>
        <v>296.34416809082029</v>
      </c>
      <c r="AN103">
        <f t="shared" si="127"/>
        <v>298.16133537292478</v>
      </c>
      <c r="AO103">
        <f t="shared" si="128"/>
        <v>240.11458447677069</v>
      </c>
      <c r="AP103">
        <f t="shared" si="129"/>
        <v>1.6493794143348846</v>
      </c>
      <c r="AQ103">
        <f t="shared" si="130"/>
        <v>2.8530305143165333</v>
      </c>
      <c r="AR103">
        <f t="shared" si="131"/>
        <v>40.584721790245865</v>
      </c>
      <c r="AS103">
        <f t="shared" si="132"/>
        <v>24.772126422814225</v>
      </c>
      <c r="AT103">
        <f t="shared" si="133"/>
        <v>24.102751731872559</v>
      </c>
      <c r="AU103">
        <f t="shared" si="134"/>
        <v>3.0135102914805962</v>
      </c>
      <c r="AV103">
        <f t="shared" si="135"/>
        <v>4.36673819398741E-2</v>
      </c>
      <c r="AW103">
        <f t="shared" si="136"/>
        <v>1.1115960662976723</v>
      </c>
      <c r="AX103">
        <f t="shared" si="137"/>
        <v>1.901914225182924</v>
      </c>
      <c r="AY103">
        <f t="shared" si="138"/>
        <v>2.732977385526442E-2</v>
      </c>
      <c r="AZ103">
        <f t="shared" si="139"/>
        <v>13.756312651135573</v>
      </c>
      <c r="BA103">
        <f t="shared" si="140"/>
        <v>0.49373076902779534</v>
      </c>
      <c r="BB103">
        <f t="shared" si="141"/>
        <v>37.792895834265785</v>
      </c>
      <c r="BC103">
        <f t="shared" si="142"/>
        <v>394.81256145945872</v>
      </c>
      <c r="BD103">
        <f t="shared" si="143"/>
        <v>4.9339331060583684E-3</v>
      </c>
    </row>
    <row r="104" spans="1:114" x14ac:dyDescent="0.25">
      <c r="A104" s="1">
        <v>78</v>
      </c>
      <c r="B104" s="1" t="s">
        <v>125</v>
      </c>
      <c r="C104" s="1">
        <v>2504.4999983794987</v>
      </c>
      <c r="D104" s="1">
        <v>0</v>
      </c>
      <c r="E104">
        <f t="shared" si="116"/>
        <v>5.2503284613016223</v>
      </c>
      <c r="F104">
        <f t="shared" si="117"/>
        <v>4.4149092172509591E-2</v>
      </c>
      <c r="G104">
        <f t="shared" si="118"/>
        <v>192.51076570600131</v>
      </c>
      <c r="H104">
        <f t="shared" si="119"/>
        <v>1.1148844849787112</v>
      </c>
      <c r="I104">
        <f t="shared" si="120"/>
        <v>1.741885418012088</v>
      </c>
      <c r="J104">
        <f t="shared" si="121"/>
        <v>23.196510314941406</v>
      </c>
      <c r="K104" s="1">
        <v>2.0938216619999999</v>
      </c>
      <c r="L104">
        <f t="shared" si="122"/>
        <v>2.2776610108334663</v>
      </c>
      <c r="M104" s="1">
        <v>1</v>
      </c>
      <c r="N104">
        <f t="shared" si="123"/>
        <v>4.5553220216669326</v>
      </c>
      <c r="O104" s="1">
        <v>25.010160446166992</v>
      </c>
      <c r="P104" s="1">
        <v>23.196510314941406</v>
      </c>
      <c r="Q104" s="1">
        <v>26.018827438354492</v>
      </c>
      <c r="R104" s="1">
        <v>398.745849609375</v>
      </c>
      <c r="S104" s="1">
        <v>396.36129760742187</v>
      </c>
      <c r="T104" s="1">
        <v>15.352182388305664</v>
      </c>
      <c r="U104" s="1">
        <v>15.811838150024414</v>
      </c>
      <c r="V104" s="1">
        <v>33.921123504638672</v>
      </c>
      <c r="W104" s="1">
        <v>34.936748504638672</v>
      </c>
      <c r="X104" s="1">
        <v>499.82156372070313</v>
      </c>
      <c r="Y104" s="1">
        <v>1500.679443359375</v>
      </c>
      <c r="Z104" s="1">
        <v>58.561576843261719</v>
      </c>
      <c r="AA104" s="1">
        <v>70.298530578613281</v>
      </c>
      <c r="AB104" s="1">
        <v>-2.1781942844390869</v>
      </c>
      <c r="AC104" s="1">
        <v>0.30717882513999939</v>
      </c>
      <c r="AD104" s="1">
        <v>0.66666668653488159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2.3871257652539417</v>
      </c>
      <c r="AL104">
        <f t="shared" si="125"/>
        <v>1.1148844849787113E-3</v>
      </c>
      <c r="AM104">
        <f t="shared" si="126"/>
        <v>296.34651031494138</v>
      </c>
      <c r="AN104">
        <f t="shared" si="127"/>
        <v>298.16016044616697</v>
      </c>
      <c r="AO104">
        <f t="shared" si="128"/>
        <v>240.10870557065209</v>
      </c>
      <c r="AP104">
        <f t="shared" si="129"/>
        <v>1.6484150878404527</v>
      </c>
      <c r="AQ104">
        <f t="shared" si="130"/>
        <v>2.8534344057056633</v>
      </c>
      <c r="AR104">
        <f t="shared" si="131"/>
        <v>40.590242530243657</v>
      </c>
      <c r="AS104">
        <f t="shared" si="132"/>
        <v>24.778404380219243</v>
      </c>
      <c r="AT104">
        <f t="shared" si="133"/>
        <v>24.103335380554199</v>
      </c>
      <c r="AU104">
        <f t="shared" si="134"/>
        <v>3.013615864106264</v>
      </c>
      <c r="AV104">
        <f t="shared" si="135"/>
        <v>4.3725316853257791E-2</v>
      </c>
      <c r="AW104">
        <f t="shared" si="136"/>
        <v>1.1115489876935754</v>
      </c>
      <c r="AX104">
        <f t="shared" si="137"/>
        <v>1.9020668764126887</v>
      </c>
      <c r="AY104">
        <f t="shared" si="138"/>
        <v>2.7366083241382583E-2</v>
      </c>
      <c r="AZ104">
        <f t="shared" si="139"/>
        <v>13.533223949695591</v>
      </c>
      <c r="BA104">
        <f t="shared" si="140"/>
        <v>0.48569516465927659</v>
      </c>
      <c r="BB104">
        <f t="shared" si="141"/>
        <v>37.78624024855678</v>
      </c>
      <c r="BC104">
        <f t="shared" si="142"/>
        <v>394.80532782327839</v>
      </c>
      <c r="BD104">
        <f t="shared" si="143"/>
        <v>5.0250125477379927E-3</v>
      </c>
      <c r="BE104">
        <f>AVERAGE(E90:E104)</f>
        <v>5.3838762901510933</v>
      </c>
      <c r="BF104">
        <f>AVERAGE(O90:O104)</f>
        <v>25.010678482055663</v>
      </c>
      <c r="BG104">
        <f>AVERAGE(P90:P104)</f>
        <v>23.20712750752767</v>
      </c>
      <c r="BH104" t="e">
        <f>AVERAGE(B90:B104)</f>
        <v>#DIV/0!</v>
      </c>
      <c r="BI104">
        <f t="shared" ref="BI104:DJ104" si="144">AVERAGE(C90:C104)</f>
        <v>2501.0333317903182</v>
      </c>
      <c r="BJ104">
        <f t="shared" si="144"/>
        <v>0</v>
      </c>
      <c r="BK104">
        <f t="shared" si="144"/>
        <v>5.3838762901510933</v>
      </c>
      <c r="BL104">
        <f t="shared" si="144"/>
        <v>4.4902434335900722E-2</v>
      </c>
      <c r="BM104">
        <f t="shared" si="144"/>
        <v>190.95291897377791</v>
      </c>
      <c r="BN104">
        <f t="shared" si="144"/>
        <v>1.1347142961213559</v>
      </c>
      <c r="BO104">
        <f t="shared" si="144"/>
        <v>1.743370537338478</v>
      </c>
      <c r="BP104">
        <f t="shared" si="144"/>
        <v>23.20712750752767</v>
      </c>
      <c r="BQ104">
        <f t="shared" si="144"/>
        <v>2.0938216619999999</v>
      </c>
      <c r="BR104">
        <f t="shared" si="144"/>
        <v>2.2776610108334663</v>
      </c>
      <c r="BS104">
        <f t="shared" si="144"/>
        <v>1</v>
      </c>
      <c r="BT104">
        <f t="shared" si="144"/>
        <v>4.5553220216669326</v>
      </c>
      <c r="BU104">
        <f t="shared" si="144"/>
        <v>25.010678482055663</v>
      </c>
      <c r="BV104">
        <f t="shared" si="144"/>
        <v>23.20712750752767</v>
      </c>
      <c r="BW104">
        <f t="shared" si="144"/>
        <v>26.018660863240559</v>
      </c>
      <c r="BX104">
        <f t="shared" si="144"/>
        <v>398.79387613932289</v>
      </c>
      <c r="BY104">
        <f t="shared" si="144"/>
        <v>396.35030314127602</v>
      </c>
      <c r="BZ104">
        <f t="shared" si="144"/>
        <v>15.349004109700521</v>
      </c>
      <c r="CA104">
        <f t="shared" si="144"/>
        <v>15.816792805989584</v>
      </c>
      <c r="CB104">
        <f t="shared" si="144"/>
        <v>33.913006846110029</v>
      </c>
      <c r="CC104">
        <f t="shared" si="144"/>
        <v>34.946567281087241</v>
      </c>
      <c r="CD104">
        <f t="shared" si="144"/>
        <v>499.86452840169272</v>
      </c>
      <c r="CE104">
        <f t="shared" si="144"/>
        <v>1500.6653483072917</v>
      </c>
      <c r="CF104">
        <f t="shared" si="144"/>
        <v>58.657258860270183</v>
      </c>
      <c r="CG104">
        <f t="shared" si="144"/>
        <v>70.29843444824219</v>
      </c>
      <c r="CH104">
        <f t="shared" si="144"/>
        <v>-2.1781942844390869</v>
      </c>
      <c r="CI104">
        <f t="shared" si="144"/>
        <v>0.30717882513999939</v>
      </c>
      <c r="CJ104">
        <f t="shared" si="144"/>
        <v>0.66666668653488159</v>
      </c>
      <c r="CK104">
        <f t="shared" si="144"/>
        <v>-0.21956524252891541</v>
      </c>
      <c r="CL104">
        <f t="shared" si="144"/>
        <v>2.737391471862793</v>
      </c>
      <c r="CM104">
        <f t="shared" si="144"/>
        <v>1</v>
      </c>
      <c r="CN104">
        <f t="shared" si="144"/>
        <v>0</v>
      </c>
      <c r="CO104">
        <f t="shared" si="144"/>
        <v>0.15999999642372131</v>
      </c>
      <c r="CP104">
        <f t="shared" si="144"/>
        <v>111115</v>
      </c>
      <c r="CQ104">
        <f t="shared" si="144"/>
        <v>2.3873309626772441</v>
      </c>
      <c r="CR104">
        <f t="shared" si="144"/>
        <v>1.1347142961213557E-3</v>
      </c>
      <c r="CS104">
        <f t="shared" si="144"/>
        <v>296.35712750752765</v>
      </c>
      <c r="CT104">
        <f t="shared" si="144"/>
        <v>298.16067848205569</v>
      </c>
      <c r="CU104">
        <f t="shared" si="144"/>
        <v>240.10645036236917</v>
      </c>
      <c r="CV104">
        <f t="shared" si="144"/>
        <v>1.6406832702667196</v>
      </c>
      <c r="CW104">
        <f t="shared" si="144"/>
        <v>2.8552663111389762</v>
      </c>
      <c r="CX104">
        <f t="shared" si="144"/>
        <v>40.616356801689093</v>
      </c>
      <c r="CY104">
        <f t="shared" si="144"/>
        <v>24.799563995699504</v>
      </c>
      <c r="CZ104">
        <f t="shared" si="144"/>
        <v>24.108902994791666</v>
      </c>
      <c r="DA104">
        <f t="shared" si="144"/>
        <v>3.0146232233119892</v>
      </c>
      <c r="DB104">
        <f t="shared" si="144"/>
        <v>4.446410975862912E-2</v>
      </c>
      <c r="DC104">
        <f t="shared" si="144"/>
        <v>1.1118957738004978</v>
      </c>
      <c r="DD104">
        <f t="shared" si="144"/>
        <v>1.9027274495114912</v>
      </c>
      <c r="DE104">
        <f t="shared" si="144"/>
        <v>2.7829119671462507E-2</v>
      </c>
      <c r="DF104">
        <f t="shared" si="144"/>
        <v>13.423687645215228</v>
      </c>
      <c r="DG104">
        <f t="shared" si="144"/>
        <v>0.48177946368983526</v>
      </c>
      <c r="DH104">
        <f t="shared" si="144"/>
        <v>37.782352985043758</v>
      </c>
      <c r="DI104">
        <f t="shared" si="144"/>
        <v>394.7547555691981</v>
      </c>
      <c r="DJ104">
        <f t="shared" si="144"/>
        <v>5.1529203695427489E-3</v>
      </c>
    </row>
    <row r="105" spans="1:114" x14ac:dyDescent="0.25">
      <c r="A105" s="1" t="s">
        <v>9</v>
      </c>
      <c r="B105" s="1" t="s">
        <v>126</v>
      </c>
    </row>
    <row r="106" spans="1:114" x14ac:dyDescent="0.25">
      <c r="A106" s="1" t="s">
        <v>9</v>
      </c>
      <c r="B106" s="1" t="s">
        <v>127</v>
      </c>
    </row>
    <row r="107" spans="1:114" x14ac:dyDescent="0.25">
      <c r="A107" s="1" t="s">
        <v>9</v>
      </c>
      <c r="B107" s="1" t="s">
        <v>128</v>
      </c>
    </row>
    <row r="108" spans="1:114" x14ac:dyDescent="0.25">
      <c r="A108" s="1" t="s">
        <v>9</v>
      </c>
      <c r="B108" s="1" t="s">
        <v>129</v>
      </c>
    </row>
    <row r="109" spans="1:114" x14ac:dyDescent="0.25">
      <c r="A109" s="1">
        <v>79</v>
      </c>
      <c r="B109" s="1" t="s">
        <v>130</v>
      </c>
      <c r="C109" s="1">
        <v>2906.9999993517995</v>
      </c>
      <c r="D109" s="1">
        <v>0</v>
      </c>
      <c r="E109">
        <f t="shared" ref="E109:E123" si="145">(R109-S109*(1000-T109)/(1000-U109))*AK109</f>
        <v>5.0553367607959521</v>
      </c>
      <c r="F109">
        <f t="shared" ref="F109:F123" si="146">IF(AV109&lt;&gt;0,1/(1/AV109-1/N109),0)</f>
        <v>4.3954246059938681E-2</v>
      </c>
      <c r="G109">
        <f t="shared" ref="G109:G123" si="147">((AY109-AL109/2)*S109-E109)/(AY109+AL109/2)</f>
        <v>198.63970677242261</v>
      </c>
      <c r="H109">
        <f t="shared" ref="H109:H123" si="148">AL109*1000</f>
        <v>1.2063232798615273</v>
      </c>
      <c r="I109">
        <f t="shared" ref="I109:I123" si="149">(AQ109-AW109)</f>
        <v>1.8810136245251856</v>
      </c>
      <c r="J109">
        <f t="shared" ref="J109:J123" si="150">(P109+AP109*D109)</f>
        <v>25.905210494995117</v>
      </c>
      <c r="K109" s="1">
        <v>2.0938216619999999</v>
      </c>
      <c r="L109">
        <f t="shared" ref="L109:L123" si="151">(K109*AE109+AF109)</f>
        <v>2.2776610108334663</v>
      </c>
      <c r="M109" s="1">
        <v>1</v>
      </c>
      <c r="N109">
        <f t="shared" ref="N109:N123" si="152">L109*(M109+1)*(M109+1)/(M109*M109+1)</f>
        <v>4.5553220216669326</v>
      </c>
      <c r="O109" s="1">
        <v>29.286331176757813</v>
      </c>
      <c r="P109" s="1">
        <v>25.905210494995117</v>
      </c>
      <c r="Q109" s="1">
        <v>31.101280212402344</v>
      </c>
      <c r="R109" s="1">
        <v>399.69003295898438</v>
      </c>
      <c r="S109" s="1">
        <v>397.3760986328125</v>
      </c>
      <c r="T109" s="1">
        <v>20.479459762573242</v>
      </c>
      <c r="U109" s="1">
        <v>20.97321891784668</v>
      </c>
      <c r="V109" s="1">
        <v>35.208927154541016</v>
      </c>
      <c r="W109" s="1">
        <v>36.057811737060547</v>
      </c>
      <c r="X109" s="1">
        <v>500.82131958007813</v>
      </c>
      <c r="Y109" s="1">
        <v>1500.1881103515625</v>
      </c>
      <c r="Z109" s="1">
        <v>55.538619995117188</v>
      </c>
      <c r="AA109" s="1">
        <v>70.297500610351563</v>
      </c>
      <c r="AB109" s="1">
        <v>-2.4783041477203369</v>
      </c>
      <c r="AC109" s="1">
        <v>0.23467287421226501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ref="AK109:AK123" si="153">X109*0.000001/(K109*0.0001)</f>
        <v>2.3919005551871977</v>
      </c>
      <c r="AL109">
        <f t="shared" ref="AL109:AL123" si="154">(U109-T109)/(1000-U109)*AK109</f>
        <v>1.2063232798615274E-3</v>
      </c>
      <c r="AM109">
        <f t="shared" ref="AM109:AM123" si="155">(P109+273.15)</f>
        <v>299.05521049499509</v>
      </c>
      <c r="AN109">
        <f t="shared" ref="AN109:AN123" si="156">(O109+273.15)</f>
        <v>302.43633117675779</v>
      </c>
      <c r="AO109">
        <f t="shared" ref="AO109:AO123" si="157">(Y109*AG109+Z109*AH109)*AI109</f>
        <v>240.03009229115924</v>
      </c>
      <c r="AP109">
        <f t="shared" ref="AP109:AP123" si="158">((AO109+0.00000010773*(AN109^4-AM109^4))-AL109*44100)/(L109*51.4+0.00000043092*AM109^3)</f>
        <v>1.761046743789098</v>
      </c>
      <c r="AQ109">
        <f t="shared" ref="AQ109:AQ123" si="159">0.61365*EXP(17.502*J109/(240.97+J109))</f>
        <v>3.3553784942035496</v>
      </c>
      <c r="AR109">
        <f t="shared" ref="AR109:AR123" si="160">AQ109*1000/AA109</f>
        <v>47.731120809001531</v>
      </c>
      <c r="AS109">
        <f t="shared" ref="AS109:AS123" si="161">(AR109-U109)</f>
        <v>26.757901891154852</v>
      </c>
      <c r="AT109">
        <f t="shared" ref="AT109:AT123" si="162">IF(D109,P109,(O109+P109)/2)</f>
        <v>27.595770835876465</v>
      </c>
      <c r="AU109">
        <f t="shared" ref="AU109:AU123" si="163">0.61365*EXP(17.502*AT109/(240.97+AT109))</f>
        <v>3.7063276099655456</v>
      </c>
      <c r="AV109">
        <f t="shared" ref="AV109:AV123" si="164">IF(AS109&lt;&gt;0,(1000-(AR109+U109)/2)/AS109*AL109,0)</f>
        <v>4.353418524292399E-2</v>
      </c>
      <c r="AW109">
        <f t="shared" ref="AW109:AW123" si="165">U109*AA109/1000</f>
        <v>1.474364869678364</v>
      </c>
      <c r="AX109">
        <f t="shared" ref="AX109:AX123" si="166">(AU109-AW109)</f>
        <v>2.2319627402871816</v>
      </c>
      <c r="AY109">
        <f t="shared" ref="AY109:AY123" si="167">1/(1.6/F109+1.37/N109)</f>
        <v>2.724629636635794E-2</v>
      </c>
      <c r="AZ109">
        <f t="shared" ref="AZ109:AZ123" si="168">G109*AA109*0.001</f>
        <v>13.963874908074436</v>
      </c>
      <c r="BA109">
        <f t="shared" ref="BA109:BA123" si="169">G109/S109</f>
        <v>0.49987834561728811</v>
      </c>
      <c r="BB109">
        <f t="shared" ref="BB109:BB123" si="170">(1-AL109*AA109/AQ109/F109)*100</f>
        <v>42.500874251681694</v>
      </c>
      <c r="BC109">
        <f t="shared" ref="BC109:BC123" si="171">(S109-E109/(N109/1.35))</f>
        <v>395.87791593692106</v>
      </c>
      <c r="BD109">
        <f t="shared" ref="BD109:BD123" si="172">E109*BB109/100/BC109</f>
        <v>5.4273356335625368E-3</v>
      </c>
    </row>
    <row r="110" spans="1:114" x14ac:dyDescent="0.25">
      <c r="A110" s="1">
        <v>80</v>
      </c>
      <c r="B110" s="1" t="s">
        <v>130</v>
      </c>
      <c r="C110" s="1">
        <v>2906.9999993517995</v>
      </c>
      <c r="D110" s="1">
        <v>0</v>
      </c>
      <c r="E110">
        <f t="shared" si="145"/>
        <v>5.0553367607959521</v>
      </c>
      <c r="F110">
        <f t="shared" si="146"/>
        <v>4.3954246059938681E-2</v>
      </c>
      <c r="G110">
        <f t="shared" si="147"/>
        <v>198.63970677242261</v>
      </c>
      <c r="H110">
        <f t="shared" si="148"/>
        <v>1.2063232798615273</v>
      </c>
      <c r="I110">
        <f t="shared" si="149"/>
        <v>1.8810136245251856</v>
      </c>
      <c r="J110">
        <f t="shared" si="150"/>
        <v>25.905210494995117</v>
      </c>
      <c r="K110" s="1">
        <v>2.0938216619999999</v>
      </c>
      <c r="L110">
        <f t="shared" si="151"/>
        <v>2.2776610108334663</v>
      </c>
      <c r="M110" s="1">
        <v>1</v>
      </c>
      <c r="N110">
        <f t="shared" si="152"/>
        <v>4.5553220216669326</v>
      </c>
      <c r="O110" s="1">
        <v>29.286331176757813</v>
      </c>
      <c r="P110" s="1">
        <v>25.905210494995117</v>
      </c>
      <c r="Q110" s="1">
        <v>31.101280212402344</v>
      </c>
      <c r="R110" s="1">
        <v>399.69003295898438</v>
      </c>
      <c r="S110" s="1">
        <v>397.3760986328125</v>
      </c>
      <c r="T110" s="1">
        <v>20.479459762573242</v>
      </c>
      <c r="U110" s="1">
        <v>20.97321891784668</v>
      </c>
      <c r="V110" s="1">
        <v>35.208927154541016</v>
      </c>
      <c r="W110" s="1">
        <v>36.057811737060547</v>
      </c>
      <c r="X110" s="1">
        <v>500.82131958007813</v>
      </c>
      <c r="Y110" s="1">
        <v>1500.1881103515625</v>
      </c>
      <c r="Z110" s="1">
        <v>55.538619995117188</v>
      </c>
      <c r="AA110" s="1">
        <v>70.297500610351563</v>
      </c>
      <c r="AB110" s="1">
        <v>-2.4783041477203369</v>
      </c>
      <c r="AC110" s="1">
        <v>0.23467287421226501</v>
      </c>
      <c r="AD110" s="1">
        <v>0.66666668653488159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2.3919005551871977</v>
      </c>
      <c r="AL110">
        <f t="shared" si="154"/>
        <v>1.2063232798615274E-3</v>
      </c>
      <c r="AM110">
        <f t="shared" si="155"/>
        <v>299.05521049499509</v>
      </c>
      <c r="AN110">
        <f t="shared" si="156"/>
        <v>302.43633117675779</v>
      </c>
      <c r="AO110">
        <f t="shared" si="157"/>
        <v>240.03009229115924</v>
      </c>
      <c r="AP110">
        <f t="shared" si="158"/>
        <v>1.761046743789098</v>
      </c>
      <c r="AQ110">
        <f t="shared" si="159"/>
        <v>3.3553784942035496</v>
      </c>
      <c r="AR110">
        <f t="shared" si="160"/>
        <v>47.731120809001531</v>
      </c>
      <c r="AS110">
        <f t="shared" si="161"/>
        <v>26.757901891154852</v>
      </c>
      <c r="AT110">
        <f t="shared" si="162"/>
        <v>27.595770835876465</v>
      </c>
      <c r="AU110">
        <f t="shared" si="163"/>
        <v>3.7063276099655456</v>
      </c>
      <c r="AV110">
        <f t="shared" si="164"/>
        <v>4.353418524292399E-2</v>
      </c>
      <c r="AW110">
        <f t="shared" si="165"/>
        <v>1.474364869678364</v>
      </c>
      <c r="AX110">
        <f t="shared" si="166"/>
        <v>2.2319627402871816</v>
      </c>
      <c r="AY110">
        <f t="shared" si="167"/>
        <v>2.724629636635794E-2</v>
      </c>
      <c r="AZ110">
        <f t="shared" si="168"/>
        <v>13.963874908074436</v>
      </c>
      <c r="BA110">
        <f t="shared" si="169"/>
        <v>0.49987834561728811</v>
      </c>
      <c r="BB110">
        <f t="shared" si="170"/>
        <v>42.500874251681694</v>
      </c>
      <c r="BC110">
        <f t="shared" si="171"/>
        <v>395.87791593692106</v>
      </c>
      <c r="BD110">
        <f t="shared" si="172"/>
        <v>5.4273356335625368E-3</v>
      </c>
    </row>
    <row r="111" spans="1:114" x14ac:dyDescent="0.25">
      <c r="A111" s="1">
        <v>81</v>
      </c>
      <c r="B111" s="1" t="s">
        <v>130</v>
      </c>
      <c r="C111" s="1">
        <v>2907.4999993406236</v>
      </c>
      <c r="D111" s="1">
        <v>0</v>
      </c>
      <c r="E111">
        <f t="shared" si="145"/>
        <v>5.1707765463959534</v>
      </c>
      <c r="F111">
        <f t="shared" si="146"/>
        <v>4.3649257190518292E-2</v>
      </c>
      <c r="G111">
        <f t="shared" si="147"/>
        <v>193.25161578286301</v>
      </c>
      <c r="H111">
        <f t="shared" si="148"/>
        <v>1.1978846253748281</v>
      </c>
      <c r="I111">
        <f t="shared" si="149"/>
        <v>1.8807760639603142</v>
      </c>
      <c r="J111">
        <f t="shared" si="150"/>
        <v>25.90287971496582</v>
      </c>
      <c r="K111" s="1">
        <v>2.0938216619999999</v>
      </c>
      <c r="L111">
        <f t="shared" si="151"/>
        <v>2.2776610108334663</v>
      </c>
      <c r="M111" s="1">
        <v>1</v>
      </c>
      <c r="N111">
        <f t="shared" si="152"/>
        <v>4.5553220216669326</v>
      </c>
      <c r="O111" s="1">
        <v>29.286670684814453</v>
      </c>
      <c r="P111" s="1">
        <v>25.90287971496582</v>
      </c>
      <c r="Q111" s="1">
        <v>31.102705001831055</v>
      </c>
      <c r="R111" s="1">
        <v>399.78118896484375</v>
      </c>
      <c r="S111" s="1">
        <v>397.4202880859375</v>
      </c>
      <c r="T111" s="1">
        <v>20.479850769042969</v>
      </c>
      <c r="U111" s="1">
        <v>20.970174789428711</v>
      </c>
      <c r="V111" s="1">
        <v>35.208633422851563</v>
      </c>
      <c r="W111" s="1">
        <v>36.051589965820313</v>
      </c>
      <c r="X111" s="1">
        <v>500.8035888671875</v>
      </c>
      <c r="Y111" s="1">
        <v>1500.203125</v>
      </c>
      <c r="Z111" s="1">
        <v>55.474040985107422</v>
      </c>
      <c r="AA111" s="1">
        <v>70.296951293945313</v>
      </c>
      <c r="AB111" s="1">
        <v>-2.4783041477203369</v>
      </c>
      <c r="AC111" s="1">
        <v>0.23467287421226501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2.3918158740836808</v>
      </c>
      <c r="AL111">
        <f t="shared" si="154"/>
        <v>1.1978846253748281E-3</v>
      </c>
      <c r="AM111">
        <f t="shared" si="155"/>
        <v>299.0528797149658</v>
      </c>
      <c r="AN111">
        <f t="shared" si="156"/>
        <v>302.43667068481443</v>
      </c>
      <c r="AO111">
        <f t="shared" si="157"/>
        <v>240.03249463485554</v>
      </c>
      <c r="AP111">
        <f t="shared" si="158"/>
        <v>1.7642033647305666</v>
      </c>
      <c r="AQ111">
        <f t="shared" si="159"/>
        <v>3.3549154197583042</v>
      </c>
      <c r="AR111">
        <f t="shared" si="160"/>
        <v>47.724906386477443</v>
      </c>
      <c r="AS111">
        <f t="shared" si="161"/>
        <v>26.754731597048732</v>
      </c>
      <c r="AT111">
        <f t="shared" si="162"/>
        <v>27.594775199890137</v>
      </c>
      <c r="AU111">
        <f t="shared" si="163"/>
        <v>3.7061118441221477</v>
      </c>
      <c r="AV111">
        <f t="shared" si="164"/>
        <v>4.3234978096834249E-2</v>
      </c>
      <c r="AW111">
        <f t="shared" si="165"/>
        <v>1.47413935579799</v>
      </c>
      <c r="AX111">
        <f t="shared" si="166"/>
        <v>2.2319724883241578</v>
      </c>
      <c r="AY111">
        <f t="shared" si="167"/>
        <v>2.7058778803918486E-2</v>
      </c>
      <c r="AZ111">
        <f t="shared" si="168"/>
        <v>13.584999422164154</v>
      </c>
      <c r="BA111">
        <f t="shared" si="169"/>
        <v>0.48626509913121146</v>
      </c>
      <c r="BB111">
        <f t="shared" si="170"/>
        <v>42.496662984990664</v>
      </c>
      <c r="BC111">
        <f t="shared" si="171"/>
        <v>395.88789404125038</v>
      </c>
      <c r="BD111">
        <f t="shared" si="172"/>
        <v>5.550580140750311E-3</v>
      </c>
    </row>
    <row r="112" spans="1:114" x14ac:dyDescent="0.25">
      <c r="A112" s="1">
        <v>82</v>
      </c>
      <c r="B112" s="1" t="s">
        <v>131</v>
      </c>
      <c r="C112" s="1">
        <v>2907.9999993294477</v>
      </c>
      <c r="D112" s="1">
        <v>0</v>
      </c>
      <c r="E112">
        <f t="shared" si="145"/>
        <v>5.2671786355883663</v>
      </c>
      <c r="F112">
        <f t="shared" si="146"/>
        <v>4.377053523776156E-2</v>
      </c>
      <c r="G112">
        <f t="shared" si="147"/>
        <v>190.33313151993787</v>
      </c>
      <c r="H112">
        <f t="shared" si="148"/>
        <v>1.2017750247966799</v>
      </c>
      <c r="I112">
        <f t="shared" si="149"/>
        <v>1.8817057687476861</v>
      </c>
      <c r="J112">
        <f t="shared" si="150"/>
        <v>25.907491683959961</v>
      </c>
      <c r="K112" s="1">
        <v>2.0938216619999999</v>
      </c>
      <c r="L112">
        <f t="shared" si="151"/>
        <v>2.2776610108334663</v>
      </c>
      <c r="M112" s="1">
        <v>1</v>
      </c>
      <c r="N112">
        <f t="shared" si="152"/>
        <v>4.5553220216669326</v>
      </c>
      <c r="O112" s="1">
        <v>29.286981582641602</v>
      </c>
      <c r="P112" s="1">
        <v>25.907491683959961</v>
      </c>
      <c r="Q112" s="1">
        <v>31.104606628417969</v>
      </c>
      <c r="R112" s="1">
        <v>399.87460327148437</v>
      </c>
      <c r="S112" s="1">
        <v>397.47247314453125</v>
      </c>
      <c r="T112" s="1">
        <v>20.477882385253906</v>
      </c>
      <c r="U112" s="1">
        <v>20.969850540161133</v>
      </c>
      <c r="V112" s="1">
        <v>35.204845428466797</v>
      </c>
      <c r="W112" s="1">
        <v>36.050621032714844</v>
      </c>
      <c r="X112" s="1">
        <v>500.75112915039062</v>
      </c>
      <c r="Y112" s="1">
        <v>1500.19677734375</v>
      </c>
      <c r="Z112" s="1">
        <v>55.596660614013672</v>
      </c>
      <c r="AA112" s="1">
        <v>70.297401428222656</v>
      </c>
      <c r="AB112" s="1">
        <v>-2.4783041477203369</v>
      </c>
      <c r="AC112" s="1">
        <v>0.23467287421226501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2.3915653287877321</v>
      </c>
      <c r="AL112">
        <f t="shared" si="154"/>
        <v>1.2017750247966799E-3</v>
      </c>
      <c r="AM112">
        <f t="shared" si="155"/>
        <v>299.05749168395994</v>
      </c>
      <c r="AN112">
        <f t="shared" si="156"/>
        <v>302.43698158264158</v>
      </c>
      <c r="AO112">
        <f t="shared" si="157"/>
        <v>240.03147900987824</v>
      </c>
      <c r="AP112">
        <f t="shared" si="158"/>
        <v>1.7624694949611579</v>
      </c>
      <c r="AQ112">
        <f t="shared" si="159"/>
        <v>3.3558317700592251</v>
      </c>
      <c r="AR112">
        <f t="shared" si="160"/>
        <v>47.737636127072292</v>
      </c>
      <c r="AS112">
        <f t="shared" si="161"/>
        <v>26.76778558691116</v>
      </c>
      <c r="AT112">
        <f t="shared" si="162"/>
        <v>27.597236633300781</v>
      </c>
      <c r="AU112">
        <f t="shared" si="163"/>
        <v>3.7066452851836185</v>
      </c>
      <c r="AV112">
        <f t="shared" si="164"/>
        <v>4.3353961809135116E-2</v>
      </c>
      <c r="AW112">
        <f t="shared" si="165"/>
        <v>1.4741260013115389</v>
      </c>
      <c r="AX112">
        <f t="shared" si="166"/>
        <v>2.2325192838720795</v>
      </c>
      <c r="AY112">
        <f t="shared" si="167"/>
        <v>2.7133347238956853E-2</v>
      </c>
      <c r="AZ112">
        <f t="shared" si="168"/>
        <v>13.37992455154777</v>
      </c>
      <c r="BA112">
        <f t="shared" si="169"/>
        <v>0.47885864903838971</v>
      </c>
      <c r="BB112">
        <f t="shared" si="170"/>
        <v>42.485094947976009</v>
      </c>
      <c r="BC112">
        <f t="shared" si="171"/>
        <v>395.91150969908807</v>
      </c>
      <c r="BD112">
        <f t="shared" si="172"/>
        <v>5.6521868892117719E-3</v>
      </c>
    </row>
    <row r="113" spans="1:114" x14ac:dyDescent="0.25">
      <c r="A113" s="1">
        <v>83</v>
      </c>
      <c r="B113" s="1" t="s">
        <v>131</v>
      </c>
      <c r="C113" s="1">
        <v>2908.4999993182719</v>
      </c>
      <c r="D113" s="1">
        <v>0</v>
      </c>
      <c r="E113">
        <f t="shared" si="145"/>
        <v>5.5733400469392276</v>
      </c>
      <c r="F113">
        <f t="shared" si="146"/>
        <v>4.4087834257730711E-2</v>
      </c>
      <c r="G113">
        <f t="shared" si="147"/>
        <v>180.69790856214672</v>
      </c>
      <c r="H113">
        <f t="shared" si="148"/>
        <v>1.2100831590511811</v>
      </c>
      <c r="I113">
        <f t="shared" si="149"/>
        <v>1.881214258928686</v>
      </c>
      <c r="J113">
        <f t="shared" si="150"/>
        <v>25.904884338378906</v>
      </c>
      <c r="K113" s="1">
        <v>2.0938216619999999</v>
      </c>
      <c r="L113">
        <f t="shared" si="151"/>
        <v>2.2776610108334663</v>
      </c>
      <c r="M113" s="1">
        <v>1</v>
      </c>
      <c r="N113">
        <f t="shared" si="152"/>
        <v>4.5553220216669326</v>
      </c>
      <c r="O113" s="1">
        <v>29.288740158081055</v>
      </c>
      <c r="P113" s="1">
        <v>25.904884338378906</v>
      </c>
      <c r="Q113" s="1">
        <v>31.104038238525391</v>
      </c>
      <c r="R113" s="1">
        <v>399.968505859375</v>
      </c>
      <c r="S113" s="1">
        <v>397.43692016601562</v>
      </c>
      <c r="T113" s="1">
        <v>20.474102020263672</v>
      </c>
      <c r="U113" s="1">
        <v>20.969486236572266</v>
      </c>
      <c r="V113" s="1">
        <v>35.194744110107422</v>
      </c>
      <c r="W113" s="1">
        <v>36.046306610107422</v>
      </c>
      <c r="X113" s="1">
        <v>500.73617553710937</v>
      </c>
      <c r="Y113" s="1">
        <v>1500.1878662109375</v>
      </c>
      <c r="Z113" s="1">
        <v>55.550430297851563</v>
      </c>
      <c r="AA113" s="1">
        <v>70.297355651855469</v>
      </c>
      <c r="AB113" s="1">
        <v>-2.4783041477203369</v>
      </c>
      <c r="AC113" s="1">
        <v>0.23467287421226501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2.3914939109895852</v>
      </c>
      <c r="AL113">
        <f t="shared" si="154"/>
        <v>1.2100831590511811E-3</v>
      </c>
      <c r="AM113">
        <f t="shared" si="155"/>
        <v>299.05488433837888</v>
      </c>
      <c r="AN113">
        <f t="shared" si="156"/>
        <v>302.43874015808103</v>
      </c>
      <c r="AO113">
        <f t="shared" si="157"/>
        <v>240.03005322866011</v>
      </c>
      <c r="AP113">
        <f t="shared" si="158"/>
        <v>1.7600101144713642</v>
      </c>
      <c r="AQ113">
        <f t="shared" si="159"/>
        <v>3.3553136907376948</v>
      </c>
      <c r="AR113">
        <f t="shared" si="160"/>
        <v>47.730297386358835</v>
      </c>
      <c r="AS113">
        <f t="shared" si="161"/>
        <v>26.760811149786569</v>
      </c>
      <c r="AT113">
        <f t="shared" si="162"/>
        <v>27.59681224822998</v>
      </c>
      <c r="AU113">
        <f t="shared" si="163"/>
        <v>3.7065533078069119</v>
      </c>
      <c r="AV113">
        <f t="shared" si="164"/>
        <v>4.3665228490811871E-2</v>
      </c>
      <c r="AW113">
        <f t="shared" si="165"/>
        <v>1.4740994318090088</v>
      </c>
      <c r="AX113">
        <f t="shared" si="166"/>
        <v>2.2324538759979031</v>
      </c>
      <c r="AY113">
        <f t="shared" si="167"/>
        <v>2.732842423272332E-2</v>
      </c>
      <c r="AZ113">
        <f t="shared" si="168"/>
        <v>12.702585143739688</v>
      </c>
      <c r="BA113">
        <f t="shared" si="169"/>
        <v>0.45465808382036166</v>
      </c>
      <c r="BB113">
        <f t="shared" si="170"/>
        <v>42.495436499022311</v>
      </c>
      <c r="BC113">
        <f t="shared" si="171"/>
        <v>395.78522374859864</v>
      </c>
      <c r="BD113">
        <f t="shared" si="172"/>
        <v>5.984091973140585E-3</v>
      </c>
    </row>
    <row r="114" spans="1:114" x14ac:dyDescent="0.25">
      <c r="A114" s="1">
        <v>84</v>
      </c>
      <c r="B114" s="1" t="s">
        <v>132</v>
      </c>
      <c r="C114" s="1">
        <v>2908.999999307096</v>
      </c>
      <c r="D114" s="1">
        <v>0</v>
      </c>
      <c r="E114">
        <f t="shared" si="145"/>
        <v>5.8389141720503215</v>
      </c>
      <c r="F114">
        <f t="shared" si="146"/>
        <v>4.4165023216236207E-2</v>
      </c>
      <c r="G114">
        <f t="shared" si="147"/>
        <v>171.50998572830733</v>
      </c>
      <c r="H114">
        <f t="shared" si="148"/>
        <v>1.2124292550985696</v>
      </c>
      <c r="I114">
        <f t="shared" si="149"/>
        <v>1.8815918275337327</v>
      </c>
      <c r="J114">
        <f t="shared" si="150"/>
        <v>25.906459808349609</v>
      </c>
      <c r="K114" s="1">
        <v>2.0938216619999999</v>
      </c>
      <c r="L114">
        <f t="shared" si="151"/>
        <v>2.2776610108334663</v>
      </c>
      <c r="M114" s="1">
        <v>1</v>
      </c>
      <c r="N114">
        <f t="shared" si="152"/>
        <v>4.5553220216669326</v>
      </c>
      <c r="O114" s="1">
        <v>29.290082931518555</v>
      </c>
      <c r="P114" s="1">
        <v>25.906459808349609</v>
      </c>
      <c r="Q114" s="1">
        <v>31.104177474975586</v>
      </c>
      <c r="R114" s="1">
        <v>400.03802490234375</v>
      </c>
      <c r="S114" s="1">
        <v>397.39471435546875</v>
      </c>
      <c r="T114" s="1">
        <v>20.472204208374023</v>
      </c>
      <c r="U114" s="1">
        <v>20.968606948852539</v>
      </c>
      <c r="V114" s="1">
        <v>35.188690185546875</v>
      </c>
      <c r="W114" s="1">
        <v>36.041934967041016</v>
      </c>
      <c r="X114" s="1">
        <v>500.67803955078125</v>
      </c>
      <c r="Y114" s="1">
        <v>1500.18505859375</v>
      </c>
      <c r="Z114" s="1">
        <v>55.586418151855469</v>
      </c>
      <c r="AA114" s="1">
        <v>70.297225952148438</v>
      </c>
      <c r="AB114" s="1">
        <v>-2.4783041477203369</v>
      </c>
      <c r="AC114" s="1">
        <v>0.23467287421226501</v>
      </c>
      <c r="AD114" s="1">
        <v>0.66666668653488159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2.3912162560804626</v>
      </c>
      <c r="AL114">
        <f t="shared" si="154"/>
        <v>1.2124292550985695E-3</v>
      </c>
      <c r="AM114">
        <f t="shared" si="155"/>
        <v>299.05645980834959</v>
      </c>
      <c r="AN114">
        <f t="shared" si="156"/>
        <v>302.44008293151853</v>
      </c>
      <c r="AO114">
        <f t="shared" si="157"/>
        <v>240.02960400992015</v>
      </c>
      <c r="AP114">
        <f t="shared" si="158"/>
        <v>1.7591828548187425</v>
      </c>
      <c r="AQ114">
        <f t="shared" si="159"/>
        <v>3.3556267281190095</v>
      </c>
      <c r="AR114">
        <f t="shared" si="160"/>
        <v>47.734838504199239</v>
      </c>
      <c r="AS114">
        <f t="shared" si="161"/>
        <v>26.7662315553467</v>
      </c>
      <c r="AT114">
        <f t="shared" si="162"/>
        <v>27.598271369934082</v>
      </c>
      <c r="AU114">
        <f t="shared" si="163"/>
        <v>3.7068695529785427</v>
      </c>
      <c r="AV114">
        <f t="shared" si="164"/>
        <v>4.3740943475026668E-2</v>
      </c>
      <c r="AW114">
        <f t="shared" si="165"/>
        <v>1.4740349005852769</v>
      </c>
      <c r="AX114">
        <f t="shared" si="166"/>
        <v>2.2328346523932661</v>
      </c>
      <c r="AY114">
        <f t="shared" si="167"/>
        <v>2.7375876893074202E-2</v>
      </c>
      <c r="AZ114">
        <f t="shared" si="168"/>
        <v>12.056676219792575</v>
      </c>
      <c r="BA114">
        <f t="shared" si="169"/>
        <v>0.4315859761911478</v>
      </c>
      <c r="BB114">
        <f t="shared" si="170"/>
        <v>42.490116692071958</v>
      </c>
      <c r="BC114">
        <f t="shared" si="171"/>
        <v>395.6643132784921</v>
      </c>
      <c r="BD114">
        <f t="shared" si="172"/>
        <v>6.2703695076686394E-3</v>
      </c>
    </row>
    <row r="115" spans="1:114" x14ac:dyDescent="0.25">
      <c r="A115" s="1">
        <v>85</v>
      </c>
      <c r="B115" s="1" t="s">
        <v>132</v>
      </c>
      <c r="C115" s="1">
        <v>2909.4999992959201</v>
      </c>
      <c r="D115" s="1">
        <v>0</v>
      </c>
      <c r="E115">
        <f t="shared" si="145"/>
        <v>5.8325343286952478</v>
      </c>
      <c r="F115">
        <f t="shared" si="146"/>
        <v>4.4617034298479519E-2</v>
      </c>
      <c r="G115">
        <f t="shared" si="147"/>
        <v>173.81871552195</v>
      </c>
      <c r="H115">
        <f t="shared" si="148"/>
        <v>1.2248534964858941</v>
      </c>
      <c r="I115">
        <f t="shared" si="149"/>
        <v>1.8817817619703616</v>
      </c>
      <c r="J115">
        <f t="shared" si="150"/>
        <v>25.908588409423828</v>
      </c>
      <c r="K115" s="1">
        <v>2.0938216619999999</v>
      </c>
      <c r="L115">
        <f t="shared" si="151"/>
        <v>2.2776610108334663</v>
      </c>
      <c r="M115" s="1">
        <v>1</v>
      </c>
      <c r="N115">
        <f t="shared" si="152"/>
        <v>4.5553220216669326</v>
      </c>
      <c r="O115" s="1">
        <v>29.291025161743164</v>
      </c>
      <c r="P115" s="1">
        <v>25.908588409423828</v>
      </c>
      <c r="Q115" s="1">
        <v>31.103794097900391</v>
      </c>
      <c r="R115" s="1">
        <v>400.02450561523437</v>
      </c>
      <c r="S115" s="1">
        <v>397.38180541992187</v>
      </c>
      <c r="T115" s="1">
        <v>20.470539093017578</v>
      </c>
      <c r="U115" s="1">
        <v>20.972026824951172</v>
      </c>
      <c r="V115" s="1">
        <v>35.183738708496094</v>
      </c>
      <c r="W115" s="1">
        <v>36.045669555664063</v>
      </c>
      <c r="X115" s="1">
        <v>500.67813110351562</v>
      </c>
      <c r="Y115" s="1">
        <v>1500.1737060546875</v>
      </c>
      <c r="Z115" s="1">
        <v>55.660564422607422</v>
      </c>
      <c r="AA115" s="1">
        <v>70.296875</v>
      </c>
      <c r="AB115" s="1">
        <v>-2.4783041477203369</v>
      </c>
      <c r="AC115" s="1">
        <v>0.23467287421226501</v>
      </c>
      <c r="AD115" s="1">
        <v>0.66666668653488159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2.391216693332288</v>
      </c>
      <c r="AL115">
        <f t="shared" si="154"/>
        <v>1.2248534964858942E-3</v>
      </c>
      <c r="AM115">
        <f t="shared" si="155"/>
        <v>299.05858840942381</v>
      </c>
      <c r="AN115">
        <f t="shared" si="156"/>
        <v>302.44102516174314</v>
      </c>
      <c r="AO115">
        <f t="shared" si="157"/>
        <v>240.02778760371075</v>
      </c>
      <c r="AP115">
        <f t="shared" si="158"/>
        <v>1.754801280253478</v>
      </c>
      <c r="AQ115">
        <f t="shared" si="159"/>
        <v>3.3560497101806011</v>
      </c>
      <c r="AR115">
        <f t="shared" si="160"/>
        <v>47.741093898990542</v>
      </c>
      <c r="AS115">
        <f t="shared" si="161"/>
        <v>26.76906707403937</v>
      </c>
      <c r="AT115">
        <f t="shared" si="162"/>
        <v>27.599806785583496</v>
      </c>
      <c r="AU115">
        <f t="shared" si="163"/>
        <v>3.7072023592698358</v>
      </c>
      <c r="AV115">
        <f t="shared" si="164"/>
        <v>4.4184272097639032E-2</v>
      </c>
      <c r="AW115">
        <f t="shared" si="165"/>
        <v>1.4742679482102394</v>
      </c>
      <c r="AX115">
        <f t="shared" si="166"/>
        <v>2.2329344110595963</v>
      </c>
      <c r="AY115">
        <f t="shared" si="167"/>
        <v>2.7653727675493359E-2</v>
      </c>
      <c r="AZ115">
        <f t="shared" si="168"/>
        <v>12.218912517707079</v>
      </c>
      <c r="BA115">
        <f t="shared" si="169"/>
        <v>0.43740984904498087</v>
      </c>
      <c r="BB115">
        <f t="shared" si="170"/>
        <v>42.496923441776126</v>
      </c>
      <c r="BC115">
        <f t="shared" si="171"/>
        <v>395.65329505198588</v>
      </c>
      <c r="BD115">
        <f t="shared" si="172"/>
        <v>6.2646960846244309E-3</v>
      </c>
    </row>
    <row r="116" spans="1:114" x14ac:dyDescent="0.25">
      <c r="A116" s="1">
        <v>86</v>
      </c>
      <c r="B116" s="1" t="s">
        <v>133</v>
      </c>
      <c r="C116" s="1">
        <v>2909.9999992847443</v>
      </c>
      <c r="D116" s="1">
        <v>0</v>
      </c>
      <c r="E116">
        <f t="shared" si="145"/>
        <v>5.7776411591057064</v>
      </c>
      <c r="F116">
        <f t="shared" si="146"/>
        <v>4.447538665128254E-2</v>
      </c>
      <c r="G116">
        <f t="shared" si="147"/>
        <v>175.09833933205022</v>
      </c>
      <c r="H116">
        <f t="shared" si="148"/>
        <v>1.2211519137728033</v>
      </c>
      <c r="I116">
        <f t="shared" si="149"/>
        <v>1.881992358844949</v>
      </c>
      <c r="J116">
        <f t="shared" si="150"/>
        <v>25.90992546081543</v>
      </c>
      <c r="K116" s="1">
        <v>2.0938216619999999</v>
      </c>
      <c r="L116">
        <f t="shared" si="151"/>
        <v>2.2776610108334663</v>
      </c>
      <c r="M116" s="1">
        <v>1</v>
      </c>
      <c r="N116">
        <f t="shared" si="152"/>
        <v>4.5553220216669326</v>
      </c>
      <c r="O116" s="1">
        <v>29.291837692260742</v>
      </c>
      <c r="P116" s="1">
        <v>25.90992546081543</v>
      </c>
      <c r="Q116" s="1">
        <v>31.103826522827148</v>
      </c>
      <c r="R116" s="1">
        <v>399.98492431640625</v>
      </c>
      <c r="S116" s="1">
        <v>397.36587524414062</v>
      </c>
      <c r="T116" s="1">
        <v>20.473016738891602</v>
      </c>
      <c r="U116" s="1">
        <v>20.97297477722168</v>
      </c>
      <c r="V116" s="1">
        <v>35.186073303222656</v>
      </c>
      <c r="W116" s="1">
        <v>36.045326232910156</v>
      </c>
      <c r="X116" s="1">
        <v>500.69183349609375</v>
      </c>
      <c r="Y116" s="1">
        <v>1500.16845703125</v>
      </c>
      <c r="Z116" s="1">
        <v>55.589035034179688</v>
      </c>
      <c r="AA116" s="1">
        <v>70.29632568359375</v>
      </c>
      <c r="AB116" s="1">
        <v>-2.4783041477203369</v>
      </c>
      <c r="AC116" s="1">
        <v>0.23467287421226501</v>
      </c>
      <c r="AD116" s="1">
        <v>0.66666668653488159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2.3912821353554881</v>
      </c>
      <c r="AL116">
        <f t="shared" si="154"/>
        <v>1.2211519137728033E-3</v>
      </c>
      <c r="AM116">
        <f t="shared" si="155"/>
        <v>299.05992546081541</v>
      </c>
      <c r="AN116">
        <f t="shared" si="156"/>
        <v>302.44183769226072</v>
      </c>
      <c r="AO116">
        <f t="shared" si="157"/>
        <v>240.02694775997952</v>
      </c>
      <c r="AP116">
        <f t="shared" si="158"/>
        <v>1.7560175125953281</v>
      </c>
      <c r="AQ116">
        <f t="shared" si="159"/>
        <v>3.3563154243383213</v>
      </c>
      <c r="AR116">
        <f t="shared" si="160"/>
        <v>47.745246877414559</v>
      </c>
      <c r="AS116">
        <f t="shared" si="161"/>
        <v>26.772272100192879</v>
      </c>
      <c r="AT116">
        <f t="shared" si="162"/>
        <v>27.600881576538086</v>
      </c>
      <c r="AU116">
        <f t="shared" si="163"/>
        <v>3.7074353391875881</v>
      </c>
      <c r="AV116">
        <f t="shared" si="164"/>
        <v>4.4045354664611999E-2</v>
      </c>
      <c r="AW116">
        <f t="shared" si="165"/>
        <v>1.4743230654933723</v>
      </c>
      <c r="AX116">
        <f t="shared" si="166"/>
        <v>2.2331122736942159</v>
      </c>
      <c r="AY116">
        <f t="shared" si="167"/>
        <v>2.7566662038882549E-2</v>
      </c>
      <c r="AZ116">
        <f t="shared" si="168"/>
        <v>12.308769888342214</v>
      </c>
      <c r="BA116">
        <f t="shared" si="169"/>
        <v>0.44064765054238797</v>
      </c>
      <c r="BB116">
        <f t="shared" si="170"/>
        <v>42.493118291153074</v>
      </c>
      <c r="BC116">
        <f t="shared" si="171"/>
        <v>395.65363283236519</v>
      </c>
      <c r="BD116">
        <f t="shared" si="172"/>
        <v>6.2051746488508515E-3</v>
      </c>
    </row>
    <row r="117" spans="1:114" x14ac:dyDescent="0.25">
      <c r="A117" s="1">
        <v>87</v>
      </c>
      <c r="B117" s="1" t="s">
        <v>133</v>
      </c>
      <c r="C117" s="1">
        <v>2910.4999992735684</v>
      </c>
      <c r="D117" s="1">
        <v>0</v>
      </c>
      <c r="E117">
        <f t="shared" si="145"/>
        <v>5.531701563251687</v>
      </c>
      <c r="F117">
        <f t="shared" si="146"/>
        <v>4.4413264159365237E-2</v>
      </c>
      <c r="G117">
        <f t="shared" si="147"/>
        <v>183.59081859960676</v>
      </c>
      <c r="H117">
        <f t="shared" si="148"/>
        <v>1.2184593595426425</v>
      </c>
      <c r="I117">
        <f t="shared" si="149"/>
        <v>1.8804546131531099</v>
      </c>
      <c r="J117">
        <f t="shared" si="150"/>
        <v>25.901845932006836</v>
      </c>
      <c r="K117" s="1">
        <v>2.0938216619999999</v>
      </c>
      <c r="L117">
        <f t="shared" si="151"/>
        <v>2.2776610108334663</v>
      </c>
      <c r="M117" s="1">
        <v>1</v>
      </c>
      <c r="N117">
        <f t="shared" si="152"/>
        <v>4.5553220216669326</v>
      </c>
      <c r="O117" s="1">
        <v>29.292341232299805</v>
      </c>
      <c r="P117" s="1">
        <v>25.901845932006836</v>
      </c>
      <c r="Q117" s="1">
        <v>31.103155136108398</v>
      </c>
      <c r="R117" s="1">
        <v>399.908935546875</v>
      </c>
      <c r="S117" s="1">
        <v>397.39321899414062</v>
      </c>
      <c r="T117" s="1">
        <v>20.473300933837891</v>
      </c>
      <c r="U117" s="1">
        <v>20.972146987915039</v>
      </c>
      <c r="V117" s="1">
        <v>35.185314178466797</v>
      </c>
      <c r="W117" s="1">
        <v>36.042625427246094</v>
      </c>
      <c r="X117" s="1">
        <v>500.701904296875</v>
      </c>
      <c r="Y117" s="1">
        <v>1500.1751708984375</v>
      </c>
      <c r="Z117" s="1">
        <v>55.375778198242187</v>
      </c>
      <c r="AA117" s="1">
        <v>70.295875549316406</v>
      </c>
      <c r="AB117" s="1">
        <v>-2.4783041477203369</v>
      </c>
      <c r="AC117" s="1">
        <v>0.23467287421226501</v>
      </c>
      <c r="AD117" s="1">
        <v>0.66666668653488159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2.3913302330562809</v>
      </c>
      <c r="AL117">
        <f t="shared" si="154"/>
        <v>1.2184593595426425E-3</v>
      </c>
      <c r="AM117">
        <f t="shared" si="155"/>
        <v>299.05184593200681</v>
      </c>
      <c r="AN117">
        <f t="shared" si="156"/>
        <v>302.44234123229978</v>
      </c>
      <c r="AO117">
        <f t="shared" si="157"/>
        <v>240.02802197870551</v>
      </c>
      <c r="AP117">
        <f t="shared" si="158"/>
        <v>1.7577327856990228</v>
      </c>
      <c r="AQ117">
        <f t="shared" si="159"/>
        <v>3.3547100478175564</v>
      </c>
      <c r="AR117">
        <f t="shared" si="160"/>
        <v>47.722715189229611</v>
      </c>
      <c r="AS117">
        <f t="shared" si="161"/>
        <v>26.750568201314572</v>
      </c>
      <c r="AT117">
        <f t="shared" si="162"/>
        <v>27.59709358215332</v>
      </c>
      <c r="AU117">
        <f t="shared" si="163"/>
        <v>3.7066142813509635</v>
      </c>
      <c r="AV117">
        <f t="shared" si="164"/>
        <v>4.398442686532187E-2</v>
      </c>
      <c r="AW117">
        <f t="shared" si="165"/>
        <v>1.4742554346644465</v>
      </c>
      <c r="AX117">
        <f t="shared" si="166"/>
        <v>2.232358846686517</v>
      </c>
      <c r="AY117">
        <f t="shared" si="167"/>
        <v>2.7528476161007825E-2</v>
      </c>
      <c r="AZ117">
        <f t="shared" si="168"/>
        <v>12.905677336275081</v>
      </c>
      <c r="BA117">
        <f t="shared" si="169"/>
        <v>0.46198779904775811</v>
      </c>
      <c r="BB117">
        <f t="shared" si="170"/>
        <v>42.512528073371179</v>
      </c>
      <c r="BC117">
        <f t="shared" si="171"/>
        <v>395.75386241849793</v>
      </c>
      <c r="BD117">
        <f t="shared" si="172"/>
        <v>5.9422444183897041E-3</v>
      </c>
    </row>
    <row r="118" spans="1:114" x14ac:dyDescent="0.25">
      <c r="A118" s="1">
        <v>88</v>
      </c>
      <c r="B118" s="1" t="s">
        <v>134</v>
      </c>
      <c r="C118" s="1">
        <v>2910.9999992623925</v>
      </c>
      <c r="D118" s="1">
        <v>0</v>
      </c>
      <c r="E118">
        <f t="shared" si="145"/>
        <v>5.4598072288702539</v>
      </c>
      <c r="F118">
        <f t="shared" si="146"/>
        <v>4.4599634561586256E-2</v>
      </c>
      <c r="G118">
        <f t="shared" si="147"/>
        <v>186.95559264400231</v>
      </c>
      <c r="H118">
        <f t="shared" si="148"/>
        <v>1.2224133503132639</v>
      </c>
      <c r="I118">
        <f t="shared" si="149"/>
        <v>1.8787879521916646</v>
      </c>
      <c r="J118">
        <f t="shared" si="150"/>
        <v>25.893461227416992</v>
      </c>
      <c r="K118" s="1">
        <v>2.0938216619999999</v>
      </c>
      <c r="L118">
        <f t="shared" si="151"/>
        <v>2.2776610108334663</v>
      </c>
      <c r="M118" s="1">
        <v>1</v>
      </c>
      <c r="N118">
        <f t="shared" si="152"/>
        <v>4.5553220216669326</v>
      </c>
      <c r="O118" s="1">
        <v>29.291898727416992</v>
      </c>
      <c r="P118" s="1">
        <v>25.893461227416992</v>
      </c>
      <c r="Q118" s="1">
        <v>31.102422714233398</v>
      </c>
      <c r="R118" s="1">
        <v>399.87313842773437</v>
      </c>
      <c r="S118" s="1">
        <v>397.386962890625</v>
      </c>
      <c r="T118" s="1">
        <v>20.471561431884766</v>
      </c>
      <c r="U118" s="1">
        <v>20.972000122070313</v>
      </c>
      <c r="V118" s="1">
        <v>35.183498382568359</v>
      </c>
      <c r="W118" s="1">
        <v>36.0435791015625</v>
      </c>
      <c r="X118" s="1">
        <v>500.7281494140625</v>
      </c>
      <c r="Y118" s="1">
        <v>1500.108642578125</v>
      </c>
      <c r="Z118" s="1">
        <v>55.430583953857422</v>
      </c>
      <c r="AA118" s="1">
        <v>70.296432495117188</v>
      </c>
      <c r="AB118" s="1">
        <v>-2.4783041477203369</v>
      </c>
      <c r="AC118" s="1">
        <v>0.23467287421226501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2.3914555785795595</v>
      </c>
      <c r="AL118">
        <f t="shared" si="154"/>
        <v>1.222413350313264E-3</v>
      </c>
      <c r="AM118">
        <f t="shared" si="155"/>
        <v>299.04346122741697</v>
      </c>
      <c r="AN118">
        <f t="shared" si="156"/>
        <v>302.44189872741697</v>
      </c>
      <c r="AO118">
        <f t="shared" si="157"/>
        <v>240.01737744769343</v>
      </c>
      <c r="AP118">
        <f t="shared" si="158"/>
        <v>1.7570176894258329</v>
      </c>
      <c r="AQ118">
        <f t="shared" si="159"/>
        <v>3.3530447430603698</v>
      </c>
      <c r="AR118">
        <f t="shared" si="160"/>
        <v>47.698647343067847</v>
      </c>
      <c r="AS118">
        <f t="shared" si="161"/>
        <v>26.726647220997535</v>
      </c>
      <c r="AT118">
        <f t="shared" si="162"/>
        <v>27.592679977416992</v>
      </c>
      <c r="AU118">
        <f t="shared" si="163"/>
        <v>3.705657820962625</v>
      </c>
      <c r="AV118">
        <f t="shared" si="164"/>
        <v>4.4167208196164653E-2</v>
      </c>
      <c r="AW118">
        <f t="shared" si="165"/>
        <v>1.4742567908687052</v>
      </c>
      <c r="AX118">
        <f t="shared" si="166"/>
        <v>2.2314010300939198</v>
      </c>
      <c r="AY118">
        <f t="shared" si="167"/>
        <v>2.76430329402584E-2</v>
      </c>
      <c r="AZ118">
        <f t="shared" si="168"/>
        <v>13.142311197883735</v>
      </c>
      <c r="BA118">
        <f t="shared" si="169"/>
        <v>0.4704623203641915</v>
      </c>
      <c r="BB118">
        <f t="shared" si="170"/>
        <v>42.538002254946363</v>
      </c>
      <c r="BC118">
        <f t="shared" si="171"/>
        <v>395.76891267948366</v>
      </c>
      <c r="BD118">
        <f t="shared" si="172"/>
        <v>5.8683055887551261E-3</v>
      </c>
    </row>
    <row r="119" spans="1:114" x14ac:dyDescent="0.25">
      <c r="A119" s="1">
        <v>89</v>
      </c>
      <c r="B119" s="1" t="s">
        <v>134</v>
      </c>
      <c r="C119" s="1">
        <v>2911.4999992512167</v>
      </c>
      <c r="D119" s="1">
        <v>0</v>
      </c>
      <c r="E119">
        <f t="shared" si="145"/>
        <v>5.3339099988000598</v>
      </c>
      <c r="F119">
        <f t="shared" si="146"/>
        <v>4.4779109809715702E-2</v>
      </c>
      <c r="G119">
        <f t="shared" si="147"/>
        <v>192.11707880245703</v>
      </c>
      <c r="H119">
        <f t="shared" si="148"/>
        <v>1.2270673078612218</v>
      </c>
      <c r="I119">
        <f t="shared" si="149"/>
        <v>1.8784802580686344</v>
      </c>
      <c r="J119">
        <f t="shared" si="150"/>
        <v>25.891595840454102</v>
      </c>
      <c r="K119" s="1">
        <v>2.0938216619999999</v>
      </c>
      <c r="L119">
        <f t="shared" si="151"/>
        <v>2.2776610108334663</v>
      </c>
      <c r="M119" s="1">
        <v>1</v>
      </c>
      <c r="N119">
        <f t="shared" si="152"/>
        <v>4.5553220216669326</v>
      </c>
      <c r="O119" s="1">
        <v>29.292078018188477</v>
      </c>
      <c r="P119" s="1">
        <v>25.891595840454102</v>
      </c>
      <c r="Q119" s="1">
        <v>31.101442337036133</v>
      </c>
      <c r="R119" s="1">
        <v>399.77206420898437</v>
      </c>
      <c r="S119" s="1">
        <v>397.3377685546875</v>
      </c>
      <c r="T119" s="1">
        <v>20.468555450439453</v>
      </c>
      <c r="U119" s="1">
        <v>20.970903396606445</v>
      </c>
      <c r="V119" s="1">
        <v>35.178314208984375</v>
      </c>
      <c r="W119" s="1">
        <v>36.041675567626953</v>
      </c>
      <c r="X119" s="1">
        <v>500.7247314453125</v>
      </c>
      <c r="Y119" s="1">
        <v>1500.0948486328125</v>
      </c>
      <c r="Z119" s="1">
        <v>55.495742797851562</v>
      </c>
      <c r="AA119" s="1">
        <v>70.297119140625</v>
      </c>
      <c r="AB119" s="1">
        <v>-2.4783041477203369</v>
      </c>
      <c r="AC119" s="1">
        <v>0.23467287421226501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2.3914392545114111</v>
      </c>
      <c r="AL119">
        <f t="shared" si="154"/>
        <v>1.2270673078612218E-3</v>
      </c>
      <c r="AM119">
        <f t="shared" si="155"/>
        <v>299.04159584045408</v>
      </c>
      <c r="AN119">
        <f t="shared" si="156"/>
        <v>302.44207801818845</v>
      </c>
      <c r="AO119">
        <f t="shared" si="157"/>
        <v>240.01517041649277</v>
      </c>
      <c r="AP119">
        <f t="shared" si="158"/>
        <v>1.7555912476315754</v>
      </c>
      <c r="AQ119">
        <f t="shared" si="159"/>
        <v>3.3526743526264151</v>
      </c>
      <c r="AR119">
        <f t="shared" si="160"/>
        <v>47.692912506408675</v>
      </c>
      <c r="AS119">
        <f t="shared" si="161"/>
        <v>26.722009109802229</v>
      </c>
      <c r="AT119">
        <f t="shared" si="162"/>
        <v>27.591836929321289</v>
      </c>
      <c r="AU119">
        <f t="shared" si="163"/>
        <v>3.7054751507821626</v>
      </c>
      <c r="AV119">
        <f t="shared" si="164"/>
        <v>4.4343213159176866E-2</v>
      </c>
      <c r="AW119">
        <f t="shared" si="165"/>
        <v>1.4741940945577807</v>
      </c>
      <c r="AX119">
        <f t="shared" si="166"/>
        <v>2.2312810562243817</v>
      </c>
      <c r="AY119">
        <f t="shared" si="167"/>
        <v>2.7753343934291578E-2</v>
      </c>
      <c r="AZ119">
        <f t="shared" si="168"/>
        <v>13.505277177525164</v>
      </c>
      <c r="BA119">
        <f t="shared" si="169"/>
        <v>0.48351074075158057</v>
      </c>
      <c r="BB119">
        <f t="shared" si="170"/>
        <v>42.543510847372389</v>
      </c>
      <c r="BC119">
        <f t="shared" si="171"/>
        <v>395.75702882561228</v>
      </c>
      <c r="BD119">
        <f t="shared" si="172"/>
        <v>5.7339034145834624E-3</v>
      </c>
    </row>
    <row r="120" spans="1:114" x14ac:dyDescent="0.25">
      <c r="A120" s="1">
        <v>90</v>
      </c>
      <c r="B120" s="1" t="s">
        <v>135</v>
      </c>
      <c r="C120" s="1">
        <v>2911.9999992400408</v>
      </c>
      <c r="D120" s="1">
        <v>0</v>
      </c>
      <c r="E120">
        <f t="shared" si="145"/>
        <v>5.304719434664376</v>
      </c>
      <c r="F120">
        <f t="shared" si="146"/>
        <v>4.4754854684095784E-2</v>
      </c>
      <c r="G120">
        <f t="shared" si="147"/>
        <v>193.02265194948592</v>
      </c>
      <c r="H120">
        <f t="shared" si="148"/>
        <v>1.2262439504482412</v>
      </c>
      <c r="I120">
        <f t="shared" si="149"/>
        <v>1.8782421611787576</v>
      </c>
      <c r="J120">
        <f t="shared" si="150"/>
        <v>25.889476776123047</v>
      </c>
      <c r="K120" s="1">
        <v>2.0938216619999999</v>
      </c>
      <c r="L120">
        <f t="shared" si="151"/>
        <v>2.2776610108334663</v>
      </c>
      <c r="M120" s="1">
        <v>1</v>
      </c>
      <c r="N120">
        <f t="shared" si="152"/>
        <v>4.5553220216669326</v>
      </c>
      <c r="O120" s="1">
        <v>29.292278289794922</v>
      </c>
      <c r="P120" s="1">
        <v>25.889476776123047</v>
      </c>
      <c r="Q120" s="1">
        <v>31.100597381591797</v>
      </c>
      <c r="R120" s="1">
        <v>399.73385620117187</v>
      </c>
      <c r="S120" s="1">
        <v>397.31198120117187</v>
      </c>
      <c r="T120" s="1">
        <v>20.466236114501953</v>
      </c>
      <c r="U120" s="1">
        <v>20.968235015869141</v>
      </c>
      <c r="V120" s="1">
        <v>35.174037933349609</v>
      </c>
      <c r="W120" s="1">
        <v>36.036792755126953</v>
      </c>
      <c r="X120" s="1">
        <v>500.738037109375</v>
      </c>
      <c r="Y120" s="1">
        <v>1500.0595703125</v>
      </c>
      <c r="Z120" s="1">
        <v>55.473522186279297</v>
      </c>
      <c r="AA120" s="1">
        <v>70.297355651855469</v>
      </c>
      <c r="AB120" s="1">
        <v>-2.4783041477203369</v>
      </c>
      <c r="AC120" s="1">
        <v>0.23467287421226501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53"/>
        <v>2.3915028017767015</v>
      </c>
      <c r="AL120">
        <f t="shared" si="154"/>
        <v>1.2262439504482413E-3</v>
      </c>
      <c r="AM120">
        <f t="shared" si="155"/>
        <v>299.03947677612302</v>
      </c>
      <c r="AN120">
        <f t="shared" si="156"/>
        <v>302.4422782897949</v>
      </c>
      <c r="AO120">
        <f t="shared" si="157"/>
        <v>240.00952588536893</v>
      </c>
      <c r="AP120">
        <f t="shared" si="158"/>
        <v>1.7560415153878777</v>
      </c>
      <c r="AQ120">
        <f t="shared" si="159"/>
        <v>3.352253635481</v>
      </c>
      <c r="AR120">
        <f t="shared" si="160"/>
        <v>47.686767224686051</v>
      </c>
      <c r="AS120">
        <f t="shared" si="161"/>
        <v>26.71853220881691</v>
      </c>
      <c r="AT120">
        <f t="shared" si="162"/>
        <v>27.590877532958984</v>
      </c>
      <c r="AU120">
        <f t="shared" si="163"/>
        <v>3.7052672800231408</v>
      </c>
      <c r="AV120">
        <f t="shared" si="164"/>
        <v>4.4319427826755221E-2</v>
      </c>
      <c r="AW120">
        <f t="shared" si="165"/>
        <v>1.4740114743022423</v>
      </c>
      <c r="AX120">
        <f t="shared" si="166"/>
        <v>2.2312558057208984</v>
      </c>
      <c r="AY120">
        <f t="shared" si="167"/>
        <v>2.773843642123637E-2</v>
      </c>
      <c r="AZ120">
        <f t="shared" si="168"/>
        <v>13.568982012957326</v>
      </c>
      <c r="BA120">
        <f t="shared" si="169"/>
        <v>0.48582137232793976</v>
      </c>
      <c r="BB120">
        <f t="shared" si="170"/>
        <v>42.543542656195754</v>
      </c>
      <c r="BC120">
        <f t="shared" si="171"/>
        <v>395.73989229006207</v>
      </c>
      <c r="BD120">
        <f t="shared" si="172"/>
        <v>5.7027750283607662E-3</v>
      </c>
    </row>
    <row r="121" spans="1:114" x14ac:dyDescent="0.25">
      <c r="A121" s="1">
        <v>91</v>
      </c>
      <c r="B121" s="1" t="s">
        <v>135</v>
      </c>
      <c r="C121" s="1">
        <v>2912.4999992288649</v>
      </c>
      <c r="D121" s="1">
        <v>0</v>
      </c>
      <c r="E121">
        <f t="shared" si="145"/>
        <v>5.1297462465241255</v>
      </c>
      <c r="F121">
        <f t="shared" si="146"/>
        <v>4.4598040278817162E-2</v>
      </c>
      <c r="G121">
        <f t="shared" si="147"/>
        <v>198.61405867798479</v>
      </c>
      <c r="H121">
        <f t="shared" si="148"/>
        <v>1.222908371496727</v>
      </c>
      <c r="I121">
        <f t="shared" si="149"/>
        <v>1.8796299260127367</v>
      </c>
      <c r="J121">
        <f t="shared" si="150"/>
        <v>25.895843505859375</v>
      </c>
      <c r="K121" s="1">
        <v>2.0938216619999999</v>
      </c>
      <c r="L121">
        <f t="shared" si="151"/>
        <v>2.2776610108334663</v>
      </c>
      <c r="M121" s="1">
        <v>1</v>
      </c>
      <c r="N121">
        <f t="shared" si="152"/>
        <v>4.5553220216669326</v>
      </c>
      <c r="O121" s="1">
        <v>29.291231155395508</v>
      </c>
      <c r="P121" s="1">
        <v>25.895843505859375</v>
      </c>
      <c r="Q121" s="1">
        <v>31.101015090942383</v>
      </c>
      <c r="R121" s="1">
        <v>399.723388671875</v>
      </c>
      <c r="S121" s="1">
        <v>397.37521362304687</v>
      </c>
      <c r="T121" s="1">
        <v>20.465948104858398</v>
      </c>
      <c r="U121" s="1">
        <v>20.966579437255859</v>
      </c>
      <c r="V121" s="1">
        <v>35.175495147705078</v>
      </c>
      <c r="W121" s="1">
        <v>36.035945892333984</v>
      </c>
      <c r="X121" s="1">
        <v>500.74093627929687</v>
      </c>
      <c r="Y121" s="1">
        <v>1500.045654296875</v>
      </c>
      <c r="Z121" s="1">
        <v>55.384082794189453</v>
      </c>
      <c r="AA121" s="1">
        <v>70.297012329101563</v>
      </c>
      <c r="AB121" s="1">
        <v>-2.4783041477203369</v>
      </c>
      <c r="AC121" s="1">
        <v>0.23467287421226501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53"/>
        <v>2.3915166480845058</v>
      </c>
      <c r="AL121">
        <f t="shared" si="154"/>
        <v>1.222908371496727E-3</v>
      </c>
      <c r="AM121">
        <f t="shared" si="155"/>
        <v>299.04584350585935</v>
      </c>
      <c r="AN121">
        <f t="shared" si="156"/>
        <v>302.44123115539549</v>
      </c>
      <c r="AO121">
        <f t="shared" si="157"/>
        <v>240.0072993229187</v>
      </c>
      <c r="AP121">
        <f t="shared" si="158"/>
        <v>1.7564904238851402</v>
      </c>
      <c r="AQ121">
        <f t="shared" si="159"/>
        <v>3.3535178192125992</v>
      </c>
      <c r="AR121">
        <f t="shared" si="160"/>
        <v>47.704983584690829</v>
      </c>
      <c r="AS121">
        <f t="shared" si="161"/>
        <v>26.73840414743497</v>
      </c>
      <c r="AT121">
        <f t="shared" si="162"/>
        <v>27.593537330627441</v>
      </c>
      <c r="AU121">
        <f t="shared" si="163"/>
        <v>3.7058435988096008</v>
      </c>
      <c r="AV121">
        <f t="shared" si="164"/>
        <v>4.4165644678475002E-2</v>
      </c>
      <c r="AW121">
        <f t="shared" si="165"/>
        <v>1.4738878931998625</v>
      </c>
      <c r="AX121">
        <f t="shared" si="166"/>
        <v>2.2319557056097383</v>
      </c>
      <c r="AY121">
        <f t="shared" si="167"/>
        <v>2.7642053012080295E-2</v>
      </c>
      <c r="AZ121">
        <f t="shared" si="168"/>
        <v>13.961974931619197</v>
      </c>
      <c r="BA121">
        <f t="shared" si="169"/>
        <v>0.49981491514564264</v>
      </c>
      <c r="BB121">
        <f t="shared" si="170"/>
        <v>42.520313361010032</v>
      </c>
      <c r="BC121">
        <f t="shared" si="171"/>
        <v>395.85497918081234</v>
      </c>
      <c r="BD121">
        <f t="shared" si="172"/>
        <v>5.5100587168575741E-3</v>
      </c>
    </row>
    <row r="122" spans="1:114" x14ac:dyDescent="0.25">
      <c r="A122" s="1">
        <v>92</v>
      </c>
      <c r="B122" s="1" t="s">
        <v>136</v>
      </c>
      <c r="C122" s="1">
        <v>2912.999999217689</v>
      </c>
      <c r="D122" s="1">
        <v>0</v>
      </c>
      <c r="E122">
        <f t="shared" si="145"/>
        <v>5.0955832934965608</v>
      </c>
      <c r="F122">
        <f t="shared" si="146"/>
        <v>4.4418930512456954E-2</v>
      </c>
      <c r="G122">
        <f t="shared" si="147"/>
        <v>199.13321607981126</v>
      </c>
      <c r="H122">
        <f t="shared" si="148"/>
        <v>1.2187811565026858</v>
      </c>
      <c r="I122">
        <f t="shared" si="149"/>
        <v>1.8807658521297259</v>
      </c>
      <c r="J122">
        <f t="shared" si="150"/>
        <v>25.900588989257813</v>
      </c>
      <c r="K122" s="1">
        <v>2.0938216619999999</v>
      </c>
      <c r="L122">
        <f t="shared" si="151"/>
        <v>2.2776610108334663</v>
      </c>
      <c r="M122" s="1">
        <v>1</v>
      </c>
      <c r="N122">
        <f t="shared" si="152"/>
        <v>4.5553220216669326</v>
      </c>
      <c r="O122" s="1">
        <v>29.290910720825195</v>
      </c>
      <c r="P122" s="1">
        <v>25.900588989257813</v>
      </c>
      <c r="Q122" s="1">
        <v>31.101547241210938</v>
      </c>
      <c r="R122" s="1">
        <v>399.74908447265625</v>
      </c>
      <c r="S122" s="1">
        <v>397.41604614257812</v>
      </c>
      <c r="T122" s="1">
        <v>20.464822769165039</v>
      </c>
      <c r="U122" s="1">
        <v>20.963726043701172</v>
      </c>
      <c r="V122" s="1">
        <v>35.174385070800781</v>
      </c>
      <c r="W122" s="1">
        <v>36.031887054443359</v>
      </c>
      <c r="X122" s="1">
        <v>500.781005859375</v>
      </c>
      <c r="Y122" s="1">
        <v>1500.0391845703125</v>
      </c>
      <c r="Z122" s="1">
        <v>55.291652679443359</v>
      </c>
      <c r="AA122" s="1">
        <v>70.297355651855469</v>
      </c>
      <c r="AB122" s="1">
        <v>-2.4783041477203369</v>
      </c>
      <c r="AC122" s="1">
        <v>0.23467287421226501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53"/>
        <v>2.3917080186334179</v>
      </c>
      <c r="AL122">
        <f t="shared" si="154"/>
        <v>1.2187811565026858E-3</v>
      </c>
      <c r="AM122">
        <f t="shared" si="155"/>
        <v>299.05058898925779</v>
      </c>
      <c r="AN122">
        <f t="shared" si="156"/>
        <v>302.44091072082517</v>
      </c>
      <c r="AO122">
        <f t="shared" si="157"/>
        <v>240.00626416669184</v>
      </c>
      <c r="AP122">
        <f t="shared" si="158"/>
        <v>1.7574352575546344</v>
      </c>
      <c r="AQ122">
        <f t="shared" si="159"/>
        <v>3.3544603576118521</v>
      </c>
      <c r="AR122">
        <f t="shared" si="160"/>
        <v>47.718158478459245</v>
      </c>
      <c r="AS122">
        <f t="shared" si="161"/>
        <v>26.754432434758073</v>
      </c>
      <c r="AT122">
        <f t="shared" si="162"/>
        <v>27.595749855041504</v>
      </c>
      <c r="AU122">
        <f t="shared" si="163"/>
        <v>3.7063230630626798</v>
      </c>
      <c r="AV122">
        <f t="shared" si="164"/>
        <v>4.3989984315620449E-2</v>
      </c>
      <c r="AW122">
        <f t="shared" si="165"/>
        <v>1.4736945054821262</v>
      </c>
      <c r="AX122">
        <f t="shared" si="166"/>
        <v>2.2326285575805533</v>
      </c>
      <c r="AY122">
        <f t="shared" si="167"/>
        <v>2.7531959230305415E-2</v>
      </c>
      <c r="AZ122">
        <f t="shared" si="168"/>
        <v>13.998538512860275</v>
      </c>
      <c r="BA122">
        <f t="shared" si="169"/>
        <v>0.50106989391256151</v>
      </c>
      <c r="BB122">
        <f t="shared" si="170"/>
        <v>42.49919058568522</v>
      </c>
      <c r="BC122">
        <f t="shared" si="171"/>
        <v>395.90593611885186</v>
      </c>
      <c r="BD122">
        <f t="shared" si="172"/>
        <v>5.4699398462803722E-3</v>
      </c>
    </row>
    <row r="123" spans="1:114" x14ac:dyDescent="0.25">
      <c r="A123" s="1">
        <v>93</v>
      </c>
      <c r="B123" s="1" t="s">
        <v>137</v>
      </c>
      <c r="C123" s="1">
        <v>2913.4999992065132</v>
      </c>
      <c r="D123" s="1">
        <v>0</v>
      </c>
      <c r="E123">
        <f t="shared" si="145"/>
        <v>5.1518974783405325</v>
      </c>
      <c r="F123">
        <f t="shared" si="146"/>
        <v>4.4117313006449672E-2</v>
      </c>
      <c r="G123">
        <f t="shared" si="147"/>
        <v>195.96160811372954</v>
      </c>
      <c r="H123">
        <f t="shared" si="148"/>
        <v>1.2110502026734089</v>
      </c>
      <c r="I123">
        <f t="shared" si="149"/>
        <v>1.8814865823328193</v>
      </c>
      <c r="J123">
        <f t="shared" si="150"/>
        <v>25.902864456176758</v>
      </c>
      <c r="K123" s="1">
        <v>2.0938216619999999</v>
      </c>
      <c r="L123">
        <f t="shared" si="151"/>
        <v>2.2776610108334663</v>
      </c>
      <c r="M123" s="1">
        <v>1</v>
      </c>
      <c r="N123">
        <f t="shared" si="152"/>
        <v>4.5553220216669326</v>
      </c>
      <c r="O123" s="1">
        <v>29.291227340698242</v>
      </c>
      <c r="P123" s="1">
        <v>25.902864456176758</v>
      </c>
      <c r="Q123" s="1">
        <v>31.102243423461914</v>
      </c>
      <c r="R123" s="1">
        <v>399.85067749023437</v>
      </c>
      <c r="S123" s="1">
        <v>397.49530029296875</v>
      </c>
      <c r="T123" s="1">
        <v>20.464155197143555</v>
      </c>
      <c r="U123" s="1">
        <v>20.959903717041016</v>
      </c>
      <c r="V123" s="1">
        <v>35.172595977783203</v>
      </c>
      <c r="W123" s="1">
        <v>36.024658203125</v>
      </c>
      <c r="X123" s="1">
        <v>500.77297973632812</v>
      </c>
      <c r="Y123" s="1">
        <v>1500.0711669921875</v>
      </c>
      <c r="Z123" s="1">
        <v>55.200885772705078</v>
      </c>
      <c r="AA123" s="1">
        <v>70.297355651855469</v>
      </c>
      <c r="AB123" s="1">
        <v>-2.4783041477203369</v>
      </c>
      <c r="AC123" s="1">
        <v>0.23467287421226501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53"/>
        <v>2.3916696862233917</v>
      </c>
      <c r="AL123">
        <f t="shared" si="154"/>
        <v>1.2110502026734088E-3</v>
      </c>
      <c r="AM123">
        <f t="shared" si="155"/>
        <v>299.05286445617674</v>
      </c>
      <c r="AN123">
        <f t="shared" si="156"/>
        <v>302.44122734069822</v>
      </c>
      <c r="AO123">
        <f t="shared" si="157"/>
        <v>240.01138135407746</v>
      </c>
      <c r="AP123">
        <f t="shared" si="158"/>
        <v>1.7599480731490875</v>
      </c>
      <c r="AQ123">
        <f t="shared" si="159"/>
        <v>3.354912388358299</v>
      </c>
      <c r="AR123">
        <f t="shared" si="160"/>
        <v>47.724588745177748</v>
      </c>
      <c r="AS123">
        <f t="shared" si="161"/>
        <v>26.764685028136732</v>
      </c>
      <c r="AT123">
        <f t="shared" si="162"/>
        <v>27.5970458984375</v>
      </c>
      <c r="AU123">
        <f t="shared" si="163"/>
        <v>3.7066039467903686</v>
      </c>
      <c r="AV123">
        <f t="shared" si="164"/>
        <v>4.3694144623243406E-2</v>
      </c>
      <c r="AW123">
        <f t="shared" si="165"/>
        <v>1.4734258060254797</v>
      </c>
      <c r="AX123">
        <f t="shared" si="166"/>
        <v>2.2331781407648892</v>
      </c>
      <c r="AY123">
        <f t="shared" si="167"/>
        <v>2.7346546740387674E-2</v>
      </c>
      <c r="AZ123">
        <f t="shared" si="168"/>
        <v>13.775582859680371</v>
      </c>
      <c r="BA123">
        <f t="shared" si="169"/>
        <v>0.49299100635730431</v>
      </c>
      <c r="BB123">
        <f t="shared" si="170"/>
        <v>42.481056757351034</v>
      </c>
      <c r="BC123">
        <f t="shared" si="171"/>
        <v>395.96850118575333</v>
      </c>
      <c r="BD123">
        <f t="shared" si="172"/>
        <v>5.5271580575235969E-3</v>
      </c>
      <c r="BE123">
        <f>AVERAGE(E109:E123)</f>
        <v>5.3718949102876206</v>
      </c>
      <c r="BF123">
        <f>AVERAGE(O109:O123)</f>
        <v>29.289997736612957</v>
      </c>
      <c r="BG123">
        <f>AVERAGE(P109:P123)</f>
        <v>25.901755142211915</v>
      </c>
      <c r="BH123" t="e">
        <f>AVERAGE(B109:B123)</f>
        <v>#DIV/0!</v>
      </c>
      <c r="BI123">
        <f t="shared" ref="BI123:DJ123" si="173">AVERAGE(C109:C123)</f>
        <v>2910.0333326173327</v>
      </c>
      <c r="BJ123">
        <f t="shared" si="173"/>
        <v>0</v>
      </c>
      <c r="BK123">
        <f t="shared" si="173"/>
        <v>5.3718949102876206</v>
      </c>
      <c r="BL123">
        <f t="shared" si="173"/>
        <v>4.4290313998958206E-2</v>
      </c>
      <c r="BM123">
        <f t="shared" si="173"/>
        <v>188.75894232394518</v>
      </c>
      <c r="BN123">
        <f t="shared" si="173"/>
        <v>1.2151831822094137</v>
      </c>
      <c r="BO123">
        <f t="shared" si="173"/>
        <v>1.8805957756069034</v>
      </c>
      <c r="BP123">
        <f t="shared" si="173"/>
        <v>25.901755142211915</v>
      </c>
      <c r="BQ123">
        <f t="shared" si="173"/>
        <v>2.0938216619999999</v>
      </c>
      <c r="BR123">
        <f t="shared" si="173"/>
        <v>2.2776610108334663</v>
      </c>
      <c r="BS123">
        <f t="shared" si="173"/>
        <v>1</v>
      </c>
      <c r="BT123">
        <f t="shared" si="173"/>
        <v>4.5553220216669326</v>
      </c>
      <c r="BU123">
        <f t="shared" si="173"/>
        <v>29.289997736612957</v>
      </c>
      <c r="BV123">
        <f t="shared" si="173"/>
        <v>25.901755142211915</v>
      </c>
      <c r="BW123">
        <f t="shared" si="173"/>
        <v>31.102542114257812</v>
      </c>
      <c r="BX123">
        <f t="shared" si="173"/>
        <v>399.84419759114581</v>
      </c>
      <c r="BY123">
        <f t="shared" si="173"/>
        <v>397.39605102539065</v>
      </c>
      <c r="BZ123">
        <f t="shared" si="173"/>
        <v>20.472072982788085</v>
      </c>
      <c r="CA123">
        <f t="shared" si="173"/>
        <v>20.969536844889323</v>
      </c>
      <c r="CB123">
        <f t="shared" si="173"/>
        <v>35.188548024495439</v>
      </c>
      <c r="CC123">
        <f t="shared" si="173"/>
        <v>36.043615722656249</v>
      </c>
      <c r="CD123">
        <f t="shared" si="173"/>
        <v>500.74461873372394</v>
      </c>
      <c r="CE123">
        <f t="shared" si="173"/>
        <v>1500.1390299479167</v>
      </c>
      <c r="CF123">
        <f t="shared" si="173"/>
        <v>55.47910919189453</v>
      </c>
      <c r="CG123">
        <f t="shared" si="173"/>
        <v>70.297042846679688</v>
      </c>
      <c r="CH123">
        <f t="shared" si="173"/>
        <v>-2.4783041477203369</v>
      </c>
      <c r="CI123">
        <f t="shared" si="173"/>
        <v>0.23467287421226501</v>
      </c>
      <c r="CJ123">
        <f t="shared" si="173"/>
        <v>0.80000001192092896</v>
      </c>
      <c r="CK123">
        <f t="shared" si="173"/>
        <v>-0.21956524252891541</v>
      </c>
      <c r="CL123">
        <f t="shared" si="173"/>
        <v>2.737391471862793</v>
      </c>
      <c r="CM123">
        <f t="shared" si="173"/>
        <v>1</v>
      </c>
      <c r="CN123">
        <f t="shared" si="173"/>
        <v>0</v>
      </c>
      <c r="CO123">
        <f t="shared" si="173"/>
        <v>0.15999999642372131</v>
      </c>
      <c r="CP123">
        <f t="shared" si="173"/>
        <v>111115</v>
      </c>
      <c r="CQ123">
        <f t="shared" si="173"/>
        <v>2.3915342353245936</v>
      </c>
      <c r="CR123">
        <f t="shared" si="173"/>
        <v>1.215183182209413E-3</v>
      </c>
      <c r="CS123">
        <f t="shared" si="173"/>
        <v>299.0517551422119</v>
      </c>
      <c r="CT123">
        <f t="shared" si="173"/>
        <v>302.43999773661295</v>
      </c>
      <c r="CU123">
        <f t="shared" si="173"/>
        <v>240.02223942675144</v>
      </c>
      <c r="CV123">
        <f t="shared" si="173"/>
        <v>1.7586023401428001</v>
      </c>
      <c r="CW123">
        <f t="shared" si="173"/>
        <v>3.3546922050512227</v>
      </c>
      <c r="CX123">
        <f t="shared" si="173"/>
        <v>47.72166892468239</v>
      </c>
      <c r="CY123">
        <f t="shared" si="173"/>
        <v>26.752132079793075</v>
      </c>
      <c r="CZ123">
        <f t="shared" si="173"/>
        <v>27.595876439412436</v>
      </c>
      <c r="DA123">
        <f t="shared" si="173"/>
        <v>3.7063505366840852</v>
      </c>
      <c r="DB123">
        <f t="shared" si="173"/>
        <v>4.3863810585644286E-2</v>
      </c>
      <c r="DC123">
        <f t="shared" si="173"/>
        <v>1.4740964294443195</v>
      </c>
      <c r="DD123">
        <f t="shared" si="173"/>
        <v>2.2322541072397657</v>
      </c>
      <c r="DE123">
        <f t="shared" si="173"/>
        <v>2.745288387035548E-2</v>
      </c>
      <c r="DF123">
        <f t="shared" si="173"/>
        <v>13.269197439216235</v>
      </c>
      <c r="DG123">
        <f t="shared" si="173"/>
        <v>0.47498933646066893</v>
      </c>
      <c r="DH123">
        <f t="shared" si="173"/>
        <v>42.506483059752362</v>
      </c>
      <c r="DI123">
        <f t="shared" si="173"/>
        <v>395.80405421497977</v>
      </c>
      <c r="DJ123">
        <f t="shared" si="173"/>
        <v>5.7690770388081512E-3</v>
      </c>
    </row>
    <row r="124" spans="1:114" x14ac:dyDescent="0.25">
      <c r="A124" s="1" t="s">
        <v>9</v>
      </c>
      <c r="B124" s="1" t="s">
        <v>138</v>
      </c>
    </row>
    <row r="125" spans="1:114" x14ac:dyDescent="0.25">
      <c r="A125" s="1" t="s">
        <v>9</v>
      </c>
      <c r="B125" s="1" t="s">
        <v>139</v>
      </c>
    </row>
    <row r="126" spans="1:114" x14ac:dyDescent="0.25">
      <c r="A126" s="1" t="s">
        <v>9</v>
      </c>
      <c r="B126" s="1" t="s">
        <v>140</v>
      </c>
    </row>
    <row r="127" spans="1:114" x14ac:dyDescent="0.25">
      <c r="A127" s="1" t="s">
        <v>9</v>
      </c>
      <c r="B127" s="1" t="s">
        <v>141</v>
      </c>
    </row>
    <row r="128" spans="1:114" x14ac:dyDescent="0.25">
      <c r="A128" s="1">
        <v>94</v>
      </c>
      <c r="B128" s="1" t="s">
        <v>142</v>
      </c>
      <c r="C128" s="1">
        <v>3634.9999984577298</v>
      </c>
      <c r="D128" s="1">
        <v>0</v>
      </c>
      <c r="E128">
        <f t="shared" ref="E128:E142" si="174">(R128-S128*(1000-T128)/(1000-U128))*AK128</f>
        <v>6.1651889377648113</v>
      </c>
      <c r="F128">
        <f t="shared" ref="F128:F142" si="175">IF(AV128&lt;&gt;0,1/(1/AV128-1/N128),0)</f>
        <v>6.1011100644538213E-2</v>
      </c>
      <c r="G128">
        <f t="shared" ref="G128:G142" si="176">((AY128-AL128/2)*S128-E128)/(AY128+AL128/2)</f>
        <v>218.12045937879981</v>
      </c>
      <c r="H128">
        <f t="shared" ref="H128:H142" si="177">AL128*1000</f>
        <v>1.9345714708428998</v>
      </c>
      <c r="I128">
        <f t="shared" ref="I128:I142" si="178">(AQ128-AW128)</f>
        <v>2.1667877411051295</v>
      </c>
      <c r="J128">
        <f t="shared" ref="J128:J142" si="179">(P128+AP128*D128)</f>
        <v>28.680917739868164</v>
      </c>
      <c r="K128" s="1">
        <v>2.0938216619999999</v>
      </c>
      <c r="L128">
        <f t="shared" ref="L128:L142" si="180">(K128*AE128+AF128)</f>
        <v>2.2776610108334663</v>
      </c>
      <c r="M128" s="1">
        <v>1</v>
      </c>
      <c r="N128">
        <f t="shared" ref="N128:N142" si="181">L128*(M128+1)*(M128+1)/(M128*M128+1)</f>
        <v>4.5553220216669326</v>
      </c>
      <c r="O128" s="1">
        <v>32.993026733398438</v>
      </c>
      <c r="P128" s="1">
        <v>28.680917739868164</v>
      </c>
      <c r="Q128" s="1">
        <v>35.206802368164062</v>
      </c>
      <c r="R128" s="1">
        <v>400.35360717773437</v>
      </c>
      <c r="S128" s="1">
        <v>397.44918823242187</v>
      </c>
      <c r="T128" s="1">
        <v>24.55047607421875</v>
      </c>
      <c r="U128" s="1">
        <v>25.340259552001953</v>
      </c>
      <c r="V128" s="1">
        <v>34.173473358154297</v>
      </c>
      <c r="W128" s="1">
        <v>35.272823333740234</v>
      </c>
      <c r="X128" s="1">
        <v>499.88424682617187</v>
      </c>
      <c r="Y128" s="1">
        <v>1499.0478515625</v>
      </c>
      <c r="Z128" s="1">
        <v>73.250396728515625</v>
      </c>
      <c r="AA128" s="1">
        <v>70.296150207519531</v>
      </c>
      <c r="AB128" s="1">
        <v>-2.2795736789703369</v>
      </c>
      <c r="AC128" s="1">
        <v>0.16516909003257751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ref="AK128:AK142" si="182">X128*0.000001/(K128*0.0001)</f>
        <v>2.3874251370037256</v>
      </c>
      <c r="AL128">
        <f t="shared" ref="AL128:AL142" si="183">(U128-T128)/(1000-U128)*AK128</f>
        <v>1.9345714708428998E-3</v>
      </c>
      <c r="AM128">
        <f t="shared" ref="AM128:AM142" si="184">(P128+273.15)</f>
        <v>301.83091773986814</v>
      </c>
      <c r="AN128">
        <f t="shared" ref="AN128:AN142" si="185">(O128+273.15)</f>
        <v>306.14302673339841</v>
      </c>
      <c r="AO128">
        <f t="shared" ref="AO128:AO142" si="186">(Y128*AG128+Z128*AH128)*AI128</f>
        <v>239.84765088898712</v>
      </c>
      <c r="AP128">
        <f t="shared" ref="AP128:AP142" si="187">((AO128+0.00000010773*(AN128^4-AM128^4))-AL128*44100)/(L128*51.4+0.00000043092*AM128^3)</f>
        <v>1.6035669720922774</v>
      </c>
      <c r="AQ128">
        <f t="shared" ref="AQ128:AQ142" si="188">0.61365*EXP(17.502*J128/(240.97+J128))</f>
        <v>3.9481104328701906</v>
      </c>
      <c r="AR128">
        <f t="shared" ref="AR128:AR142" si="189">AQ128*1000/AA128</f>
        <v>56.16396376209893</v>
      </c>
      <c r="AS128">
        <f t="shared" ref="AS128:AS142" si="190">(AR128-U128)</f>
        <v>30.823704210096977</v>
      </c>
      <c r="AT128">
        <f t="shared" ref="AT128:AT142" si="191">IF(D128,P128,(O128+P128)/2)</f>
        <v>30.836972236633301</v>
      </c>
      <c r="AU128">
        <f t="shared" ref="AU128:AU142" si="192">0.61365*EXP(17.502*AT128/(240.97+AT128))</f>
        <v>4.4696124184196862</v>
      </c>
      <c r="AV128">
        <f t="shared" ref="AV128:AV142" si="193">IF(AS128&lt;&gt;0,(1000-(AR128+U128)/2)/AS128*AL128,0)</f>
        <v>6.0204756235841358E-2</v>
      </c>
      <c r="AW128">
        <f t="shared" ref="AW128:AW142" si="194">U128*AA128/1000</f>
        <v>1.7813226917650609</v>
      </c>
      <c r="AX128">
        <f t="shared" ref="AX128:AX142" si="195">(AU128-AW128)</f>
        <v>2.6882897266546255</v>
      </c>
      <c r="AY128">
        <f t="shared" ref="AY128:AY142" si="196">1/(1.6/F128+1.37/N128)</f>
        <v>3.7699596268124691E-2</v>
      </c>
      <c r="AZ128">
        <f t="shared" ref="AZ128:AZ142" si="197">G128*AA128*0.001</f>
        <v>15.333028575825274</v>
      </c>
      <c r="BA128">
        <f t="shared" ref="BA128:BA142" si="198">G128/S128</f>
        <v>0.54880086772562853</v>
      </c>
      <c r="BB128">
        <f t="shared" ref="BB128:BB142" si="199">(1-AL128*AA128/AQ128/F128)*100</f>
        <v>43.542951675889455</v>
      </c>
      <c r="BC128">
        <f t="shared" ref="BC128:BC142" si="200">(S128-E128/(N128/1.35))</f>
        <v>395.62209345703718</v>
      </c>
      <c r="BD128">
        <f t="shared" ref="BD128:BD142" si="201">E128*BB128/100/BC128</f>
        <v>6.7855291306923426E-3</v>
      </c>
    </row>
    <row r="129" spans="1:114" x14ac:dyDescent="0.25">
      <c r="A129" s="1">
        <v>95</v>
      </c>
      <c r="B129" s="1" t="s">
        <v>143</v>
      </c>
      <c r="C129" s="1">
        <v>3634.9999984577298</v>
      </c>
      <c r="D129" s="1">
        <v>0</v>
      </c>
      <c r="E129">
        <f t="shared" si="174"/>
        <v>6.1651889377648113</v>
      </c>
      <c r="F129">
        <f t="shared" si="175"/>
        <v>6.1011100644538213E-2</v>
      </c>
      <c r="G129">
        <f t="shared" si="176"/>
        <v>218.12045937879981</v>
      </c>
      <c r="H129">
        <f t="shared" si="177"/>
        <v>1.9345714708428998</v>
      </c>
      <c r="I129">
        <f t="shared" si="178"/>
        <v>2.1667877411051295</v>
      </c>
      <c r="J129">
        <f t="shared" si="179"/>
        <v>28.680917739868164</v>
      </c>
      <c r="K129" s="1">
        <v>2.0938216619999999</v>
      </c>
      <c r="L129">
        <f t="shared" si="180"/>
        <v>2.2776610108334663</v>
      </c>
      <c r="M129" s="1">
        <v>1</v>
      </c>
      <c r="N129">
        <f t="shared" si="181"/>
        <v>4.5553220216669326</v>
      </c>
      <c r="O129" s="1">
        <v>32.993026733398438</v>
      </c>
      <c r="P129" s="1">
        <v>28.680917739868164</v>
      </c>
      <c r="Q129" s="1">
        <v>35.206802368164062</v>
      </c>
      <c r="R129" s="1">
        <v>400.35360717773437</v>
      </c>
      <c r="S129" s="1">
        <v>397.44918823242187</v>
      </c>
      <c r="T129" s="1">
        <v>24.55047607421875</v>
      </c>
      <c r="U129" s="1">
        <v>25.340259552001953</v>
      </c>
      <c r="V129" s="1">
        <v>34.173473358154297</v>
      </c>
      <c r="W129" s="1">
        <v>35.272823333740234</v>
      </c>
      <c r="X129" s="1">
        <v>499.88424682617187</v>
      </c>
      <c r="Y129" s="1">
        <v>1499.0478515625</v>
      </c>
      <c r="Z129" s="1">
        <v>73.250396728515625</v>
      </c>
      <c r="AA129" s="1">
        <v>70.296150207519531</v>
      </c>
      <c r="AB129" s="1">
        <v>-2.2795736789703369</v>
      </c>
      <c r="AC129" s="1">
        <v>0.16516909003257751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2.3874251370037256</v>
      </c>
      <c r="AL129">
        <f t="shared" si="183"/>
        <v>1.9345714708428998E-3</v>
      </c>
      <c r="AM129">
        <f t="shared" si="184"/>
        <v>301.83091773986814</v>
      </c>
      <c r="AN129">
        <f t="shared" si="185"/>
        <v>306.14302673339841</v>
      </c>
      <c r="AO129">
        <f t="shared" si="186"/>
        <v>239.84765088898712</v>
      </c>
      <c r="AP129">
        <f t="shared" si="187"/>
        <v>1.6035669720922774</v>
      </c>
      <c r="AQ129">
        <f t="shared" si="188"/>
        <v>3.9481104328701906</v>
      </c>
      <c r="AR129">
        <f t="shared" si="189"/>
        <v>56.16396376209893</v>
      </c>
      <c r="AS129">
        <f t="shared" si="190"/>
        <v>30.823704210096977</v>
      </c>
      <c r="AT129">
        <f t="shared" si="191"/>
        <v>30.836972236633301</v>
      </c>
      <c r="AU129">
        <f t="shared" si="192"/>
        <v>4.4696124184196862</v>
      </c>
      <c r="AV129">
        <f t="shared" si="193"/>
        <v>6.0204756235841358E-2</v>
      </c>
      <c r="AW129">
        <f t="shared" si="194"/>
        <v>1.7813226917650609</v>
      </c>
      <c r="AX129">
        <f t="shared" si="195"/>
        <v>2.6882897266546255</v>
      </c>
      <c r="AY129">
        <f t="shared" si="196"/>
        <v>3.7699596268124691E-2</v>
      </c>
      <c r="AZ129">
        <f t="shared" si="197"/>
        <v>15.333028575825274</v>
      </c>
      <c r="BA129">
        <f t="shared" si="198"/>
        <v>0.54880086772562853</v>
      </c>
      <c r="BB129">
        <f t="shared" si="199"/>
        <v>43.542951675889455</v>
      </c>
      <c r="BC129">
        <f t="shared" si="200"/>
        <v>395.62209345703718</v>
      </c>
      <c r="BD129">
        <f t="shared" si="201"/>
        <v>6.7855291306923426E-3</v>
      </c>
    </row>
    <row r="130" spans="1:114" x14ac:dyDescent="0.25">
      <c r="A130" s="1">
        <v>96</v>
      </c>
      <c r="B130" s="1" t="s">
        <v>143</v>
      </c>
      <c r="C130" s="1">
        <v>3635.4999984465539</v>
      </c>
      <c r="D130" s="1">
        <v>0</v>
      </c>
      <c r="E130">
        <f t="shared" si="174"/>
        <v>6.2551589363028981</v>
      </c>
      <c r="F130">
        <f t="shared" si="175"/>
        <v>6.1149664679556154E-2</v>
      </c>
      <c r="G130">
        <f t="shared" si="176"/>
        <v>216.14383196780011</v>
      </c>
      <c r="H130">
        <f t="shared" si="177"/>
        <v>1.9404433715316762</v>
      </c>
      <c r="I130">
        <f t="shared" si="178"/>
        <v>2.1684781478496573</v>
      </c>
      <c r="J130">
        <f t="shared" si="179"/>
        <v>28.688520431518555</v>
      </c>
      <c r="K130" s="1">
        <v>2.0938216619999999</v>
      </c>
      <c r="L130">
        <f t="shared" si="180"/>
        <v>2.2776610108334663</v>
      </c>
      <c r="M130" s="1">
        <v>1</v>
      </c>
      <c r="N130">
        <f t="shared" si="181"/>
        <v>4.5553220216669326</v>
      </c>
      <c r="O130" s="1">
        <v>32.993850708007812</v>
      </c>
      <c r="P130" s="1">
        <v>28.688520431518555</v>
      </c>
      <c r="Q130" s="1">
        <v>35.206985473632813</v>
      </c>
      <c r="R130" s="1">
        <v>400.39212036132812</v>
      </c>
      <c r="S130" s="1">
        <v>397.44903564453125</v>
      </c>
      <c r="T130" s="1">
        <v>24.548778533935547</v>
      </c>
      <c r="U130" s="1">
        <v>25.340959548950195</v>
      </c>
      <c r="V130" s="1">
        <v>34.169559478759766</v>
      </c>
      <c r="W130" s="1">
        <v>35.272201538085938</v>
      </c>
      <c r="X130" s="1">
        <v>499.8836669921875</v>
      </c>
      <c r="Y130" s="1">
        <v>1499.0294189453125</v>
      </c>
      <c r="Z130" s="1">
        <v>73.295082092285156</v>
      </c>
      <c r="AA130" s="1">
        <v>70.296218872070312</v>
      </c>
      <c r="AB130" s="1">
        <v>-2.2795736789703369</v>
      </c>
      <c r="AC130" s="1">
        <v>0.16516909003257751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2.3874223677421651</v>
      </c>
      <c r="AL130">
        <f t="shared" si="183"/>
        <v>1.9404433715316763E-3</v>
      </c>
      <c r="AM130">
        <f t="shared" si="184"/>
        <v>301.83852043151853</v>
      </c>
      <c r="AN130">
        <f t="shared" si="185"/>
        <v>306.14385070800779</v>
      </c>
      <c r="AO130">
        <f t="shared" si="186"/>
        <v>239.84470167030304</v>
      </c>
      <c r="AP130">
        <f t="shared" si="187"/>
        <v>1.6009046074346356</v>
      </c>
      <c r="AQ130">
        <f t="shared" si="188"/>
        <v>3.9498517867309402</v>
      </c>
      <c r="AR130">
        <f t="shared" si="189"/>
        <v>56.18868055932198</v>
      </c>
      <c r="AS130">
        <f t="shared" si="190"/>
        <v>30.847721010371785</v>
      </c>
      <c r="AT130">
        <f t="shared" si="191"/>
        <v>30.841185569763184</v>
      </c>
      <c r="AU130">
        <f t="shared" si="192"/>
        <v>4.4706875723125883</v>
      </c>
      <c r="AV130">
        <f t="shared" si="193"/>
        <v>6.0339677801161271E-2</v>
      </c>
      <c r="AW130">
        <f t="shared" si="194"/>
        <v>1.7813736388812831</v>
      </c>
      <c r="AX130">
        <f t="shared" si="195"/>
        <v>2.689313933431305</v>
      </c>
      <c r="AY130">
        <f t="shared" si="196"/>
        <v>3.7784243936572821E-2</v>
      </c>
      <c r="AZ130">
        <f t="shared" si="197"/>
        <v>15.194094119856466</v>
      </c>
      <c r="BA130">
        <f t="shared" si="198"/>
        <v>0.54382779320947683</v>
      </c>
      <c r="BB130">
        <f t="shared" si="199"/>
        <v>43.524763370249275</v>
      </c>
      <c r="BC130">
        <f t="shared" si="200"/>
        <v>395.59527766126604</v>
      </c>
      <c r="BD130">
        <f t="shared" si="201"/>
        <v>6.8821426321222503E-3</v>
      </c>
    </row>
    <row r="131" spans="1:114" x14ac:dyDescent="0.25">
      <c r="A131" s="1">
        <v>97</v>
      </c>
      <c r="B131" s="1" t="s">
        <v>144</v>
      </c>
      <c r="C131" s="1">
        <v>3635.9999984353781</v>
      </c>
      <c r="D131" s="1">
        <v>0</v>
      </c>
      <c r="E131">
        <f t="shared" si="174"/>
        <v>6.3183249378780628</v>
      </c>
      <c r="F131">
        <f t="shared" si="175"/>
        <v>6.1098848404925479E-2</v>
      </c>
      <c r="G131">
        <f t="shared" si="176"/>
        <v>214.38501339788445</v>
      </c>
      <c r="H131">
        <f t="shared" si="177"/>
        <v>1.9405836140432402</v>
      </c>
      <c r="I131">
        <f t="shared" si="178"/>
        <v>2.170381009377726</v>
      </c>
      <c r="J131">
        <f t="shared" si="179"/>
        <v>28.696933746337891</v>
      </c>
      <c r="K131" s="1">
        <v>2.0938216619999999</v>
      </c>
      <c r="L131">
        <f t="shared" si="180"/>
        <v>2.2776610108334663</v>
      </c>
      <c r="M131" s="1">
        <v>1</v>
      </c>
      <c r="N131">
        <f t="shared" si="181"/>
        <v>4.5553220216669326</v>
      </c>
      <c r="O131" s="1">
        <v>32.993675231933594</v>
      </c>
      <c r="P131" s="1">
        <v>28.696933746337891</v>
      </c>
      <c r="Q131" s="1">
        <v>35.207160949707031</v>
      </c>
      <c r="R131" s="1">
        <v>400.4384765625</v>
      </c>
      <c r="S131" s="1">
        <v>397.4688720703125</v>
      </c>
      <c r="T131" s="1">
        <v>24.549095153808594</v>
      </c>
      <c r="U131" s="1">
        <v>25.341339111328125</v>
      </c>
      <c r="V131" s="1">
        <v>34.170303344726562</v>
      </c>
      <c r="W131" s="1">
        <v>35.273040771484375</v>
      </c>
      <c r="X131" s="1">
        <v>499.8798828125</v>
      </c>
      <c r="Y131" s="1">
        <v>1499.0303955078125</v>
      </c>
      <c r="Z131" s="1">
        <v>73.304832458496094</v>
      </c>
      <c r="AA131" s="1">
        <v>70.296150207519531</v>
      </c>
      <c r="AB131" s="1">
        <v>-2.2795736789703369</v>
      </c>
      <c r="AC131" s="1">
        <v>0.16516909003257751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2.3874042946667156</v>
      </c>
      <c r="AL131">
        <f t="shared" si="183"/>
        <v>1.9405836140432401E-3</v>
      </c>
      <c r="AM131">
        <f t="shared" si="184"/>
        <v>301.84693374633787</v>
      </c>
      <c r="AN131">
        <f t="shared" si="185"/>
        <v>306.14367523193357</v>
      </c>
      <c r="AO131">
        <f t="shared" si="186"/>
        <v>239.84485792029955</v>
      </c>
      <c r="AP131">
        <f t="shared" si="187"/>
        <v>1.6000553631765941</v>
      </c>
      <c r="AQ131">
        <f t="shared" si="188"/>
        <v>3.9517795900073374</v>
      </c>
      <c r="AR131">
        <f t="shared" si="189"/>
        <v>56.21615946735897</v>
      </c>
      <c r="AS131">
        <f t="shared" si="190"/>
        <v>30.874820356030845</v>
      </c>
      <c r="AT131">
        <f t="shared" si="191"/>
        <v>30.845304489135742</v>
      </c>
      <c r="AU131">
        <f t="shared" si="192"/>
        <v>4.4717388515689045</v>
      </c>
      <c r="AV131">
        <f t="shared" si="193"/>
        <v>6.0290198287989774E-2</v>
      </c>
      <c r="AW131">
        <f t="shared" si="194"/>
        <v>1.7813985806296113</v>
      </c>
      <c r="AX131">
        <f t="shared" si="195"/>
        <v>2.6903402709392932</v>
      </c>
      <c r="AY131">
        <f t="shared" si="196"/>
        <v>3.7753201184213027E-2</v>
      </c>
      <c r="AZ131">
        <f t="shared" si="197"/>
        <v>15.070441104058773</v>
      </c>
      <c r="BA131">
        <f t="shared" si="198"/>
        <v>0.5393756051416263</v>
      </c>
      <c r="BB131">
        <f t="shared" si="199"/>
        <v>43.501338030295031</v>
      </c>
      <c r="BC131">
        <f t="shared" si="200"/>
        <v>395.59639442206623</v>
      </c>
      <c r="BD131">
        <f t="shared" si="201"/>
        <v>6.9478790197119427E-3</v>
      </c>
    </row>
    <row r="132" spans="1:114" x14ac:dyDescent="0.25">
      <c r="A132" s="1">
        <v>98</v>
      </c>
      <c r="B132" s="1" t="s">
        <v>144</v>
      </c>
      <c r="C132" s="1">
        <v>3636.4999984242022</v>
      </c>
      <c r="D132" s="1">
        <v>0</v>
      </c>
      <c r="E132">
        <f t="shared" si="174"/>
        <v>6.5410838703317165</v>
      </c>
      <c r="F132">
        <f t="shared" si="175"/>
        <v>6.1260222802285838E-2</v>
      </c>
      <c r="G132">
        <f t="shared" si="176"/>
        <v>209.05912215525098</v>
      </c>
      <c r="H132">
        <f t="shared" si="177"/>
        <v>1.9455776972899792</v>
      </c>
      <c r="I132">
        <f t="shared" si="178"/>
        <v>2.1703043810171505</v>
      </c>
      <c r="J132">
        <f t="shared" si="179"/>
        <v>28.696771621704102</v>
      </c>
      <c r="K132" s="1">
        <v>2.0938216619999999</v>
      </c>
      <c r="L132">
        <f t="shared" si="180"/>
        <v>2.2776610108334663</v>
      </c>
      <c r="M132" s="1">
        <v>1</v>
      </c>
      <c r="N132">
        <f t="shared" si="181"/>
        <v>4.5553220216669326</v>
      </c>
      <c r="O132" s="1">
        <v>32.994918823242188</v>
      </c>
      <c r="P132" s="1">
        <v>28.696771621704102</v>
      </c>
      <c r="Q132" s="1">
        <v>35.207828521728516</v>
      </c>
      <c r="R132" s="1">
        <v>400.51815795898437</v>
      </c>
      <c r="S132" s="1">
        <v>397.45431518554687</v>
      </c>
      <c r="T132" s="1">
        <v>24.54765510559082</v>
      </c>
      <c r="U132" s="1">
        <v>25.34196662902832</v>
      </c>
      <c r="V132" s="1">
        <v>34.165821075439453</v>
      </c>
      <c r="W132" s="1">
        <v>35.271358489990234</v>
      </c>
      <c r="X132" s="1">
        <v>499.86148071289062</v>
      </c>
      <c r="Y132" s="1">
        <v>1499.0980224609375</v>
      </c>
      <c r="Z132" s="1">
        <v>73.253387451171875</v>
      </c>
      <c r="AA132" s="1">
        <v>70.295967102050781</v>
      </c>
      <c r="AB132" s="1">
        <v>-2.2795736789703369</v>
      </c>
      <c r="AC132" s="1">
        <v>0.16516909003257751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2.3873164070498119</v>
      </c>
      <c r="AL132">
        <f t="shared" si="183"/>
        <v>1.9455776972899792E-3</v>
      </c>
      <c r="AM132">
        <f t="shared" si="184"/>
        <v>301.84677162170408</v>
      </c>
      <c r="AN132">
        <f t="shared" si="185"/>
        <v>306.14491882324216</v>
      </c>
      <c r="AO132">
        <f t="shared" si="186"/>
        <v>239.85567823255769</v>
      </c>
      <c r="AP132">
        <f t="shared" si="187"/>
        <v>1.5985653978075889</v>
      </c>
      <c r="AQ132">
        <f t="shared" si="188"/>
        <v>3.9517424334725941</v>
      </c>
      <c r="AR132">
        <f t="shared" si="189"/>
        <v>56.215777325258649</v>
      </c>
      <c r="AS132">
        <f t="shared" si="190"/>
        <v>30.873810696230329</v>
      </c>
      <c r="AT132">
        <f t="shared" si="191"/>
        <v>30.845845222473145</v>
      </c>
      <c r="AU132">
        <f t="shared" si="192"/>
        <v>4.471876879908109</v>
      </c>
      <c r="AV132">
        <f t="shared" si="193"/>
        <v>6.0447323843909946E-2</v>
      </c>
      <c r="AW132">
        <f t="shared" si="194"/>
        <v>1.7814380524554436</v>
      </c>
      <c r="AX132">
        <f t="shared" si="195"/>
        <v>2.6904388274526654</v>
      </c>
      <c r="AY132">
        <f t="shared" si="196"/>
        <v>3.785177988900934E-2</v>
      </c>
      <c r="AZ132">
        <f t="shared" si="197"/>
        <v>14.696013173409138</v>
      </c>
      <c r="BA132">
        <f t="shared" si="198"/>
        <v>0.52599535133403741</v>
      </c>
      <c r="BB132">
        <f t="shared" si="199"/>
        <v>43.504769236551468</v>
      </c>
      <c r="BC132">
        <f t="shared" si="200"/>
        <v>395.51582144505022</v>
      </c>
      <c r="BD132">
        <f t="shared" si="201"/>
        <v>7.1948662709879962E-3</v>
      </c>
    </row>
    <row r="133" spans="1:114" x14ac:dyDescent="0.25">
      <c r="A133" s="1">
        <v>99</v>
      </c>
      <c r="B133" s="1" t="s">
        <v>145</v>
      </c>
      <c r="C133" s="1">
        <v>3636.9999984130263</v>
      </c>
      <c r="D133" s="1">
        <v>0</v>
      </c>
      <c r="E133">
        <f t="shared" si="174"/>
        <v>6.5591962558814032</v>
      </c>
      <c r="F133">
        <f t="shared" si="175"/>
        <v>6.1277834633449157E-2</v>
      </c>
      <c r="G133">
        <f t="shared" si="176"/>
        <v>208.67323024822207</v>
      </c>
      <c r="H133">
        <f t="shared" si="177"/>
        <v>1.9442310700860348</v>
      </c>
      <c r="I133">
        <f t="shared" si="178"/>
        <v>2.1682147071171567</v>
      </c>
      <c r="J133">
        <f t="shared" si="179"/>
        <v>28.687738418579102</v>
      </c>
      <c r="K133" s="1">
        <v>2.0938216619999999</v>
      </c>
      <c r="L133">
        <f t="shared" si="180"/>
        <v>2.2776610108334663</v>
      </c>
      <c r="M133" s="1">
        <v>1</v>
      </c>
      <c r="N133">
        <f t="shared" si="181"/>
        <v>4.5553220216669326</v>
      </c>
      <c r="O133" s="1">
        <v>32.995330810546875</v>
      </c>
      <c r="P133" s="1">
        <v>28.687738418579102</v>
      </c>
      <c r="Q133" s="1">
        <v>35.206932067871094</v>
      </c>
      <c r="R133" s="1">
        <v>400.54437255859375</v>
      </c>
      <c r="S133" s="1">
        <v>397.47305297851562</v>
      </c>
      <c r="T133" s="1">
        <v>24.54852294921875</v>
      </c>
      <c r="U133" s="1">
        <v>25.342309951782227</v>
      </c>
      <c r="V133" s="1">
        <v>34.166156768798828</v>
      </c>
      <c r="W133" s="1">
        <v>35.27093505859375</v>
      </c>
      <c r="X133" s="1">
        <v>499.84539794921875</v>
      </c>
      <c r="Y133" s="1">
        <v>1499.140380859375</v>
      </c>
      <c r="Z133" s="1">
        <v>73.367279052734375</v>
      </c>
      <c r="AA133" s="1">
        <v>70.295799255371094</v>
      </c>
      <c r="AB133" s="1">
        <v>-2.2795736789703369</v>
      </c>
      <c r="AC133" s="1">
        <v>0.16516909003257751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2.387239596479152</v>
      </c>
      <c r="AL133">
        <f t="shared" si="183"/>
        <v>1.9442310700860349E-3</v>
      </c>
      <c r="AM133">
        <f t="shared" si="184"/>
        <v>301.83773841857908</v>
      </c>
      <c r="AN133">
        <f t="shared" si="185"/>
        <v>306.14533081054685</v>
      </c>
      <c r="AO133">
        <f t="shared" si="186"/>
        <v>239.86245557615621</v>
      </c>
      <c r="AP133">
        <f t="shared" si="187"/>
        <v>1.5999616434638859</v>
      </c>
      <c r="AQ133">
        <f t="shared" si="188"/>
        <v>3.9496726401550335</v>
      </c>
      <c r="AR133">
        <f t="shared" si="189"/>
        <v>56.186467498671348</v>
      </c>
      <c r="AS133">
        <f t="shared" si="190"/>
        <v>30.844157546889122</v>
      </c>
      <c r="AT133">
        <f t="shared" si="191"/>
        <v>30.841534614562988</v>
      </c>
      <c r="AU133">
        <f t="shared" si="192"/>
        <v>4.4707766512995439</v>
      </c>
      <c r="AV133">
        <f t="shared" si="193"/>
        <v>6.0464471306705597E-2</v>
      </c>
      <c r="AW133">
        <f t="shared" si="194"/>
        <v>1.7814579330378766</v>
      </c>
      <c r="AX133">
        <f t="shared" si="195"/>
        <v>2.6893187182616671</v>
      </c>
      <c r="AY133">
        <f t="shared" si="196"/>
        <v>3.7862538062477268E-2</v>
      </c>
      <c r="AZ133">
        <f t="shared" si="197"/>
        <v>14.668851503498852</v>
      </c>
      <c r="BA133">
        <f t="shared" si="198"/>
        <v>0.52499969163821869</v>
      </c>
      <c r="BB133">
        <f t="shared" si="199"/>
        <v>43.530656278384718</v>
      </c>
      <c r="BC133">
        <f t="shared" si="200"/>
        <v>395.52919151201064</v>
      </c>
      <c r="BD133">
        <f t="shared" si="201"/>
        <v>7.2188380479768222E-3</v>
      </c>
    </row>
    <row r="134" spans="1:114" x14ac:dyDescent="0.25">
      <c r="A134" s="1">
        <v>100</v>
      </c>
      <c r="B134" s="1" t="s">
        <v>145</v>
      </c>
      <c r="C134" s="1">
        <v>3637.4999984018505</v>
      </c>
      <c r="D134" s="1">
        <v>0</v>
      </c>
      <c r="E134">
        <f t="shared" si="174"/>
        <v>6.474567790322781</v>
      </c>
      <c r="F134">
        <f t="shared" si="175"/>
        <v>6.1260760185189438E-2</v>
      </c>
      <c r="G134">
        <f t="shared" si="176"/>
        <v>210.88360980949628</v>
      </c>
      <c r="H134">
        <f t="shared" si="177"/>
        <v>1.9411640741222882</v>
      </c>
      <c r="I134">
        <f t="shared" si="178"/>
        <v>2.1654198949336756</v>
      </c>
      <c r="J134">
        <f t="shared" si="179"/>
        <v>28.674770355224609</v>
      </c>
      <c r="K134" s="1">
        <v>2.0938216619999999</v>
      </c>
      <c r="L134">
        <f t="shared" si="180"/>
        <v>2.2776610108334663</v>
      </c>
      <c r="M134" s="1">
        <v>1</v>
      </c>
      <c r="N134">
        <f t="shared" si="181"/>
        <v>4.5553220216669326</v>
      </c>
      <c r="O134" s="1">
        <v>32.996055603027344</v>
      </c>
      <c r="P134" s="1">
        <v>28.674770355224609</v>
      </c>
      <c r="Q134" s="1">
        <v>35.206939697265625</v>
      </c>
      <c r="R134" s="1">
        <v>400.56884765625</v>
      </c>
      <c r="S134" s="1">
        <v>397.53335571289062</v>
      </c>
      <c r="T134" s="1">
        <v>24.547491073608398</v>
      </c>
      <c r="U134" s="1">
        <v>25.340049743652344</v>
      </c>
      <c r="V134" s="1">
        <v>34.163021087646484</v>
      </c>
      <c r="W134" s="1">
        <v>35.266033172607422</v>
      </c>
      <c r="X134" s="1">
        <v>499.83151245117187</v>
      </c>
      <c r="Y134" s="1">
        <v>1499.152099609375</v>
      </c>
      <c r="Z134" s="1">
        <v>73.487770080566406</v>
      </c>
      <c r="AA134" s="1">
        <v>70.295166015625</v>
      </c>
      <c r="AB134" s="1">
        <v>-2.2795736789703369</v>
      </c>
      <c r="AC134" s="1">
        <v>0.16516909003257751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2.3871732799523011</v>
      </c>
      <c r="AL134">
        <f t="shared" si="183"/>
        <v>1.9411640741222882E-3</v>
      </c>
      <c r="AM134">
        <f t="shared" si="184"/>
        <v>301.82477035522459</v>
      </c>
      <c r="AN134">
        <f t="shared" si="185"/>
        <v>306.14605560302732</v>
      </c>
      <c r="AO134">
        <f t="shared" si="186"/>
        <v>239.8643305761143</v>
      </c>
      <c r="AP134">
        <f t="shared" si="187"/>
        <v>1.6023056992189653</v>
      </c>
      <c r="AQ134">
        <f t="shared" si="188"/>
        <v>3.9467028985079131</v>
      </c>
      <c r="AR134">
        <f t="shared" si="189"/>
        <v>56.144726902425298</v>
      </c>
      <c r="AS134">
        <f t="shared" si="190"/>
        <v>30.804677158772954</v>
      </c>
      <c r="AT134">
        <f t="shared" si="191"/>
        <v>30.835412979125977</v>
      </c>
      <c r="AU134">
        <f t="shared" si="192"/>
        <v>4.4692145858426331</v>
      </c>
      <c r="AV134">
        <f t="shared" si="193"/>
        <v>6.044784705965859E-2</v>
      </c>
      <c r="AW134">
        <f t="shared" si="194"/>
        <v>1.7812830035742373</v>
      </c>
      <c r="AX134">
        <f t="shared" si="195"/>
        <v>2.687931582268396</v>
      </c>
      <c r="AY134">
        <f t="shared" si="196"/>
        <v>3.7852108149982619E-2</v>
      </c>
      <c r="AZ134">
        <f t="shared" si="197"/>
        <v>14.824098361532826</v>
      </c>
      <c r="BA134">
        <f t="shared" si="198"/>
        <v>0.53048028996540897</v>
      </c>
      <c r="BB134">
        <f t="shared" si="199"/>
        <v>43.562094282259736</v>
      </c>
      <c r="BC134">
        <f t="shared" si="200"/>
        <v>395.61457445541606</v>
      </c>
      <c r="BD134">
        <f t="shared" si="201"/>
        <v>7.1293059136452088E-3</v>
      </c>
    </row>
    <row r="135" spans="1:114" x14ac:dyDescent="0.25">
      <c r="A135" s="1">
        <v>101</v>
      </c>
      <c r="B135" s="1" t="s">
        <v>146</v>
      </c>
      <c r="C135" s="1">
        <v>3637.9999983906746</v>
      </c>
      <c r="D135" s="1">
        <v>0</v>
      </c>
      <c r="E135">
        <f t="shared" si="174"/>
        <v>6.3879541648612408</v>
      </c>
      <c r="F135">
        <f t="shared" si="175"/>
        <v>6.1184481798506725E-2</v>
      </c>
      <c r="G135">
        <f t="shared" si="176"/>
        <v>212.93288422014746</v>
      </c>
      <c r="H135">
        <f t="shared" si="177"/>
        <v>1.9388125771328806</v>
      </c>
      <c r="I135">
        <f t="shared" si="178"/>
        <v>2.165461205277305</v>
      </c>
      <c r="J135">
        <f t="shared" si="179"/>
        <v>28.674596786499023</v>
      </c>
      <c r="K135" s="1">
        <v>2.0938216619999999</v>
      </c>
      <c r="L135">
        <f t="shared" si="180"/>
        <v>2.2776610108334663</v>
      </c>
      <c r="M135" s="1">
        <v>1</v>
      </c>
      <c r="N135">
        <f t="shared" si="181"/>
        <v>4.5553220216669326</v>
      </c>
      <c r="O135" s="1">
        <v>32.996864318847656</v>
      </c>
      <c r="P135" s="1">
        <v>28.674596786499023</v>
      </c>
      <c r="Q135" s="1">
        <v>35.206016540527344</v>
      </c>
      <c r="R135" s="1">
        <v>400.55471801757813</v>
      </c>
      <c r="S135" s="1">
        <v>397.55584716796875</v>
      </c>
      <c r="T135" s="1">
        <v>24.547266006469727</v>
      </c>
      <c r="U135" s="1">
        <v>25.338874816894531</v>
      </c>
      <c r="V135" s="1">
        <v>34.161186218261719</v>
      </c>
      <c r="W135" s="1">
        <v>35.262828826904297</v>
      </c>
      <c r="X135" s="1">
        <v>499.82565307617187</v>
      </c>
      <c r="Y135" s="1">
        <v>1499.1932373046875</v>
      </c>
      <c r="Z135" s="1">
        <v>73.557441711425781</v>
      </c>
      <c r="AA135" s="1">
        <v>70.29522705078125</v>
      </c>
      <c r="AB135" s="1">
        <v>-2.2795736789703369</v>
      </c>
      <c r="AC135" s="1">
        <v>0.16516909003257751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2.3871452958354764</v>
      </c>
      <c r="AL135">
        <f t="shared" si="183"/>
        <v>1.9388125771328806E-3</v>
      </c>
      <c r="AM135">
        <f t="shared" si="184"/>
        <v>301.824596786499</v>
      </c>
      <c r="AN135">
        <f t="shared" si="185"/>
        <v>306.14686431884763</v>
      </c>
      <c r="AO135">
        <f t="shared" si="186"/>
        <v>239.87091260721718</v>
      </c>
      <c r="AP135">
        <f t="shared" si="187"/>
        <v>1.603254905520922</v>
      </c>
      <c r="AQ135">
        <f t="shared" si="188"/>
        <v>3.9466631637422291</v>
      </c>
      <c r="AR135">
        <f t="shared" si="189"/>
        <v>56.144112898179571</v>
      </c>
      <c r="AS135">
        <f t="shared" si="190"/>
        <v>30.80523808128504</v>
      </c>
      <c r="AT135">
        <f t="shared" si="191"/>
        <v>30.83573055267334</v>
      </c>
      <c r="AU135">
        <f t="shared" si="192"/>
        <v>4.4692956097925682</v>
      </c>
      <c r="AV135">
        <f t="shared" si="193"/>
        <v>6.0373578399986291E-2</v>
      </c>
      <c r="AW135">
        <f t="shared" si="194"/>
        <v>1.7812019584649244</v>
      </c>
      <c r="AX135">
        <f t="shared" si="195"/>
        <v>2.6880936513276437</v>
      </c>
      <c r="AY135">
        <f t="shared" si="196"/>
        <v>3.7805512752714682E-2</v>
      </c>
      <c r="AZ135">
        <f t="shared" si="197"/>
        <v>14.968165442832982</v>
      </c>
      <c r="BA135">
        <f t="shared" si="198"/>
        <v>0.53560496150917525</v>
      </c>
      <c r="BB135">
        <f t="shared" si="199"/>
        <v>43.559569455060185</v>
      </c>
      <c r="BC135">
        <f t="shared" si="200"/>
        <v>395.66273443487444</v>
      </c>
      <c r="BD135">
        <f t="shared" si="201"/>
        <v>7.0326697185027634E-3</v>
      </c>
    </row>
    <row r="136" spans="1:114" x14ac:dyDescent="0.25">
      <c r="A136" s="1">
        <v>102</v>
      </c>
      <c r="B136" s="1" t="s">
        <v>146</v>
      </c>
      <c r="C136" s="1">
        <v>3638.4999983794987</v>
      </c>
      <c r="D136" s="1">
        <v>0</v>
      </c>
      <c r="E136">
        <f t="shared" si="174"/>
        <v>6.5088519281133168</v>
      </c>
      <c r="F136">
        <f t="shared" si="175"/>
        <v>6.1496912640162306E-2</v>
      </c>
      <c r="G136">
        <f t="shared" si="176"/>
        <v>210.65173993957052</v>
      </c>
      <c r="H136">
        <f t="shared" si="177"/>
        <v>1.9484070621036953</v>
      </c>
      <c r="I136">
        <f t="shared" si="178"/>
        <v>2.1652737990640563</v>
      </c>
      <c r="J136">
        <f t="shared" si="179"/>
        <v>28.674385070800781</v>
      </c>
      <c r="K136" s="1">
        <v>2.0938216619999999</v>
      </c>
      <c r="L136">
        <f t="shared" si="180"/>
        <v>2.2776610108334663</v>
      </c>
      <c r="M136" s="1">
        <v>1</v>
      </c>
      <c r="N136">
        <f t="shared" si="181"/>
        <v>4.5553220216669326</v>
      </c>
      <c r="O136" s="1">
        <v>32.997779846191406</v>
      </c>
      <c r="P136" s="1">
        <v>28.674385070800781</v>
      </c>
      <c r="Q136" s="1">
        <v>35.205360412597656</v>
      </c>
      <c r="R136" s="1">
        <v>400.59866333007812</v>
      </c>
      <c r="S136" s="1">
        <v>397.547607421875</v>
      </c>
      <c r="T136" s="1">
        <v>24.545257568359375</v>
      </c>
      <c r="U136" s="1">
        <v>25.340768814086914</v>
      </c>
      <c r="V136" s="1">
        <v>34.156742095947266</v>
      </c>
      <c r="W136" s="1">
        <v>35.263763427734375</v>
      </c>
      <c r="X136" s="1">
        <v>499.83407592773437</v>
      </c>
      <c r="Y136" s="1">
        <v>1499.140869140625</v>
      </c>
      <c r="Z136" s="1">
        <v>73.542625427246094</v>
      </c>
      <c r="AA136" s="1">
        <v>70.295455932617188</v>
      </c>
      <c r="AB136" s="1">
        <v>-2.2795736789703369</v>
      </c>
      <c r="AC136" s="1">
        <v>0.16516909003257751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2.3871855230034122</v>
      </c>
      <c r="AL136">
        <f t="shared" si="183"/>
        <v>1.9484070621036953E-3</v>
      </c>
      <c r="AM136">
        <f t="shared" si="184"/>
        <v>301.82438507080076</v>
      </c>
      <c r="AN136">
        <f t="shared" si="185"/>
        <v>306.14777984619138</v>
      </c>
      <c r="AO136">
        <f t="shared" si="186"/>
        <v>239.86253370115446</v>
      </c>
      <c r="AP136">
        <f t="shared" si="187"/>
        <v>1.6000154832090456</v>
      </c>
      <c r="AQ136">
        <f t="shared" si="188"/>
        <v>3.9466146965333428</v>
      </c>
      <c r="AR136">
        <f t="shared" si="189"/>
        <v>56.143240614534633</v>
      </c>
      <c r="AS136">
        <f t="shared" si="190"/>
        <v>30.802471800447719</v>
      </c>
      <c r="AT136">
        <f t="shared" si="191"/>
        <v>30.836082458496094</v>
      </c>
      <c r="AU136">
        <f t="shared" si="192"/>
        <v>4.4693853945829911</v>
      </c>
      <c r="AV136">
        <f t="shared" si="193"/>
        <v>6.0677761982949163E-2</v>
      </c>
      <c r="AW136">
        <f t="shared" si="194"/>
        <v>1.7813408974692866</v>
      </c>
      <c r="AX136">
        <f t="shared" si="195"/>
        <v>2.6880444971137045</v>
      </c>
      <c r="AY136">
        <f t="shared" si="196"/>
        <v>3.799635580796687E-2</v>
      </c>
      <c r="AZ136">
        <f t="shared" si="197"/>
        <v>14.807860102051217</v>
      </c>
      <c r="BA136">
        <f t="shared" si="198"/>
        <v>0.52987802217113644</v>
      </c>
      <c r="BB136">
        <f t="shared" si="199"/>
        <v>43.567550047162349</v>
      </c>
      <c r="BC136">
        <f t="shared" si="200"/>
        <v>395.6186658319811</v>
      </c>
      <c r="BD136">
        <f t="shared" si="201"/>
        <v>7.1678805025868026E-3</v>
      </c>
    </row>
    <row r="137" spans="1:114" x14ac:dyDescent="0.25">
      <c r="A137" s="1">
        <v>103</v>
      </c>
      <c r="B137" s="1" t="s">
        <v>147</v>
      </c>
      <c r="C137" s="1">
        <v>3638.9999983683228</v>
      </c>
      <c r="D137" s="1">
        <v>0</v>
      </c>
      <c r="E137">
        <f t="shared" si="174"/>
        <v>6.4335104357437807</v>
      </c>
      <c r="F137">
        <f t="shared" si="175"/>
        <v>6.1602700547854092E-2</v>
      </c>
      <c r="G137">
        <f t="shared" si="176"/>
        <v>212.87293855361477</v>
      </c>
      <c r="H137">
        <f t="shared" si="177"/>
        <v>1.9536379779490394</v>
      </c>
      <c r="I137">
        <f t="shared" si="178"/>
        <v>2.1673719173895272</v>
      </c>
      <c r="J137">
        <f t="shared" si="179"/>
        <v>28.683673858642578</v>
      </c>
      <c r="K137" s="1">
        <v>2.0938216619999999</v>
      </c>
      <c r="L137">
        <f t="shared" si="180"/>
        <v>2.2776610108334663</v>
      </c>
      <c r="M137" s="1">
        <v>1</v>
      </c>
      <c r="N137">
        <f t="shared" si="181"/>
        <v>4.5553220216669326</v>
      </c>
      <c r="O137" s="1">
        <v>32.998207092285156</v>
      </c>
      <c r="P137" s="1">
        <v>28.683673858642578</v>
      </c>
      <c r="Q137" s="1">
        <v>35.204803466796875</v>
      </c>
      <c r="R137" s="1">
        <v>400.59188842773437</v>
      </c>
      <c r="S137" s="1">
        <v>397.57144165039062</v>
      </c>
      <c r="T137" s="1">
        <v>24.543535232543945</v>
      </c>
      <c r="U137" s="1">
        <v>25.341197967529297</v>
      </c>
      <c r="V137" s="1">
        <v>34.15350341796875</v>
      </c>
      <c r="W137" s="1">
        <v>35.26348876953125</v>
      </c>
      <c r="X137" s="1">
        <v>499.823974609375</v>
      </c>
      <c r="Y137" s="1">
        <v>1499.17431640625</v>
      </c>
      <c r="Z137" s="1">
        <v>73.514945983886719</v>
      </c>
      <c r="AA137" s="1">
        <v>70.295402526855469</v>
      </c>
      <c r="AB137" s="1">
        <v>-2.2795736789703369</v>
      </c>
      <c r="AC137" s="1">
        <v>0.16516909003257751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2.3871372795520109</v>
      </c>
      <c r="AL137">
        <f t="shared" si="183"/>
        <v>1.9536379779490393E-3</v>
      </c>
      <c r="AM137">
        <f t="shared" si="184"/>
        <v>301.83367385864256</v>
      </c>
      <c r="AN137">
        <f t="shared" si="185"/>
        <v>306.14820709228513</v>
      </c>
      <c r="AO137">
        <f t="shared" si="186"/>
        <v>239.86788526353484</v>
      </c>
      <c r="AP137">
        <f t="shared" si="187"/>
        <v>1.5974413412528274</v>
      </c>
      <c r="AQ137">
        <f t="shared" si="188"/>
        <v>3.9487416290297306</v>
      </c>
      <c r="AR137">
        <f t="shared" si="189"/>
        <v>56.173540332472861</v>
      </c>
      <c r="AS137">
        <f t="shared" si="190"/>
        <v>30.832342364943564</v>
      </c>
      <c r="AT137">
        <f t="shared" si="191"/>
        <v>30.840940475463867</v>
      </c>
      <c r="AU137">
        <f t="shared" si="192"/>
        <v>4.4706250232375417</v>
      </c>
      <c r="AV137">
        <f t="shared" si="193"/>
        <v>6.0780748070151977E-2</v>
      </c>
      <c r="AW137">
        <f t="shared" si="194"/>
        <v>1.7813697116402036</v>
      </c>
      <c r="AX137">
        <f t="shared" si="195"/>
        <v>2.6892553115973383</v>
      </c>
      <c r="AY137">
        <f t="shared" si="196"/>
        <v>3.80609695269509E-2</v>
      </c>
      <c r="AZ137">
        <f t="shared" si="197"/>
        <v>14.963988902700921</v>
      </c>
      <c r="BA137">
        <f t="shared" si="198"/>
        <v>0.53543317314226813</v>
      </c>
      <c r="BB137">
        <f t="shared" si="199"/>
        <v>43.543683148001918</v>
      </c>
      <c r="BC137">
        <f t="shared" si="200"/>
        <v>395.66482801321115</v>
      </c>
      <c r="BD137">
        <f t="shared" si="201"/>
        <v>7.0802032455115557E-3</v>
      </c>
    </row>
    <row r="138" spans="1:114" x14ac:dyDescent="0.25">
      <c r="A138" s="1">
        <v>104</v>
      </c>
      <c r="B138" s="1" t="s">
        <v>147</v>
      </c>
      <c r="C138" s="1">
        <v>3639.499998357147</v>
      </c>
      <c r="D138" s="1">
        <v>0</v>
      </c>
      <c r="E138">
        <f t="shared" si="174"/>
        <v>6.4864347841919168</v>
      </c>
      <c r="F138">
        <f t="shared" si="175"/>
        <v>6.1490709826976443E-2</v>
      </c>
      <c r="G138">
        <f t="shared" si="176"/>
        <v>211.21985016494125</v>
      </c>
      <c r="H138">
        <f t="shared" si="177"/>
        <v>1.9511601512573</v>
      </c>
      <c r="I138">
        <f t="shared" si="178"/>
        <v>2.1684916331725979</v>
      </c>
      <c r="J138">
        <f t="shared" si="179"/>
        <v>28.688652038574219</v>
      </c>
      <c r="K138" s="1">
        <v>2.0938216619999999</v>
      </c>
      <c r="L138">
        <f t="shared" si="180"/>
        <v>2.2776610108334663</v>
      </c>
      <c r="M138" s="1">
        <v>1</v>
      </c>
      <c r="N138">
        <f t="shared" si="181"/>
        <v>4.5553220216669326</v>
      </c>
      <c r="O138" s="1">
        <v>32.998809814453125</v>
      </c>
      <c r="P138" s="1">
        <v>28.688652038574219</v>
      </c>
      <c r="Q138" s="1">
        <v>35.204849243164062</v>
      </c>
      <c r="R138" s="1">
        <v>400.62411499023437</v>
      </c>
      <c r="S138" s="1">
        <v>397.58181762695312</v>
      </c>
      <c r="T138" s="1">
        <v>24.544845581054688</v>
      </c>
      <c r="U138" s="1">
        <v>25.341518402099609</v>
      </c>
      <c r="V138" s="1">
        <v>34.154132843017578</v>
      </c>
      <c r="W138" s="1">
        <v>35.262702941894531</v>
      </c>
      <c r="X138" s="1">
        <v>499.81015014648437</v>
      </c>
      <c r="Y138" s="1">
        <v>1499.1810302734375</v>
      </c>
      <c r="Z138" s="1">
        <v>73.480941772460938</v>
      </c>
      <c r="AA138" s="1">
        <v>70.295326232910156</v>
      </c>
      <c r="AB138" s="1">
        <v>-2.2795736789703369</v>
      </c>
      <c r="AC138" s="1">
        <v>0.16516909003257751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182"/>
        <v>2.387071254526377</v>
      </c>
      <c r="AL138">
        <f t="shared" si="183"/>
        <v>1.9511601512573E-3</v>
      </c>
      <c r="AM138">
        <f t="shared" si="184"/>
        <v>301.8386520385742</v>
      </c>
      <c r="AN138">
        <f t="shared" si="185"/>
        <v>306.1488098144531</v>
      </c>
      <c r="AO138">
        <f t="shared" si="186"/>
        <v>239.86895948226083</v>
      </c>
      <c r="AP138">
        <f t="shared" si="187"/>
        <v>1.5978902337487972</v>
      </c>
      <c r="AQ138">
        <f t="shared" si="188"/>
        <v>3.949881936485486</v>
      </c>
      <c r="AR138">
        <f t="shared" si="189"/>
        <v>56.189822967722002</v>
      </c>
      <c r="AS138">
        <f t="shared" si="190"/>
        <v>30.848304565622392</v>
      </c>
      <c r="AT138">
        <f t="shared" si="191"/>
        <v>30.843730926513672</v>
      </c>
      <c r="AU138">
        <f t="shared" si="192"/>
        <v>4.4713372029124017</v>
      </c>
      <c r="AV138">
        <f t="shared" si="193"/>
        <v>6.0671723306420317E-2</v>
      </c>
      <c r="AW138">
        <f t="shared" si="194"/>
        <v>1.7813903033128882</v>
      </c>
      <c r="AX138">
        <f t="shared" si="195"/>
        <v>2.6899468995995135</v>
      </c>
      <c r="AY138">
        <f t="shared" si="196"/>
        <v>3.7992567140838165E-2</v>
      </c>
      <c r="AZ138">
        <f t="shared" si="197"/>
        <v>14.847768274210948</v>
      </c>
      <c r="BA138">
        <f t="shared" si="198"/>
        <v>0.53126134244681844</v>
      </c>
      <c r="BB138">
        <f t="shared" si="199"/>
        <v>43.52896500181587</v>
      </c>
      <c r="BC138">
        <f t="shared" si="200"/>
        <v>395.65951950686224</v>
      </c>
      <c r="BD138">
        <f t="shared" si="201"/>
        <v>7.1361304047368951E-3</v>
      </c>
    </row>
    <row r="139" spans="1:114" x14ac:dyDescent="0.25">
      <c r="A139" s="1">
        <v>105</v>
      </c>
      <c r="B139" s="1" t="s">
        <v>148</v>
      </c>
      <c r="C139" s="1">
        <v>3639.9999983459711</v>
      </c>
      <c r="D139" s="1">
        <v>0</v>
      </c>
      <c r="E139">
        <f t="shared" si="174"/>
        <v>6.5153229117381093</v>
      </c>
      <c r="F139">
        <f t="shared" si="175"/>
        <v>6.1746166109506569E-2</v>
      </c>
      <c r="G139">
        <f t="shared" si="176"/>
        <v>211.19433712234317</v>
      </c>
      <c r="H139">
        <f t="shared" si="177"/>
        <v>1.9596737601797467</v>
      </c>
      <c r="I139">
        <f t="shared" si="178"/>
        <v>2.1690616672590726</v>
      </c>
      <c r="J139">
        <f t="shared" si="179"/>
        <v>28.691431045532227</v>
      </c>
      <c r="K139" s="1">
        <v>2.0938216619999999</v>
      </c>
      <c r="L139">
        <f t="shared" si="180"/>
        <v>2.2776610108334663</v>
      </c>
      <c r="M139" s="1">
        <v>1</v>
      </c>
      <c r="N139">
        <f t="shared" si="181"/>
        <v>4.5553220216669326</v>
      </c>
      <c r="O139" s="1">
        <v>32.999454498291016</v>
      </c>
      <c r="P139" s="1">
        <v>28.691431045532227</v>
      </c>
      <c r="Q139" s="1">
        <v>35.204288482666016</v>
      </c>
      <c r="R139" s="1">
        <v>400.67544555664062</v>
      </c>
      <c r="S139" s="1">
        <v>397.61959838867187</v>
      </c>
      <c r="T139" s="1">
        <v>24.542205810546875</v>
      </c>
      <c r="U139" s="1">
        <v>25.342353820800781</v>
      </c>
      <c r="V139" s="1">
        <v>34.149372100830078</v>
      </c>
      <c r="W139" s="1">
        <v>35.262741088867188</v>
      </c>
      <c r="X139" s="1">
        <v>499.81033325195312</v>
      </c>
      <c r="Y139" s="1">
        <v>1499.147705078125</v>
      </c>
      <c r="Z139" s="1">
        <v>73.517784118652344</v>
      </c>
      <c r="AA139" s="1">
        <v>70.295639038085937</v>
      </c>
      <c r="AB139" s="1">
        <v>-2.2795736789703369</v>
      </c>
      <c r="AC139" s="1">
        <v>0.16516909003257751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182"/>
        <v>2.3870721290300279</v>
      </c>
      <c r="AL139">
        <f t="shared" si="183"/>
        <v>1.9596737601797467E-3</v>
      </c>
      <c r="AM139">
        <f t="shared" si="184"/>
        <v>301.8414310455322</v>
      </c>
      <c r="AN139">
        <f t="shared" si="185"/>
        <v>306.14945449829099</v>
      </c>
      <c r="AO139">
        <f t="shared" si="186"/>
        <v>239.86362745113001</v>
      </c>
      <c r="AP139">
        <f t="shared" si="187"/>
        <v>1.5947389874163016</v>
      </c>
      <c r="AQ139">
        <f t="shared" si="188"/>
        <v>3.9505186238215422</v>
      </c>
      <c r="AR139">
        <f t="shared" si="189"/>
        <v>56.198630212055747</v>
      </c>
      <c r="AS139">
        <f t="shared" si="190"/>
        <v>30.856276391254966</v>
      </c>
      <c r="AT139">
        <f t="shared" si="191"/>
        <v>30.845442771911621</v>
      </c>
      <c r="AU139">
        <f t="shared" si="192"/>
        <v>4.4717741494682484</v>
      </c>
      <c r="AV139">
        <f t="shared" si="193"/>
        <v>6.0920406368873643E-2</v>
      </c>
      <c r="AW139">
        <f t="shared" si="194"/>
        <v>1.7814569565624696</v>
      </c>
      <c r="AX139">
        <f t="shared" si="195"/>
        <v>2.6903171929057788</v>
      </c>
      <c r="AY139">
        <f t="shared" si="196"/>
        <v>3.8148592151920846E-2</v>
      </c>
      <c r="AZ139">
        <f t="shared" si="197"/>
        <v>14.846040889240069</v>
      </c>
      <c r="BA139">
        <f t="shared" si="198"/>
        <v>0.53114669895094402</v>
      </c>
      <c r="BB139">
        <f t="shared" si="199"/>
        <v>43.526064900645679</v>
      </c>
      <c r="BC139">
        <f t="shared" si="200"/>
        <v>395.68873907971181</v>
      </c>
      <c r="BD139">
        <f t="shared" si="201"/>
        <v>7.1669051933228771E-3</v>
      </c>
    </row>
    <row r="140" spans="1:114" x14ac:dyDescent="0.25">
      <c r="A140" s="1">
        <v>106</v>
      </c>
      <c r="B140" s="1" t="s">
        <v>148</v>
      </c>
      <c r="C140" s="1">
        <v>3640.4999983347952</v>
      </c>
      <c r="D140" s="1">
        <v>0</v>
      </c>
      <c r="E140">
        <f t="shared" si="174"/>
        <v>6.5009401871780197</v>
      </c>
      <c r="F140">
        <f t="shared" si="175"/>
        <v>6.1744168095367605E-2</v>
      </c>
      <c r="G140">
        <f t="shared" si="176"/>
        <v>211.58538552657424</v>
      </c>
      <c r="H140">
        <f t="shared" si="177"/>
        <v>1.9618787278031304</v>
      </c>
      <c r="I140">
        <f t="shared" si="178"/>
        <v>2.1715385594233125</v>
      </c>
      <c r="J140">
        <f t="shared" si="179"/>
        <v>28.702238082885742</v>
      </c>
      <c r="K140" s="1">
        <v>2.0938216619999999</v>
      </c>
      <c r="L140">
        <f t="shared" si="180"/>
        <v>2.2776610108334663</v>
      </c>
      <c r="M140" s="1">
        <v>1</v>
      </c>
      <c r="N140">
        <f t="shared" si="181"/>
        <v>4.5553220216669326</v>
      </c>
      <c r="O140" s="1">
        <v>32.999824523925781</v>
      </c>
      <c r="P140" s="1">
        <v>28.702238082885742</v>
      </c>
      <c r="Q140" s="1">
        <v>35.203697204589844</v>
      </c>
      <c r="R140" s="1">
        <v>400.71865844726562</v>
      </c>
      <c r="S140" s="1">
        <v>397.66848754882812</v>
      </c>
      <c r="T140" s="1">
        <v>24.541242599487305</v>
      </c>
      <c r="U140" s="1">
        <v>25.342275619506836</v>
      </c>
      <c r="V140" s="1">
        <v>34.147426605224609</v>
      </c>
      <c r="W140" s="1">
        <v>35.262008666992188</v>
      </c>
      <c r="X140" s="1">
        <v>499.81991577148437</v>
      </c>
      <c r="Y140" s="1">
        <v>1499.076904296875</v>
      </c>
      <c r="Z140" s="1">
        <v>73.551704406738281</v>
      </c>
      <c r="AA140" s="1">
        <v>70.295852661132813</v>
      </c>
      <c r="AB140" s="1">
        <v>-2.2795736789703369</v>
      </c>
      <c r="AC140" s="1">
        <v>0.16516909003257751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182"/>
        <v>2.3871178947210852</v>
      </c>
      <c r="AL140">
        <f t="shared" si="183"/>
        <v>1.9618787278031305E-3</v>
      </c>
      <c r="AM140">
        <f t="shared" si="184"/>
        <v>301.85223808288572</v>
      </c>
      <c r="AN140">
        <f t="shared" si="185"/>
        <v>306.14982452392576</v>
      </c>
      <c r="AO140">
        <f t="shared" si="186"/>
        <v>239.85229932638322</v>
      </c>
      <c r="AP140">
        <f t="shared" si="187"/>
        <v>1.5929232091909544</v>
      </c>
      <c r="AQ140">
        <f t="shared" si="188"/>
        <v>3.9529954324699834</v>
      </c>
      <c r="AR140">
        <f t="shared" si="189"/>
        <v>56.233693494347911</v>
      </c>
      <c r="AS140">
        <f t="shared" si="190"/>
        <v>30.891417874841075</v>
      </c>
      <c r="AT140">
        <f t="shared" si="191"/>
        <v>30.851031303405762</v>
      </c>
      <c r="AU140">
        <f t="shared" si="192"/>
        <v>4.473200874595693</v>
      </c>
      <c r="AV140">
        <f t="shared" si="193"/>
        <v>6.0918461437264593E-2</v>
      </c>
      <c r="AW140">
        <f t="shared" si="194"/>
        <v>1.7814568730466709</v>
      </c>
      <c r="AX140">
        <f t="shared" si="195"/>
        <v>2.6917440015490222</v>
      </c>
      <c r="AY140">
        <f t="shared" si="196"/>
        <v>3.8147371882473476E-2</v>
      </c>
      <c r="AZ140">
        <f t="shared" si="197"/>
        <v>14.873575086225046</v>
      </c>
      <c r="BA140">
        <f t="shared" si="198"/>
        <v>0.53206475280643029</v>
      </c>
      <c r="BB140">
        <f t="shared" si="199"/>
        <v>43.495946393117123</v>
      </c>
      <c r="BC140">
        <f t="shared" si="200"/>
        <v>395.7418906560186</v>
      </c>
      <c r="BD140">
        <f t="shared" si="201"/>
        <v>7.145175998871869E-3</v>
      </c>
    </row>
    <row r="141" spans="1:114" x14ac:dyDescent="0.25">
      <c r="A141" s="1">
        <v>107</v>
      </c>
      <c r="B141" s="1" t="s">
        <v>149</v>
      </c>
      <c r="C141" s="1">
        <v>3640.9999983236194</v>
      </c>
      <c r="D141" s="1">
        <v>0</v>
      </c>
      <c r="E141">
        <f t="shared" si="174"/>
        <v>6.6023930804459665</v>
      </c>
      <c r="F141">
        <f t="shared" si="175"/>
        <v>6.1846888433251868E-2</v>
      </c>
      <c r="G141">
        <f t="shared" si="176"/>
        <v>209.29916996676405</v>
      </c>
      <c r="H141">
        <f t="shared" si="177"/>
        <v>1.9667475723313994</v>
      </c>
      <c r="I141">
        <f t="shared" si="178"/>
        <v>2.1733177888912301</v>
      </c>
      <c r="J141">
        <f t="shared" si="179"/>
        <v>28.710027694702148</v>
      </c>
      <c r="K141" s="1">
        <v>2.0938216619999999</v>
      </c>
      <c r="L141">
        <f t="shared" si="180"/>
        <v>2.2776610108334663</v>
      </c>
      <c r="M141" s="1">
        <v>1</v>
      </c>
      <c r="N141">
        <f t="shared" si="181"/>
        <v>4.5553220216669326</v>
      </c>
      <c r="O141" s="1">
        <v>33.001033782958984</v>
      </c>
      <c r="P141" s="1">
        <v>28.710027694702148</v>
      </c>
      <c r="Q141" s="1">
        <v>35.204765319824219</v>
      </c>
      <c r="R141" s="1">
        <v>400.80624389648437</v>
      </c>
      <c r="S141" s="1">
        <v>397.7130126953125</v>
      </c>
      <c r="T141" s="1">
        <v>24.539581298828125</v>
      </c>
      <c r="U141" s="1">
        <v>25.342527389526367</v>
      </c>
      <c r="V141" s="1">
        <v>34.142585754394531</v>
      </c>
      <c r="W141" s="1">
        <v>35.259750366210937</v>
      </c>
      <c r="X141" s="1">
        <v>499.86639404296875</v>
      </c>
      <c r="Y141" s="1">
        <v>1499.0816650390625</v>
      </c>
      <c r="Z141" s="1">
        <v>73.58917236328125</v>
      </c>
      <c r="AA141" s="1">
        <v>70.295425415039063</v>
      </c>
      <c r="AB141" s="1">
        <v>-2.2795736789703369</v>
      </c>
      <c r="AC141" s="1">
        <v>0.16516909003257751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182"/>
        <v>2.3873398728977744</v>
      </c>
      <c r="AL141">
        <f t="shared" si="183"/>
        <v>1.9667475723313993E-3</v>
      </c>
      <c r="AM141">
        <f t="shared" si="184"/>
        <v>301.86002769470213</v>
      </c>
      <c r="AN141">
        <f t="shared" si="185"/>
        <v>306.15103378295896</v>
      </c>
      <c r="AO141">
        <f t="shared" si="186"/>
        <v>239.85306104511619</v>
      </c>
      <c r="AP141">
        <f t="shared" si="187"/>
        <v>1.5906522131524703</v>
      </c>
      <c r="AQ141">
        <f t="shared" si="188"/>
        <v>3.9547815328302653</v>
      </c>
      <c r="AR141">
        <f t="shared" si="189"/>
        <v>56.25944376153069</v>
      </c>
      <c r="AS141">
        <f t="shared" si="190"/>
        <v>30.916916372004323</v>
      </c>
      <c r="AT141">
        <f t="shared" si="191"/>
        <v>30.855530738830566</v>
      </c>
      <c r="AU141">
        <f t="shared" si="192"/>
        <v>4.4743498468750387</v>
      </c>
      <c r="AV141">
        <f t="shared" si="193"/>
        <v>6.1018450556416193E-2</v>
      </c>
      <c r="AW141">
        <f t="shared" si="194"/>
        <v>1.7814637439390353</v>
      </c>
      <c r="AX141">
        <f t="shared" si="195"/>
        <v>2.6928861029360034</v>
      </c>
      <c r="AY141">
        <f t="shared" si="196"/>
        <v>3.8210106245384907E-2</v>
      </c>
      <c r="AZ141">
        <f t="shared" si="197"/>
        <v>14.712774191828247</v>
      </c>
      <c r="BA141">
        <f t="shared" si="198"/>
        <v>0.52625678136186083</v>
      </c>
      <c r="BB141">
        <f t="shared" si="199"/>
        <v>43.475681614382445</v>
      </c>
      <c r="BC141">
        <f t="shared" si="200"/>
        <v>395.75634956234251</v>
      </c>
      <c r="BD141">
        <f t="shared" si="201"/>
        <v>7.2530368691722871E-3</v>
      </c>
    </row>
    <row r="142" spans="1:114" x14ac:dyDescent="0.25">
      <c r="A142" s="1">
        <v>108</v>
      </c>
      <c r="B142" s="1" t="s">
        <v>149</v>
      </c>
      <c r="C142" s="1">
        <v>3641.4999983124435</v>
      </c>
      <c r="D142" s="1">
        <v>0</v>
      </c>
      <c r="E142">
        <f t="shared" si="174"/>
        <v>6.7667438304331267</v>
      </c>
      <c r="F142">
        <f t="shared" si="175"/>
        <v>6.1967390547874895E-2</v>
      </c>
      <c r="G142">
        <f t="shared" si="176"/>
        <v>205.4729484264715</v>
      </c>
      <c r="H142">
        <f t="shared" si="177"/>
        <v>1.9715957229218153</v>
      </c>
      <c r="I142">
        <f t="shared" si="178"/>
        <v>2.1744801150155273</v>
      </c>
      <c r="J142">
        <f t="shared" si="179"/>
        <v>28.715969085693359</v>
      </c>
      <c r="K142" s="1">
        <v>2.0938216619999999</v>
      </c>
      <c r="L142">
        <f t="shared" si="180"/>
        <v>2.2776610108334663</v>
      </c>
      <c r="M142" s="1">
        <v>1</v>
      </c>
      <c r="N142">
        <f t="shared" si="181"/>
        <v>4.5553220216669326</v>
      </c>
      <c r="O142" s="1">
        <v>33.002368927001953</v>
      </c>
      <c r="P142" s="1">
        <v>28.715969085693359</v>
      </c>
      <c r="Q142" s="1">
        <v>35.205825805664063</v>
      </c>
      <c r="R142" s="1">
        <v>400.92141723632812</v>
      </c>
      <c r="S142" s="1">
        <v>397.7586669921875</v>
      </c>
      <c r="T142" s="1">
        <v>24.540386199951172</v>
      </c>
      <c r="U142" s="1">
        <v>25.345266342163086</v>
      </c>
      <c r="V142" s="1">
        <v>34.14129638671875</v>
      </c>
      <c r="W142" s="1">
        <v>35.261070251464844</v>
      </c>
      <c r="X142" s="1">
        <v>499.89309692382812</v>
      </c>
      <c r="Y142" s="1">
        <v>1498.987548828125</v>
      </c>
      <c r="Z142" s="1">
        <v>73.560348510742187</v>
      </c>
      <c r="AA142" s="1">
        <v>70.295738220214844</v>
      </c>
      <c r="AB142" s="1">
        <v>-2.2795736789703369</v>
      </c>
      <c r="AC142" s="1">
        <v>0.16516909003257751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182"/>
        <v>2.3874674046801796</v>
      </c>
      <c r="AL142">
        <f t="shared" si="183"/>
        <v>1.9715957229218153E-3</v>
      </c>
      <c r="AM142">
        <f t="shared" si="184"/>
        <v>301.86596908569334</v>
      </c>
      <c r="AN142">
        <f t="shared" si="185"/>
        <v>306.15236892700193</v>
      </c>
      <c r="AO142">
        <f t="shared" si="186"/>
        <v>239.83800245170278</v>
      </c>
      <c r="AP142">
        <f t="shared" si="187"/>
        <v>1.5884502461218495</v>
      </c>
      <c r="AQ142">
        <f t="shared" si="188"/>
        <v>3.9561443229258457</v>
      </c>
      <c r="AR142">
        <f t="shared" si="189"/>
        <v>56.27857994082752</v>
      </c>
      <c r="AS142">
        <f t="shared" si="190"/>
        <v>30.933313598664434</v>
      </c>
      <c r="AT142">
        <f t="shared" si="191"/>
        <v>30.859169006347656</v>
      </c>
      <c r="AU142">
        <f t="shared" si="192"/>
        <v>4.4752790999707557</v>
      </c>
      <c r="AV142">
        <f t="shared" si="193"/>
        <v>6.1135742984013204E-2</v>
      </c>
      <c r="AW142">
        <f t="shared" si="194"/>
        <v>1.7816642079103184</v>
      </c>
      <c r="AX142">
        <f t="shared" si="195"/>
        <v>2.6936148920604372</v>
      </c>
      <c r="AY142">
        <f t="shared" si="196"/>
        <v>3.8283697415430244E-2</v>
      </c>
      <c r="AZ142">
        <f t="shared" si="197"/>
        <v>14.443872593922947</v>
      </c>
      <c r="BA142">
        <f t="shared" si="198"/>
        <v>0.51657692333956673</v>
      </c>
      <c r="BB142">
        <f t="shared" si="199"/>
        <v>43.465763871873911</v>
      </c>
      <c r="BC142">
        <f t="shared" si="200"/>
        <v>395.75329742058869</v>
      </c>
      <c r="BD142">
        <f t="shared" si="201"/>
        <v>7.4319453920427261E-3</v>
      </c>
      <c r="BE142">
        <f>AVERAGE(E128:E142)</f>
        <v>6.4453907325967963</v>
      </c>
      <c r="BF142">
        <f>AVERAGE(O128:O142)</f>
        <v>32.99694849650065</v>
      </c>
      <c r="BG142">
        <f>AVERAGE(P128:P142)</f>
        <v>28.689836247762045</v>
      </c>
      <c r="BH142" t="e">
        <f>AVERAGE(B128:B142)</f>
        <v>#DIV/0!</v>
      </c>
      <c r="BI142">
        <f t="shared" ref="BI142:DJ142" si="202">AVERAGE(C128:C142)</f>
        <v>3638.033331723263</v>
      </c>
      <c r="BJ142">
        <f t="shared" si="202"/>
        <v>0</v>
      </c>
      <c r="BK142">
        <f t="shared" si="202"/>
        <v>6.4453907325967963</v>
      </c>
      <c r="BL142">
        <f t="shared" si="202"/>
        <v>6.1409929999598864E-2</v>
      </c>
      <c r="BM142">
        <f t="shared" si="202"/>
        <v>212.0409986837787</v>
      </c>
      <c r="BN142">
        <f t="shared" si="202"/>
        <v>1.9488704213625354</v>
      </c>
      <c r="BO142">
        <f t="shared" si="202"/>
        <v>2.1687580205332169</v>
      </c>
      <c r="BP142">
        <f t="shared" si="202"/>
        <v>28.689836247762045</v>
      </c>
      <c r="BQ142">
        <f t="shared" si="202"/>
        <v>2.0938216619999999</v>
      </c>
      <c r="BR142">
        <f t="shared" si="202"/>
        <v>2.2776610108334663</v>
      </c>
      <c r="BS142">
        <f t="shared" si="202"/>
        <v>1</v>
      </c>
      <c r="BT142">
        <f t="shared" si="202"/>
        <v>4.5553220216669326</v>
      </c>
      <c r="BU142">
        <f t="shared" si="202"/>
        <v>32.99694849650065</v>
      </c>
      <c r="BV142">
        <f t="shared" si="202"/>
        <v>28.689836247762045</v>
      </c>
      <c r="BW142">
        <f t="shared" si="202"/>
        <v>35.205937194824216</v>
      </c>
      <c r="BX142">
        <f t="shared" si="202"/>
        <v>400.57735595703127</v>
      </c>
      <c r="BY142">
        <f t="shared" si="202"/>
        <v>397.55289916992189</v>
      </c>
      <c r="BZ142">
        <f t="shared" si="202"/>
        <v>24.545787684122722</v>
      </c>
      <c r="CA142">
        <f t="shared" si="202"/>
        <v>25.341461817423504</v>
      </c>
      <c r="CB142">
        <f t="shared" si="202"/>
        <v>34.159203592936201</v>
      </c>
      <c r="CC142">
        <f t="shared" si="202"/>
        <v>35.266504669189452</v>
      </c>
      <c r="CD142">
        <f t="shared" si="202"/>
        <v>499.85026855468749</v>
      </c>
      <c r="CE142">
        <f t="shared" si="202"/>
        <v>1499.1019531249999</v>
      </c>
      <c r="CF142">
        <f t="shared" si="202"/>
        <v>73.434940592447916</v>
      </c>
      <c r="CG142">
        <f t="shared" si="202"/>
        <v>70.295711263020834</v>
      </c>
      <c r="CH142">
        <f t="shared" si="202"/>
        <v>-2.2795736789703369</v>
      </c>
      <c r="CI142">
        <f t="shared" si="202"/>
        <v>0.16516909003257751</v>
      </c>
      <c r="CJ142">
        <f t="shared" si="202"/>
        <v>1</v>
      </c>
      <c r="CK142">
        <f t="shared" si="202"/>
        <v>-0.21956524252891541</v>
      </c>
      <c r="CL142">
        <f t="shared" si="202"/>
        <v>2.737391471862793</v>
      </c>
      <c r="CM142">
        <f t="shared" si="202"/>
        <v>1</v>
      </c>
      <c r="CN142">
        <f t="shared" si="202"/>
        <v>0</v>
      </c>
      <c r="CO142">
        <f t="shared" si="202"/>
        <v>0.15999999642372131</v>
      </c>
      <c r="CP142">
        <f t="shared" si="202"/>
        <v>111115</v>
      </c>
      <c r="CQ142">
        <f t="shared" si="202"/>
        <v>2.3872628582762632</v>
      </c>
      <c r="CR142">
        <f t="shared" si="202"/>
        <v>1.948870421362535E-3</v>
      </c>
      <c r="CS142">
        <f t="shared" si="202"/>
        <v>301.83983624776204</v>
      </c>
      <c r="CT142">
        <f t="shared" si="202"/>
        <v>306.14694849650067</v>
      </c>
      <c r="CU142">
        <f t="shared" si="202"/>
        <v>239.85630713879362</v>
      </c>
      <c r="CV142">
        <f t="shared" si="202"/>
        <v>1.5982862183266258</v>
      </c>
      <c r="CW142">
        <f t="shared" si="202"/>
        <v>3.9501541034968422</v>
      </c>
      <c r="CX142">
        <f t="shared" si="202"/>
        <v>56.193386899926992</v>
      </c>
      <c r="CY142">
        <f t="shared" si="202"/>
        <v>30.851925082503502</v>
      </c>
      <c r="CZ142">
        <f t="shared" si="202"/>
        <v>30.843392372131348</v>
      </c>
      <c r="DA142">
        <f t="shared" si="202"/>
        <v>4.4712511052804267</v>
      </c>
      <c r="DB142">
        <f t="shared" si="202"/>
        <v>6.0593060258478895E-2</v>
      </c>
      <c r="DC142">
        <f t="shared" si="202"/>
        <v>1.7813960829636246</v>
      </c>
      <c r="DD142">
        <f t="shared" si="202"/>
        <v>2.689855022316801</v>
      </c>
      <c r="DE142">
        <f t="shared" si="202"/>
        <v>3.7943215778812309E-2</v>
      </c>
      <c r="DF142">
        <f t="shared" si="202"/>
        <v>14.905573393134599</v>
      </c>
      <c r="DG142">
        <f t="shared" si="202"/>
        <v>0.53336687483121492</v>
      </c>
      <c r="DH142">
        <f t="shared" si="202"/>
        <v>43.524849932105241</v>
      </c>
      <c r="DI142">
        <f t="shared" si="202"/>
        <v>395.64276472769836</v>
      </c>
      <c r="DJ142">
        <f t="shared" si="202"/>
        <v>7.0905358313717781E-3</v>
      </c>
    </row>
    <row r="143" spans="1:114" x14ac:dyDescent="0.25">
      <c r="A143" s="1" t="s">
        <v>9</v>
      </c>
      <c r="B143" s="1" t="s">
        <v>150</v>
      </c>
    </row>
    <row r="144" spans="1:114" x14ac:dyDescent="0.25">
      <c r="A144" s="1" t="s">
        <v>9</v>
      </c>
      <c r="B144" s="1" t="s">
        <v>151</v>
      </c>
    </row>
    <row r="145" spans="1:2" x14ac:dyDescent="0.25">
      <c r="A145" s="1" t="s">
        <v>9</v>
      </c>
      <c r="B145" s="1" t="s">
        <v>152</v>
      </c>
    </row>
    <row r="146" spans="1:2" x14ac:dyDescent="0.25">
      <c r="A146" s="1" t="s">
        <v>9</v>
      </c>
      <c r="B146" s="1" t="s">
        <v>153</v>
      </c>
    </row>
    <row r="147" spans="1:2" x14ac:dyDescent="0.25">
      <c r="A147" s="1" t="s">
        <v>9</v>
      </c>
      <c r="B147" s="1" t="s">
        <v>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stm-plipo3_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2015-06-28T23:55:44Z</dcterms:created>
  <dcterms:modified xsi:type="dcterms:W3CDTF">2015-07-22T17:09:20Z</dcterms:modified>
</cp:coreProperties>
</file>